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Mini Projects\"/>
    </mc:Choice>
  </mc:AlternateContent>
  <xr:revisionPtr revIDLastSave="0" documentId="13_ncr:10000001_{FCE50C16-60B1-4DA3-BBE7-2281706942EF}" xr6:coauthVersionLast="47" xr6:coauthVersionMax="47" xr10:uidLastSave="{00000000-0000-0000-0000-000000000000}"/>
  <bookViews>
    <workbookView xWindow="-120" yWindow="-120" windowWidth="20730" windowHeight="11160" tabRatio="804" activeTab="4" xr2:uid="{00000000-000D-0000-FFFF-FFFF00000000}"/>
  </bookViews>
  <sheets>
    <sheet name="car_data_RawData" sheetId="2" r:id="rId1"/>
    <sheet name="Customer_details" sheetId="3" r:id="rId2"/>
    <sheet name="car_dealer_Datas" sheetId="4" r:id="rId3"/>
    <sheet name="Pivot table reports" sheetId="5" r:id="rId4"/>
    <sheet name="Pivot Chats " sheetId="8" r:id="rId5"/>
    <sheet name="Sheet1" sheetId="11" r:id="rId6"/>
  </sheets>
  <definedNames>
    <definedName name="_xlcn.WorksheetConnection_NewMicrosoftExcelWorksheet.xlsxCustomer_details1" hidden="1">Customer_details[]</definedName>
    <definedName name="ExternalData_1" localSheetId="0" hidden="1">car_data_RawData!$A$1:$P$501</definedName>
    <definedName name="ExternalData_1" localSheetId="2" hidden="1">'car_dealer_Datas'!$A$1:$H$501</definedName>
    <definedName name="ExternalData_2" localSheetId="1" hidden="1">'Customer_details'!$A$1:$E$501</definedName>
  </definedNames>
  <calcPr calcId="191029"/>
  <pivotCaches>
    <pivotCache cacheId="0" r:id="rId7"/>
    <pivotCache cacheId="1" r:id="rId8"/>
    <pivotCache cacheId="2" r:id="rId9"/>
    <pivotCache cacheId="4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_dealer_Datas_89dd0f1b-06b8-4797-99ce-8e73cad40f58" name="car_dealer_Datas" connection="Query - car_dealer_Datas"/>
          <x15:modelTable id="car_data  2_976c7936-afd7-4cfc-a313-545118910ff7" name="car_data  2" connection="Query - car_data (2)"/>
          <x15:modelTable id="Customer_details" name="Customer_details" connection="WorksheetConnection_New Microsoft Excel Worksheet.xlsx!Customer_detai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4" l="1"/>
  <c r="K8" i="4"/>
  <c r="K7" i="4"/>
  <c r="K6" i="4"/>
  <c r="K5" i="4"/>
  <c r="K4" i="4"/>
  <c r="H7" i="3"/>
  <c r="H6" i="3"/>
  <c r="H5" i="3"/>
  <c r="H4" i="3"/>
  <c r="H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71F85-98DB-42B0-A82F-37E170C573C7}" keepAlive="1" name="ModelConnection_ExternalData_1" description="Data Model" type="5" refreshedVersion="8" minRefreshableVersion="5" saveData="1">
    <dbPr connection="Data Model Connection" command="car_dealer_Dat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D855F96-EEE1-47F1-BE45-F234719441FF}" keepAlive="1" name="Query - car_data" description="Connection to the 'car_data' query in the workbook." type="5" refreshedVersion="8" background="1" saveData="1">
    <dbPr connection="Provider=Microsoft.Mashup.OleDb.1;Data Source=$Workbook$;Location=car_data;Extended Properties=&quot;&quot;" command="SELECT * FROM [car_data]"/>
  </connection>
  <connection id="3" xr16:uid="{2428D96D-3E51-4240-B046-580127EEF1C4}" name="Query - car_data (2)" description="Connection to the 'car_data (2)' query in the workbook." type="100" refreshedVersion="8" minRefreshableVersion="5">
    <extLst>
      <ext xmlns:x15="http://schemas.microsoft.com/office/spreadsheetml/2010/11/main" uri="{DE250136-89BD-433C-8126-D09CA5730AF9}">
        <x15:connection id="adf119ae-1d36-4d05-a681-0ecf7b6108cd"/>
      </ext>
    </extLst>
  </connection>
  <connection id="4" xr16:uid="{67CA7DD2-3247-4424-89A1-C43A4141DCB9}" name="Query - car_dealer_Datas" description="Connection to the 'car_dealer_Datas' query in the workbook." type="100" refreshedVersion="8" minRefreshableVersion="5">
    <extLst>
      <ext xmlns:x15="http://schemas.microsoft.com/office/spreadsheetml/2010/11/main" uri="{DE250136-89BD-433C-8126-D09CA5730AF9}">
        <x15:connection id="93623f7e-a9e1-4d44-8042-c92e998bc649"/>
      </ext>
    </extLst>
  </connection>
  <connection id="5" xr16:uid="{1EF39591-8108-49E4-8432-0FC0C94EC532}" keepAlive="1" name="Query - Customer_details" description="Connection to the 'Customer_details' query in the workbook." type="5" refreshedVersion="8" background="1" saveData="1">
    <dbPr connection="Provider=Microsoft.Mashup.OleDb.1;Data Source=$Workbook$;Location=Customer_details;Extended Properties=&quot;&quot;" command="SELECT * FROM [Customer_details]"/>
  </connection>
  <connection id="6" xr16:uid="{8CBD14C2-713C-4C89-BA01-34DEA892300D}" keepAlive="1" name="Query - Customer_details (2)" description="Connection to the 'Customer_details (2)' query in the workbook." type="5" refreshedVersion="8" background="1" saveData="1">
    <dbPr connection="Provider=Microsoft.Mashup.OleDb.1;Data Source=$Workbook$;Location=&quot;Customer_details (2)&quot;;Extended Properties=&quot;&quot;" command="SELECT * FROM [Customer_details (2)]"/>
  </connection>
  <connection id="7" xr16:uid="{0F2D9E93-02ED-4D1A-A572-F80142061A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E52F8DDA-A16C-44BB-B73F-3C7CC9F7AE5D}" name="WorksheetConnection_New Microsoft Excel Worksheet.xlsx!Customer_details" type="102" refreshedVersion="8" minRefreshableVersion="5">
    <extLst>
      <ext xmlns:x15="http://schemas.microsoft.com/office/spreadsheetml/2010/11/main" uri="{DE250136-89BD-433C-8126-D09CA5730AF9}">
        <x15:connection id="Customer_details" autoDelete="1">
          <x15:rangePr sourceName="_xlcn.WorksheetConnection_NewMicrosoftExcelWorksheet.xlsxCustomer_details1"/>
        </x15:connection>
      </ext>
    </extLst>
  </connection>
</connections>
</file>

<file path=xl/sharedStrings.xml><?xml version="1.0" encoding="utf-8"?>
<sst xmlns="http://schemas.openxmlformats.org/spreadsheetml/2006/main" count="11093" uniqueCount="1200">
  <si>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</si>
  <si>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</si>
  <si>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</si>
  <si>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</si>
  <si>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</si>
  <si>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</si>
  <si>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</si>
  <si>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</si>
  <si>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</si>
  <si>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</si>
  <si>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</si>
  <si>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</si>
  <si>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</si>
  <si>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</si>
  <si>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</si>
  <si>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</si>
  <si>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</si>
  <si>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</si>
  <si>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</si>
  <si>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</si>
  <si>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</si>
  <si>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</si>
  <si>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</si>
  <si>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</si>
  <si>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</si>
  <si>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</si>
  <si>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</si>
  <si>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</si>
  <si>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</si>
  <si>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</si>
  <si>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</si>
  <si>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</si>
  <si>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</si>
  <si>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</si>
  <si>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</si>
  <si>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</si>
  <si>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</si>
  <si>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</si>
  <si>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</si>
  <si>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</si>
  <si>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</si>
  <si>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</si>
  <si>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</si>
  <si>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</si>
  <si>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</si>
  <si>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</si>
  <si>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</si>
  <si>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</si>
  <si>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</si>
  <si>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</si>
  <si>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</si>
  <si>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</si>
  <si>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</si>
  <si>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</si>
  <si>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</si>
  <si>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</si>
  <si>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</si>
  <si>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</si>
  <si>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</si>
  <si>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</si>
  <si>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</si>
  <si>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</si>
  <si>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</si>
  <si>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</si>
  <si>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</si>
  <si>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</si>
  <si>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</si>
  <si>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</si>
  <si>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</si>
  <si>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</si>
  <si>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</si>
  <si>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</si>
  <si>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</si>
  <si>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</si>
  <si>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</si>
  <si>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</si>
  <si>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</si>
  <si>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</si>
  <si>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</si>
  <si>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</si>
  <si>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</si>
  <si>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</si>
  <si>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</si>
  <si>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</si>
  <si>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</si>
  <si>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</si>
  <si>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</si>
  <si>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</si>
  <si>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</si>
  <si>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</si>
  <si>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</si>
  <si>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</si>
  <si>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</si>
  <si>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</si>
  <si>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</si>
  <si>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</si>
  <si>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</si>
  <si>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</si>
  <si>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</si>
  <si>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</si>
  <si>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</si>
  <si>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</si>
  <si>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</si>
  <si>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</si>
  <si>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</si>
  <si>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</si>
  <si>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</si>
  <si>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</si>
  <si>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</si>
  <si>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</si>
  <si>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</si>
  <si>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</si>
  <si>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</si>
  <si>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</si>
  <si>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</si>
  <si>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</si>
  <si>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</si>
  <si>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</si>
  <si>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</si>
  <si>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</si>
  <si>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</si>
  <si>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</si>
  <si>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</si>
  <si>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</si>
  <si>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</si>
  <si>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</si>
  <si>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</si>
  <si>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</si>
  <si>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</si>
  <si>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</si>
  <si>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</si>
  <si>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</si>
  <si>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</si>
  <si>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</si>
  <si>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</si>
  <si>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</si>
  <si>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</si>
  <si>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</si>
  <si>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</si>
  <si>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</si>
  <si>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</si>
  <si>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</si>
  <si>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</si>
  <si>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</si>
  <si>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</si>
  <si>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</si>
  <si>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</si>
  <si>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</si>
  <si>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</si>
  <si>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</si>
  <si>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</si>
  <si>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</si>
  <si>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</si>
  <si>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</si>
  <si>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</si>
  <si>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</si>
  <si>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</si>
  <si>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</si>
  <si>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</si>
  <si>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</si>
  <si>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</si>
  <si>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</si>
  <si>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</si>
  <si>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</si>
  <si>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</si>
  <si>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</si>
  <si>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</si>
  <si>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</si>
  <si>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</si>
  <si>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</si>
  <si>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</si>
  <si>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</si>
  <si>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</si>
  <si>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</si>
  <si>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</si>
  <si>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</si>
  <si>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</si>
  <si>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</si>
  <si>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</si>
  <si>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</si>
  <si>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</si>
  <si>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</si>
  <si>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</si>
  <si>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</si>
  <si>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</si>
  <si>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</si>
  <si>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</si>
  <si>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</si>
  <si>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</si>
  <si>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</si>
  <si>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</si>
  <si>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</si>
  <si>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</si>
  <si>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</si>
  <si>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</si>
  <si>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</si>
  <si>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</si>
  <si>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</si>
  <si>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</si>
  <si>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</si>
  <si>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</si>
  <si>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</si>
  <si>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</si>
  <si>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</si>
  <si>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</si>
  <si>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</si>
  <si>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</si>
  <si>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</si>
  <si>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</si>
  <si>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</si>
  <si>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</si>
  <si>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</si>
  <si>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</si>
  <si>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</si>
  <si>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</si>
  <si>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</si>
  <si>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</si>
  <si>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</si>
  <si>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</si>
  <si>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</si>
  <si>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</si>
  <si>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</si>
  <si>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</si>
  <si>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</si>
  <si>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</si>
  <si>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</si>
  <si>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</si>
  <si>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</si>
  <si>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</si>
  <si>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</si>
  <si>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</si>
  <si>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</si>
  <si>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</si>
  <si>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</si>
  <si>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</si>
  <si>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</si>
  <si>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</si>
  <si>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</si>
  <si>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</si>
  <si>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</si>
  <si>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</si>
  <si>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</si>
  <si>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</si>
  <si>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</si>
  <si>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</si>
  <si>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</si>
  <si>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</si>
  <si>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</si>
  <si>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</si>
  <si>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</si>
  <si>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</si>
  <si>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</si>
  <si>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</si>
  <si>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</si>
  <si>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</si>
  <si>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</si>
  <si>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</si>
  <si>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</si>
  <si>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</si>
  <si>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</si>
  <si>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</si>
  <si>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</si>
  <si>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</si>
  <si>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</si>
  <si>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</si>
  <si>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</si>
  <si>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</si>
  <si>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</si>
  <si>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</si>
  <si>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</si>
  <si>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</si>
  <si>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</si>
  <si>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</si>
  <si>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</si>
  <si>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</si>
  <si>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</si>
  <si>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</si>
  <si>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</si>
  <si>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</si>
  <si>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</si>
  <si>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</si>
  <si>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</si>
  <si>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</si>
  <si>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</si>
  <si>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</si>
  <si>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</si>
  <si>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</si>
  <si>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</si>
  <si>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</si>
  <si>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</si>
  <si>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</si>
  <si>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</si>
  <si>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</si>
  <si>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</si>
  <si>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</si>
  <si>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</si>
  <si>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</si>
  <si>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</si>
  <si>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</si>
  <si>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</si>
  <si>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</si>
  <si>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</si>
  <si>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</si>
  <si>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</si>
  <si>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</si>
  <si>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</si>
  <si>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</si>
  <si>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</si>
  <si>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</si>
  <si>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</si>
  <si>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</si>
  <si>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</si>
  <si>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</si>
  <si>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</si>
  <si>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</si>
  <si>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</si>
  <si>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</si>
  <si>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</si>
  <si>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</si>
  <si>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</si>
  <si>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</si>
  <si>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</si>
  <si>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</si>
  <si>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</si>
  <si>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</si>
  <si>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</si>
  <si>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</si>
  <si>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</si>
  <si>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</si>
  <si>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</si>
  <si>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</si>
  <si>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</si>
  <si>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</si>
  <si>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</si>
  <si>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</si>
  <si>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</si>
  <si>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</si>
  <si>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</si>
  <si>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</si>
  <si>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</si>
  <si>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</si>
  <si>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</si>
  <si>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</si>
  <si>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</si>
  <si>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</si>
  <si>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</si>
  <si>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</si>
  <si>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</si>
  <si>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</si>
  <si>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</si>
  <si>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</si>
  <si>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</si>
  <si>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</si>
  <si>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</si>
  <si>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</si>
  <si>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</si>
  <si>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</si>
  <si>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</si>
  <si>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</si>
  <si>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</si>
  <si>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</si>
  <si>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</si>
  <si>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</si>
  <si>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</si>
  <si>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</si>
  <si>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</si>
  <si>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</si>
  <si>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</si>
  <si>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</si>
  <si>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</si>
  <si>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</si>
  <si>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</si>
  <si>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</si>
  <si>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</si>
  <si>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</si>
  <si>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</si>
  <si>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</si>
  <si>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</si>
  <si>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</si>
  <si>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</si>
  <si>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</si>
  <si>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</si>
  <si>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</si>
  <si>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</si>
  <si>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</si>
  <si>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</si>
  <si>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</si>
  <si>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</si>
  <si>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</si>
  <si>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</si>
  <si>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</si>
  <si>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</si>
  <si>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</si>
  <si>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</si>
  <si>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</si>
  <si>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</si>
  <si>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</si>
  <si>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</si>
  <si>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</si>
  <si>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</si>
  <si>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</si>
  <si>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</si>
  <si>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</si>
  <si>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</si>
  <si>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</si>
  <si>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</si>
  <si>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</si>
  <si>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</si>
  <si>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</si>
  <si>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</si>
  <si>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</si>
  <si>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</si>
  <si>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</si>
  <si>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</si>
  <si>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</si>
  <si>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</si>
  <si>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</si>
  <si>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</si>
  <si>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</si>
  <si>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</si>
  <si>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</si>
  <si>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</si>
  <si>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</si>
  <si>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</si>
  <si>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</si>
  <si>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</si>
  <si>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</si>
  <si>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</si>
  <si>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</si>
  <si>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</si>
  <si>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</si>
  <si>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</si>
  <si>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</si>
  <si>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</si>
  <si>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</si>
  <si>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</si>
  <si>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</si>
  <si>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</si>
  <si>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</si>
  <si>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</si>
  <si>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</si>
  <si>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</si>
  <si>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</si>
  <si>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</si>
  <si>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</si>
  <si>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</si>
  <si>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</si>
  <si>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</si>
  <si>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</si>
  <si>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</si>
  <si>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</si>
  <si>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</si>
  <si>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</si>
  <si>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</si>
  <si>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</si>
  <si>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</si>
  <si>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</si>
  <si>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</si>
  <si>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</si>
  <si>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</si>
  <si>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</si>
  <si>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</si>
  <si>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</si>
  <si>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</si>
  <si>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</si>
  <si>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</si>
  <si>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</si>
  <si>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</si>
  <si>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</si>
  <si>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</si>
  <si>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</si>
  <si>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</si>
  <si>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</si>
  <si>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</si>
  <si>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</si>
  <si>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</si>
  <si>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</si>
  <si>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</si>
  <si>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</si>
  <si>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</si>
  <si>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</si>
  <si>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</si>
  <si>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</si>
  <si>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</si>
  <si>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</si>
  <si>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</si>
  <si>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</si>
  <si>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</si>
  <si>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</si>
  <si>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</si>
  <si>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</si>
  <si>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</si>
  <si>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</si>
  <si>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</si>
  <si>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</si>
  <si>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</si>
  <si>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</si>
  <si>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</si>
  <si>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</si>
  <si>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</si>
  <si>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</si>
  <si>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</si>
  <si>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</si>
  <si>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</si>
  <si>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</si>
  <si>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</si>
  <si>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</si>
  <si>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</si>
  <si>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</si>
  <si>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</si>
  <si>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</si>
  <si>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</si>
  <si>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</si>
  <si>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</si>
  <si>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</si>
  <si>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</si>
  <si>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</si>
  <si>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</si>
  <si>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</si>
  <si>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</si>
  <si>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</si>
  <si>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</si>
  <si>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</si>
  <si>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</si>
  <si>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</si>
  <si>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</si>
  <si>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</si>
  <si>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</si>
  <si>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</si>
  <si>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</si>
  <si>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</si>
  <si>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</si>
  <si>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</si>
  <si>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</si>
  <si>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</si>
  <si>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</si>
  <si>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</si>
  <si>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</si>
  <si>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</si>
  <si>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</si>
  <si>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</si>
  <si>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</si>
  <si>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</si>
  <si>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</si>
  <si>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</si>
  <si>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</si>
  <si>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</si>
  <si>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</si>
  <si>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</si>
  <si>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</si>
  <si>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</si>
  <si>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</si>
  <si>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</si>
  <si>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</si>
  <si>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</si>
  <si>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</si>
  <si>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</si>
  <si>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</si>
  <si>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</si>
  <si>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</si>
  <si>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</si>
  <si>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</si>
  <si>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</si>
  <si>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</si>
  <si>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</si>
  <si>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</si>
  <si>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</si>
  <si>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</si>
  <si>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</si>
  <si>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</si>
  <si>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</si>
  <si>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</si>
  <si>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</si>
  <si>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</si>
  <si>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</si>
  <si>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</si>
  <si>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</si>
  <si>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</si>
  <si>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</si>
  <si>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</si>
  <si>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</si>
  <si>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</si>
  <si>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</si>
  <si>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</si>
  <si>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</si>
  <si>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</si>
  <si>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</si>
  <si>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</si>
  <si>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</si>
  <si>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</si>
  <si>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</si>
  <si>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</si>
  <si>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</si>
  <si>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</si>
  <si>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</si>
  <si>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</si>
  <si>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</si>
  <si>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</si>
  <si>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</si>
  <si>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</si>
  <si>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</si>
  <si>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</si>
  <si>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</si>
  <si>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</si>
  <si>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</si>
  <si>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</si>
  <si>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</si>
  <si>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</si>
  <si>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</si>
  <si>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</si>
  <si>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</si>
  <si>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</si>
  <si>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</si>
  <si>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</si>
  <si>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</si>
  <si>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</si>
  <si>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</si>
  <si>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</si>
  <si>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</si>
  <si>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</si>
  <si>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</si>
  <si>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</si>
  <si>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</si>
  <si>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</si>
  <si>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</si>
  <si>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</si>
  <si>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</si>
  <si>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</si>
  <si>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</si>
  <si>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</si>
  <si>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</si>
  <si>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</si>
  <si>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</si>
  <si>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</si>
  <si>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</si>
  <si>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</si>
  <si>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</si>
  <si>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</si>
  <si>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</si>
  <si>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</si>
  <si>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</si>
  <si>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</si>
  <si>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</si>
  <si>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</si>
  <si>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</si>
  <si>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</si>
  <si>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</si>
  <si>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</si>
  <si>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</si>
  <si>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</si>
  <si>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</si>
  <si>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</si>
  <si>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</si>
  <si>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</si>
  <si>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</si>
  <si>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</si>
  <si>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</si>
  <si>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</si>
  <si>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</si>
  <si>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</si>
  <si>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</si>
  <si>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</si>
  <si>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</si>
  <si>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</si>
  <si>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</si>
  <si>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</si>
  <si>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</si>
  <si>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</si>
  <si>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</si>
  <si>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</si>
  <si>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</si>
  <si>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</si>
  <si>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</si>
  <si>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</si>
  <si>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</si>
  <si>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</si>
  <si>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</si>
  <si>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</si>
  <si>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</si>
  <si>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</si>
  <si>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</si>
  <si>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</si>
  <si>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</si>
  <si>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</si>
  <si>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</si>
  <si>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</si>
  <si>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</si>
  <si>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</si>
  <si>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</si>
  <si>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</si>
  <si>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</si>
  <si>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</si>
  <si>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</si>
  <si>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</si>
  <si>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</si>
  <si>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</si>
  <si>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</si>
  <si>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</si>
  <si>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</si>
  <si>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</si>
  <si>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</si>
  <si>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</si>
  <si>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</si>
  <si>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</si>
  <si>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</si>
  <si>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</si>
  <si>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</si>
  <si>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</si>
  <si>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</si>
  <si>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</si>
  <si>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</si>
  <si>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</si>
  <si>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</si>
  <si>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</si>
  <si>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</si>
  <si>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</si>
  <si>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</si>
  <si>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</si>
  <si>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</si>
  <si>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</si>
  <si>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</si>
  <si>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</si>
  <si>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</si>
  <si>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</si>
  <si>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</si>
  <si>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</si>
  <si>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</si>
  <si>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</si>
  <si>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</si>
  <si>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</si>
  <si>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</si>
  <si>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</si>
  <si>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</si>
  <si>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</si>
  <si>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</si>
  <si>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</si>
  <si>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</si>
  <si>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</si>
  <si>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</si>
  <si>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</si>
  <si>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</si>
  <si>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</si>
  <si>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</si>
  <si>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</si>
  <si>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</si>
  <si>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</si>
  <si>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</si>
  <si>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</si>
  <si>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</si>
  <si>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</si>
  <si>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</si>
  <si>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</si>
  <si>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</si>
  <si>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</si>
  <si>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</si>
  <si>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</si>
  <si>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</si>
  <si>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</si>
  <si>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</si>
  <si>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</si>
  <si>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</si>
  <si>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</si>
  <si>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</si>
  <si>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</si>
  <si>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</si>
  <si>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</si>
  <si>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</si>
  <si>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</si>
  <si>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</si>
  <si>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</si>
  <si>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</si>
  <si>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</si>
  <si>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</si>
  <si>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</si>
  <si>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</si>
  <si>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</si>
  <si>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</si>
  <si>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</si>
  <si>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</si>
  <si>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</si>
  <si>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</si>
  <si>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</si>
  <si>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</si>
  <si>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</si>
  <si>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</si>
  <si>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</si>
  <si>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</si>
  <si>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</si>
  <si>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</si>
  <si>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</si>
  <si>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</si>
  <si>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</si>
  <si>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</si>
  <si>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</si>
  <si>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</si>
  <si>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</si>
  <si>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</si>
  <si>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</si>
  <si>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</si>
  <si>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</si>
  <si>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</si>
  <si>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</si>
  <si>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</si>
  <si>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</si>
  <si>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</si>
  <si>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</si>
  <si>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</si>
  <si>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</si>
  <si>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</si>
  <si>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</si>
  <si>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</si>
  <si>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</si>
  <si>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</si>
  <si>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</si>
  <si>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</si>
  <si>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</si>
  <si>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</si>
  <si>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</si>
  <si>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</si>
  <si>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</si>
  <si>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</si>
  <si>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</si>
  <si>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</si>
  <si>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</si>
  <si>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</si>
  <si>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</si>
  <si>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</si>
  <si>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</si>
  <si>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</si>
  <si>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</si>
  <si>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</si>
  <si>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</si>
  <si>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</si>
  <si>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</si>
  <si>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</si>
  <si>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</si>
  <si>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</si>
  <si>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</si>
  <si>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</si>
  <si>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</si>
  <si>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</si>
  <si>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</si>
  <si>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</si>
  <si>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</si>
  <si>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</si>
  <si>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</si>
  <si>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</si>
  <si>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</si>
  <si>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</si>
  <si>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</si>
  <si>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</si>
  <si>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</si>
  <si>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</si>
  <si>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</si>
  <si>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</si>
  <si>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</si>
  <si>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</si>
  <si>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</si>
  <si>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</si>
  <si>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</si>
  <si>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</si>
  <si>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</si>
  <si>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</si>
  <si>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</si>
  <si>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</si>
  <si>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</si>
  <si>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</si>
  <si>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</si>
  <si>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</si>
  <si>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</si>
  <si>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</si>
  <si>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</si>
  <si>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</si>
  <si>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</si>
  <si>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</si>
  <si>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</si>
  <si>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</si>
  <si>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</si>
  <si>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</si>
  <si>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</si>
  <si>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</si>
  <si>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</si>
  <si>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</si>
  <si>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</si>
  <si>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</si>
  <si>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</si>
  <si>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</si>
  <si>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</si>
  <si>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</si>
  <si>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</si>
  <si>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</si>
  <si>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</si>
  <si>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</si>
  <si>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</si>
  <si>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</si>
  <si>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</si>
  <si>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</si>
  <si>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</si>
  <si>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</si>
  <si>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</si>
  <si>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</si>
  <si>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</si>
  <si>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</si>
  <si>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</si>
  <si>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</si>
  <si>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</si>
  <si>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</si>
  <si>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</si>
  <si>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</si>
  <si>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</si>
  <si>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</si>
  <si>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</si>
  <si>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</si>
  <si>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</si>
  <si>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</si>
  <si>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</si>
  <si>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</si>
  <si>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</si>
  <si>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</si>
  <si>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</si>
  <si>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</si>
  <si>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</si>
  <si>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</si>
  <si>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</si>
  <si>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</si>
  <si>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</si>
  <si>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</si>
  <si>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</si>
  <si>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</si>
  <si>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</si>
  <si>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</si>
  <si>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</si>
  <si>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</si>
  <si>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</si>
  <si>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</si>
  <si>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</si>
  <si>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</si>
  <si>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</si>
  <si>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</si>
  <si>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</si>
  <si>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</si>
  <si>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</si>
  <si>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</si>
  <si>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</si>
  <si>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</si>
  <si>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</si>
  <si>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</si>
  <si>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</si>
  <si>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</si>
  <si>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</si>
  <si>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</si>
  <si>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</si>
  <si>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</si>
  <si>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</si>
  <si>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</si>
  <si>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</si>
  <si>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</si>
  <si>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</si>
  <si>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</si>
  <si>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</si>
  <si>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</si>
  <si>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</si>
  <si>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</si>
  <si>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</si>
  <si>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</si>
  <si>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</si>
  <si>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</si>
  <si>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</si>
  <si>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</si>
  <si>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</si>
  <si>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</si>
  <si>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</si>
  <si>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</si>
  <si>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</si>
  <si>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</si>
  <si>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</si>
  <si>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</si>
  <si>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</si>
  <si>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</si>
  <si>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</si>
  <si>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</si>
  <si>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</si>
  <si>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</si>
  <si>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</si>
  <si>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</si>
  <si>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</si>
  <si>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</si>
  <si>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</si>
  <si>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</si>
  <si>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</si>
  <si>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</si>
  <si>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</si>
  <si>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</si>
  <si>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</si>
  <si>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</si>
  <si>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</si>
  <si>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</si>
  <si>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</si>
  <si>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</si>
  <si>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</si>
  <si>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</si>
  <si>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</si>
  <si>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</si>
  <si>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</si>
  <si>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</si>
  <si>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</si>
  <si>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</si>
  <si>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</si>
  <si>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</si>
  <si>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</si>
  <si>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</si>
  <si>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</si>
  <si>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</si>
  <si>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</si>
  <si>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</si>
  <si>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</si>
  <si>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</si>
  <si>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</si>
  <si>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</si>
  <si>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</si>
  <si>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</si>
  <si>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</si>
  <si>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</si>
  <si>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</si>
  <si>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</si>
  <si>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</si>
  <si>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</si>
  <si>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</si>
  <si>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</si>
  <si>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</si>
  <si>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</si>
  <si>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</si>
  <si>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</si>
  <si>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</si>
  <si>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</si>
  <si>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</si>
  <si>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</si>
  <si>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</si>
  <si>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</si>
  <si>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</si>
  <si>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</si>
  <si>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</si>
  <si>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</si>
  <si>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</si>
  <si>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</si>
  <si>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</si>
  <si>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</si>
  <si>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</si>
  <si>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</si>
  <si>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</si>
  <si>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</si>
  <si>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</si>
  <si>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</si>
  <si>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</si>
  <si>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</si>
  <si>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</si>
  <si>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</si>
  <si>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</si>
  <si>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</si>
  <si>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</si>
  <si>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</si>
  <si>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</si>
  <si>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</si>
  <si>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</si>
  <si>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</si>
  <si>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</si>
  <si>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</si>
  <si>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</si>
  <si>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</si>
  <si>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</si>
  <si>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</si>
  <si>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</si>
  <si>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</si>
  <si>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</si>
  <si>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</si>
  <si>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</si>
  <si>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</si>
  <si>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</si>
  <si>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</si>
  <si>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</si>
  <si>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</si>
  <si>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</si>
  <si>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</si>
  <si>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</si>
  <si>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</si>
  <si>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</si>
  <si>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</si>
  <si>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</si>
  <si>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</si>
  <si>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</si>
  <si>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</si>
  <si>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</si>
  <si>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</si>
  <si>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</si>
  <si>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</si>
  <si>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</si>
  <si>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</si>
  <si>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</si>
  <si>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</si>
  <si>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</si>
  <si>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</si>
  <si>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</si>
  <si>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</si>
  <si>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</si>
  <si>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</si>
  <si>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</si>
  <si>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</si>
  <si>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</si>
  <si>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</si>
  <si>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</si>
  <si>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</si>
  <si>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</si>
  <si>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</si>
  <si>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</si>
  <si>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</si>
  <si>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</si>
  <si>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</si>
  <si>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</si>
  <si>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</si>
  <si>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</si>
  <si>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</si>
  <si>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</si>
  <si>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</si>
  <si>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</si>
  <si>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</si>
  <si>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</si>
  <si>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</si>
  <si>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</si>
  <si>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</si>
  <si>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</si>
  <si>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</si>
  <si>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</si>
  <si>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</si>
  <si>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</si>
  <si>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</si>
  <si>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</si>
  <si>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</si>
  <si>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</si>
  <si>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</si>
  <si>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</si>
  <si>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</si>
  <si>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</si>
  <si>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</si>
  <si>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</si>
  <si>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</si>
  <si>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</si>
  <si>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</si>
  <si>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</si>
  <si>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</si>
  <si>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</si>
  <si>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</si>
  <si>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</si>
  <si>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</si>
  <si>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</si>
  <si>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</si>
  <si>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</si>
  <si>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</si>
  <si>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</si>
  <si>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</si>
  <si>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</si>
  <si>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</si>
  <si>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</si>
  <si>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</si>
  <si>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</si>
  <si>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</si>
  <si>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</si>
  <si>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</si>
  <si>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</si>
  <si>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</si>
  <si>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</si>
  <si>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</si>
  <si>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</si>
  <si>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</si>
  <si>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</si>
  <si>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</si>
  <si>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</si>
  <si>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05-09-2020</t>
  </si>
  <si>
    <t>03-09-2020</t>
  </si>
  <si>
    <t>Number of Records</t>
  </si>
  <si>
    <t>Index</t>
  </si>
  <si>
    <t xml:space="preserve">Number of male Customers </t>
  </si>
  <si>
    <t xml:space="preserve">Total Annual income </t>
  </si>
  <si>
    <t>Row Labels</t>
  </si>
  <si>
    <t>Grand Total</t>
  </si>
  <si>
    <t>Sum of Price ($)</t>
  </si>
  <si>
    <t>Pivot Table Based on Car_Company And Total price</t>
  </si>
  <si>
    <t>Count of Index</t>
  </si>
  <si>
    <t>Count of Body Style</t>
  </si>
  <si>
    <t xml:space="preserve">Car_Model and No of Sale Count </t>
  </si>
  <si>
    <t>Car_Company</t>
  </si>
  <si>
    <t>Sum of Annual Income</t>
  </si>
  <si>
    <t>Average Annual Income of Female Customer</t>
  </si>
  <si>
    <t xml:space="preserve">Number of regions </t>
  </si>
  <si>
    <t xml:space="preserve">Number of Delars </t>
  </si>
  <si>
    <t>Number of companies</t>
  </si>
  <si>
    <t>Color availability</t>
  </si>
  <si>
    <t>Minimun price of the car</t>
  </si>
  <si>
    <t>Maximun price of the car</t>
  </si>
  <si>
    <t>Number of  Records</t>
  </si>
  <si>
    <t xml:space="preserve">maximun car sold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</si>
</sst>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1" fillId="0" borderId="0" xfId="0" applyFont="1"/>
    <xf numFmtId="0" fontId="0" fillId="3" borderId="0" xfId="0" applyFill="1" applyAlignment="1">
      <alignment horizontal="center"/>
    </xf>
  </cellXfs>
  <cellStyles count="1">
    <cellStyle name="Normal" xfId="0" builtinId="0"/>
  </cellStyles>
  <dxfs count="6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 mini Projects.xlsx]Pivot Chats 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Body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Chats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Chats '!$A$4:$A$8</c:f>
              <c:strCache>
                <c:ptCount val="5"/>
                <c:pt idx="0">
                  <c:v>Hardtop</c:v>
                </c:pt>
                <c:pt idx="1">
                  <c:v>Hatchback</c:v>
                </c:pt>
                <c:pt idx="2">
                  <c:v>Passenger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'Pivot Chats '!$B$4:$B$8</c:f>
              <c:numCache>
                <c:formatCode>General</c:formatCode>
                <c:ptCount val="5"/>
                <c:pt idx="0">
                  <c:v>46</c:v>
                </c:pt>
                <c:pt idx="1">
                  <c:v>141</c:v>
                </c:pt>
                <c:pt idx="2">
                  <c:v>93</c:v>
                </c:pt>
                <c:pt idx="3">
                  <c:v>83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E-4309-A548-AAD9C5E7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197976"/>
        <c:axId val="2112203736"/>
      </c:barChart>
      <c:catAx>
        <c:axId val="211219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3736"/>
        <c:crosses val="autoZero"/>
        <c:auto val="1"/>
        <c:lblAlgn val="ctr"/>
        <c:lblOffset val="100"/>
        <c:noMultiLvlLbl val="0"/>
      </c:catAx>
      <c:valAx>
        <c:axId val="211220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7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417136941442516"/>
          <c:y val="2.5396825396825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8722616911857"/>
          <c:y val="0.10164556962025319"/>
          <c:w val="0.85621886381333701"/>
          <c:h val="0.7034110767799595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Black</c:v>
              </c:pt>
              <c:pt idx="1">
                <c:v>Pale White</c:v>
              </c:pt>
              <c:pt idx="2">
                <c:v>Red</c:v>
              </c:pt>
            </c:strLit>
          </c:cat>
          <c:val>
            <c:numLit>
              <c:formatCode>General</c:formatCode>
              <c:ptCount val="3"/>
              <c:pt idx="0">
                <c:v>4788763</c:v>
              </c:pt>
              <c:pt idx="1">
                <c:v>9279869</c:v>
              </c:pt>
              <c:pt idx="2">
                <c:v>56000</c:v>
              </c:pt>
            </c:numLit>
          </c:val>
          <c:extLst>
            <c:ext xmlns:c16="http://schemas.microsoft.com/office/drawing/2014/chart" uri="{C3380CC4-5D6E-409C-BE32-E72D297353CC}">
              <c16:uniqueId val="{00000000-1A5C-43C7-8CB9-E7B72FAC57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426966648"/>
        <c:axId val="426968088"/>
      </c:barChart>
      <c:catAx>
        <c:axId val="426966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68088"/>
        <c:crosses val="autoZero"/>
        <c:auto val="1"/>
        <c:lblAlgn val="ctr"/>
        <c:lblOffset val="100"/>
        <c:noMultiLvlLbl val="0"/>
        <c:extLst/>
      </c:catAx>
      <c:valAx>
        <c:axId val="426968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66648"/>
        <c:crosses val="autoZero"/>
        <c:crossBetween val="between"/>
        <c:extLst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176212</xdr:rowOff>
    </xdr:from>
    <xdr:to>
      <xdr:col>10</xdr:col>
      <xdr:colOff>352425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61C77-1D4F-8639-0ABC-0103895A3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171450</xdr:colOff>
      <xdr:row>1</xdr:row>
      <xdr:rowOff>76199</xdr:rowOff>
    </xdr:from>
    <xdr:to>
      <xdr:col>19</xdr:col>
      <xdr:colOff>219076</xdr:colOff>
      <xdr:row>17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A11C0-C3A0-4D04-8F57-1D175F9E0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94.632994560183" createdVersion="8" refreshedVersion="8" minRefreshableVersion="3" recordCount="500" xr:uid="{13DB46D8-EB23-490C-BC09-C6F0CCB7F339}">
  <cacheSource type="worksheet">
    <worksheetSource name="car_dealer_Datas"/>
  </cacheSource>
  <cacheFields count="8">
    <cacheField name="Index" numFmtId="0">
      <sharedItems containsSemiMixedTypes="0" containsString="0" containsNumber="1" containsInteger="1" minValue="1" maxValue="500"/>
    </cacheField>
    <cacheField name="Car_id" numFmtId="0">
      <sharedItems count="500">
        <s v="C_CND_000004"/>
        <s v="C_CND_000006"/>
        <s v="C_CND_000007"/>
        <s v="C_CND_000008"/>
        <s v="C_CND_000009"/>
        <s v="C_CND_000010"/>
        <s v="C_CND_000011"/>
        <s v="C_CND_000012"/>
        <s v="C_CND_000014"/>
        <s v="C_CND_000015"/>
        <s v="C_CND_000016"/>
        <s v="C_CND_000018"/>
        <s v="C_CND_000019"/>
        <s v="C_CND_000020"/>
        <s v="C_CND_000023"/>
        <s v="C_CND_000024"/>
        <s v="C_CND_000025"/>
        <s v="C_CND_000026"/>
        <s v="C_CND_000028"/>
        <s v="C_CND_000029"/>
        <s v="C_CND_000030"/>
        <s v="C_CND_000031"/>
        <s v="C_CND_000032"/>
        <s v="C_CND_000033"/>
        <s v="C_CND_000036"/>
        <s v="C_CND_000037"/>
        <s v="C_CND_000039"/>
        <s v="C_CND_000041"/>
        <s v="C_CND_000042"/>
        <s v="C_CND_000046"/>
        <s v="C_CND_000047"/>
        <s v="C_CND_000048"/>
        <s v="C_CND_000049"/>
        <s v="C_CND_000050"/>
        <s v="C_CND_000051"/>
        <s v="C_CND_000054"/>
        <s v="C_CND_000055"/>
        <s v="C_CND_000056"/>
        <s v="C_CND_000058"/>
        <s v="C_CND_000059"/>
        <s v="C_CND_000060"/>
        <s v="C_CND_000062"/>
        <s v="C_CND_000063"/>
        <s v="C_CND_000065"/>
        <s v="C_CND_000069"/>
        <s v="C_CND_000070"/>
        <s v="C_CND_000071"/>
        <s v="C_CND_000072"/>
        <s v="C_CND_000074"/>
        <s v="C_CND_000081"/>
        <s v="C_CND_000082"/>
        <s v="C_CND_000083"/>
        <s v="C_CND_000084"/>
        <s v="C_CND_000085"/>
        <s v="C_CND_000086"/>
        <s v="C_CND_000087"/>
        <s v="C_CND_000090"/>
        <s v="C_CND_000091"/>
        <s v="C_CND_000092"/>
        <s v="C_CND_000093"/>
        <s v="C_CND_000094"/>
        <s v="C_CND_000099"/>
        <s v="C_CND_000100"/>
        <s v="C_CND_000103"/>
        <s v="C_CND_000105"/>
        <s v="C_CND_000106"/>
        <s v="C_CND_000108"/>
        <s v="C_CND_000109"/>
        <s v="C_CND_000110"/>
        <s v="C_CND_000111"/>
        <s v="C_CND_000112"/>
        <s v="C_CND_000114"/>
        <s v="C_CND_000119"/>
        <s v="C_CND_000120"/>
        <s v="C_CND_000121"/>
        <s v="C_CND_000122"/>
        <s v="C_CND_000123"/>
        <s v="C_CND_000124"/>
        <s v="C_CND_000126"/>
        <s v="C_CND_000127"/>
        <s v="C_CND_000128"/>
        <s v="C_CND_000129"/>
        <s v="C_CND_000130"/>
        <s v="C_CND_000132"/>
        <s v="C_CND_000133"/>
        <s v="C_CND_000134"/>
        <s v="C_CND_000135"/>
        <s v="C_CND_000136"/>
        <s v="C_CND_000137"/>
        <s v="C_CND_000139"/>
        <s v="C_CND_000140"/>
        <s v="C_CND_000141"/>
        <s v="C_CND_000143"/>
        <s v="C_CND_000144"/>
        <s v="C_CND_000145"/>
        <s v="C_CND_000147"/>
        <s v="C_CND_000148"/>
        <s v="C_CND_000150"/>
        <s v="C_CND_000151"/>
        <s v="C_CND_000154"/>
        <s v="C_CND_000155"/>
        <s v="C_CND_000157"/>
        <s v="C_CND_000158"/>
        <s v="C_CND_000160"/>
        <s v="C_CND_000161"/>
        <s v="C_CND_000163"/>
        <s v="C_CND_000166"/>
        <s v="C_CND_000167"/>
        <s v="C_CND_000169"/>
        <s v="C_CND_000171"/>
        <s v="C_CND_000172"/>
        <s v="C_CND_000173"/>
        <s v="C_CND_000174"/>
        <s v="C_CND_000175"/>
        <s v="C_CND_000176"/>
        <s v="C_CND_000177"/>
        <s v="C_CND_000178"/>
        <s v="C_CND_000179"/>
        <s v="C_CND_000183"/>
        <s v="C_CND_000184"/>
        <s v="C_CND_000185"/>
        <s v="C_CND_000186"/>
        <s v="C_CND_000187"/>
        <s v="C_CND_000188"/>
        <s v="C_CND_000189"/>
        <s v="C_CND_000190"/>
        <s v="C_CND_000192"/>
        <s v="C_CND_000196"/>
        <s v="C_CND_000197"/>
        <s v="C_CND_000199"/>
        <s v="C_CND_000200"/>
        <s v="C_CND_000202"/>
        <s v="C_CND_000203"/>
        <s v="C_CND_000204"/>
        <s v="C_CND_000206"/>
        <s v="C_CND_000208"/>
        <s v="C_CND_000209"/>
        <s v="C_CND_000210"/>
        <s v="C_CND_000211"/>
        <s v="C_CND_000213"/>
        <s v="C_CND_000214"/>
        <s v="C_CND_000215"/>
        <s v="C_CND_000216"/>
        <s v="C_CND_000217"/>
        <s v="C_CND_000218"/>
        <s v="C_CND_000219"/>
        <s v="C_CND_000221"/>
        <s v="C_CND_000223"/>
        <s v="C_CND_000224"/>
        <s v="C_CND_000226"/>
        <s v="C_CND_000227"/>
        <s v="C_CND_000230"/>
        <s v="C_CND_000231"/>
        <s v="C_CND_000232"/>
        <s v="C_CND_000234"/>
        <s v="C_CND_000235"/>
        <s v="C_CND_000237"/>
        <s v="C_CND_000238"/>
        <s v="C_CND_000239"/>
        <s v="C_CND_000240"/>
        <s v="C_CND_000243"/>
        <s v="C_CND_000244"/>
        <s v="C_CND_000245"/>
        <s v="C_CND_000247"/>
        <s v="C_CND_000248"/>
        <s v="C_CND_000250"/>
        <s v="C_CND_000251"/>
        <s v="C_CND_000252"/>
        <s v="C_CND_000254"/>
        <s v="C_CND_000255"/>
        <s v="C_CND_000256"/>
        <s v="C_CND_000257"/>
        <s v="C_CND_000258"/>
        <s v="C_CND_000259"/>
        <s v="C_CND_000260"/>
        <s v="C_CND_000262"/>
        <s v="C_CND_000263"/>
        <s v="C_CND_000265"/>
        <s v="C_CND_000266"/>
        <s v="C_CND_000268"/>
        <s v="C_CND_000269"/>
        <s v="C_CND_000270"/>
        <s v="C_CND_000271"/>
        <s v="C_CND_000272"/>
        <s v="C_CND_000273"/>
        <s v="C_CND_000274"/>
        <s v="C_CND_000275"/>
        <s v="C_CND_000276"/>
        <s v="C_CND_000277"/>
        <s v="C_CND_000280"/>
        <s v="C_CND_000283"/>
        <s v="C_CND_000284"/>
        <s v="C_CND_000285"/>
        <s v="C_CND_000287"/>
        <s v="C_CND_000288"/>
        <s v="C_CND_000289"/>
        <s v="C_CND_000292"/>
        <s v="C_CND_000293"/>
        <s v="C_CND_000294"/>
        <s v="C_CND_000295"/>
        <s v="C_CND_000297"/>
        <s v="C_CND_000298"/>
        <s v="C_CND_000300"/>
        <s v="C_CND_000301"/>
        <s v="C_CND_000302"/>
        <s v="C_CND_000303"/>
        <s v="C_CND_000304"/>
        <s v="C_CND_000305"/>
        <s v="C_CND_000306"/>
        <s v="C_CND_000308"/>
        <s v="C_CND_000309"/>
        <s v="C_CND_000311"/>
        <s v="C_CND_000313"/>
        <s v="C_CND_000314"/>
        <s v="C_CND_000316"/>
        <s v="C_CND_000318"/>
        <s v="C_CND_000319"/>
        <s v="C_CND_000320"/>
        <s v="C_CND_000321"/>
        <s v="C_CND_000322"/>
        <s v="C_CND_000323"/>
        <s v="C_CND_000324"/>
        <s v="C_CND_000326"/>
        <s v="C_CND_000328"/>
        <s v="C_CND_000329"/>
        <s v="C_CND_000330"/>
        <s v="C_CND_000331"/>
        <s v="C_CND_000332"/>
        <s v="C_CND_000333"/>
        <s v="C_CND_000334"/>
        <s v="C_CND_000335"/>
        <s v="C_CND_000336"/>
        <s v="C_CND_000337"/>
        <s v="C_CND_000338"/>
        <s v="C_CND_000339"/>
        <s v="C_CND_000342"/>
        <s v="C_CND_000344"/>
        <s v="C_CND_000345"/>
        <s v="C_CND_000347"/>
        <s v="C_CND_000348"/>
        <s v="C_CND_000350"/>
        <s v="C_CND_000352"/>
        <s v="C_CND_000353"/>
        <s v="C_CND_000354"/>
        <s v="C_CND_000355"/>
        <s v="C_CND_000356"/>
        <s v="C_CND_000358"/>
        <s v="C_CND_000361"/>
        <s v="C_CND_000362"/>
        <s v="C_CND_000365"/>
        <s v="C_CND_000366"/>
        <s v="C_CND_000367"/>
        <s v="C_CND_000368"/>
        <s v="C_CND_000370"/>
        <s v="C_CND_000371"/>
        <s v="C_CND_000372"/>
        <s v="C_CND_000373"/>
        <s v="C_CND_000374"/>
        <s v="C_CND_000377"/>
        <s v="C_CND_000378"/>
        <s v="C_CND_000379"/>
        <s v="C_CND_000380"/>
        <s v="C_CND_000381"/>
        <s v="C_CND_000383"/>
        <s v="C_CND_000385"/>
        <s v="C_CND_000387"/>
        <s v="C_CND_000388"/>
        <s v="C_CND_000390"/>
        <s v="C_CND_000392"/>
        <s v="C_CND_000394"/>
        <s v="C_CND_000395"/>
        <s v="C_CND_000396"/>
        <s v="C_CND_000397"/>
        <s v="C_CND_000400"/>
        <s v="C_CND_000401"/>
        <s v="C_CND_000404"/>
        <s v="C_CND_000405"/>
        <s v="C_CND_000407"/>
        <s v="C_CND_000410"/>
        <s v="C_CND_000412"/>
        <s v="C_CND_000415"/>
        <s v="C_CND_000416"/>
        <s v="C_CND_000417"/>
        <s v="C_CND_000418"/>
        <s v="C_CND_000419"/>
        <s v="C_CND_000420"/>
        <s v="C_CND_000421"/>
        <s v="C_CND_000424"/>
        <s v="C_CND_000425"/>
        <s v="C_CND_000426"/>
        <s v="C_CND_000427"/>
        <s v="C_CND_000430"/>
        <s v="C_CND_000433"/>
        <s v="C_CND_000434"/>
        <s v="C_CND_000436"/>
        <s v="C_CND_000437"/>
        <s v="C_CND_000442"/>
        <s v="C_CND_000444"/>
        <s v="C_CND_000445"/>
        <s v="C_CND_000447"/>
        <s v="C_CND_000449"/>
        <s v="C_CND_000451"/>
        <s v="C_CND_000452"/>
        <s v="C_CND_000454"/>
        <s v="C_CND_000456"/>
        <s v="C_CND_000457"/>
        <s v="C_CND_000458"/>
        <s v="C_CND_000459"/>
        <s v="C_CND_000460"/>
        <s v="C_CND_000461"/>
        <s v="C_CND_000464"/>
        <s v="C_CND_000465"/>
        <s v="C_CND_000468"/>
        <s v="C_CND_000469"/>
        <s v="C_CND_000470"/>
        <s v="C_CND_000471"/>
        <s v="C_CND_000472"/>
        <s v="C_CND_000473"/>
        <s v="C_CND_000474"/>
        <s v="C_CND_000478"/>
        <s v="C_CND_000479"/>
        <s v="C_CND_000480"/>
        <s v="C_CND_000481"/>
        <s v="C_CND_000482"/>
        <s v="C_CND_000484"/>
        <s v="C_CND_000485"/>
        <s v="C_CND_000489"/>
        <s v="C_CND_000490"/>
        <s v="C_CND_000492"/>
        <s v="C_CND_000493"/>
        <s v="C_CND_000494"/>
        <s v="C_CND_000496"/>
        <s v="C_CND_000498"/>
        <s v="C_CND_000499"/>
        <s v="C_CND_000500"/>
        <s v="C_CND_000001"/>
        <s v="C_CND_000002"/>
        <s v="C_CND_000013"/>
        <s v="C_CND_000017"/>
        <s v="C_CND_000021"/>
        <s v="C_CND_000022"/>
        <s v="C_CND_000027"/>
        <s v="C_CND_000034"/>
        <s v="C_CND_000035"/>
        <s v="C_CND_000038"/>
        <s v="C_CND_000040"/>
        <s v="C_CND_000043"/>
        <s v="C_CND_000044"/>
        <s v="C_CND_000045"/>
        <s v="C_CND_000052"/>
        <s v="C_CND_000053"/>
        <s v="C_CND_000057"/>
        <s v="C_CND_000061"/>
        <s v="C_CND_000064"/>
        <s v="C_CND_000066"/>
        <s v="C_CND_000067"/>
        <s v="C_CND_000068"/>
        <s v="C_CND_000073"/>
        <s v="C_CND_000075"/>
        <s v="C_CND_000076"/>
        <s v="C_CND_000077"/>
        <s v="C_CND_000078"/>
        <s v="C_CND_000079"/>
        <s v="C_CND_000080"/>
        <s v="C_CND_000088"/>
        <s v="C_CND_000089"/>
        <s v="C_CND_000095"/>
        <s v="C_CND_000096"/>
        <s v="C_CND_000097"/>
        <s v="C_CND_000098"/>
        <s v="C_CND_000101"/>
        <s v="C_CND_000102"/>
        <s v="C_CND_000104"/>
        <s v="C_CND_000107"/>
        <s v="C_CND_000113"/>
        <s v="C_CND_000115"/>
        <s v="C_CND_000116"/>
        <s v="C_CND_000117"/>
        <s v="C_CND_000118"/>
        <s v="C_CND_000125"/>
        <s v="C_CND_000131"/>
        <s v="C_CND_000138"/>
        <s v="C_CND_000142"/>
        <s v="C_CND_000146"/>
        <s v="C_CND_000149"/>
        <s v="C_CND_000152"/>
        <s v="C_CND_000153"/>
        <s v="C_CND_000156"/>
        <s v="C_CND_000159"/>
        <s v="C_CND_000162"/>
        <s v="C_CND_000164"/>
        <s v="C_CND_000165"/>
        <s v="C_CND_000168"/>
        <s v="C_CND_000170"/>
        <s v="C_CND_000180"/>
        <s v="C_CND_000181"/>
        <s v="C_CND_000182"/>
        <s v="C_CND_000191"/>
        <s v="C_CND_000193"/>
        <s v="C_CND_000194"/>
        <s v="C_CND_000195"/>
        <s v="C_CND_000198"/>
        <s v="C_CND_000201"/>
        <s v="C_CND_000205"/>
        <s v="C_CND_000207"/>
        <s v="C_CND_000212"/>
        <s v="C_CND_000220"/>
        <s v="C_CND_000222"/>
        <s v="C_CND_000225"/>
        <s v="C_CND_000228"/>
        <s v="C_CND_000229"/>
        <s v="C_CND_000233"/>
        <s v="C_CND_000236"/>
        <s v="C_CND_000241"/>
        <s v="C_CND_000242"/>
        <s v="C_CND_000246"/>
        <s v="C_CND_000249"/>
        <s v="C_CND_000253"/>
        <s v="C_CND_000261"/>
        <s v="C_CND_000264"/>
        <s v="C_CND_000267"/>
        <s v="C_CND_000278"/>
        <s v="C_CND_000279"/>
        <s v="C_CND_000281"/>
        <s v="C_CND_000282"/>
        <s v="C_CND_000286"/>
        <s v="C_CND_000290"/>
        <s v="C_CND_000291"/>
        <s v="C_CND_000296"/>
        <s v="C_CND_000299"/>
        <s v="C_CND_000307"/>
        <s v="C_CND_000310"/>
        <s v="C_CND_000312"/>
        <s v="C_CND_000315"/>
        <s v="C_CND_000317"/>
        <s v="C_CND_000325"/>
        <s v="C_CND_000327"/>
        <s v="C_CND_000340"/>
        <s v="C_CND_000341"/>
        <s v="C_CND_000343"/>
        <s v="C_CND_000346"/>
        <s v="C_CND_000349"/>
        <s v="C_CND_000351"/>
        <s v="C_CND_000357"/>
        <s v="C_CND_000359"/>
        <s v="C_CND_000360"/>
        <s v="C_CND_000363"/>
        <s v="C_CND_000364"/>
        <s v="C_CND_000369"/>
        <s v="C_CND_000375"/>
        <s v="C_CND_000376"/>
        <s v="C_CND_000382"/>
        <s v="C_CND_000384"/>
        <s v="C_CND_000386"/>
        <s v="C_CND_000389"/>
        <s v="C_CND_000391"/>
        <s v="C_CND_000393"/>
        <s v="C_CND_000398"/>
        <s v="C_CND_000399"/>
        <s v="C_CND_000402"/>
        <s v="C_CND_000403"/>
        <s v="C_CND_000406"/>
        <s v="C_CND_000408"/>
        <s v="C_CND_000409"/>
        <s v="C_CND_000411"/>
        <s v="C_CND_000413"/>
        <s v="C_CND_000414"/>
        <s v="C_CND_000422"/>
        <s v="C_CND_000423"/>
        <s v="C_CND_000428"/>
        <s v="C_CND_000429"/>
        <s v="C_CND_000431"/>
        <s v="C_CND_000432"/>
        <s v="C_CND_000435"/>
        <s v="C_CND_000438"/>
        <s v="C_CND_000439"/>
        <s v="C_CND_000440"/>
        <s v="C_CND_000441"/>
        <s v="C_CND_000443"/>
        <s v="C_CND_000446"/>
        <s v="C_CND_000448"/>
        <s v="C_CND_000450"/>
        <s v="C_CND_000453"/>
        <s v="C_CND_000455"/>
        <s v="C_CND_000462"/>
        <s v="C_CND_000463"/>
        <s v="C_CND_000466"/>
        <s v="C_CND_000467"/>
        <s v="C_CND_000475"/>
        <s v="C_CND_000476"/>
        <s v="C_CND_000477"/>
        <s v="C_CND_000483"/>
        <s v="C_CND_000486"/>
        <s v="C_CND_000487"/>
        <s v="C_CND_000488"/>
        <s v="C_CND_000491"/>
        <s v="C_CND_000495"/>
        <s v="C_CND_000497"/>
        <s v="C_CND_000003"/>
        <s v="C_CND_000005"/>
      </sharedItems>
    </cacheField>
    <cacheField name="Dealer_Name" numFmtId="0">
      <sharedItems/>
    </cacheField>
    <cacheField name="Company" numFmtId="0">
      <sharedItems/>
    </cacheField>
    <cacheField name="Model" numFmtId="0">
      <sharedItems/>
    </cacheField>
    <cacheField name="Color" numFmtId="0">
      <sharedItems/>
    </cacheField>
    <cacheField name="Price ($)" numFmtId="164">
      <sharedItems containsSemiMixedTypes="0" containsString="0" containsNumber="1" containsInteger="1" minValue="9000" maxValue="85600"/>
    </cacheField>
    <cacheField name="Body Style" numFmtId="0">
      <sharedItems count="5">
        <s v="SUV"/>
        <s v="Hatchback"/>
        <s v="Passenger"/>
        <s v="Hardtop"/>
        <s v="Sed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94.644038078703" createdVersion="8" refreshedVersion="8" minRefreshableVersion="3" recordCount="500" xr:uid="{2580F760-7EB8-482A-A6AE-5E4F528E021E}">
  <cacheSource type="worksheet">
    <worksheetSource name="car_dealer_Datas"/>
  </cacheSource>
  <cacheFields count="8">
    <cacheField name="Index" numFmtId="0">
      <sharedItems containsSemiMixedTypes="0" containsString="0" containsNumber="1" containsInteger="1" minValue="1" maxValue="500"/>
    </cacheField>
    <cacheField name="Car_id" numFmtId="0">
      <sharedItems/>
    </cacheField>
    <cacheField name="Dealer_Name" numFmtId="0">
      <sharedItems/>
    </cacheField>
    <cacheField name="Company" numFmtId="0">
      <sharedItems/>
    </cacheField>
    <cacheField name="Model" numFmtId="0">
      <sharedItems/>
    </cacheField>
    <cacheField name="Color" numFmtId="0">
      <sharedItems/>
    </cacheField>
    <cacheField name="Price ($)" numFmtId="164">
      <sharedItems containsSemiMixedTypes="0" containsString="0" containsNumber="1" containsInteger="1" minValue="9000" maxValue="85600"/>
    </cacheField>
    <cacheField name="Body Style" numFmtId="0">
      <sharedItems count="5">
        <s v="SUV"/>
        <s v="Hatchback"/>
        <s v="Passenger"/>
        <s v="Hardtop"/>
        <s v="Sed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94.680601736109" backgroundQuery="1" createdVersion="8" refreshedVersion="8" minRefreshableVersion="3" recordCount="0" supportSubquery="1" supportAdvancedDrill="1" xr:uid="{35AF2921-574A-4911-947C-753B7DD2AD0B}">
  <cacheSource type="external" connectionId="7"/>
  <cacheFields count="2">
    <cacheField name="[Customer_details].[Gender].[Gender]" caption="Gender" numFmtId="0" hierarchy="26" level="1">
      <sharedItems count="2">
        <s v="Female"/>
        <s v="Male"/>
      </sharedItems>
    </cacheField>
    <cacheField name="[Measures].[Sum of Annual Income]" caption="Sum of Annual Income" numFmtId="0" hierarchy="34" level="32767"/>
  </cacheFields>
  <cacheHierarchies count="40">
    <cacheHierarchy uniqueName="[car_data  2].[Car_id]" caption="Car_id" attribute="1" defaultMemberUniqueName="[car_data  2].[Car_id].[All]" allUniqueName="[car_data  2].[Car_id].[All]" dimensionUniqueName="[car_data  2]" displayFolder="" count="0" memberValueDatatype="130" unbalanced="0"/>
    <cacheHierarchy uniqueName="[car_data  2].[Date]" caption="Date" attribute="1" time="1" defaultMemberUniqueName="[car_data  2].[Date].[All]" allUniqueName="[car_data  2].[Date].[All]" dimensionUniqueName="[car_data  2]" displayFolder="" count="0" memberValueDatatype="7" unbalanced="0"/>
    <cacheHierarchy uniqueName="[car_data  2].[Customer Name]" caption="Customer Name" attribute="1" defaultMemberUniqueName="[car_data  2].[Customer Name].[All]" allUniqueName="[car_data  2].[Customer Name].[All]" dimensionUniqueName="[car_data  2]" displayFolder="" count="0" memberValueDatatype="130" unbalanced="0"/>
    <cacheHierarchy uniqueName="[car_data  2].[Gender]" caption="Gender" attribute="1" defaultMemberUniqueName="[car_data  2].[Gender].[All]" allUniqueName="[car_data  2].[Gender].[All]" dimensionUniqueName="[car_data  2]" displayFolder="" count="0" memberValueDatatype="130" unbalanced="0"/>
    <cacheHierarchy uniqueName="[car_data  2].[Annual Income]" caption="Annual Income" attribute="1" defaultMemberUniqueName="[car_data  2].[Annual Income].[All]" allUniqueName="[car_data  2].[Annual Income].[All]" dimensionUniqueName="[car_data  2]" displayFolder="" count="0" memberValueDatatype="20" unbalanced="0"/>
    <cacheHierarchy uniqueName="[car_data  2].[Dealer_Name]" caption="Dealer_Name" attribute="1" defaultMemberUniqueName="[car_data  2].[Dealer_Name].[All]" allUniqueName="[car_data  2].[Dealer_Name].[All]" dimensionUniqueName="[car_data  2]" displayFolder="" count="0" memberValueDatatype="130" unbalanced="0"/>
    <cacheHierarchy uniqueName="[car_data  2].[Company]" caption="Company" attribute="1" defaultMemberUniqueName="[car_data  2].[Company].[All]" allUniqueName="[car_data  2].[Company].[All]" dimensionUniqueName="[car_data  2]" displayFolder="" count="0" memberValueDatatype="130" unbalanced="0"/>
    <cacheHierarchy uniqueName="[car_data  2].[Model]" caption="Model" attribute="1" defaultMemberUniqueName="[car_data  2].[Model].[All]" allUniqueName="[car_data  2].[Model].[All]" dimensionUniqueName="[car_data  2]" displayFolder="" count="0" memberValueDatatype="130" unbalanced="0"/>
    <cacheHierarchy uniqueName="[car_data  2].[Engine]" caption="Engine" attribute="1" defaultMemberUniqueName="[car_data  2].[Engine].[All]" allUniqueName="[car_data  2].[Engine].[All]" dimensionUniqueName="[car_data  2]" displayFolder="" count="0" memberValueDatatype="130" unbalanced="0"/>
    <cacheHierarchy uniqueName="[car_data  2].[Transmission]" caption="Transmission" attribute="1" defaultMemberUniqueName="[car_data  2].[Transmission].[All]" allUniqueName="[car_data  2].[Transmission].[All]" dimensionUniqueName="[car_data  2]" displayFolder="" count="0" memberValueDatatype="130" unbalanced="0"/>
    <cacheHierarchy uniqueName="[car_data  2].[Color]" caption="Color" attribute="1" defaultMemberUniqueName="[car_data  2].[Color].[All]" allUniqueName="[car_data  2].[Color].[All]" dimensionUniqueName="[car_data  2]" displayFolder="" count="0" memberValueDatatype="130" unbalanced="0"/>
    <cacheHierarchy uniqueName="[car_data  2].[Price ($)]" caption="Price ($)" attribute="1" defaultMemberUniqueName="[car_data  2].[Price ($)].[All]" allUniqueName="[car_data  2].[Price ($)].[All]" dimensionUniqueName="[car_data  2]" displayFolder="" count="0" memberValueDatatype="20" unbalanced="0"/>
    <cacheHierarchy uniqueName="[car_data  2].[Dealer_No]" caption="Dealer_No" attribute="1" defaultMemberUniqueName="[car_data  2].[Dealer_No].[All]" allUniqueName="[car_data  2].[Dealer_No].[All]" dimensionUniqueName="[car_data  2]" displayFolder="" count="0" memberValueDatatype="130" unbalanced="0"/>
    <cacheHierarchy uniqueName="[car_data  2].[Body Style]" caption="Body Style" attribute="1" defaultMemberUniqueName="[car_data  2].[Body Style].[All]" allUniqueName="[car_data  2].[Body Style].[All]" dimensionUniqueName="[car_data  2]" displayFolder="" count="0" memberValueDatatype="130" unbalanced="0"/>
    <cacheHierarchy uniqueName="[car_data  2].[Phone]" caption="Phone" attribute="1" defaultMemberUniqueName="[car_data  2].[Phone].[All]" allUniqueName="[car_data  2].[Phone].[All]" dimensionUniqueName="[car_data  2]" displayFolder="" count="0" memberValueDatatype="20" unbalanced="0"/>
    <cacheHierarchy uniqueName="[car_data  2].[Dealer_Region]" caption="Dealer_Region" attribute="1" defaultMemberUniqueName="[car_data  2].[Dealer_Region].[All]" allUniqueName="[car_data  2].[Dealer_Region].[All]" dimensionUniqueName="[car_data  2]" displayFolder="" count="0" memberValueDatatype="130" unbalanced="0"/>
    <cacheHierarchy uniqueName="[car_dealer_Datas].[Index]" caption="Index" attribute="1" defaultMemberUniqueName="[car_dealer_Datas].[Index].[All]" allUniqueName="[car_dealer_Datas].[Index].[All]" dimensionUniqueName="[car_dealer_Datas]" displayFolder="" count="0" memberValueDatatype="20" unbalanced="0"/>
    <cacheHierarchy uniqueName="[car_dealer_Datas].[Car_id]" caption="Car_id" attribute="1" defaultMemberUniqueName="[car_dealer_Datas].[Car_id].[All]" allUniqueName="[car_dealer_Datas].[Car_id].[All]" dimensionUniqueName="[car_dealer_Datas]" displayFolder="" count="0" memberValueDatatype="130" unbalanced="0"/>
    <cacheHierarchy uniqueName="[car_dealer_Datas].[Dealer_Name]" caption="Dealer_Name" attribute="1" defaultMemberUniqueName="[car_dealer_Datas].[Dealer_Name].[All]" allUniqueName="[car_dealer_Datas].[Dealer_Name].[All]" dimensionUniqueName="[car_dealer_Datas]" displayFolder="" count="0" memberValueDatatype="130" unbalanced="0"/>
    <cacheHierarchy uniqueName="[car_dealer_Datas].[Company]" caption="Company" attribute="1" defaultMemberUniqueName="[car_dealer_Datas].[Company].[All]" allUniqueName="[car_dealer_Datas].[Company].[All]" dimensionUniqueName="[car_dealer_Datas]" displayFolder="" count="0" memberValueDatatype="130" unbalanced="0"/>
    <cacheHierarchy uniqueName="[car_dealer_Datas].[Model]" caption="Model" attribute="1" defaultMemberUniqueName="[car_dealer_Datas].[Model].[All]" allUniqueName="[car_dealer_Datas].[Model].[All]" dimensionUniqueName="[car_dealer_Datas]" displayFolder="" count="0" memberValueDatatype="130" unbalanced="0"/>
    <cacheHierarchy uniqueName="[car_dealer_Datas].[Color]" caption="Color" attribute="1" defaultMemberUniqueName="[car_dealer_Datas].[Color].[All]" allUniqueName="[car_dealer_Datas].[Color].[All]" dimensionUniqueName="[car_dealer_Datas]" displayFolder="" count="0" memberValueDatatype="130" unbalanced="0"/>
    <cacheHierarchy uniqueName="[car_dealer_Datas].[Price ($)]" caption="Price ($)" attribute="1" defaultMemberUniqueName="[car_dealer_Datas].[Price ($)].[All]" allUniqueName="[car_dealer_Datas].[Price ($)].[All]" dimensionUniqueName="[car_dealer_Datas]" displayFolder="" count="0" memberValueDatatype="20" unbalanced="0"/>
    <cacheHierarchy uniqueName="[car_dealer_Datas].[Body Style]" caption="Body Style" attribute="1" defaultMemberUniqueName="[car_dealer_Datas].[Body Style].[All]" allUniqueName="[car_dealer_Datas].[Body Style].[All]" dimensionUniqueName="[car_dealer_Datas]" displayFolder="" count="0" memberValueDatatype="130" unbalanced="0"/>
    <cacheHierarchy uniqueName="[Customer_details].[Car_id]" caption="Car_id" attribute="1" defaultMemberUniqueName="[Customer_details].[Car_id].[All]" allUniqueName="[Customer_details].[Car_id].[All]" dimensionUniqueName="[Customer_details]" displayFolder="" count="0" memberValueDatatype="130" unbalanced="0"/>
    <cacheHierarchy uniqueName="[Customer_details].[Customer Name]" caption="Customer Name" attribute="1" defaultMemberUniqueName="[Customer_details].[Customer Name].[All]" allUniqueName="[Customer_details].[Customer Name].[All]" dimensionUniqueName="[Customer_details]" displayFolder="" count="0" memberValueDatatype="130" unbalanced="0"/>
    <cacheHierarchy uniqueName="[Customer_details].[Gender]" caption="Gender" attribute="1" defaultMemberUniqueName="[Customer_details].[Gender].[All]" allUniqueName="[Customer_details].[Gender].[All]" dimensionUniqueName="[Customer_details]" displayFolder="" count="2" memberValueDatatype="130" unbalanced="0">
      <fieldsUsage count="2">
        <fieldUsage x="-1"/>
        <fieldUsage x="0"/>
      </fieldsUsage>
    </cacheHierarchy>
    <cacheHierarchy uniqueName="[Customer_details].[Annual Income]" caption="Annual Income" attribute="1" defaultMemberUniqueName="[Customer_details].[Annual Income].[All]" allUniqueName="[Customer_details].[Annual Income].[All]" dimensionUniqueName="[Customer_details]" displayFolder="" count="0" memberValueDatatype="20" unbalanced="0"/>
    <cacheHierarchy uniqueName="[Customer_details].[Dealer_Region]" caption="Dealer_Region" attribute="1" defaultMemberUniqueName="[Customer_details].[Dealer_Region].[All]" allUniqueName="[Customer_details].[Dealer_Region].[All]" dimensionUniqueName="[Customer_details]" displayFolder="" count="0" memberValueDatatype="130" unbalanced="0"/>
    <cacheHierarchy uniqueName="[Measures].[__XL_Count car_dealer_Datas]" caption="__XL_Count car_dealer_Datas" measure="1" displayFolder="" measureGroup="car_dealer_Datas" count="0" hidden="1"/>
    <cacheHierarchy uniqueName="[Measures].[__XL_Count Customer_details]" caption="__XL_Count Customer_details" measure="1" displayFolder="" measureGroup="Customer_details" count="0" hidden="1"/>
    <cacheHierarchy uniqueName="[Measures].[__XL_Count car_data  2]" caption="__XL_Count car_data  2" measure="1" displayFolder="" measureGroup="car_data  2" count="0" hidden="1"/>
    <cacheHierarchy uniqueName="[Measures].[__No measures defined]" caption="__No measures defined" measure="1" displayFolder="" count="0" hidden="1"/>
    <cacheHierarchy uniqueName="[Measures].[Sum of Price ($)]" caption="Sum of Price ($)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nnual Income]" caption="Sum of Annual Income" measure="1" displayFolder="" measureGroup="Customer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ice ($)]" caption="Count of Price ($)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olor]" caption="Count of Color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Body Style]" caption="Count of Body Style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Model]" caption="Count of Model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mpany]" caption="Count of Company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r_data  2" uniqueName="[car_data  2]" caption="car_data  2"/>
    <dimension name="car_dealer_Datas" uniqueName="[car_dealer_Datas]" caption="car_dealer_Datas"/>
    <dimension name="Customer_details" uniqueName="[Customer_details]" caption="Customer_details"/>
    <dimension measure="1" name="Measures" uniqueName="[Measures]" caption="Measures"/>
  </dimensions>
  <measureGroups count="3">
    <measureGroup name="car_data  2" caption="car_data  2"/>
    <measureGroup name="car_dealer_Datas" caption="car_dealer_Datas"/>
    <measureGroup name="Customer_details" caption="Customer_details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94.730767361114" backgroundQuery="1" createdVersion="8" refreshedVersion="8" minRefreshableVersion="3" recordCount="0" supportSubquery="1" supportAdvancedDrill="1" xr:uid="{1AEB9200-5D7E-4944-A26A-EF91E8A167A4}">
  <cacheSource type="external" connectionId="7"/>
  <cacheFields count="3">
    <cacheField name="[car_dealer_Datas].[Company].[Company]" caption="Company" numFmtId="0" hierarchy="19" level="1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ercedes-B"/>
        <s v="Mercury"/>
        <s v="Mitsubishi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[car_dealer_Datas].[Model].[Model]" caption="Model" numFmtId="0" hierarchy="20" level="1">
      <sharedItems count="136">
        <s v="C70"/>
        <s v="S40"/>
        <s v="S70"/>
        <s v="S80"/>
        <s v="V70"/>
        <s v="Beetle" u="1"/>
        <s v="Cabrio" u="1"/>
        <s v="Golf" u="1"/>
        <s v="GTI" u="1"/>
        <s v="Jetta" u="1"/>
        <s v="Passat" u="1"/>
        <s v="4Runner" u="1"/>
        <s v="Camry" u="1"/>
        <s v="Celica" u="1"/>
        <s v="Corolla" u="1"/>
        <s v="Land Cruiser" u="1"/>
        <s v="RAV4" u="1"/>
        <s v="Sienna" u="1"/>
        <s v="Tacoma" u="1"/>
        <s v="Forester" u="1"/>
        <s v="Outback" u="1"/>
        <s v="LS" u="1"/>
        <s v="LW" u="1"/>
        <s v="SC" u="1"/>
        <s v="SW" u="1"/>
        <s v="Boxter" u="1"/>
        <s v="Carrera Cabrio" u="1"/>
        <s v="03-09-2020" u="1"/>
        <s v="05-09-2020" u="1"/>
        <s v="Bonneville" u="1"/>
        <s v="Grand Am" u="1"/>
        <s v="Grand Prix" u="1"/>
        <s v="Sunfire" u="1"/>
        <s v="Breeze" u="1"/>
        <s v="Neon" u="1"/>
        <s v="Prowler" u="1"/>
        <s v="Voyager" u="1"/>
        <s v="Aurora" u="1"/>
        <s v="Bravada" u="1"/>
        <s v="Cutlass" u="1"/>
        <s v="Intrigue" u="1"/>
        <s v="Silhouette" u="1"/>
        <s v="Altima" u="1"/>
        <s v="Frontier" u="1"/>
        <s v="Maxima" u="1"/>
        <s v="Pathfinder" u="1"/>
        <s v="Quest" u="1"/>
        <s v="Sentra" u="1"/>
        <s v="Xterra" u="1"/>
        <s v="3000GT" u="1"/>
        <s v="Diamante" u="1"/>
        <s v="Eclipse" u="1"/>
        <s v="Galant" u="1"/>
        <s v="Montero Sport" u="1"/>
        <s v="Cougar" u="1"/>
        <s v="Grand Marquis" u="1"/>
        <s v="Mountaineer" u="1"/>
        <s v="Mystique" u="1"/>
        <s v="Sable" u="1"/>
        <s v="Villager" u="1"/>
        <s v="C-Class" u="1"/>
        <s v="CL500" u="1"/>
        <s v="E-Class" u="1"/>
        <s v="M-Class" u="1"/>
        <s v="S-Class" u="1"/>
        <s v="SL-Class" u="1"/>
        <s v="SLK" u="1"/>
        <s v="SLK230" u="1"/>
        <s v="ES300" u="1"/>
        <s v="GS400" u="1"/>
        <s v="LS400" u="1"/>
        <s v="LX470" u="1"/>
        <s v="Continental" u="1"/>
        <s v="Navigator" u="1"/>
        <s v="Town car" u="1"/>
        <s v="Grand Cherokee" u="1"/>
        <s v="Wrangler" u="1"/>
        <s v="S-Type" u="1"/>
        <s v="I30" u="1"/>
        <s v="Accent" u="1"/>
        <s v="Elantra" u="1"/>
        <s v="Sonata" u="1"/>
        <s v="Accord" u="1"/>
        <s v="Civic" u="1"/>
        <s v="CR-V" u="1"/>
        <s v="Odyssey" u="1"/>
        <s v="Passport" u="1"/>
        <s v="Contour" u="1"/>
        <s v="Crown Victoria" u="1"/>
        <s v="Escort" u="1"/>
        <s v="Expedition" u="1"/>
        <s v="Explorer" u="1"/>
        <s v="Focus" u="1"/>
        <s v="F-Series" u="1"/>
        <s v="Mustang" u="1"/>
        <s v="Ranger" u="1"/>
        <s v="Taurus" u="1"/>
        <s v="Windstar" u="1"/>
        <s v="Avenger" u="1"/>
        <s v="Caravan" u="1"/>
        <s v="Dakota" u="1"/>
        <s v="Durango" u="1"/>
        <s v="Intrepid" u="1"/>
        <s v="Ram Pickup" u="1"/>
        <s v="Ram Van" u="1"/>
        <s v="Ram Wagon" u="1"/>
        <s v="Stratus" u="1"/>
        <s v="Viper" u="1"/>
        <s v="300M" u="1"/>
        <s v="Cirrus" u="1"/>
        <s v="Concorde" u="1"/>
        <s v="LHS" u="1"/>
        <s v="Sebring Coupe" u="1"/>
        <s v="Camaro" u="1"/>
        <s v="Cavalier" u="1"/>
        <s v="Corvette" u="1"/>
        <s v="Impala" u="1"/>
        <s v="Lumina" u="1"/>
        <s v="Malibu" u="1"/>
        <s v="Metro" u="1"/>
        <s v="Monte Carlo" u="1"/>
        <s v="Prizm" u="1"/>
        <s v="DeVille" u="1"/>
        <s v="Eldorado" u="1"/>
        <s v="Escalade" u="1"/>
        <s v="Park Avenue" u="1"/>
        <s v="Regal" u="1"/>
        <s v="323i" u="1"/>
        <s v="328i" u="1"/>
        <s v="528i" u="1"/>
        <s v="A4" u="1"/>
        <s v="A6" u="1"/>
        <s v="A8" u="1"/>
        <s v="Integra" u="1"/>
        <s v="RL" u="1"/>
        <s v="TL" u="1"/>
      </sharedItems>
    </cacheField>
    <cacheField name="[Measures].[Sum of Price ($)]" caption="Sum of Price ($)" numFmtId="0" hierarchy="33" level="32767"/>
  </cacheFields>
  <cacheHierarchies count="40">
    <cacheHierarchy uniqueName="[car_data  2].[Car_id]" caption="Car_id" attribute="1" defaultMemberUniqueName="[car_data  2].[Car_id].[All]" allUniqueName="[car_data  2].[Car_id].[All]" dimensionUniqueName="[car_data  2]" displayFolder="" count="0" memberValueDatatype="130" unbalanced="0"/>
    <cacheHierarchy uniqueName="[car_data  2].[Date]" caption="Date" attribute="1" time="1" defaultMemberUniqueName="[car_data  2].[Date].[All]" allUniqueName="[car_data  2].[Date].[All]" dimensionUniqueName="[car_data  2]" displayFolder="" count="0" memberValueDatatype="7" unbalanced="0"/>
    <cacheHierarchy uniqueName="[car_data  2].[Customer Name]" caption="Customer Name" attribute="1" defaultMemberUniqueName="[car_data  2].[Customer Name].[All]" allUniqueName="[car_data  2].[Customer Name].[All]" dimensionUniqueName="[car_data  2]" displayFolder="" count="0" memberValueDatatype="130" unbalanced="0"/>
    <cacheHierarchy uniqueName="[car_data  2].[Gender]" caption="Gender" attribute="1" defaultMemberUniqueName="[car_data  2].[Gender].[All]" allUniqueName="[car_data  2].[Gender].[All]" dimensionUniqueName="[car_data  2]" displayFolder="" count="0" memberValueDatatype="130" unbalanced="0"/>
    <cacheHierarchy uniqueName="[car_data  2].[Annual Income]" caption="Annual Income" attribute="1" defaultMemberUniqueName="[car_data  2].[Annual Income].[All]" allUniqueName="[car_data  2].[Annual Income].[All]" dimensionUniqueName="[car_data  2]" displayFolder="" count="0" memberValueDatatype="20" unbalanced="0"/>
    <cacheHierarchy uniqueName="[car_data  2].[Dealer_Name]" caption="Dealer_Name" attribute="1" defaultMemberUniqueName="[car_data  2].[Dealer_Name].[All]" allUniqueName="[car_data  2].[Dealer_Name].[All]" dimensionUniqueName="[car_data  2]" displayFolder="" count="0" memberValueDatatype="130" unbalanced="0"/>
    <cacheHierarchy uniqueName="[car_data  2].[Company]" caption="Company" attribute="1" defaultMemberUniqueName="[car_data  2].[Company].[All]" allUniqueName="[car_data  2].[Company].[All]" dimensionUniqueName="[car_data  2]" displayFolder="" count="0" memberValueDatatype="130" unbalanced="0"/>
    <cacheHierarchy uniqueName="[car_data  2].[Model]" caption="Model" attribute="1" defaultMemberUniqueName="[car_data  2].[Model].[All]" allUniqueName="[car_data  2].[Model].[All]" dimensionUniqueName="[car_data  2]" displayFolder="" count="0" memberValueDatatype="130" unbalanced="0"/>
    <cacheHierarchy uniqueName="[car_data  2].[Engine]" caption="Engine" attribute="1" defaultMemberUniqueName="[car_data  2].[Engine].[All]" allUniqueName="[car_data  2].[Engine].[All]" dimensionUniqueName="[car_data  2]" displayFolder="" count="0" memberValueDatatype="130" unbalanced="0"/>
    <cacheHierarchy uniqueName="[car_data  2].[Transmission]" caption="Transmission" attribute="1" defaultMemberUniqueName="[car_data  2].[Transmission].[All]" allUniqueName="[car_data  2].[Transmission].[All]" dimensionUniqueName="[car_data  2]" displayFolder="" count="0" memberValueDatatype="130" unbalanced="0"/>
    <cacheHierarchy uniqueName="[car_data  2].[Color]" caption="Color" attribute="1" defaultMemberUniqueName="[car_data  2].[Color].[All]" allUniqueName="[car_data  2].[Color].[All]" dimensionUniqueName="[car_data  2]" displayFolder="" count="0" memberValueDatatype="130" unbalanced="0"/>
    <cacheHierarchy uniqueName="[car_data  2].[Price ($)]" caption="Price ($)" attribute="1" defaultMemberUniqueName="[car_data  2].[Price ($)].[All]" allUniqueName="[car_data  2].[Price ($)].[All]" dimensionUniqueName="[car_data  2]" displayFolder="" count="0" memberValueDatatype="20" unbalanced="0"/>
    <cacheHierarchy uniqueName="[car_data  2].[Dealer_No]" caption="Dealer_No" attribute="1" defaultMemberUniqueName="[car_data  2].[Dealer_No].[All]" allUniqueName="[car_data  2].[Dealer_No].[All]" dimensionUniqueName="[car_data  2]" displayFolder="" count="0" memberValueDatatype="130" unbalanced="0"/>
    <cacheHierarchy uniqueName="[car_data  2].[Body Style]" caption="Body Style" attribute="1" defaultMemberUniqueName="[car_data  2].[Body Style].[All]" allUniqueName="[car_data  2].[Body Style].[All]" dimensionUniqueName="[car_data  2]" displayFolder="" count="0" memberValueDatatype="130" unbalanced="0"/>
    <cacheHierarchy uniqueName="[car_data  2].[Phone]" caption="Phone" attribute="1" defaultMemberUniqueName="[car_data  2].[Phone].[All]" allUniqueName="[car_data  2].[Phone].[All]" dimensionUniqueName="[car_data  2]" displayFolder="" count="0" memberValueDatatype="20" unbalanced="0"/>
    <cacheHierarchy uniqueName="[car_data  2].[Dealer_Region]" caption="Dealer_Region" attribute="1" defaultMemberUniqueName="[car_data  2].[Dealer_Region].[All]" allUniqueName="[car_data  2].[Dealer_Region].[All]" dimensionUniqueName="[car_data  2]" displayFolder="" count="0" memberValueDatatype="130" unbalanced="0"/>
    <cacheHierarchy uniqueName="[car_dealer_Datas].[Index]" caption="Index" attribute="1" defaultMemberUniqueName="[car_dealer_Datas].[Index].[All]" allUniqueName="[car_dealer_Datas].[Index].[All]" dimensionUniqueName="[car_dealer_Datas]" displayFolder="" count="0" memberValueDatatype="20" unbalanced="0"/>
    <cacheHierarchy uniqueName="[car_dealer_Datas].[Car_id]" caption="Car_id" attribute="1" defaultMemberUniqueName="[car_dealer_Datas].[Car_id].[All]" allUniqueName="[car_dealer_Datas].[Car_id].[All]" dimensionUniqueName="[car_dealer_Datas]" displayFolder="" count="0" memberValueDatatype="130" unbalanced="0"/>
    <cacheHierarchy uniqueName="[car_dealer_Datas].[Dealer_Name]" caption="Dealer_Name" attribute="1" defaultMemberUniqueName="[car_dealer_Datas].[Dealer_Name].[All]" allUniqueName="[car_dealer_Datas].[Dealer_Name].[All]" dimensionUniqueName="[car_dealer_Datas]" displayFolder="" count="0" memberValueDatatype="130" unbalanced="0"/>
    <cacheHierarchy uniqueName="[car_dealer_Datas].[Company]" caption="Company" attribute="1" defaultMemberUniqueName="[car_dealer_Datas].[Company].[All]" allUniqueName="[car_dealer_Datas].[Company].[All]" dimensionUniqueName="[car_dealer_Datas]" displayFolder="" count="2" memberValueDatatype="130" unbalanced="0">
      <fieldsUsage count="2">
        <fieldUsage x="-1"/>
        <fieldUsage x="0"/>
      </fieldsUsage>
    </cacheHierarchy>
    <cacheHierarchy uniqueName="[car_dealer_Datas].[Model]" caption="Model" attribute="1" defaultMemberUniqueName="[car_dealer_Datas].[Model].[All]" allUniqueName="[car_dealer_Datas].[Model].[All]" dimensionUniqueName="[car_dealer_Datas]" displayFolder="" count="2" memberValueDatatype="130" unbalanced="0">
      <fieldsUsage count="2">
        <fieldUsage x="-1"/>
        <fieldUsage x="1"/>
      </fieldsUsage>
    </cacheHierarchy>
    <cacheHierarchy uniqueName="[car_dealer_Datas].[Color]" caption="Color" attribute="1" defaultMemberUniqueName="[car_dealer_Datas].[Color].[All]" allUniqueName="[car_dealer_Datas].[Color].[All]" dimensionUniqueName="[car_dealer_Datas]" displayFolder="" count="0" memberValueDatatype="130" unbalanced="0"/>
    <cacheHierarchy uniqueName="[car_dealer_Datas].[Price ($)]" caption="Price ($)" attribute="1" defaultMemberUniqueName="[car_dealer_Datas].[Price ($)].[All]" allUniqueName="[car_dealer_Datas].[Price ($)].[All]" dimensionUniqueName="[car_dealer_Datas]" displayFolder="" count="0" memberValueDatatype="20" unbalanced="0"/>
    <cacheHierarchy uniqueName="[car_dealer_Datas].[Body Style]" caption="Body Style" attribute="1" defaultMemberUniqueName="[car_dealer_Datas].[Body Style].[All]" allUniqueName="[car_dealer_Datas].[Body Style].[All]" dimensionUniqueName="[car_dealer_Datas]" displayFolder="" count="0" memberValueDatatype="130" unbalanced="0"/>
    <cacheHierarchy uniqueName="[Customer_details].[Car_id]" caption="Car_id" attribute="1" defaultMemberUniqueName="[Customer_details].[Car_id].[All]" allUniqueName="[Customer_details].[Car_id].[All]" dimensionUniqueName="[Customer_details]" displayFolder="" count="0" memberValueDatatype="130" unbalanced="0"/>
    <cacheHierarchy uniqueName="[Customer_details].[Customer Name]" caption="Customer Name" attribute="1" defaultMemberUniqueName="[Customer_details].[Customer Name].[All]" allUniqueName="[Customer_details].[Customer Name].[All]" dimensionUniqueName="[Customer_details]" displayFolder="" count="0" memberValueDatatype="130" unbalanced="0"/>
    <cacheHierarchy uniqueName="[Customer_details].[Gender]" caption="Gender" attribute="1" defaultMemberUniqueName="[Customer_details].[Gender].[All]" allUniqueName="[Customer_details].[Gender].[All]" dimensionUniqueName="[Customer_details]" displayFolder="" count="0" memberValueDatatype="130" unbalanced="0"/>
    <cacheHierarchy uniqueName="[Customer_details].[Annual Income]" caption="Annual Income" attribute="1" defaultMemberUniqueName="[Customer_details].[Annual Income].[All]" allUniqueName="[Customer_details].[Annual Income].[All]" dimensionUniqueName="[Customer_details]" displayFolder="" count="0" memberValueDatatype="20" unbalanced="0"/>
    <cacheHierarchy uniqueName="[Customer_details].[Dealer_Region]" caption="Dealer_Region" attribute="1" defaultMemberUniqueName="[Customer_details].[Dealer_Region].[All]" allUniqueName="[Customer_details].[Dealer_Region].[All]" dimensionUniqueName="[Customer_details]" displayFolder="" count="0" memberValueDatatype="130" unbalanced="0"/>
    <cacheHierarchy uniqueName="[Measures].[__XL_Count car_dealer_Datas]" caption="__XL_Count car_dealer_Datas" measure="1" displayFolder="" measureGroup="car_dealer_Datas" count="0" hidden="1"/>
    <cacheHierarchy uniqueName="[Measures].[__XL_Count Customer_details]" caption="__XL_Count Customer_details" measure="1" displayFolder="" measureGroup="Customer_details" count="0" hidden="1"/>
    <cacheHierarchy uniqueName="[Measures].[__XL_Count car_data  2]" caption="__XL_Count car_data  2" measure="1" displayFolder="" measureGroup="car_data  2" count="0" hidden="1"/>
    <cacheHierarchy uniqueName="[Measures].[__No measures defined]" caption="__No measures defined" measure="1" displayFolder="" count="0" hidden="1"/>
    <cacheHierarchy uniqueName="[Measures].[Sum of Price ($)]" caption="Sum of Price ($)" measure="1" displayFolder="" measureGroup="car_dealer_Da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Annual Income]" caption="Sum of Annual Income" measure="1" displayFolder="" measureGroup="Customer_detail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ice ($)]" caption="Count of Price ($)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olor]" caption="Count of Color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Body Style]" caption="Count of Body Style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Model]" caption="Count of Model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ompany]" caption="Count of Company" measure="1" displayFolder="" measureGroup="car_dealer_Dat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r_data  2" uniqueName="[car_data  2]" caption="car_data  2"/>
    <dimension name="car_dealer_Datas" uniqueName="[car_dealer_Datas]" caption="car_dealer_Datas"/>
    <dimension name="Customer_details" uniqueName="[Customer_details]" caption="Customer_details"/>
    <dimension measure="1" name="Measures" uniqueName="[Measures]" caption="Measures"/>
  </dimensions>
  <measureGroups count="3">
    <measureGroup name="car_data  2" caption="car_data  2"/>
    <measureGroup name="car_dealer_Datas" caption="car_dealer_Datas"/>
    <measureGroup name="Customer_details" caption="Customer_details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4"/>
    <x v="0"/>
    <s v="Chrysler of Tri-Cities"/>
    <s v="Toyota"/>
    <s v="Celica"/>
    <s v="Pale White"/>
    <n v="14000"/>
    <x v="0"/>
  </r>
  <r>
    <n v="6"/>
    <x v="1"/>
    <s v="Classic Chevy"/>
    <s v="Mitsubishi"/>
    <s v="Diamante"/>
    <s v="Pale White"/>
    <n v="12000"/>
    <x v="1"/>
  </r>
  <r>
    <n v="7"/>
    <x v="2"/>
    <s v="Clay Johnson Auto Sales"/>
    <s v="Toyota"/>
    <s v="Corolla"/>
    <s v="Pale White"/>
    <n v="14000"/>
    <x v="2"/>
  </r>
  <r>
    <n v="8"/>
    <x v="3"/>
    <s v="U-Haul CO"/>
    <s v="Mitsubishi"/>
    <s v="Galant"/>
    <s v="Pale White"/>
    <n v="42000"/>
    <x v="2"/>
  </r>
  <r>
    <n v="9"/>
    <x v="4"/>
    <s v="Rabun Used Car Sales"/>
    <s v="Chevrolet"/>
    <s v="Malibu"/>
    <s v="Pale White"/>
    <n v="82000"/>
    <x v="3"/>
  </r>
  <r>
    <n v="10"/>
    <x v="5"/>
    <s v="Rabun Used Car Sales"/>
    <s v="Ford"/>
    <s v="Escort"/>
    <s v="Pale White"/>
    <n v="15000"/>
    <x v="2"/>
  </r>
  <r>
    <n v="11"/>
    <x v="6"/>
    <s v="Race Car Help"/>
    <s v="Acura"/>
    <s v="RL"/>
    <s v="Pale White"/>
    <n v="31000"/>
    <x v="0"/>
  </r>
  <r>
    <n v="12"/>
    <x v="7"/>
    <s v="Race Car Help"/>
    <s v="Nissan"/>
    <s v="Pathfinder"/>
    <s v="Pale White"/>
    <n v="46000"/>
    <x v="3"/>
  </r>
  <r>
    <n v="14"/>
    <x v="8"/>
    <s v="Scrivener Performance Engineering"/>
    <s v="BMW"/>
    <s v="323i"/>
    <s v="Pale White"/>
    <n v="15000"/>
    <x v="1"/>
  </r>
  <r>
    <n v="15"/>
    <x v="9"/>
    <s v="Buddy Storbeck's Diesel Service Inc"/>
    <s v="Chrysler"/>
    <s v="Sebring Coupe"/>
    <s v="Pale White"/>
    <n v="26000"/>
    <x v="4"/>
  </r>
  <r>
    <n v="16"/>
    <x v="10"/>
    <s v="C &amp; M Motors Inc"/>
    <s v="Subaru"/>
    <s v="Forester"/>
    <s v="Pale White"/>
    <n v="17000"/>
    <x v="1"/>
  </r>
  <r>
    <n v="18"/>
    <x v="11"/>
    <s v="Chrysler of Tri-Cities"/>
    <s v="Cadillac"/>
    <s v="Eldorado"/>
    <s v="Pale White"/>
    <n v="31000"/>
    <x v="2"/>
  </r>
  <r>
    <n v="19"/>
    <x v="12"/>
    <s v="Chrysler Plymouth"/>
    <s v="Toyota"/>
    <s v="Land Cruiser"/>
    <s v="Pale White"/>
    <n v="33000"/>
    <x v="0"/>
  </r>
  <r>
    <n v="20"/>
    <x v="13"/>
    <s v="Classic Chevy"/>
    <s v="Honda"/>
    <s v="Accord"/>
    <s v="Pale White"/>
    <n v="21000"/>
    <x v="4"/>
  </r>
  <r>
    <n v="23"/>
    <x v="14"/>
    <s v="Diehl Motor CO Inc"/>
    <s v="Audi"/>
    <s v="A4"/>
    <s v="Pale White"/>
    <n v="12000"/>
    <x v="3"/>
  </r>
  <r>
    <n v="24"/>
    <x v="15"/>
    <s v="Star Enterprises Inc"/>
    <s v="Porsche"/>
    <s v="Carrera Cabrio"/>
    <s v="Pale White"/>
    <n v="18000"/>
    <x v="2"/>
  </r>
  <r>
    <n v="25"/>
    <x v="16"/>
    <s v="Suburban Ford"/>
    <s v="Volkswagen"/>
    <s v="Jetta"/>
    <s v="Pale White"/>
    <n v="22000"/>
    <x v="2"/>
  </r>
  <r>
    <n v="26"/>
    <x v="17"/>
    <s v="Tri-State Mack Inc"/>
    <s v="Dodge"/>
    <s v="Viper"/>
    <s v="Pale White"/>
    <n v="31250"/>
    <x v="0"/>
  </r>
  <r>
    <n v="28"/>
    <x v="18"/>
    <s v="Progressive Shippers Cooperative Association No"/>
    <s v="Chrysler"/>
    <s v="LHS"/>
    <s v="Pale White"/>
    <n v="41000"/>
    <x v="1"/>
  </r>
  <r>
    <n v="29"/>
    <x v="19"/>
    <s v="Race Car Help"/>
    <s v="Chrysler"/>
    <s v="LHS"/>
    <s v="Pale White"/>
    <n v="41000"/>
    <x v="1"/>
  </r>
  <r>
    <n v="30"/>
    <x v="20"/>
    <s v="Ryder Truck Rental and Leasing"/>
    <s v="Saturn"/>
    <s v="LW"/>
    <s v="Pale White"/>
    <n v="13000"/>
    <x v="1"/>
  </r>
  <r>
    <n v="31"/>
    <x v="21"/>
    <s v="Saab-Belle Dodge"/>
    <s v="Mitsubishi"/>
    <s v="3000GT"/>
    <s v="Pale White"/>
    <n v="20000"/>
    <x v="4"/>
  </r>
  <r>
    <n v="32"/>
    <x v="22"/>
    <s v="Scrivener Performance Engineering"/>
    <s v="Mercedes-B"/>
    <s v="SLK230"/>
    <s v="Pale White"/>
    <n v="14000"/>
    <x v="1"/>
  </r>
  <r>
    <n v="33"/>
    <x v="23"/>
    <s v="Star Enterprises Inc"/>
    <s v="Honda"/>
    <s v="Accord"/>
    <s v="Pale White"/>
    <n v="19000"/>
    <x v="4"/>
  </r>
  <r>
    <n v="36"/>
    <x v="24"/>
    <s v="Diehl Motor CO Inc"/>
    <s v="Volvo"/>
    <s v="S40"/>
    <s v="Pale White"/>
    <n v="42000"/>
    <x v="4"/>
  </r>
  <r>
    <n v="37"/>
    <x v="25"/>
    <s v="Enterprise Rent A Car"/>
    <s v="Mercury"/>
    <s v="Mountaineer"/>
    <s v="Pale White"/>
    <n v="21000"/>
    <x v="0"/>
  </r>
  <r>
    <n v="39"/>
    <x v="26"/>
    <s v="Hatfield Volkswagen"/>
    <s v="Mitsubishi"/>
    <s v="Montero Sport"/>
    <s v="Pale White"/>
    <n v="39000"/>
    <x v="0"/>
  </r>
  <r>
    <n v="41"/>
    <x v="27"/>
    <s v="Suburban Ford"/>
    <s v="Chrysler"/>
    <s v="Sebring Coupe"/>
    <s v="Pale White"/>
    <n v="26000"/>
    <x v="4"/>
  </r>
  <r>
    <n v="42"/>
    <x v="28"/>
    <s v="Tri-State Mack Inc"/>
    <s v="Volvo"/>
    <s v="S80"/>
    <s v="Pale White"/>
    <n v="21000"/>
    <x v="4"/>
  </r>
  <r>
    <n v="46"/>
    <x v="29"/>
    <s v="Gartner Buick Hyundai Saab"/>
    <s v="Mercedes-B"/>
    <s v="C-Class"/>
    <s v="Pale White"/>
    <n v="12000"/>
    <x v="1"/>
  </r>
  <r>
    <n v="47"/>
    <x v="30"/>
    <s v="Hatfield Volkswagen"/>
    <s v="BMW"/>
    <s v="323i"/>
    <s v="Pale White"/>
    <n v="21001"/>
    <x v="1"/>
  </r>
  <r>
    <n v="48"/>
    <x v="31"/>
    <s v="Rabun Used Car Sales"/>
    <s v="Acura"/>
    <s v="TL"/>
    <s v="Pale White"/>
    <n v="29000"/>
    <x v="1"/>
  </r>
  <r>
    <n v="49"/>
    <x v="32"/>
    <s v="Race Car Help"/>
    <s v="Nissan"/>
    <s v="Altima"/>
    <s v="Pale White"/>
    <n v="20000"/>
    <x v="1"/>
  </r>
  <r>
    <n v="50"/>
    <x v="33"/>
    <s v="Ryder Truck Rental and Leasing"/>
    <s v="Cadillac"/>
    <s v="DeVille"/>
    <s v="Pale White"/>
    <n v="22000"/>
    <x v="0"/>
  </r>
  <r>
    <n v="51"/>
    <x v="34"/>
    <s v="Saab-Belle Dodge"/>
    <s v="Dodge"/>
    <s v="Stratus"/>
    <s v="Pale White"/>
    <n v="31000"/>
    <x v="1"/>
  </r>
  <r>
    <n v="54"/>
    <x v="35"/>
    <s v="Scrivener Performance Engineering"/>
    <s v="Chevrolet"/>
    <s v="Malibu"/>
    <s v="Pale White"/>
    <n v="14000"/>
    <x v="3"/>
  </r>
  <r>
    <n v="55"/>
    <x v="36"/>
    <s v="Chrysler of Tri-Cities"/>
    <s v="Acura"/>
    <s v="RL"/>
    <s v="Pale White"/>
    <n v="17000"/>
    <x v="0"/>
  </r>
  <r>
    <n v="56"/>
    <x v="37"/>
    <s v="Iceberg Rentals"/>
    <s v="Saturn"/>
    <s v="SW"/>
    <s v="Pale White"/>
    <n v="25600"/>
    <x v="2"/>
  </r>
  <r>
    <n v="58"/>
    <x v="38"/>
    <s v="Motor Vehicle Branch Office"/>
    <s v="Mercury"/>
    <s v="Mountaineer"/>
    <s v="Pale White"/>
    <n v="21000"/>
    <x v="0"/>
  </r>
  <r>
    <n v="59"/>
    <x v="39"/>
    <s v="Buddy Storbeck's Diesel Service Inc"/>
    <s v="Mercedes-B"/>
    <s v="C-Class"/>
    <s v="Pale White"/>
    <n v="12000"/>
    <x v="1"/>
  </r>
  <r>
    <n v="60"/>
    <x v="40"/>
    <s v="C &amp; M Motors Inc"/>
    <s v="Mercedes-B"/>
    <s v="SLK"/>
    <s v="Pale White"/>
    <n v="17000"/>
    <x v="2"/>
  </r>
  <r>
    <n v="62"/>
    <x v="41"/>
    <s v="Iceberg Rentals"/>
    <s v="Mercedes-B"/>
    <s v="C-Class"/>
    <s v="Pale White"/>
    <n v="17000"/>
    <x v="1"/>
  </r>
  <r>
    <n v="63"/>
    <x v="42"/>
    <s v="McKinney Dodge Chrysler Jeep"/>
    <s v="Mercedes-B"/>
    <s v="M-Class"/>
    <s v="Pale White"/>
    <n v="41000"/>
    <x v="1"/>
  </r>
  <r>
    <n v="65"/>
    <x v="43"/>
    <s v="Scrivener Performance Engineering"/>
    <s v="Dodge"/>
    <s v="Intrepid"/>
    <s v="Pale White"/>
    <n v="31100"/>
    <x v="4"/>
  </r>
  <r>
    <n v="69"/>
    <x v="44"/>
    <s v="Classic Chevy"/>
    <s v="Volvo"/>
    <s v="S40"/>
    <s v="Pale White"/>
    <n v="42000"/>
    <x v="4"/>
  </r>
  <r>
    <n v="70"/>
    <x v="45"/>
    <s v="Clay Johnson Auto Sales"/>
    <s v="Mitsubishi"/>
    <s v="Diamante"/>
    <s v="Pale White"/>
    <n v="21000"/>
    <x v="1"/>
  </r>
  <r>
    <n v="71"/>
    <x v="46"/>
    <s v="Nebo Chevrolet"/>
    <s v="Cadillac"/>
    <s v="DeVille"/>
    <s v="Pale White"/>
    <n v="22600"/>
    <x v="0"/>
  </r>
  <r>
    <n v="72"/>
    <x v="47"/>
    <s v="New Castle Ford Lincoln Mercury"/>
    <s v="Jaguar"/>
    <s v="S-Type"/>
    <s v="Pale White"/>
    <n v="45000"/>
    <x v="2"/>
  </r>
  <r>
    <n v="74"/>
    <x v="48"/>
    <s v="Pitre Buick-Pontiac-Gmc of Scottsdale"/>
    <s v="Ford"/>
    <s v="Contour"/>
    <s v="Pale White"/>
    <n v="62000"/>
    <x v="4"/>
  </r>
  <r>
    <n v="81"/>
    <x v="49"/>
    <s v="Tri-State Mack Inc"/>
    <s v="Nissan"/>
    <s v="Pathfinder"/>
    <s v="Pale White"/>
    <n v="46000"/>
    <x v="3"/>
  </r>
  <r>
    <n v="82"/>
    <x v="50"/>
    <s v="Enterprise Rent A Car"/>
    <s v="Ford"/>
    <s v="Mustang"/>
    <s v="Pale White"/>
    <n v="43000"/>
    <x v="1"/>
  </r>
  <r>
    <n v="83"/>
    <x v="51"/>
    <s v="New Castle Ford Lincoln Mercury"/>
    <s v="Oldsmobile"/>
    <s v="Cutlass"/>
    <s v="Pale White"/>
    <n v="41000"/>
    <x v="4"/>
  </r>
  <r>
    <n v="84"/>
    <x v="52"/>
    <s v="Pars Auto Sales"/>
    <s v="Chevrolet"/>
    <s v="Corvette"/>
    <s v="Pale White"/>
    <n v="45000"/>
    <x v="0"/>
  </r>
  <r>
    <n v="85"/>
    <x v="53"/>
    <s v="Pitre Buick-Pontiac-Gmc of Scottsdale"/>
    <s v="Chevrolet"/>
    <s v="Impala"/>
    <s v="Pale White"/>
    <n v="22001"/>
    <x v="1"/>
  </r>
  <r>
    <n v="86"/>
    <x v="54"/>
    <s v="Progressive Shippers Cooperative Association No"/>
    <s v="Volkswagen"/>
    <s v="Cabrio"/>
    <s v="Pale White"/>
    <n v="25001"/>
    <x v="4"/>
  </r>
  <r>
    <n v="87"/>
    <x v="55"/>
    <s v="Rabun Used Car Sales"/>
    <s v="Dodge"/>
    <s v="Dakota"/>
    <s v="Pale White"/>
    <n v="12800"/>
    <x v="4"/>
  </r>
  <r>
    <n v="90"/>
    <x v="56"/>
    <s v="U-Haul CO"/>
    <s v="Oldsmobile"/>
    <s v="Bravada"/>
    <s v="Pale White"/>
    <n v="19000"/>
    <x v="1"/>
  </r>
  <r>
    <n v="91"/>
    <x v="57"/>
    <s v="Buddy Storbeck's Diesel Service Inc"/>
    <s v="Nissan"/>
    <s v="Maxima"/>
    <s v="Pale White"/>
    <n v="22500"/>
    <x v="4"/>
  </r>
  <r>
    <n v="92"/>
    <x v="58"/>
    <s v="Race Car Help"/>
    <s v="Dodge"/>
    <s v="Ram Pickup"/>
    <s v="Pale White"/>
    <n v="21001"/>
    <x v="3"/>
  </r>
  <r>
    <n v="93"/>
    <x v="59"/>
    <s v="Saab-Belle Dodge"/>
    <s v="Chrysler"/>
    <s v="Concorde"/>
    <s v="Pale White"/>
    <n v="46500"/>
    <x v="3"/>
  </r>
  <r>
    <n v="94"/>
    <x v="60"/>
    <s v="Chrysler of Tri-Cities"/>
    <s v="Chrysler"/>
    <s v="300M"/>
    <s v="Pale White"/>
    <n v="16000"/>
    <x v="0"/>
  </r>
  <r>
    <n v="99"/>
    <x v="61"/>
    <s v="Iceberg Rentals"/>
    <s v="Nissan"/>
    <s v="Maxima"/>
    <s v="Pale White"/>
    <n v="54000"/>
    <x v="4"/>
  </r>
  <r>
    <n v="100"/>
    <x v="62"/>
    <s v="McKinney Dodge Chrysler Jeep"/>
    <s v="Dodge"/>
    <s v="Durango"/>
    <s v="Pale White"/>
    <n v="22000"/>
    <x v="0"/>
  </r>
  <r>
    <n v="103"/>
    <x v="63"/>
    <s v="Gartner Buick Hyundai Saab"/>
    <s v="Toyota"/>
    <s v="Land Cruiser"/>
    <s v="Pale White"/>
    <n v="12000"/>
    <x v="0"/>
  </r>
  <r>
    <n v="105"/>
    <x v="64"/>
    <s v="Ryder Truck Rental and Leasing"/>
    <s v="Ford"/>
    <s v="Explorer"/>
    <s v="Pale White"/>
    <n v="42000"/>
    <x v="1"/>
  </r>
  <r>
    <n v="106"/>
    <x v="65"/>
    <s v="Saab-Belle Dodge"/>
    <s v="Nissan"/>
    <s v="Pathfinder"/>
    <s v="Pale White"/>
    <n v="21000"/>
    <x v="1"/>
  </r>
  <r>
    <n v="108"/>
    <x v="66"/>
    <s v="Chrysler of Tri-Cities"/>
    <s v="Chevrolet"/>
    <s v="Prizm"/>
    <s v="Pale White"/>
    <n v="21200"/>
    <x v="3"/>
  </r>
  <r>
    <n v="109"/>
    <x v="67"/>
    <s v="Motor Vehicle Branch Office"/>
    <s v="Mercury"/>
    <s v="Grand Marquis"/>
    <s v="Pale White"/>
    <n v="71000"/>
    <x v="0"/>
  </r>
  <r>
    <n v="110"/>
    <x v="68"/>
    <s v="Nebo Chevrolet"/>
    <s v="Chevrolet"/>
    <s v="Camaro"/>
    <s v="Pale White"/>
    <n v="17000"/>
    <x v="4"/>
  </r>
  <r>
    <n v="111"/>
    <x v="69"/>
    <s v="Saab-Belle Dodge"/>
    <s v="Subaru"/>
    <s v="Outback"/>
    <s v="Pale White"/>
    <n v="57001"/>
    <x v="0"/>
  </r>
  <r>
    <n v="112"/>
    <x v="70"/>
    <s v="Scrivener Performance Engineering"/>
    <s v="Buick"/>
    <s v="Park Avenue"/>
    <s v="Pale White"/>
    <n v="62001"/>
    <x v="1"/>
  </r>
  <r>
    <n v="114"/>
    <x v="71"/>
    <s v="Suburban Ford"/>
    <s v="Chevrolet"/>
    <s v="Cavalier"/>
    <s v="Pale White"/>
    <n v="20001"/>
    <x v="0"/>
  </r>
  <r>
    <n v="119"/>
    <x v="72"/>
    <s v="Scrivener Performance Engineering"/>
    <s v="Mercedes-B"/>
    <s v="M-Class"/>
    <s v="Pale White"/>
    <n v="25000"/>
    <x v="1"/>
  </r>
  <r>
    <n v="120"/>
    <x v="73"/>
    <s v="Star Enterprises Inc"/>
    <s v="Chrysler"/>
    <s v="Concorde"/>
    <s v="Pale White"/>
    <n v="42000"/>
    <x v="1"/>
  </r>
  <r>
    <n v="121"/>
    <x v="74"/>
    <s v="Suburban Ford"/>
    <s v="Chrysler"/>
    <s v="Sebring Coupe"/>
    <s v="Pale White"/>
    <n v="19000"/>
    <x v="4"/>
  </r>
  <r>
    <n v="122"/>
    <x v="75"/>
    <s v="Tri-State Mack Inc"/>
    <s v="Chevrolet"/>
    <s v="Monte Carlo"/>
    <s v="Pale White"/>
    <n v="26750"/>
    <x v="1"/>
  </r>
  <r>
    <n v="123"/>
    <x v="76"/>
    <s v="Clay Johnson Auto Sales"/>
    <s v="Cadillac"/>
    <s v="Eldorado"/>
    <s v="Pale White"/>
    <n v="31000"/>
    <x v="2"/>
  </r>
  <r>
    <n v="124"/>
    <x v="77"/>
    <s v="Diehl Motor CO Inc"/>
    <s v="Saturn"/>
    <s v="LW"/>
    <s v="Pale White"/>
    <n v="49000"/>
    <x v="1"/>
  </r>
  <r>
    <n v="126"/>
    <x v="78"/>
    <s v="Gartner Buick Hyundai Saab"/>
    <s v="Mercury"/>
    <s v="Sable"/>
    <s v="Pale White"/>
    <n v="26000"/>
    <x v="4"/>
  </r>
  <r>
    <n v="127"/>
    <x v="79"/>
    <s v="Suburban Ford"/>
    <s v="Mercedes-B"/>
    <s v="SL-Class"/>
    <s v="Pale White"/>
    <n v="17000"/>
    <x v="3"/>
  </r>
  <r>
    <n v="128"/>
    <x v="80"/>
    <s v="Pars Auto Sales"/>
    <s v="Volvo"/>
    <s v="C70"/>
    <s v="Pale White"/>
    <n v="24000"/>
    <x v="1"/>
  </r>
  <r>
    <n v="129"/>
    <x v="81"/>
    <s v="Pitre Buick-Pontiac-Gmc of Scottsdale"/>
    <s v="Chevrolet"/>
    <s v="Metro"/>
    <s v="Pale White"/>
    <n v="19000"/>
    <x v="2"/>
  </r>
  <r>
    <n v="130"/>
    <x v="82"/>
    <s v="Progressive Shippers Cooperative Association No"/>
    <s v="Jaguar"/>
    <s v="S-Type"/>
    <s v="Pale White"/>
    <n v="20000"/>
    <x v="2"/>
  </r>
  <r>
    <n v="132"/>
    <x v="83"/>
    <s v="New Castle Ford Lincoln Mercury"/>
    <s v="BMW"/>
    <s v="323i"/>
    <s v="Pale White"/>
    <n v="15500"/>
    <x v="1"/>
  </r>
  <r>
    <n v="133"/>
    <x v="84"/>
    <s v="U-Haul CO"/>
    <s v="Plymouth"/>
    <s v="Voyager"/>
    <s v="Pale White"/>
    <n v="20000"/>
    <x v="2"/>
  </r>
  <r>
    <n v="134"/>
    <x v="85"/>
    <s v="Hatfield Volkswagen"/>
    <s v="Nissan"/>
    <s v="Maxima"/>
    <s v="Pale White"/>
    <n v="29000"/>
    <x v="4"/>
  </r>
  <r>
    <n v="135"/>
    <x v="86"/>
    <s v="Rabun Used Car Sales"/>
    <s v="Chrysler"/>
    <s v="Cirrus"/>
    <s v="Pale White"/>
    <n v="12500"/>
    <x v="2"/>
  </r>
  <r>
    <n v="136"/>
    <x v="87"/>
    <s v="U-Haul CO"/>
    <s v="Mercury"/>
    <s v="Grand Marquis"/>
    <s v="Pale White"/>
    <n v="16001"/>
    <x v="0"/>
  </r>
  <r>
    <n v="137"/>
    <x v="88"/>
    <s v="Buddy Storbeck's Diesel Service Inc"/>
    <s v="Lexus"/>
    <s v="ES300"/>
    <s v="Pale White"/>
    <n v="27250"/>
    <x v="0"/>
  </r>
  <r>
    <n v="139"/>
    <x v="89"/>
    <s v="Capitol KIA"/>
    <s v="Nissan"/>
    <s v="Maxima"/>
    <s v="Pale White"/>
    <n v="22001"/>
    <x v="4"/>
  </r>
  <r>
    <n v="140"/>
    <x v="90"/>
    <s v="Chrysler of Tri-Cities"/>
    <s v="Dodge"/>
    <s v="Avenger"/>
    <s v="Pale White"/>
    <n v="22000"/>
    <x v="2"/>
  </r>
  <r>
    <n v="141"/>
    <x v="91"/>
    <s v="Chrysler Plymouth"/>
    <s v="Chevrolet"/>
    <s v="Corvette"/>
    <s v="Pale White"/>
    <n v="22000"/>
    <x v="0"/>
  </r>
  <r>
    <n v="143"/>
    <x v="92"/>
    <s v="Pitre Buick-Pontiac-Gmc of Scottsdale"/>
    <s v="Honda"/>
    <s v="Odyssey"/>
    <s v="Pale White"/>
    <n v="27000"/>
    <x v="2"/>
  </r>
  <r>
    <n v="144"/>
    <x v="93"/>
    <s v="Progressive Shippers Cooperative Association No"/>
    <s v="Oldsmobile"/>
    <s v="Intrigue"/>
    <s v="Pale White"/>
    <n v="25000"/>
    <x v="0"/>
  </r>
  <r>
    <n v="145"/>
    <x v="94"/>
    <s v="Rabun Used Car Sales"/>
    <s v="Acura"/>
    <s v="RL"/>
    <s v="Pale White"/>
    <n v="26500"/>
    <x v="0"/>
  </r>
  <r>
    <n v="147"/>
    <x v="95"/>
    <s v="Ryder Truck Rental and Leasing"/>
    <s v="Oldsmobile"/>
    <s v="Silhouette"/>
    <s v="Pale White"/>
    <n v="14150"/>
    <x v="4"/>
  </r>
  <r>
    <n v="148"/>
    <x v="96"/>
    <s v="Progressive Shippers Cooperative Association No"/>
    <s v="Saab"/>
    <s v="05-09-2020"/>
    <s v="Pale White"/>
    <n v="28000"/>
    <x v="1"/>
  </r>
  <r>
    <n v="150"/>
    <x v="97"/>
    <s v="Race Car Help"/>
    <s v="BMW"/>
    <s v="528i"/>
    <s v="Pale White"/>
    <n v="25000"/>
    <x v="0"/>
  </r>
  <r>
    <n v="151"/>
    <x v="98"/>
    <s v="Ryder Truck Rental and Leasing"/>
    <s v="Oldsmobile"/>
    <s v="Silhouette"/>
    <s v="Pale White"/>
    <n v="12000"/>
    <x v="4"/>
  </r>
  <r>
    <n v="154"/>
    <x v="99"/>
    <s v="Iceberg Rentals"/>
    <s v="Volkswagen"/>
    <s v="Jetta"/>
    <s v="Pale White"/>
    <n v="16000"/>
    <x v="2"/>
  </r>
  <r>
    <n v="155"/>
    <x v="100"/>
    <s v="McKinney Dodge Chrysler Jeep"/>
    <s v="Pontiac"/>
    <s v="Bonneville"/>
    <s v="Pale White"/>
    <n v="19000"/>
    <x v="1"/>
  </r>
  <r>
    <n v="157"/>
    <x v="101"/>
    <s v="Nebo Chevrolet"/>
    <s v="Oldsmobile"/>
    <s v="Aurora"/>
    <s v="Pale White"/>
    <n v="71000"/>
    <x v="2"/>
  </r>
  <r>
    <n v="158"/>
    <x v="102"/>
    <s v="New Castle Ford Lincoln Mercury"/>
    <s v="Ford"/>
    <s v="Mustang"/>
    <s v="Pale White"/>
    <n v="25000"/>
    <x v="1"/>
  </r>
  <r>
    <n v="160"/>
    <x v="103"/>
    <s v="Race Car Help"/>
    <s v="Ford"/>
    <s v="Expedition"/>
    <s v="Pale White"/>
    <n v="22000"/>
    <x v="0"/>
  </r>
  <r>
    <n v="161"/>
    <x v="104"/>
    <s v="Diehl Motor CO Inc"/>
    <s v="Mercedes-B"/>
    <s v="M-Class"/>
    <s v="Pale White"/>
    <n v="41000"/>
    <x v="3"/>
  </r>
  <r>
    <n v="163"/>
    <x v="105"/>
    <s v="Scrivener Performance Engineering"/>
    <s v="Volkswagen"/>
    <s v="Jetta"/>
    <s v="Pale White"/>
    <n v="19000"/>
    <x v="2"/>
  </r>
  <r>
    <n v="166"/>
    <x v="106"/>
    <s v="Classic Chevy"/>
    <s v="Plymouth"/>
    <s v="Breeze"/>
    <s v="Pale White"/>
    <n v="16000"/>
    <x v="0"/>
  </r>
  <r>
    <n v="167"/>
    <x v="107"/>
    <s v="Clay Johnson Auto Sales"/>
    <s v="Volkswagen"/>
    <s v="Beetle"/>
    <s v="Pale White"/>
    <n v="45000"/>
    <x v="0"/>
  </r>
  <r>
    <n v="169"/>
    <x v="108"/>
    <s v="Enterprise Rent A Car"/>
    <s v="Hyundai"/>
    <s v="Elantra"/>
    <s v="Pale White"/>
    <n v="26000"/>
    <x v="4"/>
  </r>
  <r>
    <n v="171"/>
    <x v="109"/>
    <s v="Scrivener Performance Engineering"/>
    <s v="Lincoln"/>
    <s v="Continental"/>
    <s v="Pale White"/>
    <n v="82000"/>
    <x v="2"/>
  </r>
  <r>
    <n v="172"/>
    <x v="110"/>
    <s v="Star Enterprises Inc"/>
    <s v="Chevrolet"/>
    <s v="Camaro"/>
    <s v="Pale White"/>
    <n v="24000"/>
    <x v="4"/>
  </r>
  <r>
    <n v="173"/>
    <x v="111"/>
    <s v="Nebo Chevrolet"/>
    <s v="Nissan"/>
    <s v="Pathfinder"/>
    <s v="Pale White"/>
    <n v="11800"/>
    <x v="3"/>
  </r>
  <r>
    <n v="174"/>
    <x v="112"/>
    <s v="Star Enterprises Inc"/>
    <s v="Toyota"/>
    <s v="RAV4"/>
    <s v="Pale White"/>
    <n v="27500"/>
    <x v="1"/>
  </r>
  <r>
    <n v="175"/>
    <x v="113"/>
    <s v="Suburban Ford"/>
    <s v="Mercury"/>
    <s v="Villager"/>
    <s v="Pale White"/>
    <n v="36000"/>
    <x v="2"/>
  </r>
  <r>
    <n v="176"/>
    <x v="114"/>
    <s v="Tri-State Mack Inc"/>
    <s v="Jaguar"/>
    <s v="S-Type"/>
    <s v="Pale White"/>
    <n v="20000"/>
    <x v="2"/>
  </r>
  <r>
    <n v="177"/>
    <x v="115"/>
    <s v="U-Haul CO"/>
    <s v="Mercedes-B"/>
    <s v="SLK"/>
    <s v="Pale White"/>
    <n v="17000"/>
    <x v="2"/>
  </r>
  <r>
    <n v="178"/>
    <x v="116"/>
    <s v="Pitre Buick-Pontiac-Gmc of Scottsdale"/>
    <s v="Volkswagen"/>
    <s v="Jetta"/>
    <s v="Pale White"/>
    <n v="16900"/>
    <x v="2"/>
  </r>
  <r>
    <n v="179"/>
    <x v="117"/>
    <s v="Progressive Shippers Cooperative Association No"/>
    <s v="Buick"/>
    <s v="Regal"/>
    <s v="Pale White"/>
    <n v="46500"/>
    <x v="2"/>
  </r>
  <r>
    <n v="183"/>
    <x v="118"/>
    <s v="U-Haul CO"/>
    <s v="Nissan"/>
    <s v="Altima"/>
    <s v="Pale White"/>
    <n v="20000"/>
    <x v="1"/>
  </r>
  <r>
    <n v="184"/>
    <x v="119"/>
    <s v="Progressive Shippers Cooperative Association No"/>
    <s v="Toyota"/>
    <s v="Celica"/>
    <s v="Pale White"/>
    <n v="14200"/>
    <x v="0"/>
  </r>
  <r>
    <n v="185"/>
    <x v="120"/>
    <s v="Rabun Used Car Sales"/>
    <s v="Saturn"/>
    <s v="LS"/>
    <s v="Pale White"/>
    <n v="51000"/>
    <x v="4"/>
  </r>
  <r>
    <n v="186"/>
    <x v="121"/>
    <s v="Gartner Buick Hyundai Saab"/>
    <s v="Mitsubishi"/>
    <s v="Diamante"/>
    <s v="Pale White"/>
    <n v="19000"/>
    <x v="1"/>
  </r>
  <r>
    <n v="187"/>
    <x v="122"/>
    <s v="Hatfield Volkswagen"/>
    <s v="Lexus"/>
    <s v="GS400"/>
    <s v="Pale White"/>
    <n v="31000"/>
    <x v="1"/>
  </r>
  <r>
    <n v="188"/>
    <x v="123"/>
    <s v="Iceberg Rentals"/>
    <s v="Porsche"/>
    <s v="Carrera Cabrio"/>
    <s v="Pale White"/>
    <n v="32000"/>
    <x v="2"/>
  </r>
  <r>
    <n v="189"/>
    <x v="124"/>
    <s v="McKinney Dodge Chrysler Jeep"/>
    <s v="Dodge"/>
    <s v="Ram Van"/>
    <s v="Pale White"/>
    <n v="31000"/>
    <x v="1"/>
  </r>
  <r>
    <n v="190"/>
    <x v="125"/>
    <s v="Tri-State Mack Inc"/>
    <s v="Oldsmobile"/>
    <s v="Silhouette"/>
    <s v="Pale White"/>
    <n v="14000"/>
    <x v="4"/>
  </r>
  <r>
    <n v="192"/>
    <x v="126"/>
    <s v="Progressive Shippers Cooperative Association No"/>
    <s v="Oldsmobile"/>
    <s v="Cutlass"/>
    <s v="Pale White"/>
    <n v="46000"/>
    <x v="4"/>
  </r>
  <r>
    <n v="196"/>
    <x v="127"/>
    <s v="Capitol KIA"/>
    <s v="Chevrolet"/>
    <s v="Malibu"/>
    <s v="Pale White"/>
    <n v="41000"/>
    <x v="1"/>
  </r>
  <r>
    <n v="197"/>
    <x v="128"/>
    <s v="Chrysler of Tri-Cities"/>
    <s v="Chrysler"/>
    <s v="300M"/>
    <s v="Pale White"/>
    <n v="22000"/>
    <x v="0"/>
  </r>
  <r>
    <n v="199"/>
    <x v="129"/>
    <s v="Saab-Belle Dodge"/>
    <s v="Dodge"/>
    <s v="Viper"/>
    <s v="Pale White"/>
    <n v="41000"/>
    <x v="0"/>
  </r>
  <r>
    <n v="200"/>
    <x v="130"/>
    <s v="Scrivener Performance Engineering"/>
    <s v="Jaguar"/>
    <s v="S-Type"/>
    <s v="Pale White"/>
    <n v="21000"/>
    <x v="2"/>
  </r>
  <r>
    <n v="202"/>
    <x v="131"/>
    <s v="Race Car Help"/>
    <s v="Mercedes-B"/>
    <s v="E-Class"/>
    <s v="Pale White"/>
    <n v="31000"/>
    <x v="4"/>
  </r>
  <r>
    <n v="203"/>
    <x v="132"/>
    <s v="Ryder Truck Rental and Leasing"/>
    <s v="Pontiac"/>
    <s v="Grand Am"/>
    <s v="Pale White"/>
    <n v="19000"/>
    <x v="0"/>
  </r>
  <r>
    <n v="204"/>
    <x v="133"/>
    <s v="Saab-Belle Dodge"/>
    <s v="Saturn"/>
    <s v="LW"/>
    <s v="Pale White"/>
    <n v="13000"/>
    <x v="1"/>
  </r>
  <r>
    <n v="206"/>
    <x v="134"/>
    <s v="Motor Vehicle Branch Office"/>
    <s v="Mercury"/>
    <s v="Sable"/>
    <s v="Pale White"/>
    <n v="61000"/>
    <x v="4"/>
  </r>
  <r>
    <n v="208"/>
    <x v="135"/>
    <s v="Race Car Help"/>
    <s v="Nissan"/>
    <s v="Maxima"/>
    <s v="Pale White"/>
    <n v="16000"/>
    <x v="4"/>
  </r>
  <r>
    <n v="209"/>
    <x v="136"/>
    <s v="Ryder Truck Rental and Leasing"/>
    <s v="Oldsmobile"/>
    <s v="Bravada"/>
    <s v="Pale White"/>
    <n v="15000"/>
    <x v="1"/>
  </r>
  <r>
    <n v="210"/>
    <x v="137"/>
    <s v="Chrysler Plymouth"/>
    <s v="Volkswagen"/>
    <s v="Passat"/>
    <s v="Pale White"/>
    <n v="27000"/>
    <x v="1"/>
  </r>
  <r>
    <n v="211"/>
    <x v="138"/>
    <s v="Classic Chevy"/>
    <s v="Volkswagen"/>
    <s v="Passat"/>
    <s v="Pale White"/>
    <n v="13500"/>
    <x v="1"/>
  </r>
  <r>
    <n v="213"/>
    <x v="139"/>
    <s v="Tri-State Mack Inc"/>
    <s v="Ford"/>
    <s v="Mustang"/>
    <s v="Pale White"/>
    <n v="31000"/>
    <x v="1"/>
  </r>
  <r>
    <n v="214"/>
    <x v="140"/>
    <s v="Star Enterprises Inc"/>
    <s v="Volkswagen"/>
    <s v="Passat"/>
    <s v="Pale White"/>
    <n v="32000"/>
    <x v="1"/>
  </r>
  <r>
    <n v="215"/>
    <x v="141"/>
    <s v="Suburban Ford"/>
    <s v="Volvo"/>
    <s v="S40"/>
    <s v="Pale White"/>
    <n v="29500"/>
    <x v="4"/>
  </r>
  <r>
    <n v="216"/>
    <x v="142"/>
    <s v="New Castle Ford Lincoln Mercury"/>
    <s v="Mercury"/>
    <s v="Villager"/>
    <s v="Pale White"/>
    <n v="14000"/>
    <x v="2"/>
  </r>
  <r>
    <n v="217"/>
    <x v="143"/>
    <s v="Pars Auto Sales"/>
    <s v="Nissan"/>
    <s v="Frontier"/>
    <s v="Pale White"/>
    <n v="18501"/>
    <x v="1"/>
  </r>
  <r>
    <n v="218"/>
    <x v="144"/>
    <s v="Pitre Buick-Pontiac-Gmc of Scottsdale"/>
    <s v="Acura"/>
    <s v="RL"/>
    <s v="Pale White"/>
    <n v="17001"/>
    <x v="0"/>
  </r>
  <r>
    <n v="219"/>
    <x v="145"/>
    <s v="Progressive Shippers Cooperative Association No"/>
    <s v="Mitsubishi"/>
    <s v="Montero Sport"/>
    <s v="Pale White"/>
    <n v="12500"/>
    <x v="0"/>
  </r>
  <r>
    <n v="221"/>
    <x v="146"/>
    <s v="Saab-Belle Dodge"/>
    <s v="BMW"/>
    <s v="528i"/>
    <s v="Pale White"/>
    <n v="62000"/>
    <x v="0"/>
  </r>
  <r>
    <n v="223"/>
    <x v="147"/>
    <s v="Star Enterprises Inc"/>
    <s v="Nissan"/>
    <s v="Frontier"/>
    <s v="Pale White"/>
    <n v="20000"/>
    <x v="1"/>
  </r>
  <r>
    <n v="224"/>
    <x v="148"/>
    <s v="Suburban Ford"/>
    <s v="Honda"/>
    <s v="Accord"/>
    <s v="Pale White"/>
    <n v="21200"/>
    <x v="4"/>
  </r>
  <r>
    <n v="226"/>
    <x v="149"/>
    <s v="Clay Johnson Auto Sales"/>
    <s v="Cadillac"/>
    <s v="Eldorado"/>
    <s v="Pale White"/>
    <n v="17000"/>
    <x v="2"/>
  </r>
  <r>
    <n v="227"/>
    <x v="150"/>
    <s v="Diehl Motor CO Inc"/>
    <s v="Lexus"/>
    <s v="ES300"/>
    <s v="Pale White"/>
    <n v="27000"/>
    <x v="1"/>
  </r>
  <r>
    <n v="230"/>
    <x v="151"/>
    <s v="Hatfield Volkswagen"/>
    <s v="Nissan"/>
    <s v="Frontier"/>
    <s v="Pale White"/>
    <n v="18000"/>
    <x v="1"/>
  </r>
  <r>
    <n v="231"/>
    <x v="152"/>
    <s v="Chrysler Plymouth"/>
    <s v="Chevrolet"/>
    <s v="Prizm"/>
    <s v="Pale White"/>
    <n v="15000"/>
    <x v="3"/>
  </r>
  <r>
    <n v="232"/>
    <x v="153"/>
    <s v="Diehl Motor CO Inc"/>
    <s v="Toyota"/>
    <s v="Tacoma"/>
    <s v="Pale White"/>
    <n v="24000"/>
    <x v="3"/>
  </r>
  <r>
    <n v="234"/>
    <x v="154"/>
    <s v="Race Car Help"/>
    <s v="Ford"/>
    <s v="Crown Victoria"/>
    <s v="Pale White"/>
    <n v="29000"/>
    <x v="2"/>
  </r>
  <r>
    <n v="235"/>
    <x v="155"/>
    <s v="Ryder Truck Rental and Leasing"/>
    <s v="Pontiac"/>
    <s v="Bonneville"/>
    <s v="Pale White"/>
    <n v="19000"/>
    <x v="1"/>
  </r>
  <r>
    <n v="237"/>
    <x v="156"/>
    <s v="U-Haul CO"/>
    <s v="Dodge"/>
    <s v="Viper"/>
    <s v="Pale White"/>
    <n v="23500"/>
    <x v="0"/>
  </r>
  <r>
    <n v="238"/>
    <x v="157"/>
    <s v="Buddy Storbeck's Diesel Service Inc"/>
    <s v="Mitsubishi"/>
    <s v="Galant"/>
    <s v="Pale White"/>
    <n v="36000"/>
    <x v="2"/>
  </r>
  <r>
    <n v="239"/>
    <x v="158"/>
    <s v="C &amp; M Motors Inc"/>
    <s v="Pontiac"/>
    <s v="Bonneville"/>
    <s v="Pale White"/>
    <n v="19000"/>
    <x v="1"/>
  </r>
  <r>
    <n v="240"/>
    <x v="159"/>
    <s v="Star Enterprises Inc"/>
    <s v="Toyota"/>
    <s v="Tacoma"/>
    <s v="Pale White"/>
    <n v="53000"/>
    <x v="3"/>
  </r>
  <r>
    <n v="243"/>
    <x v="160"/>
    <s v="Suburban Ford"/>
    <s v="Chevrolet"/>
    <s v="Prizm"/>
    <s v="Pale White"/>
    <n v="42000"/>
    <x v="3"/>
  </r>
  <r>
    <n v="244"/>
    <x v="161"/>
    <s v="Buddy Storbeck's Diesel Service Inc"/>
    <s v="Cadillac"/>
    <s v="Eldorado"/>
    <s v="Pale White"/>
    <n v="31000"/>
    <x v="2"/>
  </r>
  <r>
    <n v="245"/>
    <x v="162"/>
    <s v="Iceberg Rentals"/>
    <s v="Ford"/>
    <s v="Contour"/>
    <s v="Pale White"/>
    <n v="62000"/>
    <x v="4"/>
  </r>
  <r>
    <n v="247"/>
    <x v="163"/>
    <s v="Enterprise Rent A Car"/>
    <s v="Toyota"/>
    <s v="Tacoma"/>
    <s v="Pale White"/>
    <n v="24001"/>
    <x v="3"/>
  </r>
  <r>
    <n v="248"/>
    <x v="164"/>
    <s v="Scrivener Performance Engineering"/>
    <s v="Mercedes-B"/>
    <s v="C-Class"/>
    <s v="Pale White"/>
    <n v="15000"/>
    <x v="1"/>
  </r>
  <r>
    <n v="250"/>
    <x v="165"/>
    <s v="U-Haul CO"/>
    <s v="Volkswagen"/>
    <s v="Golf"/>
    <s v="Pale White"/>
    <n v="35000"/>
    <x v="3"/>
  </r>
  <r>
    <n v="251"/>
    <x v="166"/>
    <s v="Saab-Belle Dodge"/>
    <s v="Hyundai"/>
    <s v="Sonata"/>
    <s v="Pale White"/>
    <n v="21000"/>
    <x v="0"/>
  </r>
  <r>
    <n v="252"/>
    <x v="167"/>
    <s v="C &amp; M Motors Inc"/>
    <s v="Nissan"/>
    <s v="Altima"/>
    <s v="Pale White"/>
    <n v="20000"/>
    <x v="1"/>
  </r>
  <r>
    <n v="254"/>
    <x v="168"/>
    <s v="Star Enterprises Inc"/>
    <s v="Chevrolet"/>
    <s v="Corvette"/>
    <s v="Pale White"/>
    <n v="45000"/>
    <x v="0"/>
  </r>
  <r>
    <n v="255"/>
    <x v="169"/>
    <s v="Classic Chevy"/>
    <s v="Oldsmobile"/>
    <s v="Silhouette"/>
    <s v="Pale White"/>
    <n v="12000"/>
    <x v="4"/>
  </r>
  <r>
    <n v="256"/>
    <x v="170"/>
    <s v="Scrivener Performance Engineering"/>
    <s v="Chevrolet"/>
    <s v="Prizm"/>
    <s v="Pale White"/>
    <n v="21500"/>
    <x v="0"/>
  </r>
  <r>
    <n v="257"/>
    <x v="171"/>
    <s v="Capitol KIA"/>
    <s v="Volvo"/>
    <s v="S40"/>
    <s v="Pale White"/>
    <n v="17000"/>
    <x v="4"/>
  </r>
  <r>
    <n v="258"/>
    <x v="172"/>
    <s v="Nebo Chevrolet"/>
    <s v="Chevrolet"/>
    <s v="Corvette"/>
    <s v="Pale White"/>
    <n v="46000"/>
    <x v="0"/>
  </r>
  <r>
    <n v="259"/>
    <x v="173"/>
    <s v="Suburban Ford"/>
    <s v="Toyota"/>
    <s v="Corolla"/>
    <s v="Pale White"/>
    <n v="41100"/>
    <x v="2"/>
  </r>
  <r>
    <n v="260"/>
    <x v="174"/>
    <s v="Clay Johnson Auto Sales"/>
    <s v="Toyota"/>
    <s v="RAV4"/>
    <s v="Pale White"/>
    <n v="22500"/>
    <x v="1"/>
  </r>
  <r>
    <n v="262"/>
    <x v="175"/>
    <s v="Suburban Ford"/>
    <s v="Chevrolet"/>
    <s v="Cavalier"/>
    <s v="Pale White"/>
    <n v="20200"/>
    <x v="0"/>
  </r>
  <r>
    <n v="263"/>
    <x v="176"/>
    <s v="Tri-State Mack Inc"/>
    <s v="Nissan"/>
    <s v="Maxima"/>
    <s v="Pale White"/>
    <n v="59000"/>
    <x v="4"/>
  </r>
  <r>
    <n v="265"/>
    <x v="177"/>
    <s v="Chrysler of Tri-Cities"/>
    <s v="Subaru"/>
    <s v="Outback"/>
    <s v="Pale White"/>
    <n v="57000"/>
    <x v="0"/>
  </r>
  <r>
    <n v="266"/>
    <x v="178"/>
    <s v="Chrysler Plymouth"/>
    <s v="Chevrolet"/>
    <s v="Corvette"/>
    <s v="Pale White"/>
    <n v="25500"/>
    <x v="0"/>
  </r>
  <r>
    <n v="268"/>
    <x v="179"/>
    <s v="Clay Johnson Auto Sales"/>
    <s v="Honda"/>
    <s v="Odyssey"/>
    <s v="Pale White"/>
    <n v="27000"/>
    <x v="2"/>
  </r>
  <r>
    <n v="269"/>
    <x v="180"/>
    <s v="New Castle Ford Lincoln Mercury"/>
    <s v="Toyota"/>
    <s v="RAV4"/>
    <s v="Pale White"/>
    <n v="22000"/>
    <x v="1"/>
  </r>
  <r>
    <n v="270"/>
    <x v="181"/>
    <s v="Pars Auto Sales"/>
    <s v="Toyota"/>
    <s v="Tacoma"/>
    <s v="Pale White"/>
    <n v="82000"/>
    <x v="1"/>
  </r>
  <r>
    <n v="271"/>
    <x v="182"/>
    <s v="Pitre Buick-Pontiac-Gmc of Scottsdale"/>
    <s v="Plymouth"/>
    <s v="Prowler"/>
    <s v="Pale White"/>
    <n v="15000"/>
    <x v="1"/>
  </r>
  <r>
    <n v="272"/>
    <x v="183"/>
    <s v="Progressive Shippers Cooperative Association No"/>
    <s v="Toyota"/>
    <s v="Camry"/>
    <s v="Pale White"/>
    <n v="31000"/>
    <x v="1"/>
  </r>
  <r>
    <n v="273"/>
    <x v="184"/>
    <s v="Tri-State Mack Inc"/>
    <s v="Volkswagen"/>
    <s v="Passat"/>
    <s v="Pale White"/>
    <n v="13000"/>
    <x v="1"/>
  </r>
  <r>
    <n v="274"/>
    <x v="185"/>
    <s v="U-Haul CO"/>
    <s v="Volkswagen"/>
    <s v="Cabrio"/>
    <s v="Pale White"/>
    <n v="17000"/>
    <x v="4"/>
  </r>
  <r>
    <n v="275"/>
    <x v="186"/>
    <s v="Buddy Storbeck's Diesel Service Inc"/>
    <s v="Chrysler"/>
    <s v="Sebring Coupe"/>
    <s v="Pale White"/>
    <n v="46000"/>
    <x v="4"/>
  </r>
  <r>
    <n v="276"/>
    <x v="187"/>
    <s v="C &amp; M Motors Inc"/>
    <s v="Ford"/>
    <s v="Windstar"/>
    <s v="Pale White"/>
    <n v="19100"/>
    <x v="4"/>
  </r>
  <r>
    <n v="277"/>
    <x v="188"/>
    <s v="Diehl Motor CO Inc"/>
    <s v="Dodge"/>
    <s v="Durango"/>
    <s v="Pale White"/>
    <n v="10000"/>
    <x v="0"/>
  </r>
  <r>
    <n v="280"/>
    <x v="189"/>
    <s v="Hatfield Volkswagen"/>
    <s v="Toyota"/>
    <s v="Celica"/>
    <s v="Pale White"/>
    <n v="25000"/>
    <x v="0"/>
  </r>
  <r>
    <n v="283"/>
    <x v="190"/>
    <s v="Rabun Used Car Sales"/>
    <s v="Buick"/>
    <s v="Park Avenue"/>
    <s v="Pale White"/>
    <n v="23000"/>
    <x v="1"/>
  </r>
  <r>
    <n v="284"/>
    <x v="191"/>
    <s v="Capitol KIA"/>
    <s v="Volkswagen"/>
    <s v="Jetta"/>
    <s v="Pale White"/>
    <n v="33000"/>
    <x v="2"/>
  </r>
  <r>
    <n v="285"/>
    <x v="192"/>
    <s v="Iceberg Rentals"/>
    <s v="Oldsmobile"/>
    <s v="Silhouette"/>
    <s v="Pale White"/>
    <n v="25000"/>
    <x v="4"/>
  </r>
  <r>
    <n v="287"/>
    <x v="193"/>
    <s v="Race Car Help"/>
    <s v="BMW"/>
    <s v="328i"/>
    <s v="Pale White"/>
    <n v="21001"/>
    <x v="4"/>
  </r>
  <r>
    <n v="288"/>
    <x v="194"/>
    <s v="Ryder Truck Rental and Leasing"/>
    <s v="Pontiac"/>
    <s v="Bonneville"/>
    <s v="Pale White"/>
    <n v="11501"/>
    <x v="1"/>
  </r>
  <r>
    <n v="289"/>
    <x v="195"/>
    <s v="Enterprise Rent A Car"/>
    <s v="Volkswagen"/>
    <s v="Passat"/>
    <s v="Pale White"/>
    <n v="32000"/>
    <x v="1"/>
  </r>
  <r>
    <n v="292"/>
    <x v="196"/>
    <s v="Race Car Help"/>
    <s v="Ford"/>
    <s v="Crown Victoria"/>
    <s v="Pale White"/>
    <n v="29000"/>
    <x v="2"/>
  </r>
  <r>
    <n v="293"/>
    <x v="197"/>
    <s v="Ryder Truck Rental and Leasing"/>
    <s v="Mercedes-B"/>
    <s v="C-Class"/>
    <s v="Pale White"/>
    <n v="17000"/>
    <x v="1"/>
  </r>
  <r>
    <n v="294"/>
    <x v="198"/>
    <s v="Saab-Belle Dodge"/>
    <s v="Honda"/>
    <s v="Passport"/>
    <s v="Pale White"/>
    <n v="27000"/>
    <x v="1"/>
  </r>
  <r>
    <n v="295"/>
    <x v="199"/>
    <s v="Chrysler of Tri-Cities"/>
    <s v="Honda"/>
    <s v="Odyssey"/>
    <s v="Pale White"/>
    <n v="54000"/>
    <x v="2"/>
  </r>
  <r>
    <n v="297"/>
    <x v="200"/>
    <s v="New Castle Ford Lincoln Mercury"/>
    <s v="Honda"/>
    <s v="Passport"/>
    <s v="Pale White"/>
    <n v="27500"/>
    <x v="3"/>
  </r>
  <r>
    <n v="298"/>
    <x v="201"/>
    <s v="McKinney Dodge Chrysler Jeep"/>
    <s v="Toyota"/>
    <s v="Celica"/>
    <s v="Pale White"/>
    <n v="14000"/>
    <x v="0"/>
  </r>
  <r>
    <n v="300"/>
    <x v="202"/>
    <s v="Nebo Chevrolet"/>
    <s v="Ford"/>
    <s v="Taurus"/>
    <s v="Pale White"/>
    <n v="22000"/>
    <x v="0"/>
  </r>
  <r>
    <n v="301"/>
    <x v="203"/>
    <s v="Saab-Belle Dodge"/>
    <s v="Ford"/>
    <s v="Focus"/>
    <s v="Pale White"/>
    <n v="24000"/>
    <x v="0"/>
  </r>
  <r>
    <n v="302"/>
    <x v="204"/>
    <s v="Scrivener Performance Engineering"/>
    <s v="Porsche"/>
    <s v="Boxter"/>
    <s v="Pale White"/>
    <n v="24250"/>
    <x v="0"/>
  </r>
  <r>
    <n v="303"/>
    <x v="205"/>
    <s v="Star Enterprises Inc"/>
    <s v="Oldsmobile"/>
    <s v="Intrigue"/>
    <s v="Pale White"/>
    <n v="37000"/>
    <x v="0"/>
  </r>
  <r>
    <n v="304"/>
    <x v="206"/>
    <s v="Iceberg Rentals"/>
    <s v="Lexus"/>
    <s v="LX470"/>
    <s v="Pale White"/>
    <n v="54500"/>
    <x v="0"/>
  </r>
  <r>
    <n v="305"/>
    <x v="207"/>
    <s v="McKinney Dodge Chrysler Jeep"/>
    <s v="Chrysler"/>
    <s v="Sebring Coupe"/>
    <s v="Pale White"/>
    <n v="46000"/>
    <x v="4"/>
  </r>
  <r>
    <n v="306"/>
    <x v="208"/>
    <s v="Motor Vehicle Branch Office"/>
    <s v="Dodge"/>
    <s v="Stratus"/>
    <s v="Pale White"/>
    <n v="37000"/>
    <x v="1"/>
  </r>
  <r>
    <n v="308"/>
    <x v="209"/>
    <s v="Star Enterprises Inc"/>
    <s v="Nissan"/>
    <s v="Pathfinder"/>
    <s v="Pale White"/>
    <n v="21000"/>
    <x v="1"/>
  </r>
  <r>
    <n v="309"/>
    <x v="210"/>
    <s v="Suburban Ford"/>
    <s v="Toyota"/>
    <s v="Corolla"/>
    <s v="Pale White"/>
    <n v="41000"/>
    <x v="2"/>
  </r>
  <r>
    <n v="311"/>
    <x v="211"/>
    <s v="Diehl Motor CO Inc"/>
    <s v="Dodge"/>
    <s v="Stratus"/>
    <s v="Pale White"/>
    <n v="25100"/>
    <x v="1"/>
  </r>
  <r>
    <n v="313"/>
    <x v="212"/>
    <s v="New Castle Ford Lincoln Mercury"/>
    <s v="Oldsmobile"/>
    <s v="Aurora"/>
    <s v="Pale White"/>
    <n v="34000"/>
    <x v="2"/>
  </r>
  <r>
    <n v="314"/>
    <x v="213"/>
    <s v="Rabun Used Car Sales"/>
    <s v="Mitsubishi"/>
    <s v="Montero Sport"/>
    <s v="Pale White"/>
    <n v="39000"/>
    <x v="3"/>
  </r>
  <r>
    <n v="316"/>
    <x v="214"/>
    <s v="Suburban Ford"/>
    <s v="Lincoln"/>
    <s v="Navigator"/>
    <s v="Pale White"/>
    <n v="33000"/>
    <x v="4"/>
  </r>
  <r>
    <n v="318"/>
    <x v="215"/>
    <s v="U-Haul CO"/>
    <s v="Honda"/>
    <s v="Accord"/>
    <s v="Pale White"/>
    <n v="21000"/>
    <x v="4"/>
  </r>
  <r>
    <n v="319"/>
    <x v="216"/>
    <s v="Buddy Storbeck's Diesel Service Inc"/>
    <s v="Mitsubishi"/>
    <s v="Montero Sport"/>
    <s v="Pale White"/>
    <n v="39000"/>
    <x v="0"/>
  </r>
  <r>
    <n v="320"/>
    <x v="217"/>
    <s v="C &amp; M Motors Inc"/>
    <s v="Mercedes-B"/>
    <s v="M-Class"/>
    <s v="Pale White"/>
    <n v="25000"/>
    <x v="0"/>
  </r>
  <r>
    <n v="321"/>
    <x v="218"/>
    <s v="Capitol KIA"/>
    <s v="Nissan"/>
    <s v="Pathfinder"/>
    <s v="Pale White"/>
    <n v="46000"/>
    <x v="0"/>
  </r>
  <r>
    <n v="322"/>
    <x v="219"/>
    <s v="Nebo Chevrolet"/>
    <s v="Chevrolet"/>
    <s v="Metro"/>
    <s v="Pale White"/>
    <n v="13500"/>
    <x v="2"/>
  </r>
  <r>
    <n v="323"/>
    <x v="220"/>
    <s v="New Castle Ford Lincoln Mercury"/>
    <s v="Dodge"/>
    <s v="Dakota"/>
    <s v="Pale White"/>
    <n v="21000"/>
    <x v="4"/>
  </r>
  <r>
    <n v="324"/>
    <x v="221"/>
    <s v="Pars Auto Sales"/>
    <s v="Hyundai"/>
    <s v="Sonata"/>
    <s v="Pale White"/>
    <n v="13000"/>
    <x v="0"/>
  </r>
  <r>
    <n v="326"/>
    <x v="222"/>
    <s v="Progressive Shippers Cooperative Association No"/>
    <s v="Toyota"/>
    <s v="RAV4"/>
    <s v="Pale White"/>
    <n v="22000"/>
    <x v="1"/>
  </r>
  <r>
    <n v="328"/>
    <x v="223"/>
    <s v="Tri-State Mack Inc"/>
    <s v="Honda"/>
    <s v="CR-V"/>
    <s v="Pale White"/>
    <n v="12000"/>
    <x v="0"/>
  </r>
  <r>
    <n v="329"/>
    <x v="224"/>
    <s v="U-Haul CO"/>
    <s v="Toyota"/>
    <s v="Corolla"/>
    <s v="Pale White"/>
    <n v="22000"/>
    <x v="2"/>
  </r>
  <r>
    <n v="330"/>
    <x v="225"/>
    <s v="Progressive Shippers Cooperative Association No"/>
    <s v="Nissan"/>
    <s v="Pathfinder"/>
    <s v="Pale White"/>
    <n v="21900"/>
    <x v="1"/>
  </r>
  <r>
    <n v="331"/>
    <x v="226"/>
    <s v="Rabun Used Car Sales"/>
    <s v="Volkswagen"/>
    <s v="Beetle"/>
    <s v="Pale White"/>
    <n v="45000"/>
    <x v="1"/>
  </r>
  <r>
    <n v="332"/>
    <x v="227"/>
    <s v="Race Car Help"/>
    <s v="Plymouth"/>
    <s v="Prowler"/>
    <s v="Pale White"/>
    <n v="71000"/>
    <x v="1"/>
  </r>
  <r>
    <n v="333"/>
    <x v="228"/>
    <s v="Ryder Truck Rental and Leasing"/>
    <s v="Saturn"/>
    <s v="LW"/>
    <s v="Pale White"/>
    <n v="13000"/>
    <x v="1"/>
  </r>
  <r>
    <n v="334"/>
    <x v="229"/>
    <s v="Gartner Buick Hyundai Saab"/>
    <s v="Mercury"/>
    <s v="Villager"/>
    <s v="Pale White"/>
    <n v="14000"/>
    <x v="2"/>
  </r>
  <r>
    <n v="335"/>
    <x v="230"/>
    <s v="Hatfield Volkswagen"/>
    <s v="Chevrolet"/>
    <s v="Metro"/>
    <s v="Pale White"/>
    <n v="13000"/>
    <x v="2"/>
  </r>
  <r>
    <n v="336"/>
    <x v="231"/>
    <s v="Iceberg Rentals"/>
    <s v="Saab"/>
    <s v="05-09-2020"/>
    <s v="Pale White"/>
    <n v="28000"/>
    <x v="1"/>
  </r>
  <r>
    <n v="337"/>
    <x v="232"/>
    <s v="McKinney Dodge Chrysler Jeep"/>
    <s v="Mercedes-B"/>
    <s v="SLK230"/>
    <s v="Pale White"/>
    <n v="14000"/>
    <x v="1"/>
  </r>
  <r>
    <n v="338"/>
    <x v="233"/>
    <s v="Motor Vehicle Branch Office"/>
    <s v="Nissan"/>
    <s v="Xterra"/>
    <s v="Pale White"/>
    <n v="31000"/>
    <x v="2"/>
  </r>
  <r>
    <n v="339"/>
    <x v="234"/>
    <s v="Nebo Chevrolet"/>
    <s v="Ford"/>
    <s v="Crown Victoria"/>
    <s v="Pale White"/>
    <n v="29200"/>
    <x v="2"/>
  </r>
  <r>
    <n v="342"/>
    <x v="235"/>
    <s v="Race Car Help"/>
    <s v="Audi"/>
    <s v="A6"/>
    <s v="Pale White"/>
    <n v="13000"/>
    <x v="0"/>
  </r>
  <r>
    <n v="344"/>
    <x v="236"/>
    <s v="Saab-Belle Dodge"/>
    <s v="Pontiac"/>
    <s v="Sunfire"/>
    <s v="Pale White"/>
    <n v="43000"/>
    <x v="4"/>
  </r>
  <r>
    <n v="345"/>
    <x v="237"/>
    <s v="Scrivener Performance Engineering"/>
    <s v="Buick"/>
    <s v="Regal"/>
    <s v="Pale White"/>
    <n v="43500"/>
    <x v="2"/>
  </r>
  <r>
    <n v="347"/>
    <x v="238"/>
    <s v="Chrysler Plymouth"/>
    <s v="Infiniti"/>
    <s v="I30"/>
    <s v="Pale White"/>
    <n v="16000"/>
    <x v="0"/>
  </r>
  <r>
    <n v="348"/>
    <x v="239"/>
    <s v="Classic Chevy"/>
    <s v="Ford"/>
    <s v="Windstar"/>
    <s v="Pale White"/>
    <n v="31000"/>
    <x v="4"/>
  </r>
  <r>
    <n v="350"/>
    <x v="240"/>
    <s v="Diehl Motor CO Inc"/>
    <s v="Saturn"/>
    <s v="LS"/>
    <s v="Pale White"/>
    <n v="14000"/>
    <x v="4"/>
  </r>
  <r>
    <n v="352"/>
    <x v="241"/>
    <s v="Gartner Buick Hyundai Saab"/>
    <s v="Dodge"/>
    <s v="Ram Pickup"/>
    <s v="Pale White"/>
    <n v="39000"/>
    <x v="0"/>
  </r>
  <r>
    <n v="353"/>
    <x v="242"/>
    <s v="Hatfield Volkswagen"/>
    <s v="Acura"/>
    <s v="TL"/>
    <s v="Pale White"/>
    <n v="14500"/>
    <x v="1"/>
  </r>
  <r>
    <n v="354"/>
    <x v="243"/>
    <s v="Iceberg Rentals"/>
    <s v="Volvo"/>
    <s v="S70"/>
    <s v="Pale White"/>
    <n v="20000"/>
    <x v="0"/>
  </r>
  <r>
    <n v="355"/>
    <x v="244"/>
    <s v="Tri-State Mack Inc"/>
    <s v="Nissan"/>
    <s v="Pathfinder"/>
    <s v="Pale White"/>
    <n v="16500"/>
    <x v="3"/>
  </r>
  <r>
    <n v="356"/>
    <x v="245"/>
    <s v="Ryder Truck Rental and Leasing"/>
    <s v="Volkswagen"/>
    <s v="Passat"/>
    <s v="Pale White"/>
    <n v="31000"/>
    <x v="1"/>
  </r>
  <r>
    <n v="358"/>
    <x v="246"/>
    <s v="Scrivener Performance Engineering"/>
    <s v="Mitsubishi"/>
    <s v="Diamante"/>
    <s v="Pale White"/>
    <n v="21000"/>
    <x v="1"/>
  </r>
  <r>
    <n v="361"/>
    <x v="247"/>
    <s v="Tri-State Mack Inc"/>
    <s v="BMW"/>
    <s v="323i"/>
    <s v="Pale White"/>
    <n v="21000"/>
    <x v="1"/>
  </r>
  <r>
    <n v="362"/>
    <x v="248"/>
    <s v="U-Haul CO"/>
    <s v="Mitsubishi"/>
    <s v="3000GT"/>
    <s v="Pale White"/>
    <n v="24000"/>
    <x v="4"/>
  </r>
  <r>
    <n v="365"/>
    <x v="249"/>
    <s v="Scrivener Performance Engineering"/>
    <s v="Plymouth"/>
    <s v="Neon"/>
    <s v="Pale White"/>
    <n v="22500"/>
    <x v="0"/>
  </r>
  <r>
    <n v="366"/>
    <x v="250"/>
    <s v="Star Enterprises Inc"/>
    <s v="Jeep"/>
    <s v="Wrangler"/>
    <s v="Pale White"/>
    <n v="19000"/>
    <x v="1"/>
  </r>
  <r>
    <n v="367"/>
    <x v="251"/>
    <s v="Suburban Ford"/>
    <s v="Plymouth"/>
    <s v="Neon"/>
    <s v="Pale White"/>
    <n v="27000"/>
    <x v="0"/>
  </r>
  <r>
    <n v="368"/>
    <x v="252"/>
    <s v="Tri-State Mack Inc"/>
    <s v="Lexus"/>
    <s v="LS400"/>
    <s v="Pale White"/>
    <n v="18000"/>
    <x v="4"/>
  </r>
  <r>
    <n v="370"/>
    <x v="253"/>
    <s v="Buddy Storbeck's Diesel Service Inc"/>
    <s v="Plymouth"/>
    <s v="Prowler"/>
    <s v="Pale White"/>
    <n v="71500"/>
    <x v="1"/>
  </r>
  <r>
    <n v="371"/>
    <x v="254"/>
    <s v="C &amp; M Motors Inc"/>
    <s v="Saturn"/>
    <s v="SC"/>
    <s v="Pale White"/>
    <n v="61500"/>
    <x v="1"/>
  </r>
  <r>
    <n v="372"/>
    <x v="255"/>
    <s v="Capitol KIA"/>
    <s v="Mitsubishi"/>
    <s v="Diamante"/>
    <s v="Pale White"/>
    <n v="21500"/>
    <x v="1"/>
  </r>
  <r>
    <n v="373"/>
    <x v="256"/>
    <s v="New Castle Ford Lincoln Mercury"/>
    <s v="Lexus"/>
    <s v="LS400"/>
    <s v="Pale White"/>
    <n v="25000"/>
    <x v="4"/>
  </r>
  <r>
    <n v="374"/>
    <x v="257"/>
    <s v="Pars Auto Sales"/>
    <s v="Mercedes-B"/>
    <s v="CL500"/>
    <s v="Pale White"/>
    <n v="29000"/>
    <x v="0"/>
  </r>
  <r>
    <n v="377"/>
    <x v="258"/>
    <s v="Rabun Used Car Sales"/>
    <s v="Mitsubishi"/>
    <s v="Diamante"/>
    <s v="Pale White"/>
    <n v="19000"/>
    <x v="1"/>
  </r>
  <r>
    <n v="378"/>
    <x v="259"/>
    <s v="Race Car Help"/>
    <s v="Pontiac"/>
    <s v="Bonneville"/>
    <s v="Pale White"/>
    <n v="19500"/>
    <x v="1"/>
  </r>
  <r>
    <n v="379"/>
    <x v="260"/>
    <s v="Ryder Truck Rental and Leasing"/>
    <s v="Mitsubishi"/>
    <s v="Diamante"/>
    <s v="Pale White"/>
    <n v="21000"/>
    <x v="1"/>
  </r>
  <r>
    <n v="380"/>
    <x v="261"/>
    <s v="Saab-Belle Dodge"/>
    <s v="Nissan"/>
    <s v="Frontier"/>
    <s v="Pale White"/>
    <n v="20000"/>
    <x v="1"/>
  </r>
  <r>
    <n v="381"/>
    <x v="262"/>
    <s v="Tri-State Mack Inc"/>
    <s v="Mitsubishi"/>
    <s v="Montero Sport"/>
    <s v="Pale White"/>
    <n v="29001"/>
    <x v="3"/>
  </r>
  <r>
    <n v="383"/>
    <x v="263"/>
    <s v="Scrivener Performance Engineering"/>
    <s v="Dodge"/>
    <s v="Caravan"/>
    <s v="Pale White"/>
    <n v="19000"/>
    <x v="3"/>
  </r>
  <r>
    <n v="385"/>
    <x v="264"/>
    <s v="Tri-State Mack Inc"/>
    <s v="Dodge"/>
    <s v="Ram Pickup"/>
    <s v="Pale White"/>
    <n v="20000"/>
    <x v="3"/>
  </r>
  <r>
    <n v="387"/>
    <x v="265"/>
    <s v="Rabun Used Car Sales"/>
    <s v="Oldsmobile"/>
    <s v="Intrigue"/>
    <s v="Pale White"/>
    <n v="37000"/>
    <x v="0"/>
  </r>
  <r>
    <n v="388"/>
    <x v="266"/>
    <s v="Race Car Help"/>
    <s v="Mercedes-B"/>
    <s v="SLK"/>
    <s v="Pale White"/>
    <n v="17000"/>
    <x v="2"/>
  </r>
  <r>
    <n v="390"/>
    <x v="267"/>
    <s v="Saab-Belle Dodge"/>
    <s v="Lexus"/>
    <s v="LS400"/>
    <s v="Pale White"/>
    <n v="46000"/>
    <x v="4"/>
  </r>
  <r>
    <n v="392"/>
    <x v="268"/>
    <s v="Motor Vehicle Branch Office"/>
    <s v="Ford"/>
    <s v="Mustang"/>
    <s v="Pale White"/>
    <n v="25000"/>
    <x v="1"/>
  </r>
  <r>
    <n v="394"/>
    <x v="269"/>
    <s v="Race Car Help"/>
    <s v="Chevrolet"/>
    <s v="Cavalier"/>
    <s v="Pale White"/>
    <n v="14000"/>
    <x v="0"/>
  </r>
  <r>
    <n v="395"/>
    <x v="270"/>
    <s v="Chrysler of Tri-Cities"/>
    <s v="Mercedes-B"/>
    <s v="SLK"/>
    <s v="Pale White"/>
    <n v="19000"/>
    <x v="2"/>
  </r>
  <r>
    <n v="396"/>
    <x v="271"/>
    <s v="Chrysler Plymouth"/>
    <s v="Chevrolet"/>
    <s v="Lumina"/>
    <s v="Pale White"/>
    <n v="12000"/>
    <x v="2"/>
  </r>
  <r>
    <n v="397"/>
    <x v="272"/>
    <s v="Star Enterprises Inc"/>
    <s v="Acura"/>
    <s v="RL"/>
    <s v="Pale White"/>
    <n v="17000"/>
    <x v="0"/>
  </r>
  <r>
    <n v="400"/>
    <x v="273"/>
    <s v="Star Enterprises Inc"/>
    <s v="Jeep"/>
    <s v="Wrangler"/>
    <s v="Pale White"/>
    <n v="19000"/>
    <x v="1"/>
  </r>
  <r>
    <n v="401"/>
    <x v="274"/>
    <s v="Nebo Chevrolet"/>
    <s v="Mitsubishi"/>
    <s v="Montero Sport"/>
    <s v="Pale White"/>
    <n v="29000"/>
    <x v="0"/>
  </r>
  <r>
    <n v="404"/>
    <x v="275"/>
    <s v="Pitre Buick-Pontiac-Gmc of Scottsdale"/>
    <s v="Porsche"/>
    <s v="Boxter"/>
    <s v="Pale White"/>
    <n v="14000"/>
    <x v="0"/>
  </r>
  <r>
    <n v="405"/>
    <x v="276"/>
    <s v="Ryder Truck Rental and Leasing"/>
    <s v="Dodge"/>
    <s v="Avenger"/>
    <s v="Pale White"/>
    <n v="22500"/>
    <x v="2"/>
  </r>
  <r>
    <n v="407"/>
    <x v="277"/>
    <s v="Scrivener Performance Engineering"/>
    <s v="Volvo"/>
    <s v="C70"/>
    <s v="Pale White"/>
    <n v="24000"/>
    <x v="1"/>
  </r>
  <r>
    <n v="410"/>
    <x v="278"/>
    <s v="Clay Johnson Auto Sales"/>
    <s v="Pontiac"/>
    <s v="Grand Prix"/>
    <s v="Pale White"/>
    <n v="42000"/>
    <x v="2"/>
  </r>
  <r>
    <n v="412"/>
    <x v="279"/>
    <s v="Enterprise Rent A Car"/>
    <s v="Toyota"/>
    <s v="Celica"/>
    <s v="Pale White"/>
    <n v="14000"/>
    <x v="0"/>
  </r>
  <r>
    <n v="415"/>
    <x v="280"/>
    <s v="Progressive Shippers Cooperative Association No"/>
    <s v="Mercedes-B"/>
    <s v="SL-Class"/>
    <s v="Pale White"/>
    <n v="26000"/>
    <x v="3"/>
  </r>
  <r>
    <n v="416"/>
    <x v="281"/>
    <s v="Rabun Used Car Sales"/>
    <s v="Ford"/>
    <s v="F-Series"/>
    <s v="Pale White"/>
    <n v="13000"/>
    <x v="2"/>
  </r>
  <r>
    <n v="417"/>
    <x v="282"/>
    <s v="Suburban Ford"/>
    <s v="Porsche"/>
    <s v="Boxter"/>
    <s v="Pale White"/>
    <n v="24000"/>
    <x v="0"/>
  </r>
  <r>
    <n v="418"/>
    <x v="283"/>
    <s v="Tri-State Mack Inc"/>
    <s v="Mercedes-B"/>
    <s v="SLK"/>
    <s v="Pale White"/>
    <n v="46000"/>
    <x v="2"/>
  </r>
  <r>
    <n v="419"/>
    <x v="284"/>
    <s v="U-Haul CO"/>
    <s v="Mercury"/>
    <s v="Sable"/>
    <s v="Pale White"/>
    <n v="39000"/>
    <x v="4"/>
  </r>
  <r>
    <n v="420"/>
    <x v="285"/>
    <s v="Buddy Storbeck's Diesel Service Inc"/>
    <s v="Acura"/>
    <s v="TL"/>
    <s v="Pale White"/>
    <n v="24000"/>
    <x v="1"/>
  </r>
  <r>
    <n v="421"/>
    <x v="286"/>
    <s v="Progressive Shippers Cooperative Association No"/>
    <s v="Pontiac"/>
    <s v="Grand Prix"/>
    <s v="Pale White"/>
    <n v="19000"/>
    <x v="2"/>
  </r>
  <r>
    <n v="424"/>
    <x v="287"/>
    <s v="Ryder Truck Rental and Leasing"/>
    <s v="Mercury"/>
    <s v="Cougar"/>
    <s v="Pale White"/>
    <n v="22001"/>
    <x v="1"/>
  </r>
  <r>
    <n v="425"/>
    <x v="288"/>
    <s v="Saab-Belle Dodge"/>
    <s v="BMW"/>
    <s v="323i"/>
    <s v="Pale White"/>
    <n v="22001"/>
    <x v="1"/>
  </r>
  <r>
    <n v="426"/>
    <x v="289"/>
    <s v="Suburban Ford"/>
    <s v="Plymouth"/>
    <s v="Neon"/>
    <s v="Pale White"/>
    <n v="22000"/>
    <x v="0"/>
  </r>
  <r>
    <n v="427"/>
    <x v="290"/>
    <s v="Tri-State Mack Inc"/>
    <s v="Mitsubishi"/>
    <s v="Diamante"/>
    <s v="Pale White"/>
    <n v="21500"/>
    <x v="1"/>
  </r>
  <r>
    <n v="430"/>
    <x v="291"/>
    <s v="C &amp; M Motors Inc"/>
    <s v="Mitsubishi"/>
    <s v="3000GT"/>
    <s v="Pale White"/>
    <n v="21000"/>
    <x v="4"/>
  </r>
  <r>
    <n v="433"/>
    <x v="292"/>
    <s v="Iceberg Rentals"/>
    <s v="Cadillac"/>
    <s v="Eldorado"/>
    <s v="Pale White"/>
    <n v="31500"/>
    <x v="2"/>
  </r>
  <r>
    <n v="434"/>
    <x v="293"/>
    <s v="McKinney Dodge Chrysler Jeep"/>
    <s v="Mercedes-B"/>
    <s v="SLK"/>
    <s v="Pale White"/>
    <n v="46000"/>
    <x v="2"/>
  </r>
  <r>
    <n v="436"/>
    <x v="294"/>
    <s v="Race Car Help"/>
    <s v="Jeep"/>
    <s v="Grand Cherokee"/>
    <s v="Pale White"/>
    <n v="21000"/>
    <x v="0"/>
  </r>
  <r>
    <n v="437"/>
    <x v="295"/>
    <s v="Ryder Truck Rental and Leasing"/>
    <s v="Honda"/>
    <s v="Accord"/>
    <s v="Pale White"/>
    <n v="14000"/>
    <x v="4"/>
  </r>
  <r>
    <n v="442"/>
    <x v="296"/>
    <s v="Capitol KIA"/>
    <s v="Mercedes-B"/>
    <s v="S-Class"/>
    <s v="Pale White"/>
    <n v="10000"/>
    <x v="0"/>
  </r>
  <r>
    <n v="444"/>
    <x v="297"/>
    <s v="Chrysler Plymouth"/>
    <s v="Oldsmobile"/>
    <s v="Intrigue"/>
    <s v="Pale White"/>
    <n v="45000"/>
    <x v="0"/>
  </r>
  <r>
    <n v="445"/>
    <x v="298"/>
    <s v="Classic Chevy"/>
    <s v="Dodge"/>
    <s v="Dakota"/>
    <s v="Pale White"/>
    <n v="21100"/>
    <x v="4"/>
  </r>
  <r>
    <n v="447"/>
    <x v="299"/>
    <s v="Capitol KIA"/>
    <s v="Volkswagen"/>
    <s v="GTI"/>
    <s v="Pale White"/>
    <n v="25000"/>
    <x v="0"/>
  </r>
  <r>
    <n v="449"/>
    <x v="300"/>
    <s v="Suburban Ford"/>
    <s v="Oldsmobile"/>
    <s v="Silhouette"/>
    <s v="Pale White"/>
    <n v="15000"/>
    <x v="4"/>
  </r>
  <r>
    <n v="451"/>
    <x v="301"/>
    <s v="Star Enterprises Inc"/>
    <s v="Lexus"/>
    <s v="GS400"/>
    <s v="Pale White"/>
    <n v="31001"/>
    <x v="1"/>
  </r>
  <r>
    <n v="452"/>
    <x v="302"/>
    <s v="Suburban Ford"/>
    <s v="Jeep"/>
    <s v="Grand Cherokee"/>
    <s v="Pale White"/>
    <n v="21001"/>
    <x v="0"/>
  </r>
  <r>
    <n v="454"/>
    <x v="303"/>
    <s v="U-Haul CO"/>
    <s v="Volkswagen"/>
    <s v="Jetta"/>
    <s v="Pale White"/>
    <n v="38000"/>
    <x v="2"/>
  </r>
  <r>
    <n v="456"/>
    <x v="304"/>
    <s v="Rabun Used Car Sales"/>
    <s v="Mercury"/>
    <s v="Mystique"/>
    <s v="Pale White"/>
    <n v="29000"/>
    <x v="2"/>
  </r>
  <r>
    <n v="457"/>
    <x v="305"/>
    <s v="Race Car Help"/>
    <s v="Lexus"/>
    <s v="GS400"/>
    <s v="Pale White"/>
    <n v="31000"/>
    <x v="1"/>
  </r>
  <r>
    <n v="458"/>
    <x v="306"/>
    <s v="Chrysler of Tri-Cities"/>
    <s v="Nissan"/>
    <s v="Altima"/>
    <s v="Pale White"/>
    <n v="21000"/>
    <x v="1"/>
  </r>
  <r>
    <n v="459"/>
    <x v="307"/>
    <s v="Chrysler Plymouth"/>
    <s v="Ford"/>
    <s v="Contour"/>
    <s v="Pale White"/>
    <n v="62000"/>
    <x v="4"/>
  </r>
  <r>
    <n v="460"/>
    <x v="308"/>
    <s v="Classic Chevy"/>
    <s v="Mitsubishi"/>
    <s v="Galant"/>
    <s v="Pale White"/>
    <n v="36600"/>
    <x v="2"/>
  </r>
  <r>
    <n v="461"/>
    <x v="309"/>
    <s v="Clay Johnson Auto Sales"/>
    <s v="Ford"/>
    <s v="Crown Victoria"/>
    <s v="Pale White"/>
    <n v="20000"/>
    <x v="2"/>
  </r>
  <r>
    <n v="464"/>
    <x v="310"/>
    <s v="Gartner Buick Hyundai Saab"/>
    <s v="Acura"/>
    <s v="RL"/>
    <s v="Pale White"/>
    <n v="31000"/>
    <x v="0"/>
  </r>
  <r>
    <n v="465"/>
    <x v="311"/>
    <s v="New Castle Ford Lincoln Mercury"/>
    <s v="Plymouth"/>
    <s v="Neon"/>
    <s v="Pale White"/>
    <n v="27000"/>
    <x v="0"/>
  </r>
  <r>
    <n v="468"/>
    <x v="312"/>
    <s v="Progressive Shippers Cooperative Association No"/>
    <s v="Mitsubishi"/>
    <s v="Montero Sport"/>
    <s v="Pale White"/>
    <n v="53500"/>
    <x v="1"/>
  </r>
  <r>
    <n v="469"/>
    <x v="313"/>
    <s v="Rabun Used Car Sales"/>
    <s v="Oldsmobile"/>
    <s v="Intrigue"/>
    <s v="Pale White"/>
    <n v="45000"/>
    <x v="0"/>
  </r>
  <r>
    <n v="470"/>
    <x v="314"/>
    <s v="Race Car Help"/>
    <s v="Pontiac"/>
    <s v="Bonneville"/>
    <s v="Pale White"/>
    <n v="20000"/>
    <x v="1"/>
  </r>
  <r>
    <n v="471"/>
    <x v="315"/>
    <s v="Ryder Truck Rental and Leasing"/>
    <s v="Ford"/>
    <s v="Windstar"/>
    <s v="Pale White"/>
    <n v="19000"/>
    <x v="4"/>
  </r>
  <r>
    <n v="472"/>
    <x v="316"/>
    <s v="Tri-State Mack Inc"/>
    <s v="Volkswagen"/>
    <s v="GTI"/>
    <s v="Pale White"/>
    <n v="25000"/>
    <x v="0"/>
  </r>
  <r>
    <n v="473"/>
    <x v="317"/>
    <s v="U-Haul CO"/>
    <s v="Plymouth"/>
    <s v="Prowler"/>
    <s v="Pale White"/>
    <n v="16000"/>
    <x v="1"/>
  </r>
  <r>
    <n v="474"/>
    <x v="318"/>
    <s v="New Castle Ford Lincoln Mercury"/>
    <s v="Chrysler"/>
    <s v="Concorde"/>
    <s v="Pale White"/>
    <n v="42000"/>
    <x v="3"/>
  </r>
  <r>
    <n v="478"/>
    <x v="319"/>
    <s v="Chrysler Plymouth"/>
    <s v="Cadillac"/>
    <s v="Eldorado"/>
    <s v="Pale White"/>
    <n v="31000"/>
    <x v="2"/>
  </r>
  <r>
    <n v="479"/>
    <x v="320"/>
    <s v="Diehl Motor CO Inc"/>
    <s v="Subaru"/>
    <s v="Outback"/>
    <s v="Pale White"/>
    <n v="49300"/>
    <x v="0"/>
  </r>
  <r>
    <n v="480"/>
    <x v="321"/>
    <s v="Race Car Help"/>
    <s v="Subaru"/>
    <s v="Forester"/>
    <s v="Pale White"/>
    <n v="17500"/>
    <x v="3"/>
  </r>
  <r>
    <n v="481"/>
    <x v="322"/>
    <s v="Gartner Buick Hyundai Saab"/>
    <s v="Volvo"/>
    <s v="S80"/>
    <s v="Pale White"/>
    <n v="25000"/>
    <x v="4"/>
  </r>
  <r>
    <n v="482"/>
    <x v="323"/>
    <s v="Hatfield Volkswagen"/>
    <s v="Oldsmobile"/>
    <s v="Intrigue"/>
    <s v="Pale White"/>
    <n v="45000"/>
    <x v="0"/>
  </r>
  <r>
    <n v="484"/>
    <x v="324"/>
    <s v="McKinney Dodge Chrysler Jeep"/>
    <s v="Chevrolet"/>
    <s v="Monte Carlo"/>
    <s v="Pale White"/>
    <n v="17000"/>
    <x v="1"/>
  </r>
  <r>
    <n v="485"/>
    <x v="325"/>
    <s v="Motor Vehicle Branch Office"/>
    <s v="Mercedes-B"/>
    <s v="S-Class"/>
    <s v="Pale White"/>
    <n v="21500"/>
    <x v="0"/>
  </r>
  <r>
    <n v="489"/>
    <x v="326"/>
    <s v="Star Enterprises Inc"/>
    <s v="Saturn"/>
    <s v="SC"/>
    <s v="Pale White"/>
    <n v="61000"/>
    <x v="0"/>
  </r>
  <r>
    <n v="490"/>
    <x v="327"/>
    <s v="Suburban Ford"/>
    <s v="Saturn"/>
    <s v="LW"/>
    <s v="Pale White"/>
    <n v="13500"/>
    <x v="1"/>
  </r>
  <r>
    <n v="492"/>
    <x v="328"/>
    <s v="U-Haul CO"/>
    <s v="Mitsubishi"/>
    <s v="3000GT"/>
    <s v="Pale White"/>
    <n v="24000"/>
    <x v="4"/>
  </r>
  <r>
    <n v="493"/>
    <x v="329"/>
    <s v="Buddy Storbeck's Diesel Service Inc"/>
    <s v="Chevrolet"/>
    <s v="Monte Carlo"/>
    <s v="Pale White"/>
    <n v="21200"/>
    <x v="1"/>
  </r>
  <r>
    <n v="494"/>
    <x v="330"/>
    <s v="Chrysler of Tri-Cities"/>
    <s v="Mercury"/>
    <s v="Mountaineer"/>
    <s v="Pale White"/>
    <n v="21000"/>
    <x v="3"/>
  </r>
  <r>
    <n v="496"/>
    <x v="331"/>
    <s v="McKinney Dodge Chrysler Jeep"/>
    <s v="Mercedes-B"/>
    <s v="S-Class"/>
    <s v="Pale White"/>
    <n v="21000"/>
    <x v="0"/>
  </r>
  <r>
    <n v="498"/>
    <x v="332"/>
    <s v="Nebo Chevrolet"/>
    <s v="Mercury"/>
    <s v="Grand Marquis"/>
    <s v="Pale White"/>
    <n v="16000"/>
    <x v="0"/>
  </r>
  <r>
    <n v="499"/>
    <x v="333"/>
    <s v="New Castle Ford Lincoln Mercury"/>
    <s v="BMW"/>
    <s v="528i"/>
    <s v="Pale White"/>
    <n v="29000"/>
    <x v="0"/>
  </r>
  <r>
    <n v="500"/>
    <x v="334"/>
    <s v="Pars Auto Sales"/>
    <s v="Mitsubishi"/>
    <s v="Galant"/>
    <s v="Pale White"/>
    <n v="36000"/>
    <x v="2"/>
  </r>
  <r>
    <n v="1"/>
    <x v="335"/>
    <s v="Buddy Storbeck's Diesel Service Inc"/>
    <s v="Ford"/>
    <s v="Expedition"/>
    <s v="Black"/>
    <n v="26000"/>
    <x v="0"/>
  </r>
  <r>
    <n v="2"/>
    <x v="336"/>
    <s v="C &amp; M Motors Inc"/>
    <s v="Dodge"/>
    <s v="Durango"/>
    <s v="Black"/>
    <n v="19000"/>
    <x v="0"/>
  </r>
  <r>
    <n v="13"/>
    <x v="337"/>
    <s v="Saab-Belle Dodge"/>
    <s v="Mercury"/>
    <s v="Grand Marquis"/>
    <s v="Black"/>
    <n v="9000"/>
    <x v="0"/>
  </r>
  <r>
    <n v="17"/>
    <x v="338"/>
    <s v="Capitol KIA"/>
    <s v="Hyundai"/>
    <s v="Accent"/>
    <s v="Black"/>
    <n v="18000"/>
    <x v="1"/>
  </r>
  <r>
    <n v="21"/>
    <x v="339"/>
    <s v="Clay Johnson Auto Sales"/>
    <s v="Toyota"/>
    <s v="4Runner"/>
    <s v="Black"/>
    <n v="25000"/>
    <x v="4"/>
  </r>
  <r>
    <n v="22"/>
    <x v="340"/>
    <s v="Classic Chevy"/>
    <s v="Infiniti"/>
    <s v="I30"/>
    <s v="Black"/>
    <n v="21000"/>
    <x v="3"/>
  </r>
  <r>
    <n v="27"/>
    <x v="341"/>
    <s v="U-Haul CO"/>
    <s v="Buick"/>
    <s v="Regal"/>
    <s v="Black"/>
    <n v="19000"/>
    <x v="2"/>
  </r>
  <r>
    <n v="34"/>
    <x v="342"/>
    <s v="Tri-State Mack Inc"/>
    <s v="Honda"/>
    <s v="Civic"/>
    <s v="Black"/>
    <n v="43000"/>
    <x v="1"/>
  </r>
  <r>
    <n v="35"/>
    <x v="343"/>
    <s v="U-Haul CO"/>
    <s v="Jaguar"/>
    <s v="S-Type"/>
    <s v="Black"/>
    <n v="16000"/>
    <x v="2"/>
  </r>
  <r>
    <n v="38"/>
    <x v="344"/>
    <s v="Gartner Buick Hyundai Saab"/>
    <s v="Buick"/>
    <s v="Park Avenue"/>
    <s v="Black"/>
    <n v="61000"/>
    <x v="1"/>
  </r>
  <r>
    <n v="40"/>
    <x v="345"/>
    <s v="Star Enterprises Inc"/>
    <s v="Nissan"/>
    <s v="Sentra"/>
    <s v="Black"/>
    <n v="16000"/>
    <x v="2"/>
  </r>
  <r>
    <n v="43"/>
    <x v="346"/>
    <s v="U-Haul CO"/>
    <s v="Chevrolet"/>
    <s v="Lumina"/>
    <s v="Black"/>
    <n v="42500"/>
    <x v="2"/>
  </r>
  <r>
    <n v="44"/>
    <x v="347"/>
    <s v="Diehl Motor CO Inc"/>
    <s v="Mitsubishi"/>
    <s v="Montero Sport"/>
    <s v="Black"/>
    <n v="45001"/>
    <x v="1"/>
  </r>
  <r>
    <n v="45"/>
    <x v="348"/>
    <s v="Enterprise Rent A Car"/>
    <s v="Pontiac"/>
    <s v="Bonneville"/>
    <s v="Black"/>
    <n v="36001"/>
    <x v="1"/>
  </r>
  <r>
    <n v="52"/>
    <x v="349"/>
    <s v="Progressive Shippers Cooperative Association No"/>
    <s v="Audi"/>
    <s v="A4"/>
    <s v="Black"/>
    <n v="27000"/>
    <x v="3"/>
  </r>
  <r>
    <n v="53"/>
    <x v="350"/>
    <s v="C &amp; M Motors Inc"/>
    <s v="Mercury"/>
    <s v="Cougar"/>
    <s v="Black"/>
    <n v="33000"/>
    <x v="1"/>
  </r>
  <r>
    <n v="57"/>
    <x v="351"/>
    <s v="McKinney Dodge Chrysler Jeep"/>
    <s v="Volvo"/>
    <s v="C70"/>
    <s v="Black"/>
    <n v="17000"/>
    <x v="1"/>
  </r>
  <r>
    <n v="61"/>
    <x v="352"/>
    <s v="Ryder Truck Rental and Leasing"/>
    <s v="Toyota"/>
    <s v="Tacoma"/>
    <s v="Black"/>
    <n v="36000"/>
    <x v="3"/>
  </r>
  <r>
    <n v="64"/>
    <x v="353"/>
    <s v="Nebo Chevrolet"/>
    <s v="Audi"/>
    <s v="A6"/>
    <s v="Black"/>
    <n v="14000"/>
    <x v="0"/>
  </r>
  <r>
    <n v="66"/>
    <x v="354"/>
    <s v="Star Enterprises Inc"/>
    <s v="Buick"/>
    <s v="Park Avenue"/>
    <s v="Black"/>
    <n v="61000"/>
    <x v="1"/>
  </r>
  <r>
    <n v="67"/>
    <x v="355"/>
    <s v="Suburban Ford"/>
    <s v="Dodge"/>
    <s v="Viper"/>
    <s v="Black"/>
    <n v="26000"/>
    <x v="0"/>
  </r>
  <r>
    <n v="68"/>
    <x v="356"/>
    <s v="Chrysler Plymouth"/>
    <s v="Toyota"/>
    <s v="Sienna"/>
    <s v="Black"/>
    <n v="12000"/>
    <x v="2"/>
  </r>
  <r>
    <n v="73"/>
    <x v="357"/>
    <s v="Pars Auto Sales"/>
    <s v="Mitsubishi"/>
    <s v="Eclipse"/>
    <s v="Black"/>
    <n v="25000"/>
    <x v="0"/>
  </r>
  <r>
    <n v="75"/>
    <x v="358"/>
    <s v="Progressive Shippers Cooperative Association No"/>
    <s v="Volkswagen"/>
    <s v="Jetta"/>
    <s v="Black"/>
    <n v="22700"/>
    <x v="2"/>
  </r>
  <r>
    <n v="76"/>
    <x v="359"/>
    <s v="Rabun Used Car Sales"/>
    <s v="Mitsubishi"/>
    <s v="Montero Sport"/>
    <s v="Black"/>
    <n v="45000"/>
    <x v="0"/>
  </r>
  <r>
    <n v="77"/>
    <x v="360"/>
    <s v="Chrysler of Tri-Cities"/>
    <s v="Lincoln"/>
    <s v="Town car"/>
    <s v="Black"/>
    <n v="17000"/>
    <x v="1"/>
  </r>
  <r>
    <n v="78"/>
    <x v="361"/>
    <s v="Motor Vehicle Branch Office"/>
    <s v="Ford"/>
    <s v="Focus"/>
    <s v="Black"/>
    <n v="49000"/>
    <x v="3"/>
  </r>
  <r>
    <n v="79"/>
    <x v="362"/>
    <s v="Classic Chevy"/>
    <s v="Audi"/>
    <s v="A6"/>
    <s v="Black"/>
    <n v="15000"/>
    <x v="0"/>
  </r>
  <r>
    <n v="80"/>
    <x v="363"/>
    <s v="Clay Johnson Auto Sales"/>
    <s v="Acura"/>
    <s v="TL"/>
    <s v="Black"/>
    <n v="28000"/>
    <x v="1"/>
  </r>
  <r>
    <n v="88"/>
    <x v="364"/>
    <s v="Race Car Help"/>
    <s v="Chrysler"/>
    <s v="300M"/>
    <s v="Black"/>
    <n v="26000"/>
    <x v="0"/>
  </r>
  <r>
    <n v="89"/>
    <x v="365"/>
    <s v="Tri-State Mack Inc"/>
    <s v="BMW"/>
    <s v="328i"/>
    <s v="Black"/>
    <n v="18000"/>
    <x v="4"/>
  </r>
  <r>
    <n v="95"/>
    <x v="366"/>
    <s v="Diehl Motor CO Inc"/>
    <s v="Volvo"/>
    <s v="V70"/>
    <s v="Black"/>
    <n v="39000"/>
    <x v="2"/>
  </r>
  <r>
    <n v="96"/>
    <x v="367"/>
    <s v="Enterprise Rent A Car"/>
    <s v="Nissan"/>
    <s v="Quest"/>
    <s v="Black"/>
    <n v="19000"/>
    <x v="0"/>
  </r>
  <r>
    <n v="97"/>
    <x v="368"/>
    <s v="Gartner Buick Hyundai Saab"/>
    <s v="Chrysler"/>
    <s v="LHS"/>
    <s v="Black"/>
    <n v="26000"/>
    <x v="1"/>
  </r>
  <r>
    <n v="98"/>
    <x v="369"/>
    <s v="Hatfield Volkswagen"/>
    <s v="Honda"/>
    <s v="Accord"/>
    <s v="Black"/>
    <n v="43000"/>
    <x v="4"/>
  </r>
  <r>
    <n v="101"/>
    <x v="370"/>
    <s v="Race Car Help"/>
    <s v="Lexus"/>
    <s v="ES300"/>
    <s v="Black"/>
    <n v="16001"/>
    <x v="0"/>
  </r>
  <r>
    <n v="102"/>
    <x v="371"/>
    <s v="Ryder Truck Rental and Leasing"/>
    <s v="BMW"/>
    <s v="328i"/>
    <s v="Black"/>
    <n v="16001"/>
    <x v="4"/>
  </r>
  <r>
    <n v="104"/>
    <x v="372"/>
    <s v="Buddy Storbeck's Diesel Service Inc"/>
    <s v="Mercedes-B"/>
    <s v="SL-Class"/>
    <s v="Black"/>
    <n v="38000"/>
    <x v="3"/>
  </r>
  <r>
    <n v="107"/>
    <x v="373"/>
    <s v="Chrysler Plymouth"/>
    <s v="Volvo"/>
    <s v="C70"/>
    <s v="Black"/>
    <n v="49000"/>
    <x v="1"/>
  </r>
  <r>
    <n v="113"/>
    <x v="374"/>
    <s v="Star Enterprises Inc"/>
    <s v="Ford"/>
    <s v="Taurus"/>
    <s v="Black"/>
    <n v="69001"/>
    <x v="0"/>
  </r>
  <r>
    <n v="115"/>
    <x v="375"/>
    <s v="McKinney Dodge Chrysler Jeep"/>
    <s v="Audi"/>
    <s v="A4"/>
    <s v="Black"/>
    <n v="27000"/>
    <x v="3"/>
  </r>
  <r>
    <n v="116"/>
    <x v="376"/>
    <s v="U-Haul CO"/>
    <s v="Ford"/>
    <s v="Focus"/>
    <s v="Black"/>
    <n v="49000"/>
    <x v="3"/>
  </r>
  <r>
    <n v="117"/>
    <x v="377"/>
    <s v="Motor Vehicle Branch Office"/>
    <s v="Mitsubishi"/>
    <s v="Diamante"/>
    <s v="Black"/>
    <n v="49000"/>
    <x v="1"/>
  </r>
  <r>
    <n v="118"/>
    <x v="378"/>
    <s v="Nebo Chevrolet"/>
    <s v="Lexus"/>
    <s v="GS400"/>
    <s v="Black"/>
    <n v="12000"/>
    <x v="1"/>
  </r>
  <r>
    <n v="125"/>
    <x v="379"/>
    <s v="Enterprise Rent A Car"/>
    <s v="Hyundai"/>
    <s v="Sonata"/>
    <s v="Black"/>
    <n v="15000"/>
    <x v="0"/>
  </r>
  <r>
    <n v="131"/>
    <x v="380"/>
    <s v="Tri-State Mack Inc"/>
    <s v="Acura"/>
    <s v="TL"/>
    <s v="Black"/>
    <n v="28501"/>
    <x v="1"/>
  </r>
  <r>
    <n v="138"/>
    <x v="381"/>
    <s v="C &amp; M Motors Inc"/>
    <s v="Dodge"/>
    <s v="Intrepid"/>
    <s v="Black"/>
    <n v="11000"/>
    <x v="4"/>
  </r>
  <r>
    <n v="142"/>
    <x v="382"/>
    <s v="Pars Auto Sales"/>
    <s v="Acura"/>
    <s v="RL"/>
    <s v="Black"/>
    <n v="18000"/>
    <x v="0"/>
  </r>
  <r>
    <n v="146"/>
    <x v="383"/>
    <s v="Race Car Help"/>
    <s v="Ford"/>
    <s v="Taurus"/>
    <s v="Black"/>
    <n v="69000"/>
    <x v="0"/>
  </r>
  <r>
    <n v="149"/>
    <x v="384"/>
    <s v="Rabun Used Car Sales"/>
    <s v="Honda"/>
    <s v="Civic"/>
    <s v="Black"/>
    <n v="43000"/>
    <x v="1"/>
  </r>
  <r>
    <n v="152"/>
    <x v="385"/>
    <s v="Saab-Belle Dodge"/>
    <s v="Lexus"/>
    <s v="LS400"/>
    <s v="Black"/>
    <n v="39000"/>
    <x v="4"/>
  </r>
  <r>
    <n v="153"/>
    <x v="386"/>
    <s v="Scrivener Performance Engineering"/>
    <s v="Cadillac"/>
    <s v="Eldorado"/>
    <s v="Black"/>
    <n v="60500"/>
    <x v="2"/>
  </r>
  <r>
    <n v="156"/>
    <x v="387"/>
    <s v="Motor Vehicle Branch Office"/>
    <s v="Chevrolet"/>
    <s v="Monte Carlo"/>
    <s v="Black"/>
    <n v="44000"/>
    <x v="1"/>
  </r>
  <r>
    <n v="159"/>
    <x v="388"/>
    <s v="Pars Auto Sales"/>
    <s v="Mitsubishi"/>
    <s v="Diamante"/>
    <s v="Black"/>
    <n v="18000"/>
    <x v="1"/>
  </r>
  <r>
    <n v="162"/>
    <x v="389"/>
    <s v="Gartner Buick Hyundai Saab"/>
    <s v="Ford"/>
    <s v="Focus"/>
    <s v="Black"/>
    <n v="49000"/>
    <x v="3"/>
  </r>
  <r>
    <n v="164"/>
    <x v="390"/>
    <s v="Star Enterprises Inc"/>
    <s v="BMW"/>
    <s v="528i"/>
    <s v="Black"/>
    <n v="21000"/>
    <x v="0"/>
  </r>
  <r>
    <n v="165"/>
    <x v="391"/>
    <s v="Rabun Used Car Sales"/>
    <s v="Subaru"/>
    <s v="Forester"/>
    <s v="Black"/>
    <n v="22000"/>
    <x v="3"/>
  </r>
  <r>
    <n v="168"/>
    <x v="392"/>
    <s v="Diehl Motor CO Inc"/>
    <s v="Dodge"/>
    <s v="Intrepid"/>
    <s v="Black"/>
    <n v="11650"/>
    <x v="4"/>
  </r>
  <r>
    <n v="170"/>
    <x v="393"/>
    <s v="Saab-Belle Dodge"/>
    <s v="Saturn"/>
    <s v="SW"/>
    <s v="Black"/>
    <n v="36000"/>
    <x v="2"/>
  </r>
  <r>
    <n v="180"/>
    <x v="394"/>
    <s v="Rabun Used Car Sales"/>
    <s v="Mercedes-B"/>
    <s v="C-Class"/>
    <s v="Black"/>
    <n v="14000"/>
    <x v="1"/>
  </r>
  <r>
    <n v="181"/>
    <x v="395"/>
    <s v="Race Car Help"/>
    <s v="Toyota"/>
    <s v="Sienna"/>
    <s v="Black"/>
    <n v="16000"/>
    <x v="2"/>
  </r>
  <r>
    <n v="182"/>
    <x v="396"/>
    <s v="Race Car Help"/>
    <s v="Volvo"/>
    <s v="S70"/>
    <s v="Black"/>
    <n v="22000"/>
    <x v="3"/>
  </r>
  <r>
    <n v="191"/>
    <x v="397"/>
    <s v="U-Haul CO"/>
    <s v="Audi"/>
    <s v="A6"/>
    <s v="Black"/>
    <n v="25000"/>
    <x v="0"/>
  </r>
  <r>
    <n v="193"/>
    <x v="398"/>
    <s v="Rabun Used Car Sales"/>
    <s v="Mercedes-B"/>
    <s v="S-Class"/>
    <s v="Black"/>
    <n v="39500"/>
    <x v="0"/>
  </r>
  <r>
    <n v="194"/>
    <x v="399"/>
    <s v="Buddy Storbeck's Diesel Service Inc"/>
    <s v="Mitsubishi"/>
    <s v="3000GT"/>
    <s v="Black"/>
    <n v="39000"/>
    <x v="4"/>
  </r>
  <r>
    <n v="195"/>
    <x v="400"/>
    <s v="C &amp; M Motors Inc"/>
    <s v="BMW"/>
    <s v="528i"/>
    <s v="Black"/>
    <n v="31000"/>
    <x v="0"/>
  </r>
  <r>
    <n v="198"/>
    <x v="401"/>
    <s v="Ryder Truck Rental and Leasing"/>
    <s v="Ford"/>
    <s v="Mustang"/>
    <s v="Black"/>
    <n v="22000"/>
    <x v="1"/>
  </r>
  <r>
    <n v="201"/>
    <x v="402"/>
    <s v="Star Enterprises Inc"/>
    <s v="Mercedes-B"/>
    <s v="SLK"/>
    <s v="Black"/>
    <n v="26000"/>
    <x v="2"/>
  </r>
  <r>
    <n v="205"/>
    <x v="403"/>
    <s v="Ryder Truck Rental and Leasing"/>
    <s v="Saturn"/>
    <s v="SC"/>
    <s v="Black"/>
    <n v="33000"/>
    <x v="3"/>
  </r>
  <r>
    <n v="207"/>
    <x v="404"/>
    <s v="Nebo Chevrolet"/>
    <s v="Toyota"/>
    <s v="Land Cruiser"/>
    <s v="Black"/>
    <n v="21000"/>
    <x v="0"/>
  </r>
  <r>
    <n v="212"/>
    <x v="405"/>
    <s v="Suburban Ford"/>
    <s v="Nissan"/>
    <s v="Xterra"/>
    <s v="Black"/>
    <n v="9250"/>
    <x v="2"/>
  </r>
  <r>
    <n v="220"/>
    <x v="406"/>
    <s v="Rabun Used Car Sales"/>
    <s v="BMW"/>
    <s v="528i"/>
    <s v="Black"/>
    <n v="21000"/>
    <x v="0"/>
  </r>
  <r>
    <n v="222"/>
    <x v="407"/>
    <s v="Scrivener Performance Engineering"/>
    <s v="Ford"/>
    <s v="Crown Victoria"/>
    <s v="Black"/>
    <n v="11000"/>
    <x v="2"/>
  </r>
  <r>
    <n v="225"/>
    <x v="408"/>
    <s v="Tri-State Mack Inc"/>
    <s v="Toyota"/>
    <s v="Camry"/>
    <s v="Black"/>
    <n v="29000"/>
    <x v="1"/>
  </r>
  <r>
    <n v="228"/>
    <x v="409"/>
    <s v="Enterprise Rent A Car"/>
    <s v="Volvo"/>
    <s v="S40"/>
    <s v="Black"/>
    <n v="36000"/>
    <x v="4"/>
  </r>
  <r>
    <n v="229"/>
    <x v="410"/>
    <s v="Gartner Buick Hyundai Saab"/>
    <s v="Lincoln"/>
    <s v="Navigator"/>
    <s v="Black"/>
    <n v="19000"/>
    <x v="4"/>
  </r>
  <r>
    <n v="233"/>
    <x v="411"/>
    <s v="Rabun Used Car Sales"/>
    <s v="Nissan"/>
    <s v="Sentra"/>
    <s v="Black"/>
    <n v="16000"/>
    <x v="2"/>
  </r>
  <r>
    <n v="236"/>
    <x v="412"/>
    <s v="Tri-State Mack Inc"/>
    <s v="Mercedes-B"/>
    <s v="CL500"/>
    <s v="Black"/>
    <n v="22000"/>
    <x v="0"/>
  </r>
  <r>
    <n v="241"/>
    <x v="413"/>
    <s v="Race Car Help"/>
    <s v="Cadillac"/>
    <s v="Escalade"/>
    <s v="Black"/>
    <n v="28000"/>
    <x v="4"/>
  </r>
  <r>
    <n v="242"/>
    <x v="414"/>
    <s v="Ryder Truck Rental and Leasing"/>
    <s v="Oldsmobile"/>
    <s v="Silhouette"/>
    <s v="Black"/>
    <n v="60750"/>
    <x v="4"/>
  </r>
  <r>
    <n v="246"/>
    <x v="415"/>
    <s v="McKinney Dodge Chrysler Jeep"/>
    <s v="Mercedes-B"/>
    <s v="S-Class"/>
    <s v="Black"/>
    <n v="39500"/>
    <x v="0"/>
  </r>
  <r>
    <n v="249"/>
    <x v="416"/>
    <s v="Chrysler of Tri-Cities"/>
    <s v="Nissan"/>
    <s v="Quest"/>
    <s v="Black"/>
    <n v="19000"/>
    <x v="0"/>
  </r>
  <r>
    <n v="253"/>
    <x v="417"/>
    <s v="Motor Vehicle Branch Office"/>
    <s v="Ford"/>
    <s v="Ranger"/>
    <s v="Black"/>
    <n v="18500"/>
    <x v="1"/>
  </r>
  <r>
    <n v="261"/>
    <x v="418"/>
    <s v="Star Enterprises Inc"/>
    <s v="Mercury"/>
    <s v="Grand Marquis"/>
    <s v="Black"/>
    <n v="9000"/>
    <x v="0"/>
  </r>
  <r>
    <n v="264"/>
    <x v="419"/>
    <s v="U-Haul CO"/>
    <s v="Volvo"/>
    <s v="S70"/>
    <s v="Black"/>
    <n v="22000"/>
    <x v="0"/>
  </r>
  <r>
    <n v="267"/>
    <x v="420"/>
    <s v="Classic Chevy"/>
    <s v="Acura"/>
    <s v="RL"/>
    <s v="Black"/>
    <n v="18000"/>
    <x v="0"/>
  </r>
  <r>
    <n v="278"/>
    <x v="421"/>
    <s v="Enterprise Rent A Car"/>
    <s v="Lincoln"/>
    <s v="Continental"/>
    <s v="Black"/>
    <n v="42000"/>
    <x v="2"/>
  </r>
  <r>
    <n v="279"/>
    <x v="422"/>
    <s v="Gartner Buick Hyundai Saab"/>
    <s v="Mitsubishi"/>
    <s v="Diamante"/>
    <s v="Black"/>
    <n v="18000"/>
    <x v="1"/>
  </r>
  <r>
    <n v="281"/>
    <x v="423"/>
    <s v="Progressive Shippers Cooperative Association No"/>
    <s v="Volkswagen"/>
    <s v="Jetta"/>
    <s v="Black"/>
    <n v="22000"/>
    <x v="2"/>
  </r>
  <r>
    <n v="282"/>
    <x v="424"/>
    <s v="Diehl Motor CO Inc"/>
    <s v="Volkswagen"/>
    <s v="GTI"/>
    <s v="Black"/>
    <n v="25000"/>
    <x v="0"/>
  </r>
  <r>
    <n v="286"/>
    <x v="425"/>
    <s v="Rabun Used Car Sales"/>
    <s v="Honda"/>
    <s v="Accord"/>
    <s v="Black"/>
    <n v="43000"/>
    <x v="4"/>
  </r>
  <r>
    <n v="290"/>
    <x v="426"/>
    <s v="Gartner Buick Hyundai Saab"/>
    <s v="Hyundai"/>
    <s v="Sonata"/>
    <s v="Black"/>
    <n v="20000"/>
    <x v="0"/>
  </r>
  <r>
    <n v="291"/>
    <x v="427"/>
    <s v="Hatfield Volkswagen"/>
    <s v="Volkswagen"/>
    <s v="Passat"/>
    <s v="Black"/>
    <n v="9000"/>
    <x v="1"/>
  </r>
  <r>
    <n v="296"/>
    <x v="428"/>
    <s v="Chrysler Plymouth"/>
    <s v="Mercury"/>
    <s v="Cougar"/>
    <s v="Black"/>
    <n v="33000"/>
    <x v="1"/>
  </r>
  <r>
    <n v="299"/>
    <x v="429"/>
    <s v="Motor Vehicle Branch Office"/>
    <s v="Chevrolet"/>
    <s v="Camaro"/>
    <s v="Black"/>
    <n v="41000"/>
    <x v="4"/>
  </r>
  <r>
    <n v="307"/>
    <x v="430"/>
    <s v="Scrivener Performance Engineering"/>
    <s v="Dodge"/>
    <s v="Viper"/>
    <s v="Black"/>
    <n v="26000"/>
    <x v="0"/>
  </r>
  <r>
    <n v="310"/>
    <x v="431"/>
    <s v="Clay Johnson Auto Sales"/>
    <s v="Nissan"/>
    <s v="Quest"/>
    <s v="Black"/>
    <n v="12000"/>
    <x v="0"/>
  </r>
  <r>
    <n v="312"/>
    <x v="432"/>
    <s v="Enterprise Rent A Car"/>
    <s v="Toyota"/>
    <s v="Camry"/>
    <s v="Black"/>
    <n v="34000"/>
    <x v="1"/>
  </r>
  <r>
    <n v="315"/>
    <x v="433"/>
    <s v="Pitre Buick-Pontiac-Gmc of Scottsdale"/>
    <s v="Mercury"/>
    <s v="Cougar"/>
    <s v="Black"/>
    <n v="33000"/>
    <x v="1"/>
  </r>
  <r>
    <n v="317"/>
    <x v="434"/>
    <s v="Tri-State Mack Inc"/>
    <s v="Acura"/>
    <s v="RL"/>
    <s v="Black"/>
    <n v="18000"/>
    <x v="0"/>
  </r>
  <r>
    <n v="325"/>
    <x v="435"/>
    <s v="Pitre Buick-Pontiac-Gmc of Scottsdale"/>
    <s v="Ford"/>
    <s v="Taurus"/>
    <s v="Black"/>
    <n v="43000"/>
    <x v="0"/>
  </r>
  <r>
    <n v="327"/>
    <x v="436"/>
    <s v="Rabun Used Car Sales"/>
    <s v="Porsche"/>
    <s v="Boxter"/>
    <s v="Black"/>
    <n v="26000"/>
    <x v="0"/>
  </r>
  <r>
    <n v="340"/>
    <x v="437"/>
    <s v="Progressive Shippers Cooperative Association No"/>
    <s v="Chevrolet"/>
    <s v="Lumina"/>
    <s v="Black"/>
    <n v="42000"/>
    <x v="2"/>
  </r>
  <r>
    <n v="341"/>
    <x v="438"/>
    <s v="Saab-Belle Dodge"/>
    <s v="Ford"/>
    <s v="Ranger"/>
    <s v="Black"/>
    <n v="18000"/>
    <x v="3"/>
  </r>
  <r>
    <n v="343"/>
    <x v="439"/>
    <s v="Ryder Truck Rental and Leasing"/>
    <s v="Cadillac"/>
    <s v="Eldorado"/>
    <s v="Black"/>
    <n v="85000"/>
    <x v="2"/>
  </r>
  <r>
    <n v="346"/>
    <x v="440"/>
    <s v="Chrysler of Tri-Cities"/>
    <s v="Toyota"/>
    <s v="Tacoma"/>
    <s v="Black"/>
    <n v="36000"/>
    <x v="0"/>
  </r>
  <r>
    <n v="349"/>
    <x v="441"/>
    <s v="Clay Johnson Auto Sales"/>
    <s v="Dodge"/>
    <s v="Avenger"/>
    <s v="Black"/>
    <n v="16000"/>
    <x v="2"/>
  </r>
  <r>
    <n v="351"/>
    <x v="442"/>
    <s v="Enterprise Rent A Car"/>
    <s v="Dodge"/>
    <s v="Durango"/>
    <s v="Black"/>
    <n v="24000"/>
    <x v="0"/>
  </r>
  <r>
    <n v="357"/>
    <x v="443"/>
    <s v="Saab-Belle Dodge"/>
    <s v="BMW"/>
    <s v="528i"/>
    <s v="Black"/>
    <n v="21000"/>
    <x v="0"/>
  </r>
  <r>
    <n v="359"/>
    <x v="444"/>
    <s v="Star Enterprises Inc"/>
    <s v="Toyota"/>
    <s v="RAV4"/>
    <s v="Black"/>
    <n v="85600"/>
    <x v="1"/>
  </r>
  <r>
    <n v="360"/>
    <x v="445"/>
    <s v="Progressive Shippers Cooperative Association No"/>
    <s v="Dodge"/>
    <s v="Caravan"/>
    <s v="Black"/>
    <n v="23000"/>
    <x v="3"/>
  </r>
  <r>
    <n v="363"/>
    <x v="446"/>
    <s v="Progressive Shippers Cooperative Association No"/>
    <s v="Dodge"/>
    <s v="Ram Wagon"/>
    <s v="Black"/>
    <n v="22000"/>
    <x v="2"/>
  </r>
  <r>
    <n v="364"/>
    <x v="447"/>
    <s v="Saab-Belle Dodge"/>
    <s v="Volkswagen"/>
    <s v="GTI"/>
    <s v="Black"/>
    <n v="25000"/>
    <x v="0"/>
  </r>
  <r>
    <n v="369"/>
    <x v="448"/>
    <s v="U-Haul CO"/>
    <s v="Plymouth"/>
    <s v="Voyager"/>
    <s v="Black"/>
    <n v="75000"/>
    <x v="2"/>
  </r>
  <r>
    <n v="375"/>
    <x v="449"/>
    <s v="Pitre Buick-Pontiac-Gmc of Scottsdale"/>
    <s v="Lexus"/>
    <s v="GS400"/>
    <s v="Black"/>
    <n v="12000"/>
    <x v="1"/>
  </r>
  <r>
    <n v="376"/>
    <x v="450"/>
    <s v="Scrivener Performance Engineering"/>
    <s v="Dodge"/>
    <s v="Caravan"/>
    <s v="Black"/>
    <n v="23000"/>
    <x v="3"/>
  </r>
  <r>
    <n v="382"/>
    <x v="451"/>
    <s v="Star Enterprises Inc"/>
    <s v="Audi"/>
    <s v="A6"/>
    <s v="Black"/>
    <n v="25500"/>
    <x v="0"/>
  </r>
  <r>
    <n v="384"/>
    <x v="452"/>
    <s v="Tri-State Mack Inc"/>
    <s v="Acura"/>
    <s v="RL"/>
    <s v="Black"/>
    <n v="24000"/>
    <x v="0"/>
  </r>
  <r>
    <n v="386"/>
    <x v="453"/>
    <s v="Progressive Shippers Cooperative Association No"/>
    <s v="Buick"/>
    <s v="Regal"/>
    <s v="Black"/>
    <n v="19000"/>
    <x v="2"/>
  </r>
  <r>
    <n v="389"/>
    <x v="454"/>
    <s v="Ryder Truck Rental and Leasing"/>
    <s v="Buick"/>
    <s v="Park Avenue"/>
    <s v="Black"/>
    <n v="29500"/>
    <x v="1"/>
  </r>
  <r>
    <n v="391"/>
    <x v="455"/>
    <s v="McKinney Dodge Chrysler Jeep"/>
    <s v="Acura"/>
    <s v="Integra"/>
    <s v="Black"/>
    <n v="45000"/>
    <x v="2"/>
  </r>
  <r>
    <n v="393"/>
    <x v="456"/>
    <s v="Suburban Ford"/>
    <s v="Ford"/>
    <s v="Ranger"/>
    <s v="Black"/>
    <n v="25000"/>
    <x v="3"/>
  </r>
  <r>
    <n v="398"/>
    <x v="457"/>
    <s v="Suburban Ford"/>
    <s v="Chrysler"/>
    <s v="LHS"/>
    <s v="Black"/>
    <n v="26000"/>
    <x v="1"/>
  </r>
  <r>
    <n v="399"/>
    <x v="458"/>
    <s v="Scrivener Performance Engineering"/>
    <s v="Toyota"/>
    <s v="Sienna"/>
    <s v="Black"/>
    <n v="27000"/>
    <x v="2"/>
  </r>
  <r>
    <n v="402"/>
    <x v="459"/>
    <s v="New Castle Ford Lincoln Mercury"/>
    <s v="Mercedes-B"/>
    <s v="C-Class"/>
    <s v="Black"/>
    <n v="14000"/>
    <x v="1"/>
  </r>
  <r>
    <n v="403"/>
    <x v="460"/>
    <s v="Pars Auto Sales"/>
    <s v="Cadillac"/>
    <s v="Eldorado"/>
    <s v="Black"/>
    <n v="60000"/>
    <x v="2"/>
  </r>
  <r>
    <n v="406"/>
    <x v="461"/>
    <s v="Saab-Belle Dodge"/>
    <s v="Mitsubishi"/>
    <s v="Diamante"/>
    <s v="Black"/>
    <n v="22000"/>
    <x v="1"/>
  </r>
  <r>
    <n v="408"/>
    <x v="462"/>
    <s v="Star Enterprises Inc"/>
    <s v="Honda"/>
    <s v="Accord"/>
    <s v="Black"/>
    <n v="43500"/>
    <x v="4"/>
  </r>
  <r>
    <n v="409"/>
    <x v="463"/>
    <s v="Classic Chevy"/>
    <s v="Toyota"/>
    <s v="Camry"/>
    <s v="Black"/>
    <n v="29000"/>
    <x v="1"/>
  </r>
  <r>
    <n v="411"/>
    <x v="464"/>
    <s v="Diehl Motor CO Inc"/>
    <s v="Jeep"/>
    <s v="Grand Cherokee"/>
    <s v="Black"/>
    <n v="19000"/>
    <x v="0"/>
  </r>
  <r>
    <n v="413"/>
    <x v="465"/>
    <s v="Tri-State Mack Inc"/>
    <s v="Lincoln"/>
    <s v="Continental"/>
    <s v="Black"/>
    <n v="18000"/>
    <x v="2"/>
  </r>
  <r>
    <n v="414"/>
    <x v="466"/>
    <s v="U-Haul CO"/>
    <s v="Nissan"/>
    <s v="Xterra"/>
    <s v="Black"/>
    <n v="9000"/>
    <x v="2"/>
  </r>
  <r>
    <n v="422"/>
    <x v="467"/>
    <s v="Rabun Used Car Sales"/>
    <s v="Mercury"/>
    <s v="Villager"/>
    <s v="Black"/>
    <n v="28001"/>
    <x v="2"/>
  </r>
  <r>
    <n v="423"/>
    <x v="468"/>
    <s v="Race Car Help"/>
    <s v="Oldsmobile"/>
    <s v="Silhouette"/>
    <s v="Black"/>
    <n v="60001"/>
    <x v="4"/>
  </r>
  <r>
    <n v="428"/>
    <x v="469"/>
    <s v="U-Haul CO"/>
    <s v="Toyota"/>
    <s v="4Runner"/>
    <s v="Black"/>
    <n v="25000"/>
    <x v="4"/>
  </r>
  <r>
    <n v="429"/>
    <x v="470"/>
    <s v="Buddy Storbeck's Diesel Service Inc"/>
    <s v="Mercedes-B"/>
    <s v="S-Class"/>
    <s v="Black"/>
    <n v="85000"/>
    <x v="0"/>
  </r>
  <r>
    <n v="431"/>
    <x v="471"/>
    <s v="Gartner Buick Hyundai Saab"/>
    <s v="Acura"/>
    <s v="RL"/>
    <s v="Black"/>
    <n v="24000"/>
    <x v="0"/>
  </r>
  <r>
    <n v="432"/>
    <x v="472"/>
    <s v="Hatfield Volkswagen"/>
    <s v="Audi"/>
    <s v="A8"/>
    <s v="Black"/>
    <n v="44000"/>
    <x v="2"/>
  </r>
  <r>
    <n v="435"/>
    <x v="473"/>
    <s v="Motor Vehicle Branch Office"/>
    <s v="Ford"/>
    <s v="F-Series"/>
    <s v="Black"/>
    <n v="22100"/>
    <x v="2"/>
  </r>
  <r>
    <n v="438"/>
    <x v="474"/>
    <s v="Saab-Belle Dodge"/>
    <s v="BMW"/>
    <s v="328i"/>
    <s v="Black"/>
    <n v="18000"/>
    <x v="4"/>
  </r>
  <r>
    <n v="439"/>
    <x v="475"/>
    <s v="Scrivener Performance Engineering"/>
    <s v="Volkswagen"/>
    <s v="Cabrio"/>
    <s v="Black"/>
    <n v="16000"/>
    <x v="4"/>
  </r>
  <r>
    <n v="440"/>
    <x v="476"/>
    <s v="Star Enterprises Inc"/>
    <s v="Pontiac"/>
    <s v="Sunfire"/>
    <s v="Black"/>
    <n v="18000"/>
    <x v="4"/>
  </r>
  <r>
    <n v="441"/>
    <x v="477"/>
    <s v="C &amp; M Motors Inc"/>
    <s v="Volvo"/>
    <s v="C70"/>
    <s v="Black"/>
    <n v="36000"/>
    <x v="1"/>
  </r>
  <r>
    <n v="443"/>
    <x v="478"/>
    <s v="Buddy Storbeck's Diesel Service Inc"/>
    <s v="Mitsubishi"/>
    <s v="Montero Sport"/>
    <s v="Black"/>
    <n v="45000"/>
    <x v="3"/>
  </r>
  <r>
    <n v="446"/>
    <x v="479"/>
    <s v="Scrivener Performance Engineering"/>
    <s v="Acura"/>
    <s v="TL"/>
    <s v="Black"/>
    <n v="28001"/>
    <x v="1"/>
  </r>
  <r>
    <n v="448"/>
    <x v="480"/>
    <s v="Nebo Chevrolet"/>
    <s v="Chrysler"/>
    <s v="300M"/>
    <s v="Black"/>
    <n v="26000"/>
    <x v="0"/>
  </r>
  <r>
    <n v="450"/>
    <x v="481"/>
    <s v="Gartner Buick Hyundai Saab"/>
    <s v="Infiniti"/>
    <s v="I30"/>
    <s v="Black"/>
    <n v="21000"/>
    <x v="3"/>
  </r>
  <r>
    <n v="453"/>
    <x v="482"/>
    <s v="Tri-State Mack Inc"/>
    <s v="Mercedes-B"/>
    <s v="CL500"/>
    <s v="Black"/>
    <n v="22001"/>
    <x v="0"/>
  </r>
  <r>
    <n v="455"/>
    <x v="483"/>
    <s v="Progressive Shippers Cooperative Association No"/>
    <s v="Chrysler"/>
    <s v="300M"/>
    <s v="Black"/>
    <n v="26000"/>
    <x v="0"/>
  </r>
  <r>
    <n v="462"/>
    <x v="484"/>
    <s v="Diehl Motor CO Inc"/>
    <s v="Nissan"/>
    <s v="Frontier"/>
    <s v="Black"/>
    <n v="53000"/>
    <x v="1"/>
  </r>
  <r>
    <n v="463"/>
    <x v="485"/>
    <s v="Buddy Storbeck's Diesel Service Inc"/>
    <s v="Mitsubishi"/>
    <s v="Eclipse"/>
    <s v="Black"/>
    <n v="27500"/>
    <x v="3"/>
  </r>
  <r>
    <n v="466"/>
    <x v="486"/>
    <s v="Pars Auto Sales"/>
    <s v="Chevrolet"/>
    <s v="Monte Carlo"/>
    <s v="Black"/>
    <n v="44000"/>
    <x v="1"/>
  </r>
  <r>
    <n v="467"/>
    <x v="487"/>
    <s v="Pitre Buick-Pontiac-Gmc of Scottsdale"/>
    <s v="Lincoln"/>
    <s v="Navigator"/>
    <s v="Black"/>
    <n v="19000"/>
    <x v="4"/>
  </r>
  <r>
    <n v="475"/>
    <x v="488"/>
    <s v="C &amp; M Motors Inc"/>
    <s v="Mercedes-B"/>
    <s v="SLK230"/>
    <s v="Black"/>
    <n v="33000"/>
    <x v="1"/>
  </r>
  <r>
    <n v="476"/>
    <x v="489"/>
    <s v="Capitol KIA"/>
    <s v="Ford"/>
    <s v="Expedition"/>
    <s v="Black"/>
    <n v="26000"/>
    <x v="0"/>
  </r>
  <r>
    <n v="477"/>
    <x v="490"/>
    <s v="Chrysler of Tri-Cities"/>
    <s v="Dodge"/>
    <s v="Durango"/>
    <s v="Black"/>
    <n v="19000"/>
    <x v="0"/>
  </r>
  <r>
    <n v="483"/>
    <x v="491"/>
    <s v="Iceberg Rentals"/>
    <s v="Volkswagen"/>
    <s v="GTI"/>
    <s v="Black"/>
    <n v="25000"/>
    <x v="0"/>
  </r>
  <r>
    <n v="486"/>
    <x v="492"/>
    <s v="Ryder Truck Rental and Leasing"/>
    <s v="Ford"/>
    <s v="Expedition"/>
    <s v="Black"/>
    <n v="26001"/>
    <x v="0"/>
  </r>
  <r>
    <n v="487"/>
    <x v="493"/>
    <s v="Saab-Belle Dodge"/>
    <s v="Subaru"/>
    <s v="Forester"/>
    <s v="Black"/>
    <n v="22001"/>
    <x v="0"/>
  </r>
  <r>
    <n v="488"/>
    <x v="494"/>
    <s v="Scrivener Performance Engineering"/>
    <s v="Saab"/>
    <s v="03-09-2020"/>
    <s v="Black"/>
    <n v="23501"/>
    <x v="4"/>
  </r>
  <r>
    <n v="491"/>
    <x v="495"/>
    <s v="Tri-State Mack Inc"/>
    <s v="Dodge"/>
    <s v="Durango"/>
    <s v="Black"/>
    <n v="24000"/>
    <x v="0"/>
  </r>
  <r>
    <n v="495"/>
    <x v="496"/>
    <s v="Diehl Motor CO Inc"/>
    <s v="Saturn"/>
    <s v="SC"/>
    <s v="Black"/>
    <n v="33000"/>
    <x v="3"/>
  </r>
  <r>
    <n v="497"/>
    <x v="497"/>
    <s v="Motor Vehicle Branch Office"/>
    <s v="BMW"/>
    <s v="323i"/>
    <s v="Black"/>
    <n v="9200"/>
    <x v="1"/>
  </r>
  <r>
    <n v="3"/>
    <x v="498"/>
    <s v="Capitol KIA"/>
    <s v="Cadillac"/>
    <s v="Eldorado"/>
    <s v="Red"/>
    <n v="31500"/>
    <x v="2"/>
  </r>
  <r>
    <n v="5"/>
    <x v="499"/>
    <s v="Chrysler Plymouth"/>
    <s v="Acura"/>
    <s v="TL"/>
    <s v="Red"/>
    <n v="245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4"/>
    <s v="C_CND_000004"/>
    <s v="Chrysler of Tri-Cities"/>
    <s v="Toyota"/>
    <s v="Celica"/>
    <s v="Pale White"/>
    <n v="14000"/>
    <x v="0"/>
  </r>
  <r>
    <n v="6"/>
    <s v="C_CND_000006"/>
    <s v="Classic Chevy"/>
    <s v="Mitsubishi"/>
    <s v="Diamante"/>
    <s v="Pale White"/>
    <n v="12000"/>
    <x v="1"/>
  </r>
  <r>
    <n v="7"/>
    <s v="C_CND_000007"/>
    <s v="Clay Johnson Auto Sales"/>
    <s v="Toyota"/>
    <s v="Corolla"/>
    <s v="Pale White"/>
    <n v="14000"/>
    <x v="2"/>
  </r>
  <r>
    <n v="8"/>
    <s v="C_CND_000008"/>
    <s v="U-Haul CO"/>
    <s v="Mitsubishi"/>
    <s v="Galant"/>
    <s v="Pale White"/>
    <n v="42000"/>
    <x v="2"/>
  </r>
  <r>
    <n v="9"/>
    <s v="C_CND_000009"/>
    <s v="Rabun Used Car Sales"/>
    <s v="Chevrolet"/>
    <s v="Malibu"/>
    <s v="Pale White"/>
    <n v="82000"/>
    <x v="3"/>
  </r>
  <r>
    <n v="10"/>
    <s v="C_CND_000010"/>
    <s v="Rabun Used Car Sales"/>
    <s v="Ford"/>
    <s v="Escort"/>
    <s v="Pale White"/>
    <n v="15000"/>
    <x v="2"/>
  </r>
  <r>
    <n v="11"/>
    <s v="C_CND_000011"/>
    <s v="Race Car Help"/>
    <s v="Acura"/>
    <s v="RL"/>
    <s v="Pale White"/>
    <n v="31000"/>
    <x v="0"/>
  </r>
  <r>
    <n v="12"/>
    <s v="C_CND_000012"/>
    <s v="Race Car Help"/>
    <s v="Nissan"/>
    <s v="Pathfinder"/>
    <s v="Pale White"/>
    <n v="46000"/>
    <x v="3"/>
  </r>
  <r>
    <n v="14"/>
    <s v="C_CND_000014"/>
    <s v="Scrivener Performance Engineering"/>
    <s v="BMW"/>
    <s v="323i"/>
    <s v="Pale White"/>
    <n v="15000"/>
    <x v="1"/>
  </r>
  <r>
    <n v="15"/>
    <s v="C_CND_000015"/>
    <s v="Buddy Storbeck's Diesel Service Inc"/>
    <s v="Chrysler"/>
    <s v="Sebring Coupe"/>
    <s v="Pale White"/>
    <n v="26000"/>
    <x v="4"/>
  </r>
  <r>
    <n v="16"/>
    <s v="C_CND_000016"/>
    <s v="C &amp; M Motors Inc"/>
    <s v="Subaru"/>
    <s v="Forester"/>
    <s v="Pale White"/>
    <n v="17000"/>
    <x v="1"/>
  </r>
  <r>
    <n v="18"/>
    <s v="C_CND_000018"/>
    <s v="Chrysler of Tri-Cities"/>
    <s v="Cadillac"/>
    <s v="Eldorado"/>
    <s v="Pale White"/>
    <n v="31000"/>
    <x v="2"/>
  </r>
  <r>
    <n v="19"/>
    <s v="C_CND_000019"/>
    <s v="Chrysler Plymouth"/>
    <s v="Toyota"/>
    <s v="Land Cruiser"/>
    <s v="Pale White"/>
    <n v="33000"/>
    <x v="0"/>
  </r>
  <r>
    <n v="20"/>
    <s v="C_CND_000020"/>
    <s v="Classic Chevy"/>
    <s v="Honda"/>
    <s v="Accord"/>
    <s v="Pale White"/>
    <n v="21000"/>
    <x v="4"/>
  </r>
  <r>
    <n v="23"/>
    <s v="C_CND_000023"/>
    <s v="Diehl Motor CO Inc"/>
    <s v="Audi"/>
    <s v="A4"/>
    <s v="Pale White"/>
    <n v="12000"/>
    <x v="3"/>
  </r>
  <r>
    <n v="24"/>
    <s v="C_CND_000024"/>
    <s v="Star Enterprises Inc"/>
    <s v="Porsche"/>
    <s v="Carrera Cabrio"/>
    <s v="Pale White"/>
    <n v="18000"/>
    <x v="2"/>
  </r>
  <r>
    <n v="25"/>
    <s v="C_CND_000025"/>
    <s v="Suburban Ford"/>
    <s v="Volkswagen"/>
    <s v="Jetta"/>
    <s v="Pale White"/>
    <n v="22000"/>
    <x v="2"/>
  </r>
  <r>
    <n v="26"/>
    <s v="C_CND_000026"/>
    <s v="Tri-State Mack Inc"/>
    <s v="Dodge"/>
    <s v="Viper"/>
    <s v="Pale White"/>
    <n v="31250"/>
    <x v="0"/>
  </r>
  <r>
    <n v="28"/>
    <s v="C_CND_000028"/>
    <s v="Progressive Shippers Cooperative Association No"/>
    <s v="Chrysler"/>
    <s v="LHS"/>
    <s v="Pale White"/>
    <n v="41000"/>
    <x v="1"/>
  </r>
  <r>
    <n v="29"/>
    <s v="C_CND_000029"/>
    <s v="Race Car Help"/>
    <s v="Chrysler"/>
    <s v="LHS"/>
    <s v="Pale White"/>
    <n v="41000"/>
    <x v="1"/>
  </r>
  <r>
    <n v="30"/>
    <s v="C_CND_000030"/>
    <s v="Ryder Truck Rental and Leasing"/>
    <s v="Saturn"/>
    <s v="LW"/>
    <s v="Pale White"/>
    <n v="13000"/>
    <x v="1"/>
  </r>
  <r>
    <n v="31"/>
    <s v="C_CND_000031"/>
    <s v="Saab-Belle Dodge"/>
    <s v="Mitsubishi"/>
    <s v="3000GT"/>
    <s v="Pale White"/>
    <n v="20000"/>
    <x v="4"/>
  </r>
  <r>
    <n v="32"/>
    <s v="C_CND_000032"/>
    <s v="Scrivener Performance Engineering"/>
    <s v="Mercedes-B"/>
    <s v="SLK230"/>
    <s v="Pale White"/>
    <n v="14000"/>
    <x v="1"/>
  </r>
  <r>
    <n v="33"/>
    <s v="C_CND_000033"/>
    <s v="Star Enterprises Inc"/>
    <s v="Honda"/>
    <s v="Accord"/>
    <s v="Pale White"/>
    <n v="19000"/>
    <x v="4"/>
  </r>
  <r>
    <n v="36"/>
    <s v="C_CND_000036"/>
    <s v="Diehl Motor CO Inc"/>
    <s v="Volvo"/>
    <s v="S40"/>
    <s v="Pale White"/>
    <n v="42000"/>
    <x v="4"/>
  </r>
  <r>
    <n v="37"/>
    <s v="C_CND_000037"/>
    <s v="Enterprise Rent A Car"/>
    <s v="Mercury"/>
    <s v="Mountaineer"/>
    <s v="Pale White"/>
    <n v="21000"/>
    <x v="0"/>
  </r>
  <r>
    <n v="39"/>
    <s v="C_CND_000039"/>
    <s v="Hatfield Volkswagen"/>
    <s v="Mitsubishi"/>
    <s v="Montero Sport"/>
    <s v="Pale White"/>
    <n v="39000"/>
    <x v="0"/>
  </r>
  <r>
    <n v="41"/>
    <s v="C_CND_000041"/>
    <s v="Suburban Ford"/>
    <s v="Chrysler"/>
    <s v="Sebring Coupe"/>
    <s v="Pale White"/>
    <n v="26000"/>
    <x v="4"/>
  </r>
  <r>
    <n v="42"/>
    <s v="C_CND_000042"/>
    <s v="Tri-State Mack Inc"/>
    <s v="Volvo"/>
    <s v="S80"/>
    <s v="Pale White"/>
    <n v="21000"/>
    <x v="4"/>
  </r>
  <r>
    <n v="46"/>
    <s v="C_CND_000046"/>
    <s v="Gartner Buick Hyundai Saab"/>
    <s v="Mercedes-B"/>
    <s v="C-Class"/>
    <s v="Pale White"/>
    <n v="12000"/>
    <x v="1"/>
  </r>
  <r>
    <n v="47"/>
    <s v="C_CND_000047"/>
    <s v="Hatfield Volkswagen"/>
    <s v="BMW"/>
    <s v="323i"/>
    <s v="Pale White"/>
    <n v="21001"/>
    <x v="1"/>
  </r>
  <r>
    <n v="48"/>
    <s v="C_CND_000048"/>
    <s v="Rabun Used Car Sales"/>
    <s v="Acura"/>
    <s v="TL"/>
    <s v="Pale White"/>
    <n v="29000"/>
    <x v="1"/>
  </r>
  <r>
    <n v="49"/>
    <s v="C_CND_000049"/>
    <s v="Race Car Help"/>
    <s v="Nissan"/>
    <s v="Altima"/>
    <s v="Pale White"/>
    <n v="20000"/>
    <x v="1"/>
  </r>
  <r>
    <n v="50"/>
    <s v="C_CND_000050"/>
    <s v="Ryder Truck Rental and Leasing"/>
    <s v="Cadillac"/>
    <s v="DeVille"/>
    <s v="Pale White"/>
    <n v="22000"/>
    <x v="0"/>
  </r>
  <r>
    <n v="51"/>
    <s v="C_CND_000051"/>
    <s v="Saab-Belle Dodge"/>
    <s v="Dodge"/>
    <s v="Stratus"/>
    <s v="Pale White"/>
    <n v="31000"/>
    <x v="1"/>
  </r>
  <r>
    <n v="54"/>
    <s v="C_CND_000054"/>
    <s v="Scrivener Performance Engineering"/>
    <s v="Chevrolet"/>
    <s v="Malibu"/>
    <s v="Pale White"/>
    <n v="14000"/>
    <x v="3"/>
  </r>
  <r>
    <n v="55"/>
    <s v="C_CND_000055"/>
    <s v="Chrysler of Tri-Cities"/>
    <s v="Acura"/>
    <s v="RL"/>
    <s v="Pale White"/>
    <n v="17000"/>
    <x v="0"/>
  </r>
  <r>
    <n v="56"/>
    <s v="C_CND_000056"/>
    <s v="Iceberg Rentals"/>
    <s v="Saturn"/>
    <s v="SW"/>
    <s v="Pale White"/>
    <n v="25600"/>
    <x v="2"/>
  </r>
  <r>
    <n v="58"/>
    <s v="C_CND_000058"/>
    <s v="Motor Vehicle Branch Office"/>
    <s v="Mercury"/>
    <s v="Mountaineer"/>
    <s v="Pale White"/>
    <n v="21000"/>
    <x v="0"/>
  </r>
  <r>
    <n v="59"/>
    <s v="C_CND_000059"/>
    <s v="Buddy Storbeck's Diesel Service Inc"/>
    <s v="Mercedes-B"/>
    <s v="C-Class"/>
    <s v="Pale White"/>
    <n v="12000"/>
    <x v="1"/>
  </r>
  <r>
    <n v="60"/>
    <s v="C_CND_000060"/>
    <s v="C &amp; M Motors Inc"/>
    <s v="Mercedes-B"/>
    <s v="SLK"/>
    <s v="Pale White"/>
    <n v="17000"/>
    <x v="2"/>
  </r>
  <r>
    <n v="62"/>
    <s v="C_CND_000062"/>
    <s v="Iceberg Rentals"/>
    <s v="Mercedes-B"/>
    <s v="C-Class"/>
    <s v="Pale White"/>
    <n v="17000"/>
    <x v="1"/>
  </r>
  <r>
    <n v="63"/>
    <s v="C_CND_000063"/>
    <s v="McKinney Dodge Chrysler Jeep"/>
    <s v="Mercedes-B"/>
    <s v="M-Class"/>
    <s v="Pale White"/>
    <n v="41000"/>
    <x v="1"/>
  </r>
  <r>
    <n v="65"/>
    <s v="C_CND_000065"/>
    <s v="Scrivener Performance Engineering"/>
    <s v="Dodge"/>
    <s v="Intrepid"/>
    <s v="Pale White"/>
    <n v="31100"/>
    <x v="4"/>
  </r>
  <r>
    <n v="69"/>
    <s v="C_CND_000069"/>
    <s v="Classic Chevy"/>
    <s v="Volvo"/>
    <s v="S40"/>
    <s v="Pale White"/>
    <n v="42000"/>
    <x v="4"/>
  </r>
  <r>
    <n v="70"/>
    <s v="C_CND_000070"/>
    <s v="Clay Johnson Auto Sales"/>
    <s v="Mitsubishi"/>
    <s v="Diamante"/>
    <s v="Pale White"/>
    <n v="21000"/>
    <x v="1"/>
  </r>
  <r>
    <n v="71"/>
    <s v="C_CND_000071"/>
    <s v="Nebo Chevrolet"/>
    <s v="Cadillac"/>
    <s v="DeVille"/>
    <s v="Pale White"/>
    <n v="22600"/>
    <x v="0"/>
  </r>
  <r>
    <n v="72"/>
    <s v="C_CND_000072"/>
    <s v="New Castle Ford Lincoln Mercury"/>
    <s v="Jaguar"/>
    <s v="S-Type"/>
    <s v="Pale White"/>
    <n v="45000"/>
    <x v="2"/>
  </r>
  <r>
    <n v="74"/>
    <s v="C_CND_000074"/>
    <s v="Pitre Buick-Pontiac-Gmc of Scottsdale"/>
    <s v="Ford"/>
    <s v="Contour"/>
    <s v="Pale White"/>
    <n v="62000"/>
    <x v="4"/>
  </r>
  <r>
    <n v="81"/>
    <s v="C_CND_000081"/>
    <s v="Tri-State Mack Inc"/>
    <s v="Nissan"/>
    <s v="Pathfinder"/>
    <s v="Pale White"/>
    <n v="46000"/>
    <x v="3"/>
  </r>
  <r>
    <n v="82"/>
    <s v="C_CND_000082"/>
    <s v="Enterprise Rent A Car"/>
    <s v="Ford"/>
    <s v="Mustang"/>
    <s v="Pale White"/>
    <n v="43000"/>
    <x v="1"/>
  </r>
  <r>
    <n v="83"/>
    <s v="C_CND_000083"/>
    <s v="New Castle Ford Lincoln Mercury"/>
    <s v="Oldsmobile"/>
    <s v="Cutlass"/>
    <s v="Pale White"/>
    <n v="41000"/>
    <x v="4"/>
  </r>
  <r>
    <n v="84"/>
    <s v="C_CND_000084"/>
    <s v="Pars Auto Sales"/>
    <s v="Chevrolet"/>
    <s v="Corvette"/>
    <s v="Pale White"/>
    <n v="45000"/>
    <x v="0"/>
  </r>
  <r>
    <n v="85"/>
    <s v="C_CND_000085"/>
    <s v="Pitre Buick-Pontiac-Gmc of Scottsdale"/>
    <s v="Chevrolet"/>
    <s v="Impala"/>
    <s v="Pale White"/>
    <n v="22001"/>
    <x v="1"/>
  </r>
  <r>
    <n v="86"/>
    <s v="C_CND_000086"/>
    <s v="Progressive Shippers Cooperative Association No"/>
    <s v="Volkswagen"/>
    <s v="Cabrio"/>
    <s v="Pale White"/>
    <n v="25001"/>
    <x v="4"/>
  </r>
  <r>
    <n v="87"/>
    <s v="C_CND_000087"/>
    <s v="Rabun Used Car Sales"/>
    <s v="Dodge"/>
    <s v="Dakota"/>
    <s v="Pale White"/>
    <n v="12800"/>
    <x v="4"/>
  </r>
  <r>
    <n v="90"/>
    <s v="C_CND_000090"/>
    <s v="U-Haul CO"/>
    <s v="Oldsmobile"/>
    <s v="Bravada"/>
    <s v="Pale White"/>
    <n v="19000"/>
    <x v="1"/>
  </r>
  <r>
    <n v="91"/>
    <s v="C_CND_000091"/>
    <s v="Buddy Storbeck's Diesel Service Inc"/>
    <s v="Nissan"/>
    <s v="Maxima"/>
    <s v="Pale White"/>
    <n v="22500"/>
    <x v="4"/>
  </r>
  <r>
    <n v="92"/>
    <s v="C_CND_000092"/>
    <s v="Race Car Help"/>
    <s v="Dodge"/>
    <s v="Ram Pickup"/>
    <s v="Pale White"/>
    <n v="21001"/>
    <x v="3"/>
  </r>
  <r>
    <n v="93"/>
    <s v="C_CND_000093"/>
    <s v="Saab-Belle Dodge"/>
    <s v="Chrysler"/>
    <s v="Concorde"/>
    <s v="Pale White"/>
    <n v="46500"/>
    <x v="3"/>
  </r>
  <r>
    <n v="94"/>
    <s v="C_CND_000094"/>
    <s v="Chrysler of Tri-Cities"/>
    <s v="Chrysler"/>
    <s v="300M"/>
    <s v="Pale White"/>
    <n v="16000"/>
    <x v="0"/>
  </r>
  <r>
    <n v="99"/>
    <s v="C_CND_000099"/>
    <s v="Iceberg Rentals"/>
    <s v="Nissan"/>
    <s v="Maxima"/>
    <s v="Pale White"/>
    <n v="54000"/>
    <x v="4"/>
  </r>
  <r>
    <n v="100"/>
    <s v="C_CND_000100"/>
    <s v="McKinney Dodge Chrysler Jeep"/>
    <s v="Dodge"/>
    <s v="Durango"/>
    <s v="Pale White"/>
    <n v="22000"/>
    <x v="0"/>
  </r>
  <r>
    <n v="103"/>
    <s v="C_CND_000103"/>
    <s v="Gartner Buick Hyundai Saab"/>
    <s v="Toyota"/>
    <s v="Land Cruiser"/>
    <s v="Pale White"/>
    <n v="12000"/>
    <x v="0"/>
  </r>
  <r>
    <n v="105"/>
    <s v="C_CND_000105"/>
    <s v="Ryder Truck Rental and Leasing"/>
    <s v="Ford"/>
    <s v="Explorer"/>
    <s v="Pale White"/>
    <n v="42000"/>
    <x v="1"/>
  </r>
  <r>
    <n v="106"/>
    <s v="C_CND_000106"/>
    <s v="Saab-Belle Dodge"/>
    <s v="Nissan"/>
    <s v="Pathfinder"/>
    <s v="Pale White"/>
    <n v="21000"/>
    <x v="1"/>
  </r>
  <r>
    <n v="108"/>
    <s v="C_CND_000108"/>
    <s v="Chrysler of Tri-Cities"/>
    <s v="Chevrolet"/>
    <s v="Prizm"/>
    <s v="Pale White"/>
    <n v="21200"/>
    <x v="3"/>
  </r>
  <r>
    <n v="109"/>
    <s v="C_CND_000109"/>
    <s v="Motor Vehicle Branch Office"/>
    <s v="Mercury"/>
    <s v="Grand Marquis"/>
    <s v="Pale White"/>
    <n v="71000"/>
    <x v="0"/>
  </r>
  <r>
    <n v="110"/>
    <s v="C_CND_000110"/>
    <s v="Nebo Chevrolet"/>
    <s v="Chevrolet"/>
    <s v="Camaro"/>
    <s v="Pale White"/>
    <n v="17000"/>
    <x v="4"/>
  </r>
  <r>
    <n v="111"/>
    <s v="C_CND_000111"/>
    <s v="Saab-Belle Dodge"/>
    <s v="Subaru"/>
    <s v="Outback"/>
    <s v="Pale White"/>
    <n v="57001"/>
    <x v="0"/>
  </r>
  <r>
    <n v="112"/>
    <s v="C_CND_000112"/>
    <s v="Scrivener Performance Engineering"/>
    <s v="Buick"/>
    <s v="Park Avenue"/>
    <s v="Pale White"/>
    <n v="62001"/>
    <x v="1"/>
  </r>
  <r>
    <n v="114"/>
    <s v="C_CND_000114"/>
    <s v="Suburban Ford"/>
    <s v="Chevrolet"/>
    <s v="Cavalier"/>
    <s v="Pale White"/>
    <n v="20001"/>
    <x v="0"/>
  </r>
  <r>
    <n v="119"/>
    <s v="C_CND_000119"/>
    <s v="Scrivener Performance Engineering"/>
    <s v="Mercedes-B"/>
    <s v="M-Class"/>
    <s v="Pale White"/>
    <n v="25000"/>
    <x v="1"/>
  </r>
  <r>
    <n v="120"/>
    <s v="C_CND_000120"/>
    <s v="Star Enterprises Inc"/>
    <s v="Chrysler"/>
    <s v="Concorde"/>
    <s v="Pale White"/>
    <n v="42000"/>
    <x v="1"/>
  </r>
  <r>
    <n v="121"/>
    <s v="C_CND_000121"/>
    <s v="Suburban Ford"/>
    <s v="Chrysler"/>
    <s v="Sebring Coupe"/>
    <s v="Pale White"/>
    <n v="19000"/>
    <x v="4"/>
  </r>
  <r>
    <n v="122"/>
    <s v="C_CND_000122"/>
    <s v="Tri-State Mack Inc"/>
    <s v="Chevrolet"/>
    <s v="Monte Carlo"/>
    <s v="Pale White"/>
    <n v="26750"/>
    <x v="1"/>
  </r>
  <r>
    <n v="123"/>
    <s v="C_CND_000123"/>
    <s v="Clay Johnson Auto Sales"/>
    <s v="Cadillac"/>
    <s v="Eldorado"/>
    <s v="Pale White"/>
    <n v="31000"/>
    <x v="2"/>
  </r>
  <r>
    <n v="124"/>
    <s v="C_CND_000124"/>
    <s v="Diehl Motor CO Inc"/>
    <s v="Saturn"/>
    <s v="LW"/>
    <s v="Pale White"/>
    <n v="49000"/>
    <x v="1"/>
  </r>
  <r>
    <n v="126"/>
    <s v="C_CND_000126"/>
    <s v="Gartner Buick Hyundai Saab"/>
    <s v="Mercury"/>
    <s v="Sable"/>
    <s v="Pale White"/>
    <n v="26000"/>
    <x v="4"/>
  </r>
  <r>
    <n v="127"/>
    <s v="C_CND_000127"/>
    <s v="Suburban Ford"/>
    <s v="Mercedes-B"/>
    <s v="SL-Class"/>
    <s v="Pale White"/>
    <n v="17000"/>
    <x v="3"/>
  </r>
  <r>
    <n v="128"/>
    <s v="C_CND_000128"/>
    <s v="Pars Auto Sales"/>
    <s v="Volvo"/>
    <s v="C70"/>
    <s v="Pale White"/>
    <n v="24000"/>
    <x v="1"/>
  </r>
  <r>
    <n v="129"/>
    <s v="C_CND_000129"/>
    <s v="Pitre Buick-Pontiac-Gmc of Scottsdale"/>
    <s v="Chevrolet"/>
    <s v="Metro"/>
    <s v="Pale White"/>
    <n v="19000"/>
    <x v="2"/>
  </r>
  <r>
    <n v="130"/>
    <s v="C_CND_000130"/>
    <s v="Progressive Shippers Cooperative Association No"/>
    <s v="Jaguar"/>
    <s v="S-Type"/>
    <s v="Pale White"/>
    <n v="20000"/>
    <x v="2"/>
  </r>
  <r>
    <n v="132"/>
    <s v="C_CND_000132"/>
    <s v="New Castle Ford Lincoln Mercury"/>
    <s v="BMW"/>
    <s v="323i"/>
    <s v="Pale White"/>
    <n v="15500"/>
    <x v="1"/>
  </r>
  <r>
    <n v="133"/>
    <s v="C_CND_000133"/>
    <s v="U-Haul CO"/>
    <s v="Plymouth"/>
    <s v="Voyager"/>
    <s v="Pale White"/>
    <n v="20000"/>
    <x v="2"/>
  </r>
  <r>
    <n v="134"/>
    <s v="C_CND_000134"/>
    <s v="Hatfield Volkswagen"/>
    <s v="Nissan"/>
    <s v="Maxima"/>
    <s v="Pale White"/>
    <n v="29000"/>
    <x v="4"/>
  </r>
  <r>
    <n v="135"/>
    <s v="C_CND_000135"/>
    <s v="Rabun Used Car Sales"/>
    <s v="Chrysler"/>
    <s v="Cirrus"/>
    <s v="Pale White"/>
    <n v="12500"/>
    <x v="2"/>
  </r>
  <r>
    <n v="136"/>
    <s v="C_CND_000136"/>
    <s v="U-Haul CO"/>
    <s v="Mercury"/>
    <s v="Grand Marquis"/>
    <s v="Pale White"/>
    <n v="16001"/>
    <x v="0"/>
  </r>
  <r>
    <n v="137"/>
    <s v="C_CND_000137"/>
    <s v="Buddy Storbeck's Diesel Service Inc"/>
    <s v="Lexus"/>
    <s v="ES300"/>
    <s v="Pale White"/>
    <n v="27250"/>
    <x v="0"/>
  </r>
  <r>
    <n v="139"/>
    <s v="C_CND_000139"/>
    <s v="Capitol KIA"/>
    <s v="Nissan"/>
    <s v="Maxima"/>
    <s v="Pale White"/>
    <n v="22001"/>
    <x v="4"/>
  </r>
  <r>
    <n v="140"/>
    <s v="C_CND_000140"/>
    <s v="Chrysler of Tri-Cities"/>
    <s v="Dodge"/>
    <s v="Avenger"/>
    <s v="Pale White"/>
    <n v="22000"/>
    <x v="2"/>
  </r>
  <r>
    <n v="141"/>
    <s v="C_CND_000141"/>
    <s v="Chrysler Plymouth"/>
    <s v="Chevrolet"/>
    <s v="Corvette"/>
    <s v="Pale White"/>
    <n v="22000"/>
    <x v="0"/>
  </r>
  <r>
    <n v="143"/>
    <s v="C_CND_000143"/>
    <s v="Pitre Buick-Pontiac-Gmc of Scottsdale"/>
    <s v="Honda"/>
    <s v="Odyssey"/>
    <s v="Pale White"/>
    <n v="27000"/>
    <x v="2"/>
  </r>
  <r>
    <n v="144"/>
    <s v="C_CND_000144"/>
    <s v="Progressive Shippers Cooperative Association No"/>
    <s v="Oldsmobile"/>
    <s v="Intrigue"/>
    <s v="Pale White"/>
    <n v="25000"/>
    <x v="0"/>
  </r>
  <r>
    <n v="145"/>
    <s v="C_CND_000145"/>
    <s v="Rabun Used Car Sales"/>
    <s v="Acura"/>
    <s v="RL"/>
    <s v="Pale White"/>
    <n v="26500"/>
    <x v="0"/>
  </r>
  <r>
    <n v="147"/>
    <s v="C_CND_000147"/>
    <s v="Ryder Truck Rental and Leasing"/>
    <s v="Oldsmobile"/>
    <s v="Silhouette"/>
    <s v="Pale White"/>
    <n v="14150"/>
    <x v="4"/>
  </r>
  <r>
    <n v="148"/>
    <s v="C_CND_000148"/>
    <s v="Progressive Shippers Cooperative Association No"/>
    <s v="Saab"/>
    <s v="05-09-2020"/>
    <s v="Pale White"/>
    <n v="28000"/>
    <x v="1"/>
  </r>
  <r>
    <n v="150"/>
    <s v="C_CND_000150"/>
    <s v="Race Car Help"/>
    <s v="BMW"/>
    <s v="528i"/>
    <s v="Pale White"/>
    <n v="25000"/>
    <x v="0"/>
  </r>
  <r>
    <n v="151"/>
    <s v="C_CND_000151"/>
    <s v="Ryder Truck Rental and Leasing"/>
    <s v="Oldsmobile"/>
    <s v="Silhouette"/>
    <s v="Pale White"/>
    <n v="12000"/>
    <x v="4"/>
  </r>
  <r>
    <n v="154"/>
    <s v="C_CND_000154"/>
    <s v="Iceberg Rentals"/>
    <s v="Volkswagen"/>
    <s v="Jetta"/>
    <s v="Pale White"/>
    <n v="16000"/>
    <x v="2"/>
  </r>
  <r>
    <n v="155"/>
    <s v="C_CND_000155"/>
    <s v="McKinney Dodge Chrysler Jeep"/>
    <s v="Pontiac"/>
    <s v="Bonneville"/>
    <s v="Pale White"/>
    <n v="19000"/>
    <x v="1"/>
  </r>
  <r>
    <n v="157"/>
    <s v="C_CND_000157"/>
    <s v="Nebo Chevrolet"/>
    <s v="Oldsmobile"/>
    <s v="Aurora"/>
    <s v="Pale White"/>
    <n v="71000"/>
    <x v="2"/>
  </r>
  <r>
    <n v="158"/>
    <s v="C_CND_000158"/>
    <s v="New Castle Ford Lincoln Mercury"/>
    <s v="Ford"/>
    <s v="Mustang"/>
    <s v="Pale White"/>
    <n v="25000"/>
    <x v="1"/>
  </r>
  <r>
    <n v="160"/>
    <s v="C_CND_000160"/>
    <s v="Race Car Help"/>
    <s v="Ford"/>
    <s v="Expedition"/>
    <s v="Pale White"/>
    <n v="22000"/>
    <x v="0"/>
  </r>
  <r>
    <n v="161"/>
    <s v="C_CND_000161"/>
    <s v="Diehl Motor CO Inc"/>
    <s v="Mercedes-B"/>
    <s v="M-Class"/>
    <s v="Pale White"/>
    <n v="41000"/>
    <x v="3"/>
  </r>
  <r>
    <n v="163"/>
    <s v="C_CND_000163"/>
    <s v="Scrivener Performance Engineering"/>
    <s v="Volkswagen"/>
    <s v="Jetta"/>
    <s v="Pale White"/>
    <n v="19000"/>
    <x v="2"/>
  </r>
  <r>
    <n v="166"/>
    <s v="C_CND_000166"/>
    <s v="Classic Chevy"/>
    <s v="Plymouth"/>
    <s v="Breeze"/>
    <s v="Pale White"/>
    <n v="16000"/>
    <x v="0"/>
  </r>
  <r>
    <n v="167"/>
    <s v="C_CND_000167"/>
    <s v="Clay Johnson Auto Sales"/>
    <s v="Volkswagen"/>
    <s v="Beetle"/>
    <s v="Pale White"/>
    <n v="45000"/>
    <x v="0"/>
  </r>
  <r>
    <n v="169"/>
    <s v="C_CND_000169"/>
    <s v="Enterprise Rent A Car"/>
    <s v="Hyundai"/>
    <s v="Elantra"/>
    <s v="Pale White"/>
    <n v="26000"/>
    <x v="4"/>
  </r>
  <r>
    <n v="171"/>
    <s v="C_CND_000171"/>
    <s v="Scrivener Performance Engineering"/>
    <s v="Lincoln"/>
    <s v="Continental"/>
    <s v="Pale White"/>
    <n v="82000"/>
    <x v="2"/>
  </r>
  <r>
    <n v="172"/>
    <s v="C_CND_000172"/>
    <s v="Star Enterprises Inc"/>
    <s v="Chevrolet"/>
    <s v="Camaro"/>
    <s v="Pale White"/>
    <n v="24000"/>
    <x v="4"/>
  </r>
  <r>
    <n v="173"/>
    <s v="C_CND_000173"/>
    <s v="Nebo Chevrolet"/>
    <s v="Nissan"/>
    <s v="Pathfinder"/>
    <s v="Pale White"/>
    <n v="11800"/>
    <x v="3"/>
  </r>
  <r>
    <n v="174"/>
    <s v="C_CND_000174"/>
    <s v="Star Enterprises Inc"/>
    <s v="Toyota"/>
    <s v="RAV4"/>
    <s v="Pale White"/>
    <n v="27500"/>
    <x v="1"/>
  </r>
  <r>
    <n v="175"/>
    <s v="C_CND_000175"/>
    <s v="Suburban Ford"/>
    <s v="Mercury"/>
    <s v="Villager"/>
    <s v="Pale White"/>
    <n v="36000"/>
    <x v="2"/>
  </r>
  <r>
    <n v="176"/>
    <s v="C_CND_000176"/>
    <s v="Tri-State Mack Inc"/>
    <s v="Jaguar"/>
    <s v="S-Type"/>
    <s v="Pale White"/>
    <n v="20000"/>
    <x v="2"/>
  </r>
  <r>
    <n v="177"/>
    <s v="C_CND_000177"/>
    <s v="U-Haul CO"/>
    <s v="Mercedes-B"/>
    <s v="SLK"/>
    <s v="Pale White"/>
    <n v="17000"/>
    <x v="2"/>
  </r>
  <r>
    <n v="178"/>
    <s v="C_CND_000178"/>
    <s v="Pitre Buick-Pontiac-Gmc of Scottsdale"/>
    <s v="Volkswagen"/>
    <s v="Jetta"/>
    <s v="Pale White"/>
    <n v="16900"/>
    <x v="2"/>
  </r>
  <r>
    <n v="179"/>
    <s v="C_CND_000179"/>
    <s v="Progressive Shippers Cooperative Association No"/>
    <s v="Buick"/>
    <s v="Regal"/>
    <s v="Pale White"/>
    <n v="46500"/>
    <x v="2"/>
  </r>
  <r>
    <n v="183"/>
    <s v="C_CND_000183"/>
    <s v="U-Haul CO"/>
    <s v="Nissan"/>
    <s v="Altima"/>
    <s v="Pale White"/>
    <n v="20000"/>
    <x v="1"/>
  </r>
  <r>
    <n v="184"/>
    <s v="C_CND_000184"/>
    <s v="Progressive Shippers Cooperative Association No"/>
    <s v="Toyota"/>
    <s v="Celica"/>
    <s v="Pale White"/>
    <n v="14200"/>
    <x v="0"/>
  </r>
  <r>
    <n v="185"/>
    <s v="C_CND_000185"/>
    <s v="Rabun Used Car Sales"/>
    <s v="Saturn"/>
    <s v="LS"/>
    <s v="Pale White"/>
    <n v="51000"/>
    <x v="4"/>
  </r>
  <r>
    <n v="186"/>
    <s v="C_CND_000186"/>
    <s v="Gartner Buick Hyundai Saab"/>
    <s v="Mitsubishi"/>
    <s v="Diamante"/>
    <s v="Pale White"/>
    <n v="19000"/>
    <x v="1"/>
  </r>
  <r>
    <n v="187"/>
    <s v="C_CND_000187"/>
    <s v="Hatfield Volkswagen"/>
    <s v="Lexus"/>
    <s v="GS400"/>
    <s v="Pale White"/>
    <n v="31000"/>
    <x v="1"/>
  </r>
  <r>
    <n v="188"/>
    <s v="C_CND_000188"/>
    <s v="Iceberg Rentals"/>
    <s v="Porsche"/>
    <s v="Carrera Cabrio"/>
    <s v="Pale White"/>
    <n v="32000"/>
    <x v="2"/>
  </r>
  <r>
    <n v="189"/>
    <s v="C_CND_000189"/>
    <s v="McKinney Dodge Chrysler Jeep"/>
    <s v="Dodge"/>
    <s v="Ram Van"/>
    <s v="Pale White"/>
    <n v="31000"/>
    <x v="1"/>
  </r>
  <r>
    <n v="190"/>
    <s v="C_CND_000190"/>
    <s v="Tri-State Mack Inc"/>
    <s v="Oldsmobile"/>
    <s v="Silhouette"/>
    <s v="Pale White"/>
    <n v="14000"/>
    <x v="4"/>
  </r>
  <r>
    <n v="192"/>
    <s v="C_CND_000192"/>
    <s v="Progressive Shippers Cooperative Association No"/>
    <s v="Oldsmobile"/>
    <s v="Cutlass"/>
    <s v="Pale White"/>
    <n v="46000"/>
    <x v="4"/>
  </r>
  <r>
    <n v="196"/>
    <s v="C_CND_000196"/>
    <s v="Capitol KIA"/>
    <s v="Chevrolet"/>
    <s v="Malibu"/>
    <s v="Pale White"/>
    <n v="41000"/>
    <x v="1"/>
  </r>
  <r>
    <n v="197"/>
    <s v="C_CND_000197"/>
    <s v="Chrysler of Tri-Cities"/>
    <s v="Chrysler"/>
    <s v="300M"/>
    <s v="Pale White"/>
    <n v="22000"/>
    <x v="0"/>
  </r>
  <r>
    <n v="199"/>
    <s v="C_CND_000199"/>
    <s v="Saab-Belle Dodge"/>
    <s v="Dodge"/>
    <s v="Viper"/>
    <s v="Pale White"/>
    <n v="41000"/>
    <x v="0"/>
  </r>
  <r>
    <n v="200"/>
    <s v="C_CND_000200"/>
    <s v="Scrivener Performance Engineering"/>
    <s v="Jaguar"/>
    <s v="S-Type"/>
    <s v="Pale White"/>
    <n v="21000"/>
    <x v="2"/>
  </r>
  <r>
    <n v="202"/>
    <s v="C_CND_000202"/>
    <s v="Race Car Help"/>
    <s v="Mercedes-B"/>
    <s v="E-Class"/>
    <s v="Pale White"/>
    <n v="31000"/>
    <x v="4"/>
  </r>
  <r>
    <n v="203"/>
    <s v="C_CND_000203"/>
    <s v="Ryder Truck Rental and Leasing"/>
    <s v="Pontiac"/>
    <s v="Grand Am"/>
    <s v="Pale White"/>
    <n v="19000"/>
    <x v="0"/>
  </r>
  <r>
    <n v="204"/>
    <s v="C_CND_000204"/>
    <s v="Saab-Belle Dodge"/>
    <s v="Saturn"/>
    <s v="LW"/>
    <s v="Pale White"/>
    <n v="13000"/>
    <x v="1"/>
  </r>
  <r>
    <n v="206"/>
    <s v="C_CND_000206"/>
    <s v="Motor Vehicle Branch Office"/>
    <s v="Mercury"/>
    <s v="Sable"/>
    <s v="Pale White"/>
    <n v="61000"/>
    <x v="4"/>
  </r>
  <r>
    <n v="208"/>
    <s v="C_CND_000208"/>
    <s v="Race Car Help"/>
    <s v="Nissan"/>
    <s v="Maxima"/>
    <s v="Pale White"/>
    <n v="16000"/>
    <x v="4"/>
  </r>
  <r>
    <n v="209"/>
    <s v="C_CND_000209"/>
    <s v="Ryder Truck Rental and Leasing"/>
    <s v="Oldsmobile"/>
    <s v="Bravada"/>
    <s v="Pale White"/>
    <n v="15000"/>
    <x v="1"/>
  </r>
  <r>
    <n v="210"/>
    <s v="C_CND_000210"/>
    <s v="Chrysler Plymouth"/>
    <s v="Volkswagen"/>
    <s v="Passat"/>
    <s v="Pale White"/>
    <n v="27000"/>
    <x v="1"/>
  </r>
  <r>
    <n v="211"/>
    <s v="C_CND_000211"/>
    <s v="Classic Chevy"/>
    <s v="Volkswagen"/>
    <s v="Passat"/>
    <s v="Pale White"/>
    <n v="13500"/>
    <x v="1"/>
  </r>
  <r>
    <n v="213"/>
    <s v="C_CND_000213"/>
    <s v="Tri-State Mack Inc"/>
    <s v="Ford"/>
    <s v="Mustang"/>
    <s v="Pale White"/>
    <n v="31000"/>
    <x v="1"/>
  </r>
  <r>
    <n v="214"/>
    <s v="C_CND_000214"/>
    <s v="Star Enterprises Inc"/>
    <s v="Volkswagen"/>
    <s v="Passat"/>
    <s v="Pale White"/>
    <n v="32000"/>
    <x v="1"/>
  </r>
  <r>
    <n v="215"/>
    <s v="C_CND_000215"/>
    <s v="Suburban Ford"/>
    <s v="Volvo"/>
    <s v="S40"/>
    <s v="Pale White"/>
    <n v="29500"/>
    <x v="4"/>
  </r>
  <r>
    <n v="216"/>
    <s v="C_CND_000216"/>
    <s v="New Castle Ford Lincoln Mercury"/>
    <s v="Mercury"/>
    <s v="Villager"/>
    <s v="Pale White"/>
    <n v="14000"/>
    <x v="2"/>
  </r>
  <r>
    <n v="217"/>
    <s v="C_CND_000217"/>
    <s v="Pars Auto Sales"/>
    <s v="Nissan"/>
    <s v="Frontier"/>
    <s v="Pale White"/>
    <n v="18501"/>
    <x v="1"/>
  </r>
  <r>
    <n v="218"/>
    <s v="C_CND_000218"/>
    <s v="Pitre Buick-Pontiac-Gmc of Scottsdale"/>
    <s v="Acura"/>
    <s v="RL"/>
    <s v="Pale White"/>
    <n v="17001"/>
    <x v="0"/>
  </r>
  <r>
    <n v="219"/>
    <s v="C_CND_000219"/>
    <s v="Progressive Shippers Cooperative Association No"/>
    <s v="Mitsubishi"/>
    <s v="Montero Sport"/>
    <s v="Pale White"/>
    <n v="12500"/>
    <x v="0"/>
  </r>
  <r>
    <n v="221"/>
    <s v="C_CND_000221"/>
    <s v="Saab-Belle Dodge"/>
    <s v="BMW"/>
    <s v="528i"/>
    <s v="Pale White"/>
    <n v="62000"/>
    <x v="0"/>
  </r>
  <r>
    <n v="223"/>
    <s v="C_CND_000223"/>
    <s v="Star Enterprises Inc"/>
    <s v="Nissan"/>
    <s v="Frontier"/>
    <s v="Pale White"/>
    <n v="20000"/>
    <x v="1"/>
  </r>
  <r>
    <n v="224"/>
    <s v="C_CND_000224"/>
    <s v="Suburban Ford"/>
    <s v="Honda"/>
    <s v="Accord"/>
    <s v="Pale White"/>
    <n v="21200"/>
    <x v="4"/>
  </r>
  <r>
    <n v="226"/>
    <s v="C_CND_000226"/>
    <s v="Clay Johnson Auto Sales"/>
    <s v="Cadillac"/>
    <s v="Eldorado"/>
    <s v="Pale White"/>
    <n v="17000"/>
    <x v="2"/>
  </r>
  <r>
    <n v="227"/>
    <s v="C_CND_000227"/>
    <s v="Diehl Motor CO Inc"/>
    <s v="Lexus"/>
    <s v="ES300"/>
    <s v="Pale White"/>
    <n v="27000"/>
    <x v="1"/>
  </r>
  <r>
    <n v="230"/>
    <s v="C_CND_000230"/>
    <s v="Hatfield Volkswagen"/>
    <s v="Nissan"/>
    <s v="Frontier"/>
    <s v="Pale White"/>
    <n v="18000"/>
    <x v="1"/>
  </r>
  <r>
    <n v="231"/>
    <s v="C_CND_000231"/>
    <s v="Chrysler Plymouth"/>
    <s v="Chevrolet"/>
    <s v="Prizm"/>
    <s v="Pale White"/>
    <n v="15000"/>
    <x v="3"/>
  </r>
  <r>
    <n v="232"/>
    <s v="C_CND_000232"/>
    <s v="Diehl Motor CO Inc"/>
    <s v="Toyota"/>
    <s v="Tacoma"/>
    <s v="Pale White"/>
    <n v="24000"/>
    <x v="3"/>
  </r>
  <r>
    <n v="234"/>
    <s v="C_CND_000234"/>
    <s v="Race Car Help"/>
    <s v="Ford"/>
    <s v="Crown Victoria"/>
    <s v="Pale White"/>
    <n v="29000"/>
    <x v="2"/>
  </r>
  <r>
    <n v="235"/>
    <s v="C_CND_000235"/>
    <s v="Ryder Truck Rental and Leasing"/>
    <s v="Pontiac"/>
    <s v="Bonneville"/>
    <s v="Pale White"/>
    <n v="19000"/>
    <x v="1"/>
  </r>
  <r>
    <n v="237"/>
    <s v="C_CND_000237"/>
    <s v="U-Haul CO"/>
    <s v="Dodge"/>
    <s v="Viper"/>
    <s v="Pale White"/>
    <n v="23500"/>
    <x v="0"/>
  </r>
  <r>
    <n v="238"/>
    <s v="C_CND_000238"/>
    <s v="Buddy Storbeck's Diesel Service Inc"/>
    <s v="Mitsubishi"/>
    <s v="Galant"/>
    <s v="Pale White"/>
    <n v="36000"/>
    <x v="2"/>
  </r>
  <r>
    <n v="239"/>
    <s v="C_CND_000239"/>
    <s v="C &amp; M Motors Inc"/>
    <s v="Pontiac"/>
    <s v="Bonneville"/>
    <s v="Pale White"/>
    <n v="19000"/>
    <x v="1"/>
  </r>
  <r>
    <n v="240"/>
    <s v="C_CND_000240"/>
    <s v="Star Enterprises Inc"/>
    <s v="Toyota"/>
    <s v="Tacoma"/>
    <s v="Pale White"/>
    <n v="53000"/>
    <x v="3"/>
  </r>
  <r>
    <n v="243"/>
    <s v="C_CND_000243"/>
    <s v="Suburban Ford"/>
    <s v="Chevrolet"/>
    <s v="Prizm"/>
    <s v="Pale White"/>
    <n v="42000"/>
    <x v="3"/>
  </r>
  <r>
    <n v="244"/>
    <s v="C_CND_000244"/>
    <s v="Buddy Storbeck's Diesel Service Inc"/>
    <s v="Cadillac"/>
    <s v="Eldorado"/>
    <s v="Pale White"/>
    <n v="31000"/>
    <x v="2"/>
  </r>
  <r>
    <n v="245"/>
    <s v="C_CND_000245"/>
    <s v="Iceberg Rentals"/>
    <s v="Ford"/>
    <s v="Contour"/>
    <s v="Pale White"/>
    <n v="62000"/>
    <x v="4"/>
  </r>
  <r>
    <n v="247"/>
    <s v="C_CND_000247"/>
    <s v="Enterprise Rent A Car"/>
    <s v="Toyota"/>
    <s v="Tacoma"/>
    <s v="Pale White"/>
    <n v="24001"/>
    <x v="3"/>
  </r>
  <r>
    <n v="248"/>
    <s v="C_CND_000248"/>
    <s v="Scrivener Performance Engineering"/>
    <s v="Mercedes-B"/>
    <s v="C-Class"/>
    <s v="Pale White"/>
    <n v="15000"/>
    <x v="1"/>
  </r>
  <r>
    <n v="250"/>
    <s v="C_CND_000250"/>
    <s v="U-Haul CO"/>
    <s v="Volkswagen"/>
    <s v="Golf"/>
    <s v="Pale White"/>
    <n v="35000"/>
    <x v="3"/>
  </r>
  <r>
    <n v="251"/>
    <s v="C_CND_000251"/>
    <s v="Saab-Belle Dodge"/>
    <s v="Hyundai"/>
    <s v="Sonata"/>
    <s v="Pale White"/>
    <n v="21000"/>
    <x v="0"/>
  </r>
  <r>
    <n v="252"/>
    <s v="C_CND_000252"/>
    <s v="C &amp; M Motors Inc"/>
    <s v="Nissan"/>
    <s v="Altima"/>
    <s v="Pale White"/>
    <n v="20000"/>
    <x v="1"/>
  </r>
  <r>
    <n v="254"/>
    <s v="C_CND_000254"/>
    <s v="Star Enterprises Inc"/>
    <s v="Chevrolet"/>
    <s v="Corvette"/>
    <s v="Pale White"/>
    <n v="45000"/>
    <x v="0"/>
  </r>
  <r>
    <n v="255"/>
    <s v="C_CND_000255"/>
    <s v="Classic Chevy"/>
    <s v="Oldsmobile"/>
    <s v="Silhouette"/>
    <s v="Pale White"/>
    <n v="12000"/>
    <x v="4"/>
  </r>
  <r>
    <n v="256"/>
    <s v="C_CND_000256"/>
    <s v="Scrivener Performance Engineering"/>
    <s v="Chevrolet"/>
    <s v="Prizm"/>
    <s v="Pale White"/>
    <n v="21500"/>
    <x v="0"/>
  </r>
  <r>
    <n v="257"/>
    <s v="C_CND_000257"/>
    <s v="Capitol KIA"/>
    <s v="Volvo"/>
    <s v="S40"/>
    <s v="Pale White"/>
    <n v="17000"/>
    <x v="4"/>
  </r>
  <r>
    <n v="258"/>
    <s v="C_CND_000258"/>
    <s v="Nebo Chevrolet"/>
    <s v="Chevrolet"/>
    <s v="Corvette"/>
    <s v="Pale White"/>
    <n v="46000"/>
    <x v="0"/>
  </r>
  <r>
    <n v="259"/>
    <s v="C_CND_000259"/>
    <s v="Suburban Ford"/>
    <s v="Toyota"/>
    <s v="Corolla"/>
    <s v="Pale White"/>
    <n v="41100"/>
    <x v="2"/>
  </r>
  <r>
    <n v="260"/>
    <s v="C_CND_000260"/>
    <s v="Clay Johnson Auto Sales"/>
    <s v="Toyota"/>
    <s v="RAV4"/>
    <s v="Pale White"/>
    <n v="22500"/>
    <x v="1"/>
  </r>
  <r>
    <n v="262"/>
    <s v="C_CND_000262"/>
    <s v="Suburban Ford"/>
    <s v="Chevrolet"/>
    <s v="Cavalier"/>
    <s v="Pale White"/>
    <n v="20200"/>
    <x v="0"/>
  </r>
  <r>
    <n v="263"/>
    <s v="C_CND_000263"/>
    <s v="Tri-State Mack Inc"/>
    <s v="Nissan"/>
    <s v="Maxima"/>
    <s v="Pale White"/>
    <n v="59000"/>
    <x v="4"/>
  </r>
  <r>
    <n v="265"/>
    <s v="C_CND_000265"/>
    <s v="Chrysler of Tri-Cities"/>
    <s v="Subaru"/>
    <s v="Outback"/>
    <s v="Pale White"/>
    <n v="57000"/>
    <x v="0"/>
  </r>
  <r>
    <n v="266"/>
    <s v="C_CND_000266"/>
    <s v="Chrysler Plymouth"/>
    <s v="Chevrolet"/>
    <s v="Corvette"/>
    <s v="Pale White"/>
    <n v="25500"/>
    <x v="0"/>
  </r>
  <r>
    <n v="268"/>
    <s v="C_CND_000268"/>
    <s v="Clay Johnson Auto Sales"/>
    <s v="Honda"/>
    <s v="Odyssey"/>
    <s v="Pale White"/>
    <n v="27000"/>
    <x v="2"/>
  </r>
  <r>
    <n v="269"/>
    <s v="C_CND_000269"/>
    <s v="New Castle Ford Lincoln Mercury"/>
    <s v="Toyota"/>
    <s v="RAV4"/>
    <s v="Pale White"/>
    <n v="22000"/>
    <x v="1"/>
  </r>
  <r>
    <n v="270"/>
    <s v="C_CND_000270"/>
    <s v="Pars Auto Sales"/>
    <s v="Toyota"/>
    <s v="Tacoma"/>
    <s v="Pale White"/>
    <n v="82000"/>
    <x v="1"/>
  </r>
  <r>
    <n v="271"/>
    <s v="C_CND_000271"/>
    <s v="Pitre Buick-Pontiac-Gmc of Scottsdale"/>
    <s v="Plymouth"/>
    <s v="Prowler"/>
    <s v="Pale White"/>
    <n v="15000"/>
    <x v="1"/>
  </r>
  <r>
    <n v="272"/>
    <s v="C_CND_000272"/>
    <s v="Progressive Shippers Cooperative Association No"/>
    <s v="Toyota"/>
    <s v="Camry"/>
    <s v="Pale White"/>
    <n v="31000"/>
    <x v="1"/>
  </r>
  <r>
    <n v="273"/>
    <s v="C_CND_000273"/>
    <s v="Tri-State Mack Inc"/>
    <s v="Volkswagen"/>
    <s v="Passat"/>
    <s v="Pale White"/>
    <n v="13000"/>
    <x v="1"/>
  </r>
  <r>
    <n v="274"/>
    <s v="C_CND_000274"/>
    <s v="U-Haul CO"/>
    <s v="Volkswagen"/>
    <s v="Cabrio"/>
    <s v="Pale White"/>
    <n v="17000"/>
    <x v="4"/>
  </r>
  <r>
    <n v="275"/>
    <s v="C_CND_000275"/>
    <s v="Buddy Storbeck's Diesel Service Inc"/>
    <s v="Chrysler"/>
    <s v="Sebring Coupe"/>
    <s v="Pale White"/>
    <n v="46000"/>
    <x v="4"/>
  </r>
  <r>
    <n v="276"/>
    <s v="C_CND_000276"/>
    <s v="C &amp; M Motors Inc"/>
    <s v="Ford"/>
    <s v="Windstar"/>
    <s v="Pale White"/>
    <n v="19100"/>
    <x v="4"/>
  </r>
  <r>
    <n v="277"/>
    <s v="C_CND_000277"/>
    <s v="Diehl Motor CO Inc"/>
    <s v="Dodge"/>
    <s v="Durango"/>
    <s v="Pale White"/>
    <n v="10000"/>
    <x v="0"/>
  </r>
  <r>
    <n v="280"/>
    <s v="C_CND_000280"/>
    <s v="Hatfield Volkswagen"/>
    <s v="Toyota"/>
    <s v="Celica"/>
    <s v="Pale White"/>
    <n v="25000"/>
    <x v="0"/>
  </r>
  <r>
    <n v="283"/>
    <s v="C_CND_000283"/>
    <s v="Rabun Used Car Sales"/>
    <s v="Buick"/>
    <s v="Park Avenue"/>
    <s v="Pale White"/>
    <n v="23000"/>
    <x v="1"/>
  </r>
  <r>
    <n v="284"/>
    <s v="C_CND_000284"/>
    <s v="Capitol KIA"/>
    <s v="Volkswagen"/>
    <s v="Jetta"/>
    <s v="Pale White"/>
    <n v="33000"/>
    <x v="2"/>
  </r>
  <r>
    <n v="285"/>
    <s v="C_CND_000285"/>
    <s v="Iceberg Rentals"/>
    <s v="Oldsmobile"/>
    <s v="Silhouette"/>
    <s v="Pale White"/>
    <n v="25000"/>
    <x v="4"/>
  </r>
  <r>
    <n v="287"/>
    <s v="C_CND_000287"/>
    <s v="Race Car Help"/>
    <s v="BMW"/>
    <s v="328i"/>
    <s v="Pale White"/>
    <n v="21001"/>
    <x v="4"/>
  </r>
  <r>
    <n v="288"/>
    <s v="C_CND_000288"/>
    <s v="Ryder Truck Rental and Leasing"/>
    <s v="Pontiac"/>
    <s v="Bonneville"/>
    <s v="Pale White"/>
    <n v="11501"/>
    <x v="1"/>
  </r>
  <r>
    <n v="289"/>
    <s v="C_CND_000289"/>
    <s v="Enterprise Rent A Car"/>
    <s v="Volkswagen"/>
    <s v="Passat"/>
    <s v="Pale White"/>
    <n v="32000"/>
    <x v="1"/>
  </r>
  <r>
    <n v="292"/>
    <s v="C_CND_000292"/>
    <s v="Race Car Help"/>
    <s v="Ford"/>
    <s v="Crown Victoria"/>
    <s v="Pale White"/>
    <n v="29000"/>
    <x v="2"/>
  </r>
  <r>
    <n v="293"/>
    <s v="C_CND_000293"/>
    <s v="Ryder Truck Rental and Leasing"/>
    <s v="Mercedes-B"/>
    <s v="C-Class"/>
    <s v="Pale White"/>
    <n v="17000"/>
    <x v="1"/>
  </r>
  <r>
    <n v="294"/>
    <s v="C_CND_000294"/>
    <s v="Saab-Belle Dodge"/>
    <s v="Honda"/>
    <s v="Passport"/>
    <s v="Pale White"/>
    <n v="27000"/>
    <x v="1"/>
  </r>
  <r>
    <n v="295"/>
    <s v="C_CND_000295"/>
    <s v="Chrysler of Tri-Cities"/>
    <s v="Honda"/>
    <s v="Odyssey"/>
    <s v="Pale White"/>
    <n v="54000"/>
    <x v="2"/>
  </r>
  <r>
    <n v="297"/>
    <s v="C_CND_000297"/>
    <s v="New Castle Ford Lincoln Mercury"/>
    <s v="Honda"/>
    <s v="Passport"/>
    <s v="Pale White"/>
    <n v="27500"/>
    <x v="3"/>
  </r>
  <r>
    <n v="298"/>
    <s v="C_CND_000298"/>
    <s v="McKinney Dodge Chrysler Jeep"/>
    <s v="Toyota"/>
    <s v="Celica"/>
    <s v="Pale White"/>
    <n v="14000"/>
    <x v="0"/>
  </r>
  <r>
    <n v="300"/>
    <s v="C_CND_000300"/>
    <s v="Nebo Chevrolet"/>
    <s v="Ford"/>
    <s v="Taurus"/>
    <s v="Pale White"/>
    <n v="22000"/>
    <x v="0"/>
  </r>
  <r>
    <n v="301"/>
    <s v="C_CND_000301"/>
    <s v="Saab-Belle Dodge"/>
    <s v="Ford"/>
    <s v="Focus"/>
    <s v="Pale White"/>
    <n v="24000"/>
    <x v="0"/>
  </r>
  <r>
    <n v="302"/>
    <s v="C_CND_000302"/>
    <s v="Scrivener Performance Engineering"/>
    <s v="Porsche"/>
    <s v="Boxter"/>
    <s v="Pale White"/>
    <n v="24250"/>
    <x v="0"/>
  </r>
  <r>
    <n v="303"/>
    <s v="C_CND_000303"/>
    <s v="Star Enterprises Inc"/>
    <s v="Oldsmobile"/>
    <s v="Intrigue"/>
    <s v="Pale White"/>
    <n v="37000"/>
    <x v="0"/>
  </r>
  <r>
    <n v="304"/>
    <s v="C_CND_000304"/>
    <s v="Iceberg Rentals"/>
    <s v="Lexus"/>
    <s v="LX470"/>
    <s v="Pale White"/>
    <n v="54500"/>
    <x v="0"/>
  </r>
  <r>
    <n v="305"/>
    <s v="C_CND_000305"/>
    <s v="McKinney Dodge Chrysler Jeep"/>
    <s v="Chrysler"/>
    <s v="Sebring Coupe"/>
    <s v="Pale White"/>
    <n v="46000"/>
    <x v="4"/>
  </r>
  <r>
    <n v="306"/>
    <s v="C_CND_000306"/>
    <s v="Motor Vehicle Branch Office"/>
    <s v="Dodge"/>
    <s v="Stratus"/>
    <s v="Pale White"/>
    <n v="37000"/>
    <x v="1"/>
  </r>
  <r>
    <n v="308"/>
    <s v="C_CND_000308"/>
    <s v="Star Enterprises Inc"/>
    <s v="Nissan"/>
    <s v="Pathfinder"/>
    <s v="Pale White"/>
    <n v="21000"/>
    <x v="1"/>
  </r>
  <r>
    <n v="309"/>
    <s v="C_CND_000309"/>
    <s v="Suburban Ford"/>
    <s v="Toyota"/>
    <s v="Corolla"/>
    <s v="Pale White"/>
    <n v="41000"/>
    <x v="2"/>
  </r>
  <r>
    <n v="311"/>
    <s v="C_CND_000311"/>
    <s v="Diehl Motor CO Inc"/>
    <s v="Dodge"/>
    <s v="Stratus"/>
    <s v="Pale White"/>
    <n v="25100"/>
    <x v="1"/>
  </r>
  <r>
    <n v="313"/>
    <s v="C_CND_000313"/>
    <s v="New Castle Ford Lincoln Mercury"/>
    <s v="Oldsmobile"/>
    <s v="Aurora"/>
    <s v="Pale White"/>
    <n v="34000"/>
    <x v="2"/>
  </r>
  <r>
    <n v="314"/>
    <s v="C_CND_000314"/>
    <s v="Rabun Used Car Sales"/>
    <s v="Mitsubishi"/>
    <s v="Montero Sport"/>
    <s v="Pale White"/>
    <n v="39000"/>
    <x v="3"/>
  </r>
  <r>
    <n v="316"/>
    <s v="C_CND_000316"/>
    <s v="Suburban Ford"/>
    <s v="Lincoln"/>
    <s v="Navigator"/>
    <s v="Pale White"/>
    <n v="33000"/>
    <x v="4"/>
  </r>
  <r>
    <n v="318"/>
    <s v="C_CND_000318"/>
    <s v="U-Haul CO"/>
    <s v="Honda"/>
    <s v="Accord"/>
    <s v="Pale White"/>
    <n v="21000"/>
    <x v="4"/>
  </r>
  <r>
    <n v="319"/>
    <s v="C_CND_000319"/>
    <s v="Buddy Storbeck's Diesel Service Inc"/>
    <s v="Mitsubishi"/>
    <s v="Montero Sport"/>
    <s v="Pale White"/>
    <n v="39000"/>
    <x v="0"/>
  </r>
  <r>
    <n v="320"/>
    <s v="C_CND_000320"/>
    <s v="C &amp; M Motors Inc"/>
    <s v="Mercedes-B"/>
    <s v="M-Class"/>
    <s v="Pale White"/>
    <n v="25000"/>
    <x v="0"/>
  </r>
  <r>
    <n v="321"/>
    <s v="C_CND_000321"/>
    <s v="Capitol KIA"/>
    <s v="Nissan"/>
    <s v="Pathfinder"/>
    <s v="Pale White"/>
    <n v="46000"/>
    <x v="0"/>
  </r>
  <r>
    <n v="322"/>
    <s v="C_CND_000322"/>
    <s v="Nebo Chevrolet"/>
    <s v="Chevrolet"/>
    <s v="Metro"/>
    <s v="Pale White"/>
    <n v="13500"/>
    <x v="2"/>
  </r>
  <r>
    <n v="323"/>
    <s v="C_CND_000323"/>
    <s v="New Castle Ford Lincoln Mercury"/>
    <s v="Dodge"/>
    <s v="Dakota"/>
    <s v="Pale White"/>
    <n v="21000"/>
    <x v="4"/>
  </r>
  <r>
    <n v="324"/>
    <s v="C_CND_000324"/>
    <s v="Pars Auto Sales"/>
    <s v="Hyundai"/>
    <s v="Sonata"/>
    <s v="Pale White"/>
    <n v="13000"/>
    <x v="0"/>
  </r>
  <r>
    <n v="326"/>
    <s v="C_CND_000326"/>
    <s v="Progressive Shippers Cooperative Association No"/>
    <s v="Toyota"/>
    <s v="RAV4"/>
    <s v="Pale White"/>
    <n v="22000"/>
    <x v="1"/>
  </r>
  <r>
    <n v="328"/>
    <s v="C_CND_000328"/>
    <s v="Tri-State Mack Inc"/>
    <s v="Honda"/>
    <s v="CR-V"/>
    <s v="Pale White"/>
    <n v="12000"/>
    <x v="0"/>
  </r>
  <r>
    <n v="329"/>
    <s v="C_CND_000329"/>
    <s v="U-Haul CO"/>
    <s v="Toyota"/>
    <s v="Corolla"/>
    <s v="Pale White"/>
    <n v="22000"/>
    <x v="2"/>
  </r>
  <r>
    <n v="330"/>
    <s v="C_CND_000330"/>
    <s v="Progressive Shippers Cooperative Association No"/>
    <s v="Nissan"/>
    <s v="Pathfinder"/>
    <s v="Pale White"/>
    <n v="21900"/>
    <x v="1"/>
  </r>
  <r>
    <n v="331"/>
    <s v="C_CND_000331"/>
    <s v="Rabun Used Car Sales"/>
    <s v="Volkswagen"/>
    <s v="Beetle"/>
    <s v="Pale White"/>
    <n v="45000"/>
    <x v="1"/>
  </r>
  <r>
    <n v="332"/>
    <s v="C_CND_000332"/>
    <s v="Race Car Help"/>
    <s v="Plymouth"/>
    <s v="Prowler"/>
    <s v="Pale White"/>
    <n v="71000"/>
    <x v="1"/>
  </r>
  <r>
    <n v="333"/>
    <s v="C_CND_000333"/>
    <s v="Ryder Truck Rental and Leasing"/>
    <s v="Saturn"/>
    <s v="LW"/>
    <s v="Pale White"/>
    <n v="13000"/>
    <x v="1"/>
  </r>
  <r>
    <n v="334"/>
    <s v="C_CND_000334"/>
    <s v="Gartner Buick Hyundai Saab"/>
    <s v="Mercury"/>
    <s v="Villager"/>
    <s v="Pale White"/>
    <n v="14000"/>
    <x v="2"/>
  </r>
  <r>
    <n v="335"/>
    <s v="C_CND_000335"/>
    <s v="Hatfield Volkswagen"/>
    <s v="Chevrolet"/>
    <s v="Metro"/>
    <s v="Pale White"/>
    <n v="13000"/>
    <x v="2"/>
  </r>
  <r>
    <n v="336"/>
    <s v="C_CND_000336"/>
    <s v="Iceberg Rentals"/>
    <s v="Saab"/>
    <s v="05-09-2020"/>
    <s v="Pale White"/>
    <n v="28000"/>
    <x v="1"/>
  </r>
  <r>
    <n v="337"/>
    <s v="C_CND_000337"/>
    <s v="McKinney Dodge Chrysler Jeep"/>
    <s v="Mercedes-B"/>
    <s v="SLK230"/>
    <s v="Pale White"/>
    <n v="14000"/>
    <x v="1"/>
  </r>
  <r>
    <n v="338"/>
    <s v="C_CND_000338"/>
    <s v="Motor Vehicle Branch Office"/>
    <s v="Nissan"/>
    <s v="Xterra"/>
    <s v="Pale White"/>
    <n v="31000"/>
    <x v="2"/>
  </r>
  <r>
    <n v="339"/>
    <s v="C_CND_000339"/>
    <s v="Nebo Chevrolet"/>
    <s v="Ford"/>
    <s v="Crown Victoria"/>
    <s v="Pale White"/>
    <n v="29200"/>
    <x v="2"/>
  </r>
  <r>
    <n v="342"/>
    <s v="C_CND_000342"/>
    <s v="Race Car Help"/>
    <s v="Audi"/>
    <s v="A6"/>
    <s v="Pale White"/>
    <n v="13000"/>
    <x v="0"/>
  </r>
  <r>
    <n v="344"/>
    <s v="C_CND_000344"/>
    <s v="Saab-Belle Dodge"/>
    <s v="Pontiac"/>
    <s v="Sunfire"/>
    <s v="Pale White"/>
    <n v="43000"/>
    <x v="4"/>
  </r>
  <r>
    <n v="345"/>
    <s v="C_CND_000345"/>
    <s v="Scrivener Performance Engineering"/>
    <s v="Buick"/>
    <s v="Regal"/>
    <s v="Pale White"/>
    <n v="43500"/>
    <x v="2"/>
  </r>
  <r>
    <n v="347"/>
    <s v="C_CND_000347"/>
    <s v="Chrysler Plymouth"/>
    <s v="Infiniti"/>
    <s v="I30"/>
    <s v="Pale White"/>
    <n v="16000"/>
    <x v="0"/>
  </r>
  <r>
    <n v="348"/>
    <s v="C_CND_000348"/>
    <s v="Classic Chevy"/>
    <s v="Ford"/>
    <s v="Windstar"/>
    <s v="Pale White"/>
    <n v="31000"/>
    <x v="4"/>
  </r>
  <r>
    <n v="350"/>
    <s v="C_CND_000350"/>
    <s v="Diehl Motor CO Inc"/>
    <s v="Saturn"/>
    <s v="LS"/>
    <s v="Pale White"/>
    <n v="14000"/>
    <x v="4"/>
  </r>
  <r>
    <n v="352"/>
    <s v="C_CND_000352"/>
    <s v="Gartner Buick Hyundai Saab"/>
    <s v="Dodge"/>
    <s v="Ram Pickup"/>
    <s v="Pale White"/>
    <n v="39000"/>
    <x v="0"/>
  </r>
  <r>
    <n v="353"/>
    <s v="C_CND_000353"/>
    <s v="Hatfield Volkswagen"/>
    <s v="Acura"/>
    <s v="TL"/>
    <s v="Pale White"/>
    <n v="14500"/>
    <x v="1"/>
  </r>
  <r>
    <n v="354"/>
    <s v="C_CND_000354"/>
    <s v="Iceberg Rentals"/>
    <s v="Volvo"/>
    <s v="S70"/>
    <s v="Pale White"/>
    <n v="20000"/>
    <x v="0"/>
  </r>
  <r>
    <n v="355"/>
    <s v="C_CND_000355"/>
    <s v="Tri-State Mack Inc"/>
    <s v="Nissan"/>
    <s v="Pathfinder"/>
    <s v="Pale White"/>
    <n v="16500"/>
    <x v="3"/>
  </r>
  <r>
    <n v="356"/>
    <s v="C_CND_000356"/>
    <s v="Ryder Truck Rental and Leasing"/>
    <s v="Volkswagen"/>
    <s v="Passat"/>
    <s v="Pale White"/>
    <n v="31000"/>
    <x v="1"/>
  </r>
  <r>
    <n v="358"/>
    <s v="C_CND_000358"/>
    <s v="Scrivener Performance Engineering"/>
    <s v="Mitsubishi"/>
    <s v="Diamante"/>
    <s v="Pale White"/>
    <n v="21000"/>
    <x v="1"/>
  </r>
  <r>
    <n v="361"/>
    <s v="C_CND_000361"/>
    <s v="Tri-State Mack Inc"/>
    <s v="BMW"/>
    <s v="323i"/>
    <s v="Pale White"/>
    <n v="21000"/>
    <x v="1"/>
  </r>
  <r>
    <n v="362"/>
    <s v="C_CND_000362"/>
    <s v="U-Haul CO"/>
    <s v="Mitsubishi"/>
    <s v="3000GT"/>
    <s v="Pale White"/>
    <n v="24000"/>
    <x v="4"/>
  </r>
  <r>
    <n v="365"/>
    <s v="C_CND_000365"/>
    <s v="Scrivener Performance Engineering"/>
    <s v="Plymouth"/>
    <s v="Neon"/>
    <s v="Pale White"/>
    <n v="22500"/>
    <x v="0"/>
  </r>
  <r>
    <n v="366"/>
    <s v="C_CND_000366"/>
    <s v="Star Enterprises Inc"/>
    <s v="Jeep"/>
    <s v="Wrangler"/>
    <s v="Pale White"/>
    <n v="19000"/>
    <x v="1"/>
  </r>
  <r>
    <n v="367"/>
    <s v="C_CND_000367"/>
    <s v="Suburban Ford"/>
    <s v="Plymouth"/>
    <s v="Neon"/>
    <s v="Pale White"/>
    <n v="27000"/>
    <x v="0"/>
  </r>
  <r>
    <n v="368"/>
    <s v="C_CND_000368"/>
    <s v="Tri-State Mack Inc"/>
    <s v="Lexus"/>
    <s v="LS400"/>
    <s v="Pale White"/>
    <n v="18000"/>
    <x v="4"/>
  </r>
  <r>
    <n v="370"/>
    <s v="C_CND_000370"/>
    <s v="Buddy Storbeck's Diesel Service Inc"/>
    <s v="Plymouth"/>
    <s v="Prowler"/>
    <s v="Pale White"/>
    <n v="71500"/>
    <x v="1"/>
  </r>
  <r>
    <n v="371"/>
    <s v="C_CND_000371"/>
    <s v="C &amp; M Motors Inc"/>
    <s v="Saturn"/>
    <s v="SC"/>
    <s v="Pale White"/>
    <n v="61500"/>
    <x v="1"/>
  </r>
  <r>
    <n v="372"/>
    <s v="C_CND_000372"/>
    <s v="Capitol KIA"/>
    <s v="Mitsubishi"/>
    <s v="Diamante"/>
    <s v="Pale White"/>
    <n v="21500"/>
    <x v="1"/>
  </r>
  <r>
    <n v="373"/>
    <s v="C_CND_000373"/>
    <s v="New Castle Ford Lincoln Mercury"/>
    <s v="Lexus"/>
    <s v="LS400"/>
    <s v="Pale White"/>
    <n v="25000"/>
    <x v="4"/>
  </r>
  <r>
    <n v="374"/>
    <s v="C_CND_000374"/>
    <s v="Pars Auto Sales"/>
    <s v="Mercedes-B"/>
    <s v="CL500"/>
    <s v="Pale White"/>
    <n v="29000"/>
    <x v="0"/>
  </r>
  <r>
    <n v="377"/>
    <s v="C_CND_000377"/>
    <s v="Rabun Used Car Sales"/>
    <s v="Mitsubishi"/>
    <s v="Diamante"/>
    <s v="Pale White"/>
    <n v="19000"/>
    <x v="1"/>
  </r>
  <r>
    <n v="378"/>
    <s v="C_CND_000378"/>
    <s v="Race Car Help"/>
    <s v="Pontiac"/>
    <s v="Bonneville"/>
    <s v="Pale White"/>
    <n v="19500"/>
    <x v="1"/>
  </r>
  <r>
    <n v="379"/>
    <s v="C_CND_000379"/>
    <s v="Ryder Truck Rental and Leasing"/>
    <s v="Mitsubishi"/>
    <s v="Diamante"/>
    <s v="Pale White"/>
    <n v="21000"/>
    <x v="1"/>
  </r>
  <r>
    <n v="380"/>
    <s v="C_CND_000380"/>
    <s v="Saab-Belle Dodge"/>
    <s v="Nissan"/>
    <s v="Frontier"/>
    <s v="Pale White"/>
    <n v="20000"/>
    <x v="1"/>
  </r>
  <r>
    <n v="381"/>
    <s v="C_CND_000381"/>
    <s v="Tri-State Mack Inc"/>
    <s v="Mitsubishi"/>
    <s v="Montero Sport"/>
    <s v="Pale White"/>
    <n v="29001"/>
    <x v="3"/>
  </r>
  <r>
    <n v="383"/>
    <s v="C_CND_000383"/>
    <s v="Scrivener Performance Engineering"/>
    <s v="Dodge"/>
    <s v="Caravan"/>
    <s v="Pale White"/>
    <n v="19000"/>
    <x v="3"/>
  </r>
  <r>
    <n v="385"/>
    <s v="C_CND_000385"/>
    <s v="Tri-State Mack Inc"/>
    <s v="Dodge"/>
    <s v="Ram Pickup"/>
    <s v="Pale White"/>
    <n v="20000"/>
    <x v="3"/>
  </r>
  <r>
    <n v="387"/>
    <s v="C_CND_000387"/>
    <s v="Rabun Used Car Sales"/>
    <s v="Oldsmobile"/>
    <s v="Intrigue"/>
    <s v="Pale White"/>
    <n v="37000"/>
    <x v="0"/>
  </r>
  <r>
    <n v="388"/>
    <s v="C_CND_000388"/>
    <s v="Race Car Help"/>
    <s v="Mercedes-B"/>
    <s v="SLK"/>
    <s v="Pale White"/>
    <n v="17000"/>
    <x v="2"/>
  </r>
  <r>
    <n v="390"/>
    <s v="C_CND_000390"/>
    <s v="Saab-Belle Dodge"/>
    <s v="Lexus"/>
    <s v="LS400"/>
    <s v="Pale White"/>
    <n v="46000"/>
    <x v="4"/>
  </r>
  <r>
    <n v="392"/>
    <s v="C_CND_000392"/>
    <s v="Motor Vehicle Branch Office"/>
    <s v="Ford"/>
    <s v="Mustang"/>
    <s v="Pale White"/>
    <n v="25000"/>
    <x v="1"/>
  </r>
  <r>
    <n v="394"/>
    <s v="C_CND_000394"/>
    <s v="Race Car Help"/>
    <s v="Chevrolet"/>
    <s v="Cavalier"/>
    <s v="Pale White"/>
    <n v="14000"/>
    <x v="0"/>
  </r>
  <r>
    <n v="395"/>
    <s v="C_CND_000395"/>
    <s v="Chrysler of Tri-Cities"/>
    <s v="Mercedes-B"/>
    <s v="SLK"/>
    <s v="Pale White"/>
    <n v="19000"/>
    <x v="2"/>
  </r>
  <r>
    <n v="396"/>
    <s v="C_CND_000396"/>
    <s v="Chrysler Plymouth"/>
    <s v="Chevrolet"/>
    <s v="Lumina"/>
    <s v="Pale White"/>
    <n v="12000"/>
    <x v="2"/>
  </r>
  <r>
    <n v="397"/>
    <s v="C_CND_000397"/>
    <s v="Star Enterprises Inc"/>
    <s v="Acura"/>
    <s v="RL"/>
    <s v="Pale White"/>
    <n v="17000"/>
    <x v="0"/>
  </r>
  <r>
    <n v="400"/>
    <s v="C_CND_000400"/>
    <s v="Star Enterprises Inc"/>
    <s v="Jeep"/>
    <s v="Wrangler"/>
    <s v="Pale White"/>
    <n v="19000"/>
    <x v="1"/>
  </r>
  <r>
    <n v="401"/>
    <s v="C_CND_000401"/>
    <s v="Nebo Chevrolet"/>
    <s v="Mitsubishi"/>
    <s v="Montero Sport"/>
    <s v="Pale White"/>
    <n v="29000"/>
    <x v="0"/>
  </r>
  <r>
    <n v="404"/>
    <s v="C_CND_000404"/>
    <s v="Pitre Buick-Pontiac-Gmc of Scottsdale"/>
    <s v="Porsche"/>
    <s v="Boxter"/>
    <s v="Pale White"/>
    <n v="14000"/>
    <x v="0"/>
  </r>
  <r>
    <n v="405"/>
    <s v="C_CND_000405"/>
    <s v="Ryder Truck Rental and Leasing"/>
    <s v="Dodge"/>
    <s v="Avenger"/>
    <s v="Pale White"/>
    <n v="22500"/>
    <x v="2"/>
  </r>
  <r>
    <n v="407"/>
    <s v="C_CND_000407"/>
    <s v="Scrivener Performance Engineering"/>
    <s v="Volvo"/>
    <s v="C70"/>
    <s v="Pale White"/>
    <n v="24000"/>
    <x v="1"/>
  </r>
  <r>
    <n v="410"/>
    <s v="C_CND_000410"/>
    <s v="Clay Johnson Auto Sales"/>
    <s v="Pontiac"/>
    <s v="Grand Prix"/>
    <s v="Pale White"/>
    <n v="42000"/>
    <x v="2"/>
  </r>
  <r>
    <n v="412"/>
    <s v="C_CND_000412"/>
    <s v="Enterprise Rent A Car"/>
    <s v="Toyota"/>
    <s v="Celica"/>
    <s v="Pale White"/>
    <n v="14000"/>
    <x v="0"/>
  </r>
  <r>
    <n v="415"/>
    <s v="C_CND_000415"/>
    <s v="Progressive Shippers Cooperative Association No"/>
    <s v="Mercedes-B"/>
    <s v="SL-Class"/>
    <s v="Pale White"/>
    <n v="26000"/>
    <x v="3"/>
  </r>
  <r>
    <n v="416"/>
    <s v="C_CND_000416"/>
    <s v="Rabun Used Car Sales"/>
    <s v="Ford"/>
    <s v="F-Series"/>
    <s v="Pale White"/>
    <n v="13000"/>
    <x v="2"/>
  </r>
  <r>
    <n v="417"/>
    <s v="C_CND_000417"/>
    <s v="Suburban Ford"/>
    <s v="Porsche"/>
    <s v="Boxter"/>
    <s v="Pale White"/>
    <n v="24000"/>
    <x v="0"/>
  </r>
  <r>
    <n v="418"/>
    <s v="C_CND_000418"/>
    <s v="Tri-State Mack Inc"/>
    <s v="Mercedes-B"/>
    <s v="SLK"/>
    <s v="Pale White"/>
    <n v="46000"/>
    <x v="2"/>
  </r>
  <r>
    <n v="419"/>
    <s v="C_CND_000419"/>
    <s v="U-Haul CO"/>
    <s v="Mercury"/>
    <s v="Sable"/>
    <s v="Pale White"/>
    <n v="39000"/>
    <x v="4"/>
  </r>
  <r>
    <n v="420"/>
    <s v="C_CND_000420"/>
    <s v="Buddy Storbeck's Diesel Service Inc"/>
    <s v="Acura"/>
    <s v="TL"/>
    <s v="Pale White"/>
    <n v="24000"/>
    <x v="1"/>
  </r>
  <r>
    <n v="421"/>
    <s v="C_CND_000421"/>
    <s v="Progressive Shippers Cooperative Association No"/>
    <s v="Pontiac"/>
    <s v="Grand Prix"/>
    <s v="Pale White"/>
    <n v="19000"/>
    <x v="2"/>
  </r>
  <r>
    <n v="424"/>
    <s v="C_CND_000424"/>
    <s v="Ryder Truck Rental and Leasing"/>
    <s v="Mercury"/>
    <s v="Cougar"/>
    <s v="Pale White"/>
    <n v="22001"/>
    <x v="1"/>
  </r>
  <r>
    <n v="425"/>
    <s v="C_CND_000425"/>
    <s v="Saab-Belle Dodge"/>
    <s v="BMW"/>
    <s v="323i"/>
    <s v="Pale White"/>
    <n v="22001"/>
    <x v="1"/>
  </r>
  <r>
    <n v="426"/>
    <s v="C_CND_000426"/>
    <s v="Suburban Ford"/>
    <s v="Plymouth"/>
    <s v="Neon"/>
    <s v="Pale White"/>
    <n v="22000"/>
    <x v="0"/>
  </r>
  <r>
    <n v="427"/>
    <s v="C_CND_000427"/>
    <s v="Tri-State Mack Inc"/>
    <s v="Mitsubishi"/>
    <s v="Diamante"/>
    <s v="Pale White"/>
    <n v="21500"/>
    <x v="1"/>
  </r>
  <r>
    <n v="430"/>
    <s v="C_CND_000430"/>
    <s v="C &amp; M Motors Inc"/>
    <s v="Mitsubishi"/>
    <s v="3000GT"/>
    <s v="Pale White"/>
    <n v="21000"/>
    <x v="4"/>
  </r>
  <r>
    <n v="433"/>
    <s v="C_CND_000433"/>
    <s v="Iceberg Rentals"/>
    <s v="Cadillac"/>
    <s v="Eldorado"/>
    <s v="Pale White"/>
    <n v="31500"/>
    <x v="2"/>
  </r>
  <r>
    <n v="434"/>
    <s v="C_CND_000434"/>
    <s v="McKinney Dodge Chrysler Jeep"/>
    <s v="Mercedes-B"/>
    <s v="SLK"/>
    <s v="Pale White"/>
    <n v="46000"/>
    <x v="2"/>
  </r>
  <r>
    <n v="436"/>
    <s v="C_CND_000436"/>
    <s v="Race Car Help"/>
    <s v="Jeep"/>
    <s v="Grand Cherokee"/>
    <s v="Pale White"/>
    <n v="21000"/>
    <x v="0"/>
  </r>
  <r>
    <n v="437"/>
    <s v="C_CND_000437"/>
    <s v="Ryder Truck Rental and Leasing"/>
    <s v="Honda"/>
    <s v="Accord"/>
    <s v="Pale White"/>
    <n v="14000"/>
    <x v="4"/>
  </r>
  <r>
    <n v="442"/>
    <s v="C_CND_000442"/>
    <s v="Capitol KIA"/>
    <s v="Mercedes-B"/>
    <s v="S-Class"/>
    <s v="Pale White"/>
    <n v="10000"/>
    <x v="0"/>
  </r>
  <r>
    <n v="444"/>
    <s v="C_CND_000444"/>
    <s v="Chrysler Plymouth"/>
    <s v="Oldsmobile"/>
    <s v="Intrigue"/>
    <s v="Pale White"/>
    <n v="45000"/>
    <x v="0"/>
  </r>
  <r>
    <n v="445"/>
    <s v="C_CND_000445"/>
    <s v="Classic Chevy"/>
    <s v="Dodge"/>
    <s v="Dakota"/>
    <s v="Pale White"/>
    <n v="21100"/>
    <x v="4"/>
  </r>
  <r>
    <n v="447"/>
    <s v="C_CND_000447"/>
    <s v="Capitol KIA"/>
    <s v="Volkswagen"/>
    <s v="GTI"/>
    <s v="Pale White"/>
    <n v="25000"/>
    <x v="0"/>
  </r>
  <r>
    <n v="449"/>
    <s v="C_CND_000449"/>
    <s v="Suburban Ford"/>
    <s v="Oldsmobile"/>
    <s v="Silhouette"/>
    <s v="Pale White"/>
    <n v="15000"/>
    <x v="4"/>
  </r>
  <r>
    <n v="451"/>
    <s v="C_CND_000451"/>
    <s v="Star Enterprises Inc"/>
    <s v="Lexus"/>
    <s v="GS400"/>
    <s v="Pale White"/>
    <n v="31001"/>
    <x v="1"/>
  </r>
  <r>
    <n v="452"/>
    <s v="C_CND_000452"/>
    <s v="Suburban Ford"/>
    <s v="Jeep"/>
    <s v="Grand Cherokee"/>
    <s v="Pale White"/>
    <n v="21001"/>
    <x v="0"/>
  </r>
  <r>
    <n v="454"/>
    <s v="C_CND_000454"/>
    <s v="U-Haul CO"/>
    <s v="Volkswagen"/>
    <s v="Jetta"/>
    <s v="Pale White"/>
    <n v="38000"/>
    <x v="2"/>
  </r>
  <r>
    <n v="456"/>
    <s v="C_CND_000456"/>
    <s v="Rabun Used Car Sales"/>
    <s v="Mercury"/>
    <s v="Mystique"/>
    <s v="Pale White"/>
    <n v="29000"/>
    <x v="2"/>
  </r>
  <r>
    <n v="457"/>
    <s v="C_CND_000457"/>
    <s v="Race Car Help"/>
    <s v="Lexus"/>
    <s v="GS400"/>
    <s v="Pale White"/>
    <n v="31000"/>
    <x v="1"/>
  </r>
  <r>
    <n v="458"/>
    <s v="C_CND_000458"/>
    <s v="Chrysler of Tri-Cities"/>
    <s v="Nissan"/>
    <s v="Altima"/>
    <s v="Pale White"/>
    <n v="21000"/>
    <x v="1"/>
  </r>
  <r>
    <n v="459"/>
    <s v="C_CND_000459"/>
    <s v="Chrysler Plymouth"/>
    <s v="Ford"/>
    <s v="Contour"/>
    <s v="Pale White"/>
    <n v="62000"/>
    <x v="4"/>
  </r>
  <r>
    <n v="460"/>
    <s v="C_CND_000460"/>
    <s v="Classic Chevy"/>
    <s v="Mitsubishi"/>
    <s v="Galant"/>
    <s v="Pale White"/>
    <n v="36600"/>
    <x v="2"/>
  </r>
  <r>
    <n v="461"/>
    <s v="C_CND_000461"/>
    <s v="Clay Johnson Auto Sales"/>
    <s v="Ford"/>
    <s v="Crown Victoria"/>
    <s v="Pale White"/>
    <n v="20000"/>
    <x v="2"/>
  </r>
  <r>
    <n v="464"/>
    <s v="C_CND_000464"/>
    <s v="Gartner Buick Hyundai Saab"/>
    <s v="Acura"/>
    <s v="RL"/>
    <s v="Pale White"/>
    <n v="31000"/>
    <x v="0"/>
  </r>
  <r>
    <n v="465"/>
    <s v="C_CND_000465"/>
    <s v="New Castle Ford Lincoln Mercury"/>
    <s v="Plymouth"/>
    <s v="Neon"/>
    <s v="Pale White"/>
    <n v="27000"/>
    <x v="0"/>
  </r>
  <r>
    <n v="468"/>
    <s v="C_CND_000468"/>
    <s v="Progressive Shippers Cooperative Association No"/>
    <s v="Mitsubishi"/>
    <s v="Montero Sport"/>
    <s v="Pale White"/>
    <n v="53500"/>
    <x v="1"/>
  </r>
  <r>
    <n v="469"/>
    <s v="C_CND_000469"/>
    <s v="Rabun Used Car Sales"/>
    <s v="Oldsmobile"/>
    <s v="Intrigue"/>
    <s v="Pale White"/>
    <n v="45000"/>
    <x v="0"/>
  </r>
  <r>
    <n v="470"/>
    <s v="C_CND_000470"/>
    <s v="Race Car Help"/>
    <s v="Pontiac"/>
    <s v="Bonneville"/>
    <s v="Pale White"/>
    <n v="20000"/>
    <x v="1"/>
  </r>
  <r>
    <n v="471"/>
    <s v="C_CND_000471"/>
    <s v="Ryder Truck Rental and Leasing"/>
    <s v="Ford"/>
    <s v="Windstar"/>
    <s v="Pale White"/>
    <n v="19000"/>
    <x v="4"/>
  </r>
  <r>
    <n v="472"/>
    <s v="C_CND_000472"/>
    <s v="Tri-State Mack Inc"/>
    <s v="Volkswagen"/>
    <s v="GTI"/>
    <s v="Pale White"/>
    <n v="25000"/>
    <x v="0"/>
  </r>
  <r>
    <n v="473"/>
    <s v="C_CND_000473"/>
    <s v="U-Haul CO"/>
    <s v="Plymouth"/>
    <s v="Prowler"/>
    <s v="Pale White"/>
    <n v="16000"/>
    <x v="1"/>
  </r>
  <r>
    <n v="474"/>
    <s v="C_CND_000474"/>
    <s v="New Castle Ford Lincoln Mercury"/>
    <s v="Chrysler"/>
    <s v="Concorde"/>
    <s v="Pale White"/>
    <n v="42000"/>
    <x v="3"/>
  </r>
  <r>
    <n v="478"/>
    <s v="C_CND_000478"/>
    <s v="Chrysler Plymouth"/>
    <s v="Cadillac"/>
    <s v="Eldorado"/>
    <s v="Pale White"/>
    <n v="31000"/>
    <x v="2"/>
  </r>
  <r>
    <n v="479"/>
    <s v="C_CND_000479"/>
    <s v="Diehl Motor CO Inc"/>
    <s v="Subaru"/>
    <s v="Outback"/>
    <s v="Pale White"/>
    <n v="49300"/>
    <x v="0"/>
  </r>
  <r>
    <n v="480"/>
    <s v="C_CND_000480"/>
    <s v="Race Car Help"/>
    <s v="Subaru"/>
    <s v="Forester"/>
    <s v="Pale White"/>
    <n v="17500"/>
    <x v="3"/>
  </r>
  <r>
    <n v="481"/>
    <s v="C_CND_000481"/>
    <s v="Gartner Buick Hyundai Saab"/>
    <s v="Volvo"/>
    <s v="S80"/>
    <s v="Pale White"/>
    <n v="25000"/>
    <x v="4"/>
  </r>
  <r>
    <n v="482"/>
    <s v="C_CND_000482"/>
    <s v="Hatfield Volkswagen"/>
    <s v="Oldsmobile"/>
    <s v="Intrigue"/>
    <s v="Pale White"/>
    <n v="45000"/>
    <x v="0"/>
  </r>
  <r>
    <n v="484"/>
    <s v="C_CND_000484"/>
    <s v="McKinney Dodge Chrysler Jeep"/>
    <s v="Chevrolet"/>
    <s v="Monte Carlo"/>
    <s v="Pale White"/>
    <n v="17000"/>
    <x v="1"/>
  </r>
  <r>
    <n v="485"/>
    <s v="C_CND_000485"/>
    <s v="Motor Vehicle Branch Office"/>
    <s v="Mercedes-B"/>
    <s v="S-Class"/>
    <s v="Pale White"/>
    <n v="21500"/>
    <x v="0"/>
  </r>
  <r>
    <n v="489"/>
    <s v="C_CND_000489"/>
    <s v="Star Enterprises Inc"/>
    <s v="Saturn"/>
    <s v="SC"/>
    <s v="Pale White"/>
    <n v="61000"/>
    <x v="0"/>
  </r>
  <r>
    <n v="490"/>
    <s v="C_CND_000490"/>
    <s v="Suburban Ford"/>
    <s v="Saturn"/>
    <s v="LW"/>
    <s v="Pale White"/>
    <n v="13500"/>
    <x v="1"/>
  </r>
  <r>
    <n v="492"/>
    <s v="C_CND_000492"/>
    <s v="U-Haul CO"/>
    <s v="Mitsubishi"/>
    <s v="3000GT"/>
    <s v="Pale White"/>
    <n v="24000"/>
    <x v="4"/>
  </r>
  <r>
    <n v="493"/>
    <s v="C_CND_000493"/>
    <s v="Buddy Storbeck's Diesel Service Inc"/>
    <s v="Chevrolet"/>
    <s v="Monte Carlo"/>
    <s v="Pale White"/>
    <n v="21200"/>
    <x v="1"/>
  </r>
  <r>
    <n v="494"/>
    <s v="C_CND_000494"/>
    <s v="Chrysler of Tri-Cities"/>
    <s v="Mercury"/>
    <s v="Mountaineer"/>
    <s v="Pale White"/>
    <n v="21000"/>
    <x v="3"/>
  </r>
  <r>
    <n v="496"/>
    <s v="C_CND_000496"/>
    <s v="McKinney Dodge Chrysler Jeep"/>
    <s v="Mercedes-B"/>
    <s v="S-Class"/>
    <s v="Pale White"/>
    <n v="21000"/>
    <x v="0"/>
  </r>
  <r>
    <n v="498"/>
    <s v="C_CND_000498"/>
    <s v="Nebo Chevrolet"/>
    <s v="Mercury"/>
    <s v="Grand Marquis"/>
    <s v="Pale White"/>
    <n v="16000"/>
    <x v="0"/>
  </r>
  <r>
    <n v="499"/>
    <s v="C_CND_000499"/>
    <s v="New Castle Ford Lincoln Mercury"/>
    <s v="BMW"/>
    <s v="528i"/>
    <s v="Pale White"/>
    <n v="29000"/>
    <x v="0"/>
  </r>
  <r>
    <n v="500"/>
    <s v="C_CND_000500"/>
    <s v="Pars Auto Sales"/>
    <s v="Mitsubishi"/>
    <s v="Galant"/>
    <s v="Pale White"/>
    <n v="36000"/>
    <x v="2"/>
  </r>
  <r>
    <n v="1"/>
    <s v="C_CND_000001"/>
    <s v="Buddy Storbeck's Diesel Service Inc"/>
    <s v="Ford"/>
    <s v="Expedition"/>
    <s v="Black"/>
    <n v="26000"/>
    <x v="0"/>
  </r>
  <r>
    <n v="2"/>
    <s v="C_CND_000002"/>
    <s v="C &amp; M Motors Inc"/>
    <s v="Dodge"/>
    <s v="Durango"/>
    <s v="Black"/>
    <n v="19000"/>
    <x v="0"/>
  </r>
  <r>
    <n v="13"/>
    <s v="C_CND_000013"/>
    <s v="Saab-Belle Dodge"/>
    <s v="Mercury"/>
    <s v="Grand Marquis"/>
    <s v="Black"/>
    <n v="9000"/>
    <x v="0"/>
  </r>
  <r>
    <n v="17"/>
    <s v="C_CND_000017"/>
    <s v="Capitol KIA"/>
    <s v="Hyundai"/>
    <s v="Accent"/>
    <s v="Black"/>
    <n v="18000"/>
    <x v="1"/>
  </r>
  <r>
    <n v="21"/>
    <s v="C_CND_000021"/>
    <s v="Clay Johnson Auto Sales"/>
    <s v="Toyota"/>
    <s v="4Runner"/>
    <s v="Black"/>
    <n v="25000"/>
    <x v="4"/>
  </r>
  <r>
    <n v="22"/>
    <s v="C_CND_000022"/>
    <s v="Classic Chevy"/>
    <s v="Infiniti"/>
    <s v="I30"/>
    <s v="Black"/>
    <n v="21000"/>
    <x v="3"/>
  </r>
  <r>
    <n v="27"/>
    <s v="C_CND_000027"/>
    <s v="U-Haul CO"/>
    <s v="Buick"/>
    <s v="Regal"/>
    <s v="Black"/>
    <n v="19000"/>
    <x v="2"/>
  </r>
  <r>
    <n v="34"/>
    <s v="C_CND_000034"/>
    <s v="Tri-State Mack Inc"/>
    <s v="Honda"/>
    <s v="Civic"/>
    <s v="Black"/>
    <n v="43000"/>
    <x v="1"/>
  </r>
  <r>
    <n v="35"/>
    <s v="C_CND_000035"/>
    <s v="U-Haul CO"/>
    <s v="Jaguar"/>
    <s v="S-Type"/>
    <s v="Black"/>
    <n v="16000"/>
    <x v="2"/>
  </r>
  <r>
    <n v="38"/>
    <s v="C_CND_000038"/>
    <s v="Gartner Buick Hyundai Saab"/>
    <s v="Buick"/>
    <s v="Park Avenue"/>
    <s v="Black"/>
    <n v="61000"/>
    <x v="1"/>
  </r>
  <r>
    <n v="40"/>
    <s v="C_CND_000040"/>
    <s v="Star Enterprises Inc"/>
    <s v="Nissan"/>
    <s v="Sentra"/>
    <s v="Black"/>
    <n v="16000"/>
    <x v="2"/>
  </r>
  <r>
    <n v="43"/>
    <s v="C_CND_000043"/>
    <s v="U-Haul CO"/>
    <s v="Chevrolet"/>
    <s v="Lumina"/>
    <s v="Black"/>
    <n v="42500"/>
    <x v="2"/>
  </r>
  <r>
    <n v="44"/>
    <s v="C_CND_000044"/>
    <s v="Diehl Motor CO Inc"/>
    <s v="Mitsubishi"/>
    <s v="Montero Sport"/>
    <s v="Black"/>
    <n v="45001"/>
    <x v="1"/>
  </r>
  <r>
    <n v="45"/>
    <s v="C_CND_000045"/>
    <s v="Enterprise Rent A Car"/>
    <s v="Pontiac"/>
    <s v="Bonneville"/>
    <s v="Black"/>
    <n v="36001"/>
    <x v="1"/>
  </r>
  <r>
    <n v="52"/>
    <s v="C_CND_000052"/>
    <s v="Progressive Shippers Cooperative Association No"/>
    <s v="Audi"/>
    <s v="A4"/>
    <s v="Black"/>
    <n v="27000"/>
    <x v="3"/>
  </r>
  <r>
    <n v="53"/>
    <s v="C_CND_000053"/>
    <s v="C &amp; M Motors Inc"/>
    <s v="Mercury"/>
    <s v="Cougar"/>
    <s v="Black"/>
    <n v="33000"/>
    <x v="1"/>
  </r>
  <r>
    <n v="57"/>
    <s v="C_CND_000057"/>
    <s v="McKinney Dodge Chrysler Jeep"/>
    <s v="Volvo"/>
    <s v="C70"/>
    <s v="Black"/>
    <n v="17000"/>
    <x v="1"/>
  </r>
  <r>
    <n v="61"/>
    <s v="C_CND_000061"/>
    <s v="Ryder Truck Rental and Leasing"/>
    <s v="Toyota"/>
    <s v="Tacoma"/>
    <s v="Black"/>
    <n v="36000"/>
    <x v="3"/>
  </r>
  <r>
    <n v="64"/>
    <s v="C_CND_000064"/>
    <s v="Nebo Chevrolet"/>
    <s v="Audi"/>
    <s v="A6"/>
    <s v="Black"/>
    <n v="14000"/>
    <x v="0"/>
  </r>
  <r>
    <n v="66"/>
    <s v="C_CND_000066"/>
    <s v="Star Enterprises Inc"/>
    <s v="Buick"/>
    <s v="Park Avenue"/>
    <s v="Black"/>
    <n v="61000"/>
    <x v="1"/>
  </r>
  <r>
    <n v="67"/>
    <s v="C_CND_000067"/>
    <s v="Suburban Ford"/>
    <s v="Dodge"/>
    <s v="Viper"/>
    <s v="Black"/>
    <n v="26000"/>
    <x v="0"/>
  </r>
  <r>
    <n v="68"/>
    <s v="C_CND_000068"/>
    <s v="Chrysler Plymouth"/>
    <s v="Toyota"/>
    <s v="Sienna"/>
    <s v="Black"/>
    <n v="12000"/>
    <x v="2"/>
  </r>
  <r>
    <n v="73"/>
    <s v="C_CND_000073"/>
    <s v="Pars Auto Sales"/>
    <s v="Mitsubishi"/>
    <s v="Eclipse"/>
    <s v="Black"/>
    <n v="25000"/>
    <x v="0"/>
  </r>
  <r>
    <n v="75"/>
    <s v="C_CND_000075"/>
    <s v="Progressive Shippers Cooperative Association No"/>
    <s v="Volkswagen"/>
    <s v="Jetta"/>
    <s v="Black"/>
    <n v="22700"/>
    <x v="2"/>
  </r>
  <r>
    <n v="76"/>
    <s v="C_CND_000076"/>
    <s v="Rabun Used Car Sales"/>
    <s v="Mitsubishi"/>
    <s v="Montero Sport"/>
    <s v="Black"/>
    <n v="45000"/>
    <x v="0"/>
  </r>
  <r>
    <n v="77"/>
    <s v="C_CND_000077"/>
    <s v="Chrysler of Tri-Cities"/>
    <s v="Lincoln"/>
    <s v="Town car"/>
    <s v="Black"/>
    <n v="17000"/>
    <x v="1"/>
  </r>
  <r>
    <n v="78"/>
    <s v="C_CND_000078"/>
    <s v="Motor Vehicle Branch Office"/>
    <s v="Ford"/>
    <s v="Focus"/>
    <s v="Black"/>
    <n v="49000"/>
    <x v="3"/>
  </r>
  <r>
    <n v="79"/>
    <s v="C_CND_000079"/>
    <s v="Classic Chevy"/>
    <s v="Audi"/>
    <s v="A6"/>
    <s v="Black"/>
    <n v="15000"/>
    <x v="0"/>
  </r>
  <r>
    <n v="80"/>
    <s v="C_CND_000080"/>
    <s v="Clay Johnson Auto Sales"/>
    <s v="Acura"/>
    <s v="TL"/>
    <s v="Black"/>
    <n v="28000"/>
    <x v="1"/>
  </r>
  <r>
    <n v="88"/>
    <s v="C_CND_000088"/>
    <s v="Race Car Help"/>
    <s v="Chrysler"/>
    <s v="300M"/>
    <s v="Black"/>
    <n v="26000"/>
    <x v="0"/>
  </r>
  <r>
    <n v="89"/>
    <s v="C_CND_000089"/>
    <s v="Tri-State Mack Inc"/>
    <s v="BMW"/>
    <s v="328i"/>
    <s v="Black"/>
    <n v="18000"/>
    <x v="4"/>
  </r>
  <r>
    <n v="95"/>
    <s v="C_CND_000095"/>
    <s v="Diehl Motor CO Inc"/>
    <s v="Volvo"/>
    <s v="V70"/>
    <s v="Black"/>
    <n v="39000"/>
    <x v="2"/>
  </r>
  <r>
    <n v="96"/>
    <s v="C_CND_000096"/>
    <s v="Enterprise Rent A Car"/>
    <s v="Nissan"/>
    <s v="Quest"/>
    <s v="Black"/>
    <n v="19000"/>
    <x v="0"/>
  </r>
  <r>
    <n v="97"/>
    <s v="C_CND_000097"/>
    <s v="Gartner Buick Hyundai Saab"/>
    <s v="Chrysler"/>
    <s v="LHS"/>
    <s v="Black"/>
    <n v="26000"/>
    <x v="1"/>
  </r>
  <r>
    <n v="98"/>
    <s v="C_CND_000098"/>
    <s v="Hatfield Volkswagen"/>
    <s v="Honda"/>
    <s v="Accord"/>
    <s v="Black"/>
    <n v="43000"/>
    <x v="4"/>
  </r>
  <r>
    <n v="101"/>
    <s v="C_CND_000101"/>
    <s v="Race Car Help"/>
    <s v="Lexus"/>
    <s v="ES300"/>
    <s v="Black"/>
    <n v="16001"/>
    <x v="0"/>
  </r>
  <r>
    <n v="102"/>
    <s v="C_CND_000102"/>
    <s v="Ryder Truck Rental and Leasing"/>
    <s v="BMW"/>
    <s v="328i"/>
    <s v="Black"/>
    <n v="16001"/>
    <x v="4"/>
  </r>
  <r>
    <n v="104"/>
    <s v="C_CND_000104"/>
    <s v="Buddy Storbeck's Diesel Service Inc"/>
    <s v="Mercedes-B"/>
    <s v="SL-Class"/>
    <s v="Black"/>
    <n v="38000"/>
    <x v="3"/>
  </r>
  <r>
    <n v="107"/>
    <s v="C_CND_000107"/>
    <s v="Chrysler Plymouth"/>
    <s v="Volvo"/>
    <s v="C70"/>
    <s v="Black"/>
    <n v="49000"/>
    <x v="1"/>
  </r>
  <r>
    <n v="113"/>
    <s v="C_CND_000113"/>
    <s v="Star Enterprises Inc"/>
    <s v="Ford"/>
    <s v="Taurus"/>
    <s v="Black"/>
    <n v="69001"/>
    <x v="0"/>
  </r>
  <r>
    <n v="115"/>
    <s v="C_CND_000115"/>
    <s v="McKinney Dodge Chrysler Jeep"/>
    <s v="Audi"/>
    <s v="A4"/>
    <s v="Black"/>
    <n v="27000"/>
    <x v="3"/>
  </r>
  <r>
    <n v="116"/>
    <s v="C_CND_000116"/>
    <s v="U-Haul CO"/>
    <s v="Ford"/>
    <s v="Focus"/>
    <s v="Black"/>
    <n v="49000"/>
    <x v="3"/>
  </r>
  <r>
    <n v="117"/>
    <s v="C_CND_000117"/>
    <s v="Motor Vehicle Branch Office"/>
    <s v="Mitsubishi"/>
    <s v="Diamante"/>
    <s v="Black"/>
    <n v="49000"/>
    <x v="1"/>
  </r>
  <r>
    <n v="118"/>
    <s v="C_CND_000118"/>
    <s v="Nebo Chevrolet"/>
    <s v="Lexus"/>
    <s v="GS400"/>
    <s v="Black"/>
    <n v="12000"/>
    <x v="1"/>
  </r>
  <r>
    <n v="125"/>
    <s v="C_CND_000125"/>
    <s v="Enterprise Rent A Car"/>
    <s v="Hyundai"/>
    <s v="Sonata"/>
    <s v="Black"/>
    <n v="15000"/>
    <x v="0"/>
  </r>
  <r>
    <n v="131"/>
    <s v="C_CND_000131"/>
    <s v="Tri-State Mack Inc"/>
    <s v="Acura"/>
    <s v="TL"/>
    <s v="Black"/>
    <n v="28501"/>
    <x v="1"/>
  </r>
  <r>
    <n v="138"/>
    <s v="C_CND_000138"/>
    <s v="C &amp; M Motors Inc"/>
    <s v="Dodge"/>
    <s v="Intrepid"/>
    <s v="Black"/>
    <n v="11000"/>
    <x v="4"/>
  </r>
  <r>
    <n v="142"/>
    <s v="C_CND_000142"/>
    <s v="Pars Auto Sales"/>
    <s v="Acura"/>
    <s v="RL"/>
    <s v="Black"/>
    <n v="18000"/>
    <x v="0"/>
  </r>
  <r>
    <n v="146"/>
    <s v="C_CND_000146"/>
    <s v="Race Car Help"/>
    <s v="Ford"/>
    <s v="Taurus"/>
    <s v="Black"/>
    <n v="69000"/>
    <x v="0"/>
  </r>
  <r>
    <n v="149"/>
    <s v="C_CND_000149"/>
    <s v="Rabun Used Car Sales"/>
    <s v="Honda"/>
    <s v="Civic"/>
    <s v="Black"/>
    <n v="43000"/>
    <x v="1"/>
  </r>
  <r>
    <n v="152"/>
    <s v="C_CND_000152"/>
    <s v="Saab-Belle Dodge"/>
    <s v="Lexus"/>
    <s v="LS400"/>
    <s v="Black"/>
    <n v="39000"/>
    <x v="4"/>
  </r>
  <r>
    <n v="153"/>
    <s v="C_CND_000153"/>
    <s v="Scrivener Performance Engineering"/>
    <s v="Cadillac"/>
    <s v="Eldorado"/>
    <s v="Black"/>
    <n v="60500"/>
    <x v="2"/>
  </r>
  <r>
    <n v="156"/>
    <s v="C_CND_000156"/>
    <s v="Motor Vehicle Branch Office"/>
    <s v="Chevrolet"/>
    <s v="Monte Carlo"/>
    <s v="Black"/>
    <n v="44000"/>
    <x v="1"/>
  </r>
  <r>
    <n v="159"/>
    <s v="C_CND_000159"/>
    <s v="Pars Auto Sales"/>
    <s v="Mitsubishi"/>
    <s v="Diamante"/>
    <s v="Black"/>
    <n v="18000"/>
    <x v="1"/>
  </r>
  <r>
    <n v="162"/>
    <s v="C_CND_000162"/>
    <s v="Gartner Buick Hyundai Saab"/>
    <s v="Ford"/>
    <s v="Focus"/>
    <s v="Black"/>
    <n v="49000"/>
    <x v="3"/>
  </r>
  <r>
    <n v="164"/>
    <s v="C_CND_000164"/>
    <s v="Star Enterprises Inc"/>
    <s v="BMW"/>
    <s v="528i"/>
    <s v="Black"/>
    <n v="21000"/>
    <x v="0"/>
  </r>
  <r>
    <n v="165"/>
    <s v="C_CND_000165"/>
    <s v="Rabun Used Car Sales"/>
    <s v="Subaru"/>
    <s v="Forester"/>
    <s v="Black"/>
    <n v="22000"/>
    <x v="3"/>
  </r>
  <r>
    <n v="168"/>
    <s v="C_CND_000168"/>
    <s v="Diehl Motor CO Inc"/>
    <s v="Dodge"/>
    <s v="Intrepid"/>
    <s v="Black"/>
    <n v="11650"/>
    <x v="4"/>
  </r>
  <r>
    <n v="170"/>
    <s v="C_CND_000170"/>
    <s v="Saab-Belle Dodge"/>
    <s v="Saturn"/>
    <s v="SW"/>
    <s v="Black"/>
    <n v="36000"/>
    <x v="2"/>
  </r>
  <r>
    <n v="180"/>
    <s v="C_CND_000180"/>
    <s v="Rabun Used Car Sales"/>
    <s v="Mercedes-B"/>
    <s v="C-Class"/>
    <s v="Black"/>
    <n v="14000"/>
    <x v="1"/>
  </r>
  <r>
    <n v="181"/>
    <s v="C_CND_000181"/>
    <s v="Race Car Help"/>
    <s v="Toyota"/>
    <s v="Sienna"/>
    <s v="Black"/>
    <n v="16000"/>
    <x v="2"/>
  </r>
  <r>
    <n v="182"/>
    <s v="C_CND_000182"/>
    <s v="Race Car Help"/>
    <s v="Volvo"/>
    <s v="S70"/>
    <s v="Black"/>
    <n v="22000"/>
    <x v="3"/>
  </r>
  <r>
    <n v="191"/>
    <s v="C_CND_000191"/>
    <s v="U-Haul CO"/>
    <s v="Audi"/>
    <s v="A6"/>
    <s v="Black"/>
    <n v="25000"/>
    <x v="0"/>
  </r>
  <r>
    <n v="193"/>
    <s v="C_CND_000193"/>
    <s v="Rabun Used Car Sales"/>
    <s v="Mercedes-B"/>
    <s v="S-Class"/>
    <s v="Black"/>
    <n v="39500"/>
    <x v="0"/>
  </r>
  <r>
    <n v="194"/>
    <s v="C_CND_000194"/>
    <s v="Buddy Storbeck's Diesel Service Inc"/>
    <s v="Mitsubishi"/>
    <s v="3000GT"/>
    <s v="Black"/>
    <n v="39000"/>
    <x v="4"/>
  </r>
  <r>
    <n v="195"/>
    <s v="C_CND_000195"/>
    <s v="C &amp; M Motors Inc"/>
    <s v="BMW"/>
    <s v="528i"/>
    <s v="Black"/>
    <n v="31000"/>
    <x v="0"/>
  </r>
  <r>
    <n v="198"/>
    <s v="C_CND_000198"/>
    <s v="Ryder Truck Rental and Leasing"/>
    <s v="Ford"/>
    <s v="Mustang"/>
    <s v="Black"/>
    <n v="22000"/>
    <x v="1"/>
  </r>
  <r>
    <n v="201"/>
    <s v="C_CND_000201"/>
    <s v="Star Enterprises Inc"/>
    <s v="Mercedes-B"/>
    <s v="SLK"/>
    <s v="Black"/>
    <n v="26000"/>
    <x v="2"/>
  </r>
  <r>
    <n v="205"/>
    <s v="C_CND_000205"/>
    <s v="Ryder Truck Rental and Leasing"/>
    <s v="Saturn"/>
    <s v="SC"/>
    <s v="Black"/>
    <n v="33000"/>
    <x v="3"/>
  </r>
  <r>
    <n v="207"/>
    <s v="C_CND_000207"/>
    <s v="Nebo Chevrolet"/>
    <s v="Toyota"/>
    <s v="Land Cruiser"/>
    <s v="Black"/>
    <n v="21000"/>
    <x v="0"/>
  </r>
  <r>
    <n v="212"/>
    <s v="C_CND_000212"/>
    <s v="Suburban Ford"/>
    <s v="Nissan"/>
    <s v="Xterra"/>
    <s v="Black"/>
    <n v="9250"/>
    <x v="2"/>
  </r>
  <r>
    <n v="220"/>
    <s v="C_CND_000220"/>
    <s v="Rabun Used Car Sales"/>
    <s v="BMW"/>
    <s v="528i"/>
    <s v="Black"/>
    <n v="21000"/>
    <x v="0"/>
  </r>
  <r>
    <n v="222"/>
    <s v="C_CND_000222"/>
    <s v="Scrivener Performance Engineering"/>
    <s v="Ford"/>
    <s v="Crown Victoria"/>
    <s v="Black"/>
    <n v="11000"/>
    <x v="2"/>
  </r>
  <r>
    <n v="225"/>
    <s v="C_CND_000225"/>
    <s v="Tri-State Mack Inc"/>
    <s v="Toyota"/>
    <s v="Camry"/>
    <s v="Black"/>
    <n v="29000"/>
    <x v="1"/>
  </r>
  <r>
    <n v="228"/>
    <s v="C_CND_000228"/>
    <s v="Enterprise Rent A Car"/>
    <s v="Volvo"/>
    <s v="S40"/>
    <s v="Black"/>
    <n v="36000"/>
    <x v="4"/>
  </r>
  <r>
    <n v="229"/>
    <s v="C_CND_000229"/>
    <s v="Gartner Buick Hyundai Saab"/>
    <s v="Lincoln"/>
    <s v="Navigator"/>
    <s v="Black"/>
    <n v="19000"/>
    <x v="4"/>
  </r>
  <r>
    <n v="233"/>
    <s v="C_CND_000233"/>
    <s v="Rabun Used Car Sales"/>
    <s v="Nissan"/>
    <s v="Sentra"/>
    <s v="Black"/>
    <n v="16000"/>
    <x v="2"/>
  </r>
  <r>
    <n v="236"/>
    <s v="C_CND_000236"/>
    <s v="Tri-State Mack Inc"/>
    <s v="Mercedes-B"/>
    <s v="CL500"/>
    <s v="Black"/>
    <n v="22000"/>
    <x v="0"/>
  </r>
  <r>
    <n v="241"/>
    <s v="C_CND_000241"/>
    <s v="Race Car Help"/>
    <s v="Cadillac"/>
    <s v="Escalade"/>
    <s v="Black"/>
    <n v="28000"/>
    <x v="4"/>
  </r>
  <r>
    <n v="242"/>
    <s v="C_CND_000242"/>
    <s v="Ryder Truck Rental and Leasing"/>
    <s v="Oldsmobile"/>
    <s v="Silhouette"/>
    <s v="Black"/>
    <n v="60750"/>
    <x v="4"/>
  </r>
  <r>
    <n v="246"/>
    <s v="C_CND_000246"/>
    <s v="McKinney Dodge Chrysler Jeep"/>
    <s v="Mercedes-B"/>
    <s v="S-Class"/>
    <s v="Black"/>
    <n v="39500"/>
    <x v="0"/>
  </r>
  <r>
    <n v="249"/>
    <s v="C_CND_000249"/>
    <s v="Chrysler of Tri-Cities"/>
    <s v="Nissan"/>
    <s v="Quest"/>
    <s v="Black"/>
    <n v="19000"/>
    <x v="0"/>
  </r>
  <r>
    <n v="253"/>
    <s v="C_CND_000253"/>
    <s v="Motor Vehicle Branch Office"/>
    <s v="Ford"/>
    <s v="Ranger"/>
    <s v="Black"/>
    <n v="18500"/>
    <x v="1"/>
  </r>
  <r>
    <n v="261"/>
    <s v="C_CND_000261"/>
    <s v="Star Enterprises Inc"/>
    <s v="Mercury"/>
    <s v="Grand Marquis"/>
    <s v="Black"/>
    <n v="9000"/>
    <x v="0"/>
  </r>
  <r>
    <n v="264"/>
    <s v="C_CND_000264"/>
    <s v="U-Haul CO"/>
    <s v="Volvo"/>
    <s v="S70"/>
    <s v="Black"/>
    <n v="22000"/>
    <x v="0"/>
  </r>
  <r>
    <n v="267"/>
    <s v="C_CND_000267"/>
    <s v="Classic Chevy"/>
    <s v="Acura"/>
    <s v="RL"/>
    <s v="Black"/>
    <n v="18000"/>
    <x v="0"/>
  </r>
  <r>
    <n v="278"/>
    <s v="C_CND_000278"/>
    <s v="Enterprise Rent A Car"/>
    <s v="Lincoln"/>
    <s v="Continental"/>
    <s v="Black"/>
    <n v="42000"/>
    <x v="2"/>
  </r>
  <r>
    <n v="279"/>
    <s v="C_CND_000279"/>
    <s v="Gartner Buick Hyundai Saab"/>
    <s v="Mitsubishi"/>
    <s v="Diamante"/>
    <s v="Black"/>
    <n v="18000"/>
    <x v="1"/>
  </r>
  <r>
    <n v="281"/>
    <s v="C_CND_000281"/>
    <s v="Progressive Shippers Cooperative Association No"/>
    <s v="Volkswagen"/>
    <s v="Jetta"/>
    <s v="Black"/>
    <n v="22000"/>
    <x v="2"/>
  </r>
  <r>
    <n v="282"/>
    <s v="C_CND_000282"/>
    <s v="Diehl Motor CO Inc"/>
    <s v="Volkswagen"/>
    <s v="GTI"/>
    <s v="Black"/>
    <n v="25000"/>
    <x v="0"/>
  </r>
  <r>
    <n v="286"/>
    <s v="C_CND_000286"/>
    <s v="Rabun Used Car Sales"/>
    <s v="Honda"/>
    <s v="Accord"/>
    <s v="Black"/>
    <n v="43000"/>
    <x v="4"/>
  </r>
  <r>
    <n v="290"/>
    <s v="C_CND_000290"/>
    <s v="Gartner Buick Hyundai Saab"/>
    <s v="Hyundai"/>
    <s v="Sonata"/>
    <s v="Black"/>
    <n v="20000"/>
    <x v="0"/>
  </r>
  <r>
    <n v="291"/>
    <s v="C_CND_000291"/>
    <s v="Hatfield Volkswagen"/>
    <s v="Volkswagen"/>
    <s v="Passat"/>
    <s v="Black"/>
    <n v="9000"/>
    <x v="1"/>
  </r>
  <r>
    <n v="296"/>
    <s v="C_CND_000296"/>
    <s v="Chrysler Plymouth"/>
    <s v="Mercury"/>
    <s v="Cougar"/>
    <s v="Black"/>
    <n v="33000"/>
    <x v="1"/>
  </r>
  <r>
    <n v="299"/>
    <s v="C_CND_000299"/>
    <s v="Motor Vehicle Branch Office"/>
    <s v="Chevrolet"/>
    <s v="Camaro"/>
    <s v="Black"/>
    <n v="41000"/>
    <x v="4"/>
  </r>
  <r>
    <n v="307"/>
    <s v="C_CND_000307"/>
    <s v="Scrivener Performance Engineering"/>
    <s v="Dodge"/>
    <s v="Viper"/>
    <s v="Black"/>
    <n v="26000"/>
    <x v="0"/>
  </r>
  <r>
    <n v="310"/>
    <s v="C_CND_000310"/>
    <s v="Clay Johnson Auto Sales"/>
    <s v="Nissan"/>
    <s v="Quest"/>
    <s v="Black"/>
    <n v="12000"/>
    <x v="0"/>
  </r>
  <r>
    <n v="312"/>
    <s v="C_CND_000312"/>
    <s v="Enterprise Rent A Car"/>
    <s v="Toyota"/>
    <s v="Camry"/>
    <s v="Black"/>
    <n v="34000"/>
    <x v="1"/>
  </r>
  <r>
    <n v="315"/>
    <s v="C_CND_000315"/>
    <s v="Pitre Buick-Pontiac-Gmc of Scottsdale"/>
    <s v="Mercury"/>
    <s v="Cougar"/>
    <s v="Black"/>
    <n v="33000"/>
    <x v="1"/>
  </r>
  <r>
    <n v="317"/>
    <s v="C_CND_000317"/>
    <s v="Tri-State Mack Inc"/>
    <s v="Acura"/>
    <s v="RL"/>
    <s v="Black"/>
    <n v="18000"/>
    <x v="0"/>
  </r>
  <r>
    <n v="325"/>
    <s v="C_CND_000325"/>
    <s v="Pitre Buick-Pontiac-Gmc of Scottsdale"/>
    <s v="Ford"/>
    <s v="Taurus"/>
    <s v="Black"/>
    <n v="43000"/>
    <x v="0"/>
  </r>
  <r>
    <n v="327"/>
    <s v="C_CND_000327"/>
    <s v="Rabun Used Car Sales"/>
    <s v="Porsche"/>
    <s v="Boxter"/>
    <s v="Black"/>
    <n v="26000"/>
    <x v="0"/>
  </r>
  <r>
    <n v="340"/>
    <s v="C_CND_000340"/>
    <s v="Progressive Shippers Cooperative Association No"/>
    <s v="Chevrolet"/>
    <s v="Lumina"/>
    <s v="Black"/>
    <n v="42000"/>
    <x v="2"/>
  </r>
  <r>
    <n v="341"/>
    <s v="C_CND_000341"/>
    <s v="Saab-Belle Dodge"/>
    <s v="Ford"/>
    <s v="Ranger"/>
    <s v="Black"/>
    <n v="18000"/>
    <x v="3"/>
  </r>
  <r>
    <n v="343"/>
    <s v="C_CND_000343"/>
    <s v="Ryder Truck Rental and Leasing"/>
    <s v="Cadillac"/>
    <s v="Eldorado"/>
    <s v="Black"/>
    <n v="85000"/>
    <x v="2"/>
  </r>
  <r>
    <n v="346"/>
    <s v="C_CND_000346"/>
    <s v="Chrysler of Tri-Cities"/>
    <s v="Toyota"/>
    <s v="Tacoma"/>
    <s v="Black"/>
    <n v="36000"/>
    <x v="0"/>
  </r>
  <r>
    <n v="349"/>
    <s v="C_CND_000349"/>
    <s v="Clay Johnson Auto Sales"/>
    <s v="Dodge"/>
    <s v="Avenger"/>
    <s v="Black"/>
    <n v="16000"/>
    <x v="2"/>
  </r>
  <r>
    <n v="351"/>
    <s v="C_CND_000351"/>
    <s v="Enterprise Rent A Car"/>
    <s v="Dodge"/>
    <s v="Durango"/>
    <s v="Black"/>
    <n v="24000"/>
    <x v="0"/>
  </r>
  <r>
    <n v="357"/>
    <s v="C_CND_000357"/>
    <s v="Saab-Belle Dodge"/>
    <s v="BMW"/>
    <s v="528i"/>
    <s v="Black"/>
    <n v="21000"/>
    <x v="0"/>
  </r>
  <r>
    <n v="359"/>
    <s v="C_CND_000359"/>
    <s v="Star Enterprises Inc"/>
    <s v="Toyota"/>
    <s v="RAV4"/>
    <s v="Black"/>
    <n v="85600"/>
    <x v="1"/>
  </r>
  <r>
    <n v="360"/>
    <s v="C_CND_000360"/>
    <s v="Progressive Shippers Cooperative Association No"/>
    <s v="Dodge"/>
    <s v="Caravan"/>
    <s v="Black"/>
    <n v="23000"/>
    <x v="3"/>
  </r>
  <r>
    <n v="363"/>
    <s v="C_CND_000363"/>
    <s v="Progressive Shippers Cooperative Association No"/>
    <s v="Dodge"/>
    <s v="Ram Wagon"/>
    <s v="Black"/>
    <n v="22000"/>
    <x v="2"/>
  </r>
  <r>
    <n v="364"/>
    <s v="C_CND_000364"/>
    <s v="Saab-Belle Dodge"/>
    <s v="Volkswagen"/>
    <s v="GTI"/>
    <s v="Black"/>
    <n v="25000"/>
    <x v="0"/>
  </r>
  <r>
    <n v="369"/>
    <s v="C_CND_000369"/>
    <s v="U-Haul CO"/>
    <s v="Plymouth"/>
    <s v="Voyager"/>
    <s v="Black"/>
    <n v="75000"/>
    <x v="2"/>
  </r>
  <r>
    <n v="375"/>
    <s v="C_CND_000375"/>
    <s v="Pitre Buick-Pontiac-Gmc of Scottsdale"/>
    <s v="Lexus"/>
    <s v="GS400"/>
    <s v="Black"/>
    <n v="12000"/>
    <x v="1"/>
  </r>
  <r>
    <n v="376"/>
    <s v="C_CND_000376"/>
    <s v="Scrivener Performance Engineering"/>
    <s v="Dodge"/>
    <s v="Caravan"/>
    <s v="Black"/>
    <n v="23000"/>
    <x v="3"/>
  </r>
  <r>
    <n v="382"/>
    <s v="C_CND_000382"/>
    <s v="Star Enterprises Inc"/>
    <s v="Audi"/>
    <s v="A6"/>
    <s v="Black"/>
    <n v="25500"/>
    <x v="0"/>
  </r>
  <r>
    <n v="384"/>
    <s v="C_CND_000384"/>
    <s v="Tri-State Mack Inc"/>
    <s v="Acura"/>
    <s v="RL"/>
    <s v="Black"/>
    <n v="24000"/>
    <x v="0"/>
  </r>
  <r>
    <n v="386"/>
    <s v="C_CND_000386"/>
    <s v="Progressive Shippers Cooperative Association No"/>
    <s v="Buick"/>
    <s v="Regal"/>
    <s v="Black"/>
    <n v="19000"/>
    <x v="2"/>
  </r>
  <r>
    <n v="389"/>
    <s v="C_CND_000389"/>
    <s v="Ryder Truck Rental and Leasing"/>
    <s v="Buick"/>
    <s v="Park Avenue"/>
    <s v="Black"/>
    <n v="29500"/>
    <x v="1"/>
  </r>
  <r>
    <n v="391"/>
    <s v="C_CND_000391"/>
    <s v="McKinney Dodge Chrysler Jeep"/>
    <s v="Acura"/>
    <s v="Integra"/>
    <s v="Black"/>
    <n v="45000"/>
    <x v="2"/>
  </r>
  <r>
    <n v="393"/>
    <s v="C_CND_000393"/>
    <s v="Suburban Ford"/>
    <s v="Ford"/>
    <s v="Ranger"/>
    <s v="Black"/>
    <n v="25000"/>
    <x v="3"/>
  </r>
  <r>
    <n v="398"/>
    <s v="C_CND_000398"/>
    <s v="Suburban Ford"/>
    <s v="Chrysler"/>
    <s v="LHS"/>
    <s v="Black"/>
    <n v="26000"/>
    <x v="1"/>
  </r>
  <r>
    <n v="399"/>
    <s v="C_CND_000399"/>
    <s v="Scrivener Performance Engineering"/>
    <s v="Toyota"/>
    <s v="Sienna"/>
    <s v="Black"/>
    <n v="27000"/>
    <x v="2"/>
  </r>
  <r>
    <n v="402"/>
    <s v="C_CND_000402"/>
    <s v="New Castle Ford Lincoln Mercury"/>
    <s v="Mercedes-B"/>
    <s v="C-Class"/>
    <s v="Black"/>
    <n v="14000"/>
    <x v="1"/>
  </r>
  <r>
    <n v="403"/>
    <s v="C_CND_000403"/>
    <s v="Pars Auto Sales"/>
    <s v="Cadillac"/>
    <s v="Eldorado"/>
    <s v="Black"/>
    <n v="60000"/>
    <x v="2"/>
  </r>
  <r>
    <n v="406"/>
    <s v="C_CND_000406"/>
    <s v="Saab-Belle Dodge"/>
    <s v="Mitsubishi"/>
    <s v="Diamante"/>
    <s v="Black"/>
    <n v="22000"/>
    <x v="1"/>
  </r>
  <r>
    <n v="408"/>
    <s v="C_CND_000408"/>
    <s v="Star Enterprises Inc"/>
    <s v="Honda"/>
    <s v="Accord"/>
    <s v="Black"/>
    <n v="43500"/>
    <x v="4"/>
  </r>
  <r>
    <n v="409"/>
    <s v="C_CND_000409"/>
    <s v="Classic Chevy"/>
    <s v="Toyota"/>
    <s v="Camry"/>
    <s v="Black"/>
    <n v="29000"/>
    <x v="1"/>
  </r>
  <r>
    <n v="411"/>
    <s v="C_CND_000411"/>
    <s v="Diehl Motor CO Inc"/>
    <s v="Jeep"/>
    <s v="Grand Cherokee"/>
    <s v="Black"/>
    <n v="19000"/>
    <x v="0"/>
  </r>
  <r>
    <n v="413"/>
    <s v="C_CND_000413"/>
    <s v="Tri-State Mack Inc"/>
    <s v="Lincoln"/>
    <s v="Continental"/>
    <s v="Black"/>
    <n v="18000"/>
    <x v="2"/>
  </r>
  <r>
    <n v="414"/>
    <s v="C_CND_000414"/>
    <s v="U-Haul CO"/>
    <s v="Nissan"/>
    <s v="Xterra"/>
    <s v="Black"/>
    <n v="9000"/>
    <x v="2"/>
  </r>
  <r>
    <n v="422"/>
    <s v="C_CND_000422"/>
    <s v="Rabun Used Car Sales"/>
    <s v="Mercury"/>
    <s v="Villager"/>
    <s v="Black"/>
    <n v="28001"/>
    <x v="2"/>
  </r>
  <r>
    <n v="423"/>
    <s v="C_CND_000423"/>
    <s v="Race Car Help"/>
    <s v="Oldsmobile"/>
    <s v="Silhouette"/>
    <s v="Black"/>
    <n v="60001"/>
    <x v="4"/>
  </r>
  <r>
    <n v="428"/>
    <s v="C_CND_000428"/>
    <s v="U-Haul CO"/>
    <s v="Toyota"/>
    <s v="4Runner"/>
    <s v="Black"/>
    <n v="25000"/>
    <x v="4"/>
  </r>
  <r>
    <n v="429"/>
    <s v="C_CND_000429"/>
    <s v="Buddy Storbeck's Diesel Service Inc"/>
    <s v="Mercedes-B"/>
    <s v="S-Class"/>
    <s v="Black"/>
    <n v="85000"/>
    <x v="0"/>
  </r>
  <r>
    <n v="431"/>
    <s v="C_CND_000431"/>
    <s v="Gartner Buick Hyundai Saab"/>
    <s v="Acura"/>
    <s v="RL"/>
    <s v="Black"/>
    <n v="24000"/>
    <x v="0"/>
  </r>
  <r>
    <n v="432"/>
    <s v="C_CND_000432"/>
    <s v="Hatfield Volkswagen"/>
    <s v="Audi"/>
    <s v="A8"/>
    <s v="Black"/>
    <n v="44000"/>
    <x v="2"/>
  </r>
  <r>
    <n v="435"/>
    <s v="C_CND_000435"/>
    <s v="Motor Vehicle Branch Office"/>
    <s v="Ford"/>
    <s v="F-Series"/>
    <s v="Black"/>
    <n v="22100"/>
    <x v="2"/>
  </r>
  <r>
    <n v="438"/>
    <s v="C_CND_000438"/>
    <s v="Saab-Belle Dodge"/>
    <s v="BMW"/>
    <s v="328i"/>
    <s v="Black"/>
    <n v="18000"/>
    <x v="4"/>
  </r>
  <r>
    <n v="439"/>
    <s v="C_CND_000439"/>
    <s v="Scrivener Performance Engineering"/>
    <s v="Volkswagen"/>
    <s v="Cabrio"/>
    <s v="Black"/>
    <n v="16000"/>
    <x v="4"/>
  </r>
  <r>
    <n v="440"/>
    <s v="C_CND_000440"/>
    <s v="Star Enterprises Inc"/>
    <s v="Pontiac"/>
    <s v="Sunfire"/>
    <s v="Black"/>
    <n v="18000"/>
    <x v="4"/>
  </r>
  <r>
    <n v="441"/>
    <s v="C_CND_000441"/>
    <s v="C &amp; M Motors Inc"/>
    <s v="Volvo"/>
    <s v="C70"/>
    <s v="Black"/>
    <n v="36000"/>
    <x v="1"/>
  </r>
  <r>
    <n v="443"/>
    <s v="C_CND_000443"/>
    <s v="Buddy Storbeck's Diesel Service Inc"/>
    <s v="Mitsubishi"/>
    <s v="Montero Sport"/>
    <s v="Black"/>
    <n v="45000"/>
    <x v="3"/>
  </r>
  <r>
    <n v="446"/>
    <s v="C_CND_000446"/>
    <s v="Scrivener Performance Engineering"/>
    <s v="Acura"/>
    <s v="TL"/>
    <s v="Black"/>
    <n v="28001"/>
    <x v="1"/>
  </r>
  <r>
    <n v="448"/>
    <s v="C_CND_000448"/>
    <s v="Nebo Chevrolet"/>
    <s v="Chrysler"/>
    <s v="300M"/>
    <s v="Black"/>
    <n v="26000"/>
    <x v="0"/>
  </r>
  <r>
    <n v="450"/>
    <s v="C_CND_000450"/>
    <s v="Gartner Buick Hyundai Saab"/>
    <s v="Infiniti"/>
    <s v="I30"/>
    <s v="Black"/>
    <n v="21000"/>
    <x v="3"/>
  </r>
  <r>
    <n v="453"/>
    <s v="C_CND_000453"/>
    <s v="Tri-State Mack Inc"/>
    <s v="Mercedes-B"/>
    <s v="CL500"/>
    <s v="Black"/>
    <n v="22001"/>
    <x v="0"/>
  </r>
  <r>
    <n v="455"/>
    <s v="C_CND_000455"/>
    <s v="Progressive Shippers Cooperative Association No"/>
    <s v="Chrysler"/>
    <s v="300M"/>
    <s v="Black"/>
    <n v="26000"/>
    <x v="0"/>
  </r>
  <r>
    <n v="462"/>
    <s v="C_CND_000462"/>
    <s v="Diehl Motor CO Inc"/>
    <s v="Nissan"/>
    <s v="Frontier"/>
    <s v="Black"/>
    <n v="53000"/>
    <x v="1"/>
  </r>
  <r>
    <n v="463"/>
    <s v="C_CND_000463"/>
    <s v="Buddy Storbeck's Diesel Service Inc"/>
    <s v="Mitsubishi"/>
    <s v="Eclipse"/>
    <s v="Black"/>
    <n v="27500"/>
    <x v="3"/>
  </r>
  <r>
    <n v="466"/>
    <s v="C_CND_000466"/>
    <s v="Pars Auto Sales"/>
    <s v="Chevrolet"/>
    <s v="Monte Carlo"/>
    <s v="Black"/>
    <n v="44000"/>
    <x v="1"/>
  </r>
  <r>
    <n v="467"/>
    <s v="C_CND_000467"/>
    <s v="Pitre Buick-Pontiac-Gmc of Scottsdale"/>
    <s v="Lincoln"/>
    <s v="Navigator"/>
    <s v="Black"/>
    <n v="19000"/>
    <x v="4"/>
  </r>
  <r>
    <n v="475"/>
    <s v="C_CND_000475"/>
    <s v="C &amp; M Motors Inc"/>
    <s v="Mercedes-B"/>
    <s v="SLK230"/>
    <s v="Black"/>
    <n v="33000"/>
    <x v="1"/>
  </r>
  <r>
    <n v="476"/>
    <s v="C_CND_000476"/>
    <s v="Capitol KIA"/>
    <s v="Ford"/>
    <s v="Expedition"/>
    <s v="Black"/>
    <n v="26000"/>
    <x v="0"/>
  </r>
  <r>
    <n v="477"/>
    <s v="C_CND_000477"/>
    <s v="Chrysler of Tri-Cities"/>
    <s v="Dodge"/>
    <s v="Durango"/>
    <s v="Black"/>
    <n v="19000"/>
    <x v="0"/>
  </r>
  <r>
    <n v="483"/>
    <s v="C_CND_000483"/>
    <s v="Iceberg Rentals"/>
    <s v="Volkswagen"/>
    <s v="GTI"/>
    <s v="Black"/>
    <n v="25000"/>
    <x v="0"/>
  </r>
  <r>
    <n v="486"/>
    <s v="C_CND_000486"/>
    <s v="Ryder Truck Rental and Leasing"/>
    <s v="Ford"/>
    <s v="Expedition"/>
    <s v="Black"/>
    <n v="26001"/>
    <x v="0"/>
  </r>
  <r>
    <n v="487"/>
    <s v="C_CND_000487"/>
    <s v="Saab-Belle Dodge"/>
    <s v="Subaru"/>
    <s v="Forester"/>
    <s v="Black"/>
    <n v="22001"/>
    <x v="0"/>
  </r>
  <r>
    <n v="488"/>
    <s v="C_CND_000488"/>
    <s v="Scrivener Performance Engineering"/>
    <s v="Saab"/>
    <s v="03-09-2020"/>
    <s v="Black"/>
    <n v="23501"/>
    <x v="4"/>
  </r>
  <r>
    <n v="491"/>
    <s v="C_CND_000491"/>
    <s v="Tri-State Mack Inc"/>
    <s v="Dodge"/>
    <s v="Durango"/>
    <s v="Black"/>
    <n v="24000"/>
    <x v="0"/>
  </r>
  <r>
    <n v="495"/>
    <s v="C_CND_000495"/>
    <s v="Diehl Motor CO Inc"/>
    <s v="Saturn"/>
    <s v="SC"/>
    <s v="Black"/>
    <n v="33000"/>
    <x v="3"/>
  </r>
  <r>
    <n v="497"/>
    <s v="C_CND_000497"/>
    <s v="Motor Vehicle Branch Office"/>
    <s v="BMW"/>
    <s v="323i"/>
    <s v="Black"/>
    <n v="9200"/>
    <x v="1"/>
  </r>
  <r>
    <n v="3"/>
    <s v="C_CND_000003"/>
    <s v="Capitol KIA"/>
    <s v="Cadillac"/>
    <s v="Eldorado"/>
    <s v="Red"/>
    <n v="31500"/>
    <x v="2"/>
  </r>
  <r>
    <n v="5"/>
    <s v="C_CND_000005"/>
    <s v="Chrysler Plymouth"/>
    <s v="Acura"/>
    <s v="TL"/>
    <s v="Red"/>
    <n v="245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73475-0E33-4BD1-8188-27F3514E2732}" name="PivotTable2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G10:H1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nnual Income" fld="1" baseField="0" baseItem="0" numFmtId="164"/>
  </dataFields>
  <formats count="1">
    <format dxfId="47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icrosoft Excel Worksheet.xlsx!Customer_details">
        <x15:activeTabTopLevelEntity name="[Custom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5659A-A68A-4101-A978-DC1F925A8F62}" name="PivotTable1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r_Company">
  <location ref="D2:E33" firstHeaderRow="1" firstDataRow="1" firstDataCol="1"/>
  <pivotFields count="3">
    <pivotField axis="axisRow" allDrilled="1" subtotalTop="0" showAll="0" dataSourceSort="1" defaultSubtotal="0" defaultAttributeDrillState="1">
      <items count="3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</items>
    </pivotField>
    <pivotField axis="axisRow" allDrilled="1" subtotalTop="0" showAll="0" dataSourceSort="1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</pivotField>
    <pivotField dataField="1" subtotalTop="0" showAll="0" defaultSubtotal="0"/>
  </pivotFields>
  <rowFields count="2">
    <field x="0"/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Price ($)" fld="2" baseField="0" baseItem="0"/>
  </dataFields>
  <formats count="3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2">
          <reference field="0" count="1" selected="0">
            <x v="0"/>
          </reference>
          <reference field="1" count="3">
            <x v="133"/>
            <x v="134"/>
            <x v="135"/>
          </reference>
        </references>
      </pivotArea>
    </format>
    <format dxfId="29">
      <pivotArea dataOnly="0" labelOnly="1" fieldPosition="0">
        <references count="2">
          <reference field="0" count="1" selected="0">
            <x v="1"/>
          </reference>
          <reference field="1" count="3">
            <x v="130"/>
            <x v="131"/>
            <x v="132"/>
          </reference>
        </references>
      </pivotArea>
    </format>
    <format dxfId="28">
      <pivotArea dataOnly="0" labelOnly="1" fieldPosition="0">
        <references count="2">
          <reference field="0" count="1" selected="0">
            <x v="2"/>
          </reference>
          <reference field="1" count="3">
            <x v="127"/>
            <x v="128"/>
            <x v="129"/>
          </reference>
        </references>
      </pivotArea>
    </format>
    <format dxfId="27">
      <pivotArea dataOnly="0" labelOnly="1" fieldPosition="0">
        <references count="2">
          <reference field="0" count="1" selected="0">
            <x v="3"/>
          </reference>
          <reference field="1" count="2">
            <x v="125"/>
            <x v="126"/>
          </reference>
        </references>
      </pivotArea>
    </format>
    <format dxfId="26">
      <pivotArea dataOnly="0" labelOnly="1" fieldPosition="0">
        <references count="2">
          <reference field="0" count="1" selected="0">
            <x v="4"/>
          </reference>
          <reference field="1" count="3">
            <x v="122"/>
            <x v="123"/>
            <x v="124"/>
          </reference>
        </references>
      </pivotArea>
    </format>
    <format dxfId="25">
      <pivotArea dataOnly="0" labelOnly="1" fieldPosition="0">
        <references count="2">
          <reference field="0" count="1" selected="0">
            <x v="5"/>
          </reference>
          <reference field="1" count="9">
            <x v="113"/>
            <x v="114"/>
            <x v="115"/>
            <x v="116"/>
            <x v="117"/>
            <x v="118"/>
            <x v="119"/>
            <x v="120"/>
            <x v="121"/>
          </reference>
        </references>
      </pivotArea>
    </format>
    <format dxfId="24">
      <pivotArea dataOnly="0" labelOnly="1" fieldPosition="0">
        <references count="2">
          <reference field="0" count="1" selected="0">
            <x v="6"/>
          </reference>
          <reference field="1" count="5">
            <x v="108"/>
            <x v="109"/>
            <x v="110"/>
            <x v="111"/>
            <x v="112"/>
          </reference>
        </references>
      </pivotArea>
    </format>
    <format dxfId="23">
      <pivotArea dataOnly="0" labelOnly="1" fieldPosition="0">
        <references count="2">
          <reference field="0" count="1" selected="0">
            <x v="7"/>
          </reference>
          <reference field="1" count="10"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</references>
      </pivotArea>
    </format>
    <format dxfId="22">
      <pivotArea dataOnly="0" labelOnly="1" fieldPosition="0">
        <references count="2">
          <reference field="0" count="1" selected="0">
            <x v="8"/>
          </reference>
          <reference field="1" count="11">
            <x v="87"/>
            <x v="88"/>
            <x v="89"/>
            <x v="90"/>
            <x v="91"/>
            <x v="92"/>
            <x v="93"/>
            <x v="94"/>
            <x v="95"/>
            <x v="96"/>
            <x v="97"/>
          </reference>
        </references>
      </pivotArea>
    </format>
    <format dxfId="21">
      <pivotArea dataOnly="0" labelOnly="1" fieldPosition="0">
        <references count="2">
          <reference field="0" count="1" selected="0">
            <x v="9"/>
          </reference>
          <reference field="1" count="5">
            <x v="82"/>
            <x v="83"/>
            <x v="84"/>
            <x v="85"/>
            <x v="86"/>
          </reference>
        </references>
      </pivotArea>
    </format>
    <format dxfId="20">
      <pivotArea dataOnly="0" labelOnly="1" fieldPosition="0">
        <references count="2">
          <reference field="0" count="1" selected="0">
            <x v="10"/>
          </reference>
          <reference field="1" count="3">
            <x v="79"/>
            <x v="80"/>
            <x v="81"/>
          </reference>
        </references>
      </pivotArea>
    </format>
    <format dxfId="19">
      <pivotArea dataOnly="0" labelOnly="1" fieldPosition="0">
        <references count="2">
          <reference field="0" count="1" selected="0">
            <x v="11"/>
          </reference>
          <reference field="1" count="1">
            <x v="78"/>
          </reference>
        </references>
      </pivotArea>
    </format>
    <format dxfId="18">
      <pivotArea dataOnly="0" labelOnly="1" fieldPosition="0">
        <references count="2">
          <reference field="0" count="1" selected="0">
            <x v="12"/>
          </reference>
          <reference field="1" count="1">
            <x v="77"/>
          </reference>
        </references>
      </pivotArea>
    </format>
    <format dxfId="17">
      <pivotArea dataOnly="0" labelOnly="1" fieldPosition="0">
        <references count="2">
          <reference field="0" count="1" selected="0">
            <x v="13"/>
          </reference>
          <reference field="1" count="2">
            <x v="75"/>
            <x v="76"/>
          </reference>
        </references>
      </pivotArea>
    </format>
    <format dxfId="16">
      <pivotArea dataOnly="0" labelOnly="1" fieldPosition="0">
        <references count="2">
          <reference field="0" count="1" selected="0">
            <x v="14"/>
          </reference>
          <reference field="1" count="4">
            <x v="68"/>
            <x v="69"/>
            <x v="70"/>
            <x v="71"/>
          </reference>
        </references>
      </pivotArea>
    </format>
    <format dxfId="15">
      <pivotArea dataOnly="0" labelOnly="1" fieldPosition="0">
        <references count="2">
          <reference field="0" count="1" selected="0">
            <x v="15"/>
          </reference>
          <reference field="1" count="3">
            <x v="72"/>
            <x v="73"/>
            <x v="74"/>
          </reference>
        </references>
      </pivotArea>
    </format>
    <format dxfId="14">
      <pivotArea dataOnly="0" labelOnly="1" fieldPosition="0">
        <references count="2">
          <reference field="0" count="1" selected="0">
            <x v="16"/>
          </reference>
          <reference field="1" count="8"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3">
      <pivotArea dataOnly="0" labelOnly="1" fieldPosition="0">
        <references count="2">
          <reference field="0" count="1" selected="0">
            <x v="17"/>
          </reference>
          <reference field="1" count="6">
            <x v="54"/>
            <x v="55"/>
            <x v="56"/>
            <x v="57"/>
            <x v="58"/>
            <x v="59"/>
          </reference>
        </references>
      </pivotArea>
    </format>
    <format dxfId="12">
      <pivotArea dataOnly="0" labelOnly="1" fieldPosition="0">
        <references count="2">
          <reference field="0" count="1" selected="0">
            <x v="18"/>
          </reference>
          <reference field="1" count="5">
            <x v="49"/>
            <x v="50"/>
            <x v="51"/>
            <x v="52"/>
            <x v="53"/>
          </reference>
        </references>
      </pivotArea>
    </format>
    <format dxfId="11">
      <pivotArea dataOnly="0" labelOnly="1" fieldPosition="0">
        <references count="2">
          <reference field="0" count="1" selected="0">
            <x v="19"/>
          </reference>
          <reference field="1" count="7">
            <x v="42"/>
            <x v="43"/>
            <x v="44"/>
            <x v="45"/>
            <x v="46"/>
            <x v="47"/>
            <x v="48"/>
          </reference>
        </references>
      </pivotArea>
    </format>
    <format dxfId="10">
      <pivotArea dataOnly="0" labelOnly="1" fieldPosition="0">
        <references count="2">
          <reference field="0" count="1" selected="0">
            <x v="20"/>
          </reference>
          <reference field="1" count="5">
            <x v="37"/>
            <x v="38"/>
            <x v="39"/>
            <x v="40"/>
            <x v="41"/>
          </reference>
        </references>
      </pivotArea>
    </format>
    <format dxfId="9">
      <pivotArea dataOnly="0" labelOnly="1" fieldPosition="0">
        <references count="2">
          <reference field="0" count="1" selected="0">
            <x v="21"/>
          </reference>
          <reference field="1" count="4">
            <x v="33"/>
            <x v="34"/>
            <x v="35"/>
            <x v="36"/>
          </reference>
        </references>
      </pivotArea>
    </format>
    <format dxfId="8">
      <pivotArea dataOnly="0" labelOnly="1" fieldPosition="0">
        <references count="2">
          <reference field="0" count="1" selected="0">
            <x v="22"/>
          </reference>
          <reference field="1" count="4">
            <x v="29"/>
            <x v="30"/>
            <x v="31"/>
            <x v="32"/>
          </reference>
        </references>
      </pivotArea>
    </format>
    <format dxfId="7">
      <pivotArea dataOnly="0" labelOnly="1" fieldPosition="0">
        <references count="2">
          <reference field="0" count="1" selected="0">
            <x v="23"/>
          </reference>
          <reference field="1" count="2">
            <x v="25"/>
            <x v="26"/>
          </reference>
        </references>
      </pivotArea>
    </format>
    <format dxfId="6">
      <pivotArea dataOnly="0" labelOnly="1" fieldPosition="0">
        <references count="2">
          <reference field="0" count="1" selected="0">
            <x v="24"/>
          </reference>
          <reference field="1" count="2">
            <x v="27"/>
            <x v="28"/>
          </reference>
        </references>
      </pivotArea>
    </format>
    <format dxfId="5">
      <pivotArea dataOnly="0" labelOnly="1" fieldPosition="0">
        <references count="2">
          <reference field="0" count="1" selected="0">
            <x v="25"/>
          </reference>
          <reference field="1" count="4">
            <x v="21"/>
            <x v="22"/>
            <x v="23"/>
            <x v="24"/>
          </reference>
        </references>
      </pivotArea>
    </format>
    <format dxfId="4">
      <pivotArea dataOnly="0" labelOnly="1" fieldPosition="0">
        <references count="2">
          <reference field="0" count="1" selected="0">
            <x v="26"/>
          </reference>
          <reference field="1" count="2">
            <x v="19"/>
            <x v="20"/>
          </reference>
        </references>
      </pivotArea>
    </format>
    <format dxfId="3">
      <pivotArea dataOnly="0" labelOnly="1" fieldPosition="0">
        <references count="2">
          <reference field="0" count="1" selected="0">
            <x v="27"/>
          </reference>
          <reference field="1" count="8"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">
      <pivotArea dataOnly="0" labelOnly="1" fieldPosition="0">
        <references count="2">
          <reference field="0" count="1" selected="0">
            <x v="28"/>
          </reference>
          <reference field="1" count="6">
            <x v="5"/>
            <x v="6"/>
            <x v="7"/>
            <x v="8"/>
            <x v="9"/>
            <x v="10"/>
          </reference>
        </references>
      </pivotArea>
    </format>
    <format dxfId="1">
      <pivotArea dataOnly="0" labelOnly="1" fieldPosition="0">
        <references count="2">
          <reference field="0" count="1" selected="0">
            <x v="29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0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_dealer_Da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DF4A6-9937-492A-81A8-629F3B97792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8">
    <pivotField dataField="1" showAll="0"/>
    <pivotField axis="axisRow" showAll="0">
      <items count="501">
        <item x="335"/>
        <item x="336"/>
        <item x="498"/>
        <item x="0"/>
        <item x="499"/>
        <item x="1"/>
        <item x="2"/>
        <item x="3"/>
        <item x="4"/>
        <item x="5"/>
        <item x="6"/>
        <item x="7"/>
        <item x="337"/>
        <item x="8"/>
        <item x="9"/>
        <item x="10"/>
        <item x="338"/>
        <item x="11"/>
        <item x="12"/>
        <item x="13"/>
        <item x="339"/>
        <item x="340"/>
        <item x="14"/>
        <item x="15"/>
        <item x="16"/>
        <item x="17"/>
        <item x="341"/>
        <item x="18"/>
        <item x="19"/>
        <item x="20"/>
        <item x="21"/>
        <item x="22"/>
        <item x="23"/>
        <item x="342"/>
        <item x="343"/>
        <item x="24"/>
        <item x="25"/>
        <item x="344"/>
        <item x="26"/>
        <item x="345"/>
        <item x="27"/>
        <item x="28"/>
        <item x="346"/>
        <item x="347"/>
        <item x="348"/>
        <item x="29"/>
        <item x="30"/>
        <item x="31"/>
        <item x="32"/>
        <item x="33"/>
        <item x="34"/>
        <item x="349"/>
        <item x="350"/>
        <item x="35"/>
        <item x="36"/>
        <item x="37"/>
        <item x="351"/>
        <item x="38"/>
        <item x="39"/>
        <item x="40"/>
        <item x="352"/>
        <item x="41"/>
        <item x="42"/>
        <item x="353"/>
        <item x="43"/>
        <item x="354"/>
        <item x="355"/>
        <item x="356"/>
        <item x="44"/>
        <item x="45"/>
        <item x="46"/>
        <item x="47"/>
        <item x="357"/>
        <item x="48"/>
        <item x="358"/>
        <item x="359"/>
        <item x="360"/>
        <item x="361"/>
        <item x="362"/>
        <item x="363"/>
        <item x="49"/>
        <item x="50"/>
        <item x="51"/>
        <item x="52"/>
        <item x="53"/>
        <item x="54"/>
        <item x="55"/>
        <item x="364"/>
        <item x="365"/>
        <item x="56"/>
        <item x="57"/>
        <item x="58"/>
        <item x="59"/>
        <item x="60"/>
        <item x="366"/>
        <item x="367"/>
        <item x="368"/>
        <item x="369"/>
        <item x="61"/>
        <item x="62"/>
        <item x="370"/>
        <item x="371"/>
        <item x="63"/>
        <item x="372"/>
        <item x="64"/>
        <item x="65"/>
        <item x="373"/>
        <item x="66"/>
        <item x="67"/>
        <item x="68"/>
        <item x="69"/>
        <item x="70"/>
        <item x="374"/>
        <item x="71"/>
        <item x="375"/>
        <item x="376"/>
        <item x="377"/>
        <item x="378"/>
        <item x="72"/>
        <item x="73"/>
        <item x="74"/>
        <item x="75"/>
        <item x="76"/>
        <item x="77"/>
        <item x="379"/>
        <item x="78"/>
        <item x="79"/>
        <item x="80"/>
        <item x="81"/>
        <item x="82"/>
        <item x="380"/>
        <item x="83"/>
        <item x="84"/>
        <item x="85"/>
        <item x="86"/>
        <item x="87"/>
        <item x="88"/>
        <item x="381"/>
        <item x="89"/>
        <item x="90"/>
        <item x="91"/>
        <item x="382"/>
        <item x="92"/>
        <item x="93"/>
        <item x="94"/>
        <item x="383"/>
        <item x="95"/>
        <item x="96"/>
        <item x="384"/>
        <item x="97"/>
        <item x="98"/>
        <item x="385"/>
        <item x="386"/>
        <item x="99"/>
        <item x="100"/>
        <item x="387"/>
        <item x="101"/>
        <item x="102"/>
        <item x="388"/>
        <item x="103"/>
        <item x="104"/>
        <item x="389"/>
        <item x="105"/>
        <item x="390"/>
        <item x="391"/>
        <item x="106"/>
        <item x="107"/>
        <item x="392"/>
        <item x="108"/>
        <item x="393"/>
        <item x="109"/>
        <item x="110"/>
        <item x="111"/>
        <item x="112"/>
        <item x="113"/>
        <item x="114"/>
        <item x="115"/>
        <item x="116"/>
        <item x="117"/>
        <item x="394"/>
        <item x="395"/>
        <item x="396"/>
        <item x="118"/>
        <item x="119"/>
        <item x="120"/>
        <item x="121"/>
        <item x="122"/>
        <item x="123"/>
        <item x="124"/>
        <item x="125"/>
        <item x="397"/>
        <item x="126"/>
        <item x="398"/>
        <item x="399"/>
        <item x="400"/>
        <item x="127"/>
        <item x="128"/>
        <item x="401"/>
        <item x="129"/>
        <item x="130"/>
        <item x="402"/>
        <item x="131"/>
        <item x="132"/>
        <item x="133"/>
        <item x="403"/>
        <item x="134"/>
        <item x="404"/>
        <item x="135"/>
        <item x="136"/>
        <item x="137"/>
        <item x="138"/>
        <item x="405"/>
        <item x="139"/>
        <item x="140"/>
        <item x="141"/>
        <item x="142"/>
        <item x="143"/>
        <item x="144"/>
        <item x="145"/>
        <item x="406"/>
        <item x="146"/>
        <item x="407"/>
        <item x="147"/>
        <item x="148"/>
        <item x="408"/>
        <item x="149"/>
        <item x="150"/>
        <item x="409"/>
        <item x="410"/>
        <item x="151"/>
        <item x="152"/>
        <item x="153"/>
        <item x="411"/>
        <item x="154"/>
        <item x="155"/>
        <item x="412"/>
        <item x="156"/>
        <item x="157"/>
        <item x="158"/>
        <item x="159"/>
        <item x="413"/>
        <item x="414"/>
        <item x="160"/>
        <item x="161"/>
        <item x="162"/>
        <item x="415"/>
        <item x="163"/>
        <item x="164"/>
        <item x="416"/>
        <item x="165"/>
        <item x="166"/>
        <item x="167"/>
        <item x="417"/>
        <item x="168"/>
        <item x="169"/>
        <item x="170"/>
        <item x="171"/>
        <item x="172"/>
        <item x="173"/>
        <item x="174"/>
        <item x="418"/>
        <item x="175"/>
        <item x="176"/>
        <item x="419"/>
        <item x="177"/>
        <item x="178"/>
        <item x="420"/>
        <item x="179"/>
        <item x="180"/>
        <item x="181"/>
        <item x="182"/>
        <item x="183"/>
        <item x="184"/>
        <item x="185"/>
        <item x="186"/>
        <item x="187"/>
        <item x="188"/>
        <item x="421"/>
        <item x="422"/>
        <item x="189"/>
        <item x="423"/>
        <item x="424"/>
        <item x="190"/>
        <item x="191"/>
        <item x="192"/>
        <item x="425"/>
        <item x="193"/>
        <item x="194"/>
        <item x="195"/>
        <item x="426"/>
        <item x="427"/>
        <item x="196"/>
        <item x="197"/>
        <item x="198"/>
        <item x="199"/>
        <item x="428"/>
        <item x="200"/>
        <item x="201"/>
        <item x="429"/>
        <item x="202"/>
        <item x="203"/>
        <item x="204"/>
        <item x="205"/>
        <item x="206"/>
        <item x="207"/>
        <item x="208"/>
        <item x="430"/>
        <item x="209"/>
        <item x="210"/>
        <item x="431"/>
        <item x="211"/>
        <item x="432"/>
        <item x="212"/>
        <item x="213"/>
        <item x="433"/>
        <item x="214"/>
        <item x="434"/>
        <item x="215"/>
        <item x="216"/>
        <item x="217"/>
        <item x="218"/>
        <item x="219"/>
        <item x="220"/>
        <item x="221"/>
        <item x="435"/>
        <item x="222"/>
        <item x="43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437"/>
        <item x="438"/>
        <item x="235"/>
        <item x="439"/>
        <item x="236"/>
        <item x="237"/>
        <item x="440"/>
        <item x="238"/>
        <item x="239"/>
        <item x="441"/>
        <item x="240"/>
        <item x="442"/>
        <item x="241"/>
        <item x="242"/>
        <item x="243"/>
        <item x="244"/>
        <item x="245"/>
        <item x="443"/>
        <item x="246"/>
        <item x="444"/>
        <item x="445"/>
        <item x="247"/>
        <item x="248"/>
        <item x="446"/>
        <item x="447"/>
        <item x="249"/>
        <item x="250"/>
        <item x="251"/>
        <item x="252"/>
        <item x="448"/>
        <item x="253"/>
        <item x="254"/>
        <item x="255"/>
        <item x="256"/>
        <item x="257"/>
        <item x="449"/>
        <item x="450"/>
        <item x="258"/>
        <item x="259"/>
        <item x="260"/>
        <item x="261"/>
        <item x="262"/>
        <item x="451"/>
        <item x="263"/>
        <item x="452"/>
        <item x="264"/>
        <item x="453"/>
        <item x="265"/>
        <item x="266"/>
        <item x="454"/>
        <item x="267"/>
        <item x="455"/>
        <item x="268"/>
        <item x="456"/>
        <item x="269"/>
        <item x="270"/>
        <item x="271"/>
        <item x="272"/>
        <item x="457"/>
        <item x="458"/>
        <item x="273"/>
        <item x="274"/>
        <item x="459"/>
        <item x="460"/>
        <item x="275"/>
        <item x="276"/>
        <item x="461"/>
        <item x="277"/>
        <item x="462"/>
        <item x="463"/>
        <item x="278"/>
        <item x="464"/>
        <item x="279"/>
        <item x="465"/>
        <item x="466"/>
        <item x="280"/>
        <item x="281"/>
        <item x="282"/>
        <item x="283"/>
        <item x="284"/>
        <item x="285"/>
        <item x="286"/>
        <item x="467"/>
        <item x="468"/>
        <item x="287"/>
        <item x="288"/>
        <item x="289"/>
        <item x="290"/>
        <item x="469"/>
        <item x="470"/>
        <item x="291"/>
        <item x="471"/>
        <item x="472"/>
        <item x="292"/>
        <item x="293"/>
        <item x="473"/>
        <item x="294"/>
        <item x="295"/>
        <item x="474"/>
        <item x="475"/>
        <item x="476"/>
        <item x="477"/>
        <item x="296"/>
        <item x="478"/>
        <item x="297"/>
        <item x="298"/>
        <item x="479"/>
        <item x="299"/>
        <item x="480"/>
        <item x="300"/>
        <item x="481"/>
        <item x="301"/>
        <item x="302"/>
        <item x="482"/>
        <item x="303"/>
        <item x="483"/>
        <item x="304"/>
        <item x="305"/>
        <item x="306"/>
        <item x="307"/>
        <item x="308"/>
        <item x="309"/>
        <item x="484"/>
        <item x="485"/>
        <item x="310"/>
        <item x="311"/>
        <item x="486"/>
        <item x="487"/>
        <item x="312"/>
        <item x="313"/>
        <item x="314"/>
        <item x="315"/>
        <item x="316"/>
        <item x="317"/>
        <item x="318"/>
        <item x="488"/>
        <item x="489"/>
        <item x="490"/>
        <item x="319"/>
        <item x="320"/>
        <item x="321"/>
        <item x="322"/>
        <item x="323"/>
        <item x="491"/>
        <item x="324"/>
        <item x="325"/>
        <item x="492"/>
        <item x="493"/>
        <item x="494"/>
        <item x="326"/>
        <item x="327"/>
        <item x="495"/>
        <item x="328"/>
        <item x="329"/>
        <item x="330"/>
        <item x="496"/>
        <item x="331"/>
        <item x="497"/>
        <item x="332"/>
        <item x="333"/>
        <item x="334"/>
        <item t="default"/>
      </items>
    </pivotField>
    <pivotField showAll="0"/>
    <pivotField showAll="0"/>
    <pivotField showAll="0"/>
    <pivotField showAll="0"/>
    <pivotField numFmtId="164" showAll="0"/>
    <pivotField axis="axisRow" showAll="0">
      <items count="6">
        <item sd="0" x="3"/>
        <item sd="0" x="1"/>
        <item sd="0" x="2"/>
        <item sd="0" x="4"/>
        <item sd="0" x="0"/>
        <item t="default" sd="0"/>
      </items>
    </pivotField>
  </pivotFields>
  <rowFields count="2">
    <field x="7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d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48D61-53E4-44A5-8A1D-3B84F3038BC1}" name="PivotTable2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1"/>
        <item x="2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Body Style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B07B7DA-563E-4BFA-832B-A45D72AD4C83}" autoFormatId="16" applyNumberFormats="0" applyBorderFormats="0" applyFontFormats="0" applyPatternFormats="0" applyAlignmentFormats="0" applyWidthHeightFormats="0">
  <queryTableRefresh nextId="17">
    <queryTableFields count="16">
      <queryTableField id="1" name="Car_id" tableColumnId="1"/>
      <queryTableField id="2" name="Date" tableColumnId="2"/>
      <queryTableField id="3" name="Customer Name" tableColumnId="3"/>
      <queryTableField id="4" name="Gender" tableColumnId="4"/>
      <queryTableField id="5" name="Annual Income" tableColumnId="5"/>
      <queryTableField id="6" name="Dealer_Name" tableColumnId="6"/>
      <queryTableField id="7" name="Company" tableColumnId="7"/>
      <queryTableField id="8" name="Model" tableColumnId="8"/>
      <queryTableField id="9" name="Engine" tableColumnId="9"/>
      <queryTableField id="10" name="Transmission" tableColumnId="10"/>
      <queryTableField id="11" name="Color" tableColumnId="11"/>
      <queryTableField id="12" name="Price ($)" tableColumnId="12"/>
      <queryTableField id="13" name="Dealer_No " tableColumnId="13"/>
      <queryTableField id="14" name="Body Style" tableColumnId="14"/>
      <queryTableField id="15" name="Phone" tableColumnId="15"/>
      <queryTableField id="16" name="Dealer_Regio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E119658-F5FA-4B09-A048-A850C2E4E3AD}" autoFormatId="16" applyNumberFormats="0" applyBorderFormats="0" applyFontFormats="0" applyPatternFormats="0" applyAlignmentFormats="0" applyWidthHeightFormats="0">
  <queryTableRefresh nextId="6">
    <queryTableFields count="5">
      <queryTableField id="1" name="Car_id" tableColumnId="1"/>
      <queryTableField id="2" name="Customer Name" tableColumnId="2"/>
      <queryTableField id="3" name="Gender" tableColumnId="3"/>
      <queryTableField id="4" name="Annual Income" tableColumnId="4"/>
      <queryTableField id="5" name="Dealer_Reg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9AE9659-D1E0-4070-933C-442A2AEDE126}" autoFormatId="16" applyNumberFormats="0" applyBorderFormats="0" applyFontFormats="0" applyPatternFormats="0" applyAlignmentFormats="0" applyWidthHeightFormats="0">
  <queryTableRefresh nextId="10">
    <queryTableFields count="8">
      <queryTableField id="8" name="Index" tableColumnId="8"/>
      <queryTableField id="1" name="Car_id" tableColumnId="1"/>
      <queryTableField id="2" name="Dealer_Name" tableColumnId="2"/>
      <queryTableField id="3" name="Company" tableColumnId="3"/>
      <queryTableField id="4" name="Model" tableColumnId="4"/>
      <queryTableField id="5" name="Color" tableColumnId="5"/>
      <queryTableField id="6" name="Price ($)" tableColumnId="6"/>
      <queryTableField id="7" name="Body Style" tableColumnId="7"/>
    </queryTableFields>
  </queryTableRefresh>
  <extLst>
    <ext xmlns:x15="http://schemas.microsoft.com/office/spreadsheetml/2010/11/main" uri="{883FBD77-0823-4a55-B5E3-86C4891E6966}">
      <x15:queryTable sourceDataName="Query - car_dealer_Data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7AD67-B2BF-41D2-8E89-1E183846F59A}" name="car_data" displayName="car_data" ref="A1:P501" tableType="queryTable" totalsRowShown="0">
  <autoFilter ref="A1:P501" xr:uid="{3F27AD67-B2BF-41D2-8E89-1E183846F59A}"/>
  <tableColumns count="16">
    <tableColumn id="1" xr3:uid="{7E09FE75-1A91-443F-9BBD-38E41F9D7839}" uniqueName="1" name="Car_id" queryTableFieldId="1" dataDxfId="61"/>
    <tableColumn id="2" xr3:uid="{7CA32E6F-0CDE-4391-988B-3C49CA18B2F3}" uniqueName="2" name="Date" queryTableFieldId="2" dataDxfId="60"/>
    <tableColumn id="3" xr3:uid="{FDB3EC33-ACBE-42DE-84F4-3EA9D90CA856}" uniqueName="3" name="Customer Name" queryTableFieldId="3" dataDxfId="59"/>
    <tableColumn id="4" xr3:uid="{C0E07A4A-08F7-43A6-ACEE-C16A3998F0A5}" uniqueName="4" name="Gender" queryTableFieldId="4" dataDxfId="58"/>
    <tableColumn id="5" xr3:uid="{C003F6F8-69D2-417D-BA4D-010BB145886F}" uniqueName="5" name="Annual Income" queryTableFieldId="5" dataDxfId="57"/>
    <tableColumn id="6" xr3:uid="{61ACB783-C70D-458A-ABE2-37393797F393}" uniqueName="6" name="Dealer_Name" queryTableFieldId="6" dataDxfId="56"/>
    <tableColumn id="7" xr3:uid="{953251B0-1B0F-435C-8256-B88755E2016C}" uniqueName="7" name="Company" queryTableFieldId="7" dataDxfId="55"/>
    <tableColumn id="8" xr3:uid="{0D0E01A3-4B3B-44E6-9285-9EE218755793}" uniqueName="8" name="Model" queryTableFieldId="8"/>
    <tableColumn id="9" xr3:uid="{E15D6262-5518-4E16-A5D0-99FFEA79A364}" uniqueName="9" name="Engine" queryTableFieldId="9" dataDxfId="54"/>
    <tableColumn id="10" xr3:uid="{9BBF4DA0-7FD2-41AF-8AE2-89A6DAFB8B73}" uniqueName="10" name="Transmission" queryTableFieldId="10" dataDxfId="53"/>
    <tableColumn id="11" xr3:uid="{FDEC4324-CA55-4B40-8761-CE326CA91C55}" uniqueName="11" name="Color" queryTableFieldId="11" dataDxfId="52"/>
    <tableColumn id="12" xr3:uid="{7D86CAB8-1092-4719-95E9-168103A75E29}" uniqueName="12" name="Price ($)" queryTableFieldId="12" dataDxfId="51"/>
    <tableColumn id="13" xr3:uid="{244D380F-468C-462B-995F-77FF0E4738FA}" uniqueName="13" name="Dealer_No " queryTableFieldId="13" dataDxfId="50"/>
    <tableColumn id="14" xr3:uid="{E8B1ACFC-6701-44BB-B9ED-B71285C232DD}" uniqueName="14" name="Body Style" queryTableFieldId="14" dataDxfId="49"/>
    <tableColumn id="15" xr3:uid="{237F15FF-1617-491E-8B0B-7A0B9E4ED8BE}" uniqueName="15" name="Phone" queryTableFieldId="15"/>
    <tableColumn id="16" xr3:uid="{3598681C-3CC7-4440-B567-F9BDF1471E5F}" uniqueName="16" name="Dealer_Region" queryTableFieldId="16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C838E-BA1F-4B17-A852-6CC685270708}" name="Customer_details" displayName="Customer_details" ref="A1:E501" tableType="queryTable" totalsRowShown="0">
  <autoFilter ref="A1:E501" xr:uid="{F72C838E-BA1F-4B17-A852-6CC685270708}">
    <filterColumn colId="2">
      <filters>
        <filter val="Male"/>
      </filters>
    </filterColumn>
  </autoFilter>
  <tableColumns count="5">
    <tableColumn id="1" xr3:uid="{12E76580-0ED3-4511-A0BD-5643DEDF3B33}" uniqueName="1" name="Car_id" queryTableFieldId="1" dataDxfId="46"/>
    <tableColumn id="2" xr3:uid="{8781BF69-845B-4EE0-857D-DA406482B457}" uniqueName="2" name="Customer Name" queryTableFieldId="2" dataDxfId="45"/>
    <tableColumn id="3" xr3:uid="{CD670431-4B23-4AAC-AFF3-FB06B76F0D24}" uniqueName="3" name="Gender" queryTableFieldId="3" dataDxfId="44"/>
    <tableColumn id="4" xr3:uid="{6F0F83EA-8632-46A2-A062-8D020D7E18D8}" uniqueName="4" name="Annual Income" queryTableFieldId="4" dataDxfId="43"/>
    <tableColumn id="5" xr3:uid="{A741DE6D-0900-4518-8880-6F8E088079EB}" uniqueName="5" name="Dealer_Region" queryTableFieldId="5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EAAD9D-A450-49BC-91E6-1EABAAE8AA4F}" name="car_dealer_Datas" displayName="car_dealer_Datas" ref="A1:H501" tableType="queryTable" totalsRowShown="0">
  <autoFilter ref="A1:H501" xr:uid="{94EAAD9D-A450-49BC-91E6-1EABAAE8AA4F}"/>
  <sortState xmlns:xlrd2="http://schemas.microsoft.com/office/spreadsheetml/2017/richdata2" ref="A2:H501">
    <sortCondition ref="A3:A501"/>
  </sortState>
  <tableColumns count="8">
    <tableColumn id="8" xr3:uid="{ACBBD5F7-7F61-447F-AA05-99A29C691714}" uniqueName="8" name="Index" queryTableFieldId="8"/>
    <tableColumn id="1" xr3:uid="{4B149E37-9735-4794-96B5-B8DEA8588577}" uniqueName="1" name="Car_id" queryTableFieldId="1" dataDxfId="41"/>
    <tableColumn id="2" xr3:uid="{234BE921-7295-40EA-B31C-90927B2E0A96}" uniqueName="2" name="Dealer_Name" queryTableFieldId="2" dataDxfId="40"/>
    <tableColumn id="3" xr3:uid="{D80F9B20-D7DE-453B-88A1-4A2327259B94}" uniqueName="3" name="Company" queryTableFieldId="3" dataDxfId="39"/>
    <tableColumn id="4" xr3:uid="{D4955279-0C14-4572-838E-B3BA11CFD49C}" uniqueName="4" name="Model" queryTableFieldId="4"/>
    <tableColumn id="5" xr3:uid="{569399CC-C2FC-41A9-8A3F-856C0BC7E212}" uniqueName="5" name="Color" queryTableFieldId="5" dataDxfId="38"/>
    <tableColumn id="6" xr3:uid="{C0E25EFC-0127-4F92-AA65-5FE6B0282F4F}" uniqueName="6" name="Price ($)" queryTableFieldId="6" dataDxfId="37"/>
    <tableColumn id="7" xr3:uid="{11F8F7EA-0299-4DA8-87D3-6A7C8C0F7BBD}" uniqueName="7" name="Body Style" queryTableFieldId="7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EFE9-3E08-4D99-B808-2ED283842237}">
  <dimension ref="A1:P501"/>
  <sheetViews>
    <sheetView topLeftCell="A278" workbookViewId="0">
      <selection activeCell="C278" sqref="C278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17.7109375" bestFit="1" customWidth="1"/>
    <col min="4" max="4" width="10" bestFit="1" customWidth="1"/>
    <col min="5" max="5" width="16.7109375" style="2" bestFit="1" customWidth="1"/>
    <col min="6" max="6" width="45.42578125" bestFit="1" customWidth="1"/>
    <col min="7" max="7" width="11.7109375" bestFit="1" customWidth="1"/>
    <col min="8" max="8" width="15.42578125" bestFit="1" customWidth="1"/>
    <col min="9" max="9" width="27.140625" bestFit="1" customWidth="1"/>
    <col min="10" max="10" width="14.85546875" bestFit="1" customWidth="1"/>
    <col min="11" max="11" width="10.7109375" bestFit="1" customWidth="1"/>
    <col min="12" max="12" width="10.7109375" style="2" bestFit="1" customWidth="1"/>
    <col min="13" max="13" width="13.140625" bestFit="1" customWidth="1"/>
    <col min="14" max="14" width="12.5703125" bestFit="1" customWidth="1"/>
    <col min="15" max="15" width="9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44563</v>
      </c>
      <c r="C2" t="s">
        <v>17</v>
      </c>
      <c r="D2" t="s">
        <v>18</v>
      </c>
      <c r="E2" s="2">
        <v>13500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2">
        <v>26000</v>
      </c>
      <c r="M2" t="s">
        <v>25</v>
      </c>
      <c r="N2" t="s">
        <v>26</v>
      </c>
      <c r="O2">
        <v>8264678</v>
      </c>
      <c r="P2" t="s">
        <v>27</v>
      </c>
    </row>
    <row r="3" spans="1:16" x14ac:dyDescent="0.25">
      <c r="A3" t="s">
        <v>28</v>
      </c>
      <c r="B3" s="1">
        <v>44563</v>
      </c>
      <c r="C3" t="s">
        <v>29</v>
      </c>
      <c r="D3" t="s">
        <v>18</v>
      </c>
      <c r="E3" s="2">
        <v>1480000</v>
      </c>
      <c r="F3" t="s">
        <v>30</v>
      </c>
      <c r="G3" t="s">
        <v>31</v>
      </c>
      <c r="H3" t="s">
        <v>32</v>
      </c>
      <c r="I3" t="s">
        <v>22</v>
      </c>
      <c r="J3" t="s">
        <v>23</v>
      </c>
      <c r="K3" t="s">
        <v>24</v>
      </c>
      <c r="L3" s="2">
        <v>19000</v>
      </c>
      <c r="M3" t="s">
        <v>33</v>
      </c>
      <c r="N3" t="s">
        <v>26</v>
      </c>
      <c r="O3">
        <v>6848189</v>
      </c>
      <c r="P3" t="s">
        <v>34</v>
      </c>
    </row>
    <row r="4" spans="1:16" x14ac:dyDescent="0.25">
      <c r="A4" t="s">
        <v>35</v>
      </c>
      <c r="B4" s="1">
        <v>44563</v>
      </c>
      <c r="C4" t="s">
        <v>36</v>
      </c>
      <c r="D4" t="s">
        <v>18</v>
      </c>
      <c r="E4" s="2">
        <v>1035000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s="2">
        <v>31500</v>
      </c>
      <c r="M4" t="s">
        <v>43</v>
      </c>
      <c r="N4" t="s">
        <v>44</v>
      </c>
      <c r="O4">
        <v>7298798</v>
      </c>
      <c r="P4" t="s">
        <v>45</v>
      </c>
    </row>
    <row r="5" spans="1:16" x14ac:dyDescent="0.25">
      <c r="A5" t="s">
        <v>46</v>
      </c>
      <c r="B5" s="1">
        <v>44563</v>
      </c>
      <c r="C5" t="s">
        <v>47</v>
      </c>
      <c r="D5" t="s">
        <v>18</v>
      </c>
      <c r="E5" s="2">
        <v>13500</v>
      </c>
      <c r="F5" t="s">
        <v>48</v>
      </c>
      <c r="G5" t="s">
        <v>49</v>
      </c>
      <c r="H5" t="s">
        <v>50</v>
      </c>
      <c r="I5" t="s">
        <v>40</v>
      </c>
      <c r="J5" t="s">
        <v>41</v>
      </c>
      <c r="K5" t="s">
        <v>51</v>
      </c>
      <c r="L5" s="2">
        <v>14000</v>
      </c>
      <c r="M5" t="s">
        <v>52</v>
      </c>
      <c r="N5" t="s">
        <v>26</v>
      </c>
      <c r="O5">
        <v>6257557</v>
      </c>
      <c r="P5" t="s">
        <v>53</v>
      </c>
    </row>
    <row r="6" spans="1:16" x14ac:dyDescent="0.25">
      <c r="A6" t="s">
        <v>54</v>
      </c>
      <c r="B6" s="1">
        <v>44563</v>
      </c>
      <c r="C6" t="s">
        <v>55</v>
      </c>
      <c r="D6" t="s">
        <v>18</v>
      </c>
      <c r="E6" s="2">
        <v>1465000</v>
      </c>
      <c r="F6" t="s">
        <v>56</v>
      </c>
      <c r="G6" t="s">
        <v>57</v>
      </c>
      <c r="H6" t="s">
        <v>58</v>
      </c>
      <c r="I6" t="s">
        <v>22</v>
      </c>
      <c r="J6" t="s">
        <v>23</v>
      </c>
      <c r="K6" t="s">
        <v>42</v>
      </c>
      <c r="L6" s="2">
        <v>24500</v>
      </c>
      <c r="M6" t="s">
        <v>59</v>
      </c>
      <c r="N6" t="s">
        <v>60</v>
      </c>
      <c r="O6">
        <v>7081483</v>
      </c>
      <c r="P6" t="s">
        <v>61</v>
      </c>
    </row>
    <row r="7" spans="1:16" x14ac:dyDescent="0.25">
      <c r="A7" t="s">
        <v>62</v>
      </c>
      <c r="B7" s="1">
        <v>44563</v>
      </c>
      <c r="C7" t="s">
        <v>63</v>
      </c>
      <c r="D7" t="s">
        <v>18</v>
      </c>
      <c r="E7" s="2">
        <v>850000</v>
      </c>
      <c r="F7" t="s">
        <v>64</v>
      </c>
      <c r="G7" t="s">
        <v>65</v>
      </c>
      <c r="H7" t="s">
        <v>66</v>
      </c>
      <c r="I7" t="s">
        <v>40</v>
      </c>
      <c r="J7" t="s">
        <v>41</v>
      </c>
      <c r="K7" t="s">
        <v>51</v>
      </c>
      <c r="L7" s="2">
        <v>12000</v>
      </c>
      <c r="M7" t="s">
        <v>67</v>
      </c>
      <c r="N7" t="s">
        <v>60</v>
      </c>
      <c r="O7">
        <v>7315216</v>
      </c>
      <c r="P7" t="s">
        <v>68</v>
      </c>
    </row>
    <row r="8" spans="1:16" x14ac:dyDescent="0.25">
      <c r="A8" t="s">
        <v>69</v>
      </c>
      <c r="B8" s="1">
        <v>44563</v>
      </c>
      <c r="C8" t="s">
        <v>70</v>
      </c>
      <c r="D8" t="s">
        <v>18</v>
      </c>
      <c r="E8" s="2">
        <v>1600000</v>
      </c>
      <c r="F8" t="s">
        <v>71</v>
      </c>
      <c r="G8" t="s">
        <v>49</v>
      </c>
      <c r="H8" t="s">
        <v>72</v>
      </c>
      <c r="I8" t="s">
        <v>40</v>
      </c>
      <c r="J8" t="s">
        <v>41</v>
      </c>
      <c r="K8" t="s">
        <v>51</v>
      </c>
      <c r="L8" s="2">
        <v>14000</v>
      </c>
      <c r="M8" t="s">
        <v>73</v>
      </c>
      <c r="N8" t="s">
        <v>44</v>
      </c>
      <c r="O8">
        <v>7727879</v>
      </c>
      <c r="P8" t="s">
        <v>74</v>
      </c>
    </row>
    <row r="9" spans="1:16" x14ac:dyDescent="0.25">
      <c r="A9" t="s">
        <v>75</v>
      </c>
      <c r="B9" s="1">
        <v>44563</v>
      </c>
      <c r="C9" t="s">
        <v>76</v>
      </c>
      <c r="D9" t="s">
        <v>18</v>
      </c>
      <c r="E9" s="2">
        <v>13500</v>
      </c>
      <c r="F9" t="s">
        <v>77</v>
      </c>
      <c r="G9" t="s">
        <v>65</v>
      </c>
      <c r="H9" t="s">
        <v>78</v>
      </c>
      <c r="I9" t="s">
        <v>22</v>
      </c>
      <c r="J9" t="s">
        <v>23</v>
      </c>
      <c r="K9" t="s">
        <v>51</v>
      </c>
      <c r="L9" s="2">
        <v>42000</v>
      </c>
      <c r="M9" t="s">
        <v>73</v>
      </c>
      <c r="N9" t="s">
        <v>44</v>
      </c>
      <c r="O9">
        <v>6206512</v>
      </c>
      <c r="P9" t="s">
        <v>74</v>
      </c>
    </row>
    <row r="10" spans="1:16" x14ac:dyDescent="0.25">
      <c r="A10" t="s">
        <v>79</v>
      </c>
      <c r="B10" s="1">
        <v>44563</v>
      </c>
      <c r="C10" t="s">
        <v>80</v>
      </c>
      <c r="D10" t="s">
        <v>18</v>
      </c>
      <c r="E10" s="2">
        <v>815000</v>
      </c>
      <c r="F10" t="s">
        <v>81</v>
      </c>
      <c r="G10" t="s">
        <v>82</v>
      </c>
      <c r="H10" t="s">
        <v>83</v>
      </c>
      <c r="I10" t="s">
        <v>40</v>
      </c>
      <c r="J10" t="s">
        <v>41</v>
      </c>
      <c r="K10" t="s">
        <v>51</v>
      </c>
      <c r="L10" s="2">
        <v>82000</v>
      </c>
      <c r="M10" t="s">
        <v>67</v>
      </c>
      <c r="N10" t="s">
        <v>84</v>
      </c>
      <c r="O10">
        <v>7194857</v>
      </c>
      <c r="P10" t="s">
        <v>53</v>
      </c>
    </row>
    <row r="11" spans="1:16" x14ac:dyDescent="0.25">
      <c r="A11" t="s">
        <v>85</v>
      </c>
      <c r="B11" s="1">
        <v>44563</v>
      </c>
      <c r="C11" t="s">
        <v>86</v>
      </c>
      <c r="D11" t="s">
        <v>87</v>
      </c>
      <c r="E11" s="2">
        <v>13500</v>
      </c>
      <c r="F11" t="s">
        <v>81</v>
      </c>
      <c r="G11" t="s">
        <v>20</v>
      </c>
      <c r="H11" t="s">
        <v>88</v>
      </c>
      <c r="I11" t="s">
        <v>22</v>
      </c>
      <c r="J11" t="s">
        <v>23</v>
      </c>
      <c r="K11" t="s">
        <v>51</v>
      </c>
      <c r="L11" s="2">
        <v>15000</v>
      </c>
      <c r="M11" t="s">
        <v>67</v>
      </c>
      <c r="N11" t="s">
        <v>44</v>
      </c>
      <c r="O11">
        <v>7836892</v>
      </c>
      <c r="P11" t="s">
        <v>68</v>
      </c>
    </row>
    <row r="12" spans="1:16" x14ac:dyDescent="0.25">
      <c r="A12" t="s">
        <v>89</v>
      </c>
      <c r="B12" s="1">
        <v>44563</v>
      </c>
      <c r="C12" t="s">
        <v>90</v>
      </c>
      <c r="D12" t="s">
        <v>18</v>
      </c>
      <c r="E12" s="2">
        <v>13500</v>
      </c>
      <c r="F12" t="s">
        <v>91</v>
      </c>
      <c r="G12" t="s">
        <v>57</v>
      </c>
      <c r="H12" t="s">
        <v>92</v>
      </c>
      <c r="I12" t="s">
        <v>40</v>
      </c>
      <c r="J12" t="s">
        <v>41</v>
      </c>
      <c r="K12" t="s">
        <v>51</v>
      </c>
      <c r="L12" s="2">
        <v>31000</v>
      </c>
      <c r="M12" t="s">
        <v>73</v>
      </c>
      <c r="N12" t="s">
        <v>26</v>
      </c>
      <c r="O12">
        <v>7995489</v>
      </c>
      <c r="P12" t="s">
        <v>74</v>
      </c>
    </row>
    <row r="13" spans="1:16" x14ac:dyDescent="0.25">
      <c r="A13" t="s">
        <v>93</v>
      </c>
      <c r="B13" s="1">
        <v>44563</v>
      </c>
      <c r="C13" t="s">
        <v>94</v>
      </c>
      <c r="D13" t="s">
        <v>18</v>
      </c>
      <c r="E13" s="2">
        <v>13500</v>
      </c>
      <c r="F13" t="s">
        <v>91</v>
      </c>
      <c r="G13" t="s">
        <v>95</v>
      </c>
      <c r="H13" t="s">
        <v>96</v>
      </c>
      <c r="I13" t="s">
        <v>22</v>
      </c>
      <c r="J13" t="s">
        <v>23</v>
      </c>
      <c r="K13" t="s">
        <v>51</v>
      </c>
      <c r="L13" s="2">
        <v>46000</v>
      </c>
      <c r="M13" t="s">
        <v>73</v>
      </c>
      <c r="N13" t="s">
        <v>84</v>
      </c>
      <c r="O13">
        <v>7288103</v>
      </c>
      <c r="P13" t="s">
        <v>53</v>
      </c>
    </row>
    <row r="14" spans="1:16" x14ac:dyDescent="0.25">
      <c r="A14" t="s">
        <v>97</v>
      </c>
      <c r="B14" s="1">
        <v>44563</v>
      </c>
      <c r="C14" t="s">
        <v>98</v>
      </c>
      <c r="D14" t="s">
        <v>18</v>
      </c>
      <c r="E14" s="2">
        <v>885000</v>
      </c>
      <c r="F14" t="s">
        <v>99</v>
      </c>
      <c r="G14" t="s">
        <v>100</v>
      </c>
      <c r="H14" t="s">
        <v>101</v>
      </c>
      <c r="I14" t="s">
        <v>22</v>
      </c>
      <c r="J14" t="s">
        <v>23</v>
      </c>
      <c r="K14" t="s">
        <v>24</v>
      </c>
      <c r="L14" s="2">
        <v>9000</v>
      </c>
      <c r="M14" t="s">
        <v>33</v>
      </c>
      <c r="N14" t="s">
        <v>26</v>
      </c>
      <c r="O14">
        <v>6842408</v>
      </c>
      <c r="P14" t="s">
        <v>34</v>
      </c>
    </row>
    <row r="15" spans="1:16" x14ac:dyDescent="0.25">
      <c r="A15" t="s">
        <v>102</v>
      </c>
      <c r="B15" s="1">
        <v>44563</v>
      </c>
      <c r="C15" t="s">
        <v>103</v>
      </c>
      <c r="D15" t="s">
        <v>18</v>
      </c>
      <c r="E15" s="2">
        <v>13500</v>
      </c>
      <c r="F15" t="s">
        <v>104</v>
      </c>
      <c r="G15" t="s">
        <v>105</v>
      </c>
      <c r="H15" t="s">
        <v>106</v>
      </c>
      <c r="I15" t="s">
        <v>22</v>
      </c>
      <c r="J15" t="s">
        <v>23</v>
      </c>
      <c r="K15" t="s">
        <v>51</v>
      </c>
      <c r="L15" s="2">
        <v>15000</v>
      </c>
      <c r="M15" t="s">
        <v>43</v>
      </c>
      <c r="N15" t="s">
        <v>60</v>
      </c>
      <c r="O15">
        <v>7558767</v>
      </c>
      <c r="P15" t="s">
        <v>45</v>
      </c>
    </row>
    <row r="16" spans="1:16" x14ac:dyDescent="0.25">
      <c r="A16" t="s">
        <v>107</v>
      </c>
      <c r="B16" s="1">
        <v>44563</v>
      </c>
      <c r="C16" t="s">
        <v>108</v>
      </c>
      <c r="D16" t="s">
        <v>18</v>
      </c>
      <c r="E16" s="2">
        <v>722000</v>
      </c>
      <c r="F16" t="s">
        <v>19</v>
      </c>
      <c r="G16" t="s">
        <v>109</v>
      </c>
      <c r="H16" t="s">
        <v>110</v>
      </c>
      <c r="I16" t="s">
        <v>40</v>
      </c>
      <c r="J16" t="s">
        <v>41</v>
      </c>
      <c r="K16" t="s">
        <v>51</v>
      </c>
      <c r="L16" s="2">
        <v>26000</v>
      </c>
      <c r="M16" t="s">
        <v>25</v>
      </c>
      <c r="N16" t="s">
        <v>111</v>
      </c>
      <c r="O16">
        <v>7677191</v>
      </c>
      <c r="P16" t="s">
        <v>27</v>
      </c>
    </row>
    <row r="17" spans="1:16" x14ac:dyDescent="0.25">
      <c r="A17" t="s">
        <v>112</v>
      </c>
      <c r="B17" s="1">
        <v>44563</v>
      </c>
      <c r="C17" t="s">
        <v>113</v>
      </c>
      <c r="D17" t="s">
        <v>18</v>
      </c>
      <c r="E17" s="2">
        <v>746000</v>
      </c>
      <c r="F17" t="s">
        <v>30</v>
      </c>
      <c r="G17" t="s">
        <v>114</v>
      </c>
      <c r="H17" t="s">
        <v>115</v>
      </c>
      <c r="I17" t="s">
        <v>40</v>
      </c>
      <c r="J17" t="s">
        <v>41</v>
      </c>
      <c r="K17" t="s">
        <v>51</v>
      </c>
      <c r="L17" s="2">
        <v>17000</v>
      </c>
      <c r="M17" t="s">
        <v>33</v>
      </c>
      <c r="N17" t="s">
        <v>60</v>
      </c>
      <c r="O17">
        <v>8431908</v>
      </c>
      <c r="P17" t="s">
        <v>34</v>
      </c>
    </row>
    <row r="18" spans="1:16" x14ac:dyDescent="0.25">
      <c r="A18" t="s">
        <v>116</v>
      </c>
      <c r="B18" s="1">
        <v>44563</v>
      </c>
      <c r="C18" t="s">
        <v>117</v>
      </c>
      <c r="D18" t="s">
        <v>87</v>
      </c>
      <c r="E18" s="2">
        <v>535000</v>
      </c>
      <c r="F18" t="s">
        <v>37</v>
      </c>
      <c r="G18" t="s">
        <v>118</v>
      </c>
      <c r="H18" t="s">
        <v>119</v>
      </c>
      <c r="I18" t="s">
        <v>40</v>
      </c>
      <c r="J18" t="s">
        <v>41</v>
      </c>
      <c r="K18" t="s">
        <v>24</v>
      </c>
      <c r="L18" s="2">
        <v>18000</v>
      </c>
      <c r="M18" t="s">
        <v>43</v>
      </c>
      <c r="N18" t="s">
        <v>60</v>
      </c>
      <c r="O18">
        <v>7814646</v>
      </c>
      <c r="P18" t="s">
        <v>45</v>
      </c>
    </row>
    <row r="19" spans="1:16" x14ac:dyDescent="0.25">
      <c r="A19" t="s">
        <v>120</v>
      </c>
      <c r="B19" s="1">
        <v>44563</v>
      </c>
      <c r="C19" t="s">
        <v>121</v>
      </c>
      <c r="D19" t="s">
        <v>87</v>
      </c>
      <c r="E19" s="2">
        <v>570000</v>
      </c>
      <c r="F19" t="s">
        <v>48</v>
      </c>
      <c r="G19" t="s">
        <v>38</v>
      </c>
      <c r="H19" t="s">
        <v>39</v>
      </c>
      <c r="I19" t="s">
        <v>22</v>
      </c>
      <c r="J19" t="s">
        <v>23</v>
      </c>
      <c r="K19" t="s">
        <v>51</v>
      </c>
      <c r="L19" s="2">
        <v>31000</v>
      </c>
      <c r="M19" t="s">
        <v>52</v>
      </c>
      <c r="N19" t="s">
        <v>44</v>
      </c>
      <c r="O19">
        <v>7456650</v>
      </c>
      <c r="P19" t="s">
        <v>53</v>
      </c>
    </row>
    <row r="20" spans="1:16" x14ac:dyDescent="0.25">
      <c r="A20" t="s">
        <v>122</v>
      </c>
      <c r="B20" s="1">
        <v>44563</v>
      </c>
      <c r="C20" t="s">
        <v>123</v>
      </c>
      <c r="D20" t="s">
        <v>18</v>
      </c>
      <c r="E20" s="2">
        <v>685000</v>
      </c>
      <c r="F20" t="s">
        <v>56</v>
      </c>
      <c r="G20" t="s">
        <v>49</v>
      </c>
      <c r="H20" t="s">
        <v>124</v>
      </c>
      <c r="I20" t="s">
        <v>22</v>
      </c>
      <c r="J20" t="s">
        <v>23</v>
      </c>
      <c r="K20" t="s">
        <v>51</v>
      </c>
      <c r="L20" s="2">
        <v>33000</v>
      </c>
      <c r="M20" t="s">
        <v>59</v>
      </c>
      <c r="N20" t="s">
        <v>26</v>
      </c>
      <c r="O20">
        <v>7627010</v>
      </c>
      <c r="P20" t="s">
        <v>61</v>
      </c>
    </row>
    <row r="21" spans="1:16" x14ac:dyDescent="0.25">
      <c r="A21" t="s">
        <v>125</v>
      </c>
      <c r="B21" s="1">
        <v>44563</v>
      </c>
      <c r="C21" t="s">
        <v>126</v>
      </c>
      <c r="D21" t="s">
        <v>18</v>
      </c>
      <c r="E21" s="2">
        <v>455000</v>
      </c>
      <c r="F21" t="s">
        <v>64</v>
      </c>
      <c r="G21" t="s">
        <v>127</v>
      </c>
      <c r="H21" t="s">
        <v>128</v>
      </c>
      <c r="I21" t="s">
        <v>22</v>
      </c>
      <c r="J21" t="s">
        <v>23</v>
      </c>
      <c r="K21" t="s">
        <v>51</v>
      </c>
      <c r="L21" s="2">
        <v>21000</v>
      </c>
      <c r="M21" t="s">
        <v>67</v>
      </c>
      <c r="N21" t="s">
        <v>111</v>
      </c>
      <c r="O21">
        <v>6736704</v>
      </c>
      <c r="P21" t="s">
        <v>68</v>
      </c>
    </row>
    <row r="22" spans="1:16" x14ac:dyDescent="0.25">
      <c r="A22" t="s">
        <v>129</v>
      </c>
      <c r="B22" s="1">
        <v>44563</v>
      </c>
      <c r="C22" t="s">
        <v>130</v>
      </c>
      <c r="D22" t="s">
        <v>18</v>
      </c>
      <c r="E22" s="2">
        <v>13500</v>
      </c>
      <c r="F22" t="s">
        <v>71</v>
      </c>
      <c r="G22" t="s">
        <v>49</v>
      </c>
      <c r="H22" t="s">
        <v>131</v>
      </c>
      <c r="I22" t="s">
        <v>40</v>
      </c>
      <c r="J22" t="s">
        <v>41</v>
      </c>
      <c r="K22" t="s">
        <v>24</v>
      </c>
      <c r="L22" s="2">
        <v>25000</v>
      </c>
      <c r="M22" t="s">
        <v>73</v>
      </c>
      <c r="N22" t="s">
        <v>111</v>
      </c>
      <c r="O22">
        <v>7889827</v>
      </c>
      <c r="P22" t="s">
        <v>74</v>
      </c>
    </row>
    <row r="23" spans="1:16" x14ac:dyDescent="0.25">
      <c r="A23" t="s">
        <v>132</v>
      </c>
      <c r="B23" s="1">
        <v>44563</v>
      </c>
      <c r="C23" t="s">
        <v>133</v>
      </c>
      <c r="D23" t="s">
        <v>18</v>
      </c>
      <c r="E23" s="2">
        <v>2500000</v>
      </c>
      <c r="F23" t="s">
        <v>64</v>
      </c>
      <c r="G23" t="s">
        <v>134</v>
      </c>
      <c r="H23" t="s">
        <v>135</v>
      </c>
      <c r="I23" t="s">
        <v>22</v>
      </c>
      <c r="J23" t="s">
        <v>23</v>
      </c>
      <c r="K23" t="s">
        <v>24</v>
      </c>
      <c r="L23" s="2">
        <v>21000</v>
      </c>
      <c r="M23" t="s">
        <v>67</v>
      </c>
      <c r="N23" t="s">
        <v>84</v>
      </c>
      <c r="O23">
        <v>6183219</v>
      </c>
      <c r="P23" t="s">
        <v>74</v>
      </c>
    </row>
    <row r="24" spans="1:16" x14ac:dyDescent="0.25">
      <c r="A24" t="s">
        <v>136</v>
      </c>
      <c r="B24" s="1">
        <v>44563</v>
      </c>
      <c r="C24" t="s">
        <v>137</v>
      </c>
      <c r="D24" t="s">
        <v>18</v>
      </c>
      <c r="E24" s="2">
        <v>585000</v>
      </c>
      <c r="F24" t="s">
        <v>138</v>
      </c>
      <c r="G24" t="s">
        <v>139</v>
      </c>
      <c r="H24" t="s">
        <v>140</v>
      </c>
      <c r="I24" t="s">
        <v>40</v>
      </c>
      <c r="J24" t="s">
        <v>41</v>
      </c>
      <c r="K24" t="s">
        <v>51</v>
      </c>
      <c r="L24" s="2">
        <v>12000</v>
      </c>
      <c r="M24" t="s">
        <v>25</v>
      </c>
      <c r="N24" t="s">
        <v>84</v>
      </c>
      <c r="O24">
        <v>8097778</v>
      </c>
      <c r="P24" t="s">
        <v>27</v>
      </c>
    </row>
    <row r="25" spans="1:16" x14ac:dyDescent="0.25">
      <c r="A25" t="s">
        <v>141</v>
      </c>
      <c r="B25" s="1">
        <v>44563</v>
      </c>
      <c r="C25" t="s">
        <v>142</v>
      </c>
      <c r="D25" t="s">
        <v>18</v>
      </c>
      <c r="E25" s="2">
        <v>920000</v>
      </c>
      <c r="F25" t="s">
        <v>143</v>
      </c>
      <c r="G25" t="s">
        <v>144</v>
      </c>
      <c r="H25" t="s">
        <v>145</v>
      </c>
      <c r="I25" t="s">
        <v>22</v>
      </c>
      <c r="J25" t="s">
        <v>23</v>
      </c>
      <c r="K25" t="s">
        <v>51</v>
      </c>
      <c r="L25" s="2">
        <v>18000</v>
      </c>
      <c r="M25" t="s">
        <v>52</v>
      </c>
      <c r="N25" t="s">
        <v>44</v>
      </c>
      <c r="O25">
        <v>7959858</v>
      </c>
      <c r="P25" t="s">
        <v>53</v>
      </c>
    </row>
    <row r="26" spans="1:16" x14ac:dyDescent="0.25">
      <c r="A26" t="s">
        <v>146</v>
      </c>
      <c r="B26" s="1">
        <v>44563</v>
      </c>
      <c r="C26" t="s">
        <v>147</v>
      </c>
      <c r="D26" t="s">
        <v>18</v>
      </c>
      <c r="E26" s="2">
        <v>672000</v>
      </c>
      <c r="F26" t="s">
        <v>148</v>
      </c>
      <c r="G26" t="s">
        <v>149</v>
      </c>
      <c r="H26" t="s">
        <v>150</v>
      </c>
      <c r="I26" t="s">
        <v>22</v>
      </c>
      <c r="J26" t="s">
        <v>23</v>
      </c>
      <c r="K26" t="s">
        <v>51</v>
      </c>
      <c r="L26" s="2">
        <v>22000</v>
      </c>
      <c r="M26" t="s">
        <v>59</v>
      </c>
      <c r="N26" t="s">
        <v>44</v>
      </c>
      <c r="O26">
        <v>8570849</v>
      </c>
      <c r="P26" t="s">
        <v>61</v>
      </c>
    </row>
    <row r="27" spans="1:16" x14ac:dyDescent="0.25">
      <c r="A27" t="s">
        <v>151</v>
      </c>
      <c r="B27" s="1">
        <v>44563</v>
      </c>
      <c r="C27" t="s">
        <v>152</v>
      </c>
      <c r="D27" t="s">
        <v>18</v>
      </c>
      <c r="E27" s="2">
        <v>801250</v>
      </c>
      <c r="F27" t="s">
        <v>153</v>
      </c>
      <c r="G27" t="s">
        <v>31</v>
      </c>
      <c r="H27" t="s">
        <v>154</v>
      </c>
      <c r="I27" t="s">
        <v>22</v>
      </c>
      <c r="J27" t="s">
        <v>23</v>
      </c>
      <c r="K27" t="s">
        <v>51</v>
      </c>
      <c r="L27" s="2">
        <v>31250</v>
      </c>
      <c r="M27" t="s">
        <v>67</v>
      </c>
      <c r="N27" t="s">
        <v>26</v>
      </c>
      <c r="O27">
        <v>8520534</v>
      </c>
      <c r="P27" t="s">
        <v>68</v>
      </c>
    </row>
    <row r="28" spans="1:16" x14ac:dyDescent="0.25">
      <c r="A28" t="s">
        <v>155</v>
      </c>
      <c r="B28" s="1">
        <v>44563</v>
      </c>
      <c r="C28" t="s">
        <v>156</v>
      </c>
      <c r="D28" t="s">
        <v>87</v>
      </c>
      <c r="E28" s="2">
        <v>820000</v>
      </c>
      <c r="F28" t="s">
        <v>77</v>
      </c>
      <c r="G28" t="s">
        <v>157</v>
      </c>
      <c r="H28" t="s">
        <v>158</v>
      </c>
      <c r="I28" t="s">
        <v>22</v>
      </c>
      <c r="J28" t="s">
        <v>23</v>
      </c>
      <c r="K28" t="s">
        <v>24</v>
      </c>
      <c r="L28" s="2">
        <v>19000</v>
      </c>
      <c r="M28" t="s">
        <v>73</v>
      </c>
      <c r="N28" t="s">
        <v>44</v>
      </c>
      <c r="O28">
        <v>6362556</v>
      </c>
      <c r="P28" t="s">
        <v>74</v>
      </c>
    </row>
    <row r="29" spans="1:16" x14ac:dyDescent="0.25">
      <c r="A29" t="s">
        <v>159</v>
      </c>
      <c r="B29" s="1">
        <v>44563</v>
      </c>
      <c r="C29" t="s">
        <v>160</v>
      </c>
      <c r="D29" t="s">
        <v>18</v>
      </c>
      <c r="E29" s="2">
        <v>791000</v>
      </c>
      <c r="F29" t="s">
        <v>161</v>
      </c>
      <c r="G29" t="s">
        <v>109</v>
      </c>
      <c r="H29" t="s">
        <v>162</v>
      </c>
      <c r="I29" t="s">
        <v>40</v>
      </c>
      <c r="J29" t="s">
        <v>41</v>
      </c>
      <c r="K29" t="s">
        <v>51</v>
      </c>
      <c r="L29" s="2">
        <v>41000</v>
      </c>
      <c r="M29" t="s">
        <v>59</v>
      </c>
      <c r="N29" t="s">
        <v>60</v>
      </c>
      <c r="O29">
        <v>6281210</v>
      </c>
      <c r="P29" t="s">
        <v>61</v>
      </c>
    </row>
    <row r="30" spans="1:16" x14ac:dyDescent="0.25">
      <c r="A30" t="s">
        <v>163</v>
      </c>
      <c r="B30" s="1">
        <v>44563</v>
      </c>
      <c r="C30" t="s">
        <v>164</v>
      </c>
      <c r="D30" t="s">
        <v>18</v>
      </c>
      <c r="E30" s="2">
        <v>13500</v>
      </c>
      <c r="F30" t="s">
        <v>91</v>
      </c>
      <c r="G30" t="s">
        <v>109</v>
      </c>
      <c r="H30" t="s">
        <v>162</v>
      </c>
      <c r="I30" t="s">
        <v>40</v>
      </c>
      <c r="J30" t="s">
        <v>41</v>
      </c>
      <c r="K30" t="s">
        <v>51</v>
      </c>
      <c r="L30" s="2">
        <v>41000</v>
      </c>
      <c r="M30" t="s">
        <v>73</v>
      </c>
      <c r="N30" t="s">
        <v>60</v>
      </c>
      <c r="O30">
        <v>6292720</v>
      </c>
      <c r="P30" t="s">
        <v>61</v>
      </c>
    </row>
    <row r="31" spans="1:16" x14ac:dyDescent="0.25">
      <c r="A31" t="s">
        <v>165</v>
      </c>
      <c r="B31" s="1">
        <v>44563</v>
      </c>
      <c r="C31" t="s">
        <v>166</v>
      </c>
      <c r="D31" t="s">
        <v>18</v>
      </c>
      <c r="E31" s="2">
        <v>1020000</v>
      </c>
      <c r="F31" t="s">
        <v>167</v>
      </c>
      <c r="G31" t="s">
        <v>168</v>
      </c>
      <c r="H31" t="s">
        <v>169</v>
      </c>
      <c r="I31" t="s">
        <v>40</v>
      </c>
      <c r="J31" t="s">
        <v>41</v>
      </c>
      <c r="K31" t="s">
        <v>51</v>
      </c>
      <c r="L31" s="2">
        <v>13000</v>
      </c>
      <c r="M31" t="s">
        <v>25</v>
      </c>
      <c r="N31" t="s">
        <v>60</v>
      </c>
      <c r="O31">
        <v>7698986</v>
      </c>
      <c r="P31" t="s">
        <v>68</v>
      </c>
    </row>
    <row r="32" spans="1:16" x14ac:dyDescent="0.25">
      <c r="A32" t="s">
        <v>170</v>
      </c>
      <c r="B32" s="1">
        <v>44563</v>
      </c>
      <c r="C32" t="s">
        <v>171</v>
      </c>
      <c r="D32" t="s">
        <v>18</v>
      </c>
      <c r="E32" s="2">
        <v>210000</v>
      </c>
      <c r="F32" t="s">
        <v>99</v>
      </c>
      <c r="G32" t="s">
        <v>65</v>
      </c>
      <c r="H32" t="s">
        <v>172</v>
      </c>
      <c r="I32" t="s">
        <v>40</v>
      </c>
      <c r="J32" t="s">
        <v>41</v>
      </c>
      <c r="K32" t="s">
        <v>51</v>
      </c>
      <c r="L32" s="2">
        <v>20000</v>
      </c>
      <c r="M32" t="s">
        <v>33</v>
      </c>
      <c r="N32" t="s">
        <v>111</v>
      </c>
      <c r="O32">
        <v>8847858</v>
      </c>
      <c r="P32" t="s">
        <v>74</v>
      </c>
    </row>
    <row r="33" spans="1:16" x14ac:dyDescent="0.25">
      <c r="A33" t="s">
        <v>173</v>
      </c>
      <c r="B33" s="1">
        <v>44563</v>
      </c>
      <c r="C33" t="s">
        <v>174</v>
      </c>
      <c r="D33" t="s">
        <v>18</v>
      </c>
      <c r="E33" s="2">
        <v>750000</v>
      </c>
      <c r="F33" t="s">
        <v>104</v>
      </c>
      <c r="G33" t="s">
        <v>175</v>
      </c>
      <c r="H33" t="s">
        <v>176</v>
      </c>
      <c r="I33" t="s">
        <v>40</v>
      </c>
      <c r="J33" t="s">
        <v>41</v>
      </c>
      <c r="K33" t="s">
        <v>51</v>
      </c>
      <c r="L33" s="2">
        <v>14000</v>
      </c>
      <c r="M33" t="s">
        <v>43</v>
      </c>
      <c r="N33" t="s">
        <v>60</v>
      </c>
      <c r="O33">
        <v>8344679</v>
      </c>
      <c r="P33" t="s">
        <v>27</v>
      </c>
    </row>
    <row r="34" spans="1:16" x14ac:dyDescent="0.25">
      <c r="A34" t="s">
        <v>177</v>
      </c>
      <c r="B34" s="1">
        <v>44563</v>
      </c>
      <c r="C34" t="s">
        <v>178</v>
      </c>
      <c r="D34" t="s">
        <v>18</v>
      </c>
      <c r="E34" s="2">
        <v>635000</v>
      </c>
      <c r="F34" t="s">
        <v>143</v>
      </c>
      <c r="G34" t="s">
        <v>127</v>
      </c>
      <c r="H34" t="s">
        <v>128</v>
      </c>
      <c r="I34" t="s">
        <v>22</v>
      </c>
      <c r="J34" t="s">
        <v>23</v>
      </c>
      <c r="K34" t="s">
        <v>51</v>
      </c>
      <c r="L34" s="2">
        <v>19000</v>
      </c>
      <c r="M34" t="s">
        <v>52</v>
      </c>
      <c r="N34" t="s">
        <v>111</v>
      </c>
      <c r="O34">
        <v>6827044</v>
      </c>
      <c r="P34" t="s">
        <v>34</v>
      </c>
    </row>
    <row r="35" spans="1:16" x14ac:dyDescent="0.25">
      <c r="A35" t="s">
        <v>179</v>
      </c>
      <c r="B35" s="1">
        <v>44563</v>
      </c>
      <c r="C35" t="s">
        <v>180</v>
      </c>
      <c r="D35" t="s">
        <v>18</v>
      </c>
      <c r="E35" s="2">
        <v>675000</v>
      </c>
      <c r="F35" t="s">
        <v>153</v>
      </c>
      <c r="G35" t="s">
        <v>127</v>
      </c>
      <c r="H35" t="s">
        <v>181</v>
      </c>
      <c r="I35" t="s">
        <v>40</v>
      </c>
      <c r="J35" t="s">
        <v>41</v>
      </c>
      <c r="K35" t="s">
        <v>24</v>
      </c>
      <c r="L35" s="2">
        <v>43000</v>
      </c>
      <c r="M35" t="s">
        <v>67</v>
      </c>
      <c r="N35" t="s">
        <v>60</v>
      </c>
      <c r="O35">
        <v>7954038</v>
      </c>
      <c r="P35" t="s">
        <v>45</v>
      </c>
    </row>
    <row r="36" spans="1:16" x14ac:dyDescent="0.25">
      <c r="A36" t="s">
        <v>182</v>
      </c>
      <c r="B36" s="1">
        <v>44563</v>
      </c>
      <c r="C36" t="s">
        <v>183</v>
      </c>
      <c r="D36" t="s">
        <v>18</v>
      </c>
      <c r="E36" s="2">
        <v>880000</v>
      </c>
      <c r="F36" t="s">
        <v>77</v>
      </c>
      <c r="G36" t="s">
        <v>184</v>
      </c>
      <c r="H36" t="s">
        <v>185</v>
      </c>
      <c r="I36" t="s">
        <v>22</v>
      </c>
      <c r="J36" t="s">
        <v>23</v>
      </c>
      <c r="K36" t="s">
        <v>24</v>
      </c>
      <c r="L36" s="2">
        <v>16000</v>
      </c>
      <c r="M36" t="s">
        <v>73</v>
      </c>
      <c r="N36" t="s">
        <v>44</v>
      </c>
      <c r="O36">
        <v>7400390</v>
      </c>
      <c r="P36" t="s">
        <v>53</v>
      </c>
    </row>
    <row r="37" spans="1:16" x14ac:dyDescent="0.25">
      <c r="A37" t="s">
        <v>186</v>
      </c>
      <c r="B37" s="1">
        <v>44564</v>
      </c>
      <c r="C37" t="s">
        <v>187</v>
      </c>
      <c r="D37" t="s">
        <v>18</v>
      </c>
      <c r="E37" s="2">
        <v>13500</v>
      </c>
      <c r="F37" t="s">
        <v>138</v>
      </c>
      <c r="G37" t="s">
        <v>188</v>
      </c>
      <c r="H37" t="s">
        <v>189</v>
      </c>
      <c r="I37" t="s">
        <v>22</v>
      </c>
      <c r="J37" t="s">
        <v>23</v>
      </c>
      <c r="K37" t="s">
        <v>51</v>
      </c>
      <c r="L37" s="2">
        <v>42000</v>
      </c>
      <c r="M37" t="s">
        <v>25</v>
      </c>
      <c r="N37" t="s">
        <v>111</v>
      </c>
      <c r="O37">
        <v>7153628</v>
      </c>
      <c r="P37" t="s">
        <v>27</v>
      </c>
    </row>
    <row r="38" spans="1:16" x14ac:dyDescent="0.25">
      <c r="A38" t="s">
        <v>190</v>
      </c>
      <c r="B38" s="1">
        <v>44564</v>
      </c>
      <c r="C38" t="s">
        <v>191</v>
      </c>
      <c r="D38" t="s">
        <v>18</v>
      </c>
      <c r="E38" s="2">
        <v>13500</v>
      </c>
      <c r="F38" t="s">
        <v>192</v>
      </c>
      <c r="G38" t="s">
        <v>100</v>
      </c>
      <c r="H38" t="s">
        <v>193</v>
      </c>
      <c r="I38" t="s">
        <v>22</v>
      </c>
      <c r="J38" t="s">
        <v>23</v>
      </c>
      <c r="K38" t="s">
        <v>51</v>
      </c>
      <c r="L38" s="2">
        <v>21000</v>
      </c>
      <c r="M38" t="s">
        <v>33</v>
      </c>
      <c r="N38" t="s">
        <v>26</v>
      </c>
      <c r="O38">
        <v>6125796</v>
      </c>
      <c r="P38" t="s">
        <v>34</v>
      </c>
    </row>
    <row r="39" spans="1:16" x14ac:dyDescent="0.25">
      <c r="A39" t="s">
        <v>194</v>
      </c>
      <c r="B39" s="1">
        <v>44564</v>
      </c>
      <c r="C39" t="s">
        <v>195</v>
      </c>
      <c r="D39" t="s">
        <v>18</v>
      </c>
      <c r="E39" s="2">
        <v>13500</v>
      </c>
      <c r="F39" t="s">
        <v>196</v>
      </c>
      <c r="G39" t="s">
        <v>157</v>
      </c>
      <c r="H39" t="s">
        <v>197</v>
      </c>
      <c r="I39" t="s">
        <v>22</v>
      </c>
      <c r="J39" t="s">
        <v>23</v>
      </c>
      <c r="K39" t="s">
        <v>24</v>
      </c>
      <c r="L39" s="2">
        <v>61000</v>
      </c>
      <c r="M39" t="s">
        <v>43</v>
      </c>
      <c r="N39" t="s">
        <v>60</v>
      </c>
      <c r="O39">
        <v>7438037</v>
      </c>
      <c r="P39" t="s">
        <v>45</v>
      </c>
    </row>
    <row r="40" spans="1:16" x14ac:dyDescent="0.25">
      <c r="A40" t="s">
        <v>198</v>
      </c>
      <c r="B40" s="1">
        <v>44564</v>
      </c>
      <c r="C40" t="s">
        <v>199</v>
      </c>
      <c r="D40" t="s">
        <v>18</v>
      </c>
      <c r="E40" s="2">
        <v>941000</v>
      </c>
      <c r="F40" t="s">
        <v>200</v>
      </c>
      <c r="G40" t="s">
        <v>65</v>
      </c>
      <c r="H40" t="s">
        <v>201</v>
      </c>
      <c r="I40" t="s">
        <v>22</v>
      </c>
      <c r="J40" t="s">
        <v>23</v>
      </c>
      <c r="K40" t="s">
        <v>51</v>
      </c>
      <c r="L40" s="2">
        <v>39000</v>
      </c>
      <c r="M40" t="s">
        <v>52</v>
      </c>
      <c r="N40" t="s">
        <v>26</v>
      </c>
      <c r="O40">
        <v>6837588</v>
      </c>
      <c r="P40" t="s">
        <v>53</v>
      </c>
    </row>
    <row r="41" spans="1:16" x14ac:dyDescent="0.25">
      <c r="A41" t="s">
        <v>202</v>
      </c>
      <c r="B41" s="1">
        <v>44564</v>
      </c>
      <c r="C41" t="s">
        <v>203</v>
      </c>
      <c r="D41" t="s">
        <v>87</v>
      </c>
      <c r="E41" s="2">
        <v>13500</v>
      </c>
      <c r="F41" t="s">
        <v>143</v>
      </c>
      <c r="G41" t="s">
        <v>95</v>
      </c>
      <c r="H41" t="s">
        <v>204</v>
      </c>
      <c r="I41" t="s">
        <v>22</v>
      </c>
      <c r="J41" t="s">
        <v>23</v>
      </c>
      <c r="K41" t="s">
        <v>24</v>
      </c>
      <c r="L41" s="2">
        <v>16000</v>
      </c>
      <c r="M41" t="s">
        <v>52</v>
      </c>
      <c r="N41" t="s">
        <v>44</v>
      </c>
      <c r="O41">
        <v>7213857</v>
      </c>
      <c r="P41" t="s">
        <v>53</v>
      </c>
    </row>
    <row r="42" spans="1:16" x14ac:dyDescent="0.25">
      <c r="A42" t="s">
        <v>205</v>
      </c>
      <c r="B42" s="1">
        <v>44564</v>
      </c>
      <c r="C42" t="s">
        <v>206</v>
      </c>
      <c r="D42" t="s">
        <v>18</v>
      </c>
      <c r="E42" s="2">
        <v>13500</v>
      </c>
      <c r="F42" t="s">
        <v>148</v>
      </c>
      <c r="G42" t="s">
        <v>109</v>
      </c>
      <c r="H42" t="s">
        <v>110</v>
      </c>
      <c r="I42" t="s">
        <v>40</v>
      </c>
      <c r="J42" t="s">
        <v>41</v>
      </c>
      <c r="K42" t="s">
        <v>51</v>
      </c>
      <c r="L42" s="2">
        <v>26000</v>
      </c>
      <c r="M42" t="s">
        <v>59</v>
      </c>
      <c r="N42" t="s">
        <v>111</v>
      </c>
      <c r="O42">
        <v>7704004</v>
      </c>
      <c r="P42" t="s">
        <v>61</v>
      </c>
    </row>
    <row r="43" spans="1:16" x14ac:dyDescent="0.25">
      <c r="A43" t="s">
        <v>207</v>
      </c>
      <c r="B43" s="1">
        <v>44564</v>
      </c>
      <c r="C43" t="s">
        <v>208</v>
      </c>
      <c r="D43" t="s">
        <v>87</v>
      </c>
      <c r="E43" s="2">
        <v>13500</v>
      </c>
      <c r="F43" t="s">
        <v>153</v>
      </c>
      <c r="G43" t="s">
        <v>188</v>
      </c>
      <c r="H43" t="s">
        <v>209</v>
      </c>
      <c r="I43" t="s">
        <v>40</v>
      </c>
      <c r="J43" t="s">
        <v>41</v>
      </c>
      <c r="K43" t="s">
        <v>51</v>
      </c>
      <c r="L43" s="2">
        <v>21000</v>
      </c>
      <c r="M43" t="s">
        <v>67</v>
      </c>
      <c r="N43" t="s">
        <v>111</v>
      </c>
      <c r="O43">
        <v>8018700</v>
      </c>
      <c r="P43" t="s">
        <v>68</v>
      </c>
    </row>
    <row r="44" spans="1:16" x14ac:dyDescent="0.25">
      <c r="A44" t="s">
        <v>210</v>
      </c>
      <c r="B44" s="1">
        <v>44564</v>
      </c>
      <c r="C44" t="s">
        <v>211</v>
      </c>
      <c r="D44" t="s">
        <v>18</v>
      </c>
      <c r="E44" s="2">
        <v>967500</v>
      </c>
      <c r="F44" t="s">
        <v>77</v>
      </c>
      <c r="G44" t="s">
        <v>82</v>
      </c>
      <c r="H44" t="s">
        <v>212</v>
      </c>
      <c r="I44" t="s">
        <v>40</v>
      </c>
      <c r="J44" t="s">
        <v>41</v>
      </c>
      <c r="K44" t="s">
        <v>24</v>
      </c>
      <c r="L44" s="2">
        <v>42500</v>
      </c>
      <c r="M44" t="s">
        <v>73</v>
      </c>
      <c r="N44" t="s">
        <v>44</v>
      </c>
      <c r="O44">
        <v>6793858</v>
      </c>
      <c r="P44" t="s">
        <v>74</v>
      </c>
    </row>
    <row r="45" spans="1:16" x14ac:dyDescent="0.25">
      <c r="A45" t="s">
        <v>213</v>
      </c>
      <c r="B45" s="1">
        <v>44564</v>
      </c>
      <c r="C45" t="s">
        <v>214</v>
      </c>
      <c r="D45" t="s">
        <v>18</v>
      </c>
      <c r="E45" s="2">
        <v>600000</v>
      </c>
      <c r="F45" t="s">
        <v>138</v>
      </c>
      <c r="G45" t="s">
        <v>65</v>
      </c>
      <c r="H45" t="s">
        <v>201</v>
      </c>
      <c r="I45" t="s">
        <v>22</v>
      </c>
      <c r="J45" t="s">
        <v>23</v>
      </c>
      <c r="K45" t="s">
        <v>24</v>
      </c>
      <c r="L45" s="2">
        <v>45001</v>
      </c>
      <c r="M45" t="s">
        <v>25</v>
      </c>
      <c r="N45" t="s">
        <v>60</v>
      </c>
      <c r="O45">
        <v>6739543</v>
      </c>
      <c r="P45" t="s">
        <v>27</v>
      </c>
    </row>
    <row r="46" spans="1:16" x14ac:dyDescent="0.25">
      <c r="A46" t="s">
        <v>215</v>
      </c>
      <c r="B46" s="1">
        <v>44564</v>
      </c>
      <c r="C46" t="s">
        <v>216</v>
      </c>
      <c r="D46" t="s">
        <v>18</v>
      </c>
      <c r="E46" s="2">
        <v>575000</v>
      </c>
      <c r="F46" t="s">
        <v>192</v>
      </c>
      <c r="G46" t="s">
        <v>217</v>
      </c>
      <c r="H46" t="s">
        <v>218</v>
      </c>
      <c r="I46" t="s">
        <v>40</v>
      </c>
      <c r="J46" t="s">
        <v>41</v>
      </c>
      <c r="K46" t="s">
        <v>24</v>
      </c>
      <c r="L46" s="2">
        <v>36001</v>
      </c>
      <c r="M46" t="s">
        <v>33</v>
      </c>
      <c r="N46" t="s">
        <v>60</v>
      </c>
      <c r="O46">
        <v>6091237</v>
      </c>
      <c r="P46" t="s">
        <v>34</v>
      </c>
    </row>
    <row r="47" spans="1:16" x14ac:dyDescent="0.25">
      <c r="A47" t="s">
        <v>219</v>
      </c>
      <c r="B47" s="1">
        <v>44564</v>
      </c>
      <c r="C47" t="s">
        <v>220</v>
      </c>
      <c r="D47" t="s">
        <v>18</v>
      </c>
      <c r="E47" s="2">
        <v>566000</v>
      </c>
      <c r="F47" t="s">
        <v>196</v>
      </c>
      <c r="G47" t="s">
        <v>175</v>
      </c>
      <c r="H47" t="s">
        <v>221</v>
      </c>
      <c r="I47" t="s">
        <v>40</v>
      </c>
      <c r="J47" t="s">
        <v>41</v>
      </c>
      <c r="K47" t="s">
        <v>51</v>
      </c>
      <c r="L47" s="2">
        <v>12000</v>
      </c>
      <c r="M47" t="s">
        <v>43</v>
      </c>
      <c r="N47" t="s">
        <v>60</v>
      </c>
      <c r="O47">
        <v>6547535</v>
      </c>
      <c r="P47" t="s">
        <v>45</v>
      </c>
    </row>
    <row r="48" spans="1:16" x14ac:dyDescent="0.25">
      <c r="A48" t="s">
        <v>222</v>
      </c>
      <c r="B48" s="1">
        <v>44564</v>
      </c>
      <c r="C48" t="s">
        <v>223</v>
      </c>
      <c r="D48" t="s">
        <v>18</v>
      </c>
      <c r="E48" s="2">
        <v>1250000</v>
      </c>
      <c r="F48" t="s">
        <v>200</v>
      </c>
      <c r="G48" t="s">
        <v>105</v>
      </c>
      <c r="H48" t="s">
        <v>106</v>
      </c>
      <c r="I48" t="s">
        <v>40</v>
      </c>
      <c r="J48" t="s">
        <v>41</v>
      </c>
      <c r="K48" t="s">
        <v>51</v>
      </c>
      <c r="L48" s="2">
        <v>21001</v>
      </c>
      <c r="M48" t="s">
        <v>52</v>
      </c>
      <c r="N48" t="s">
        <v>60</v>
      </c>
      <c r="O48">
        <v>8689761</v>
      </c>
      <c r="P48" t="s">
        <v>53</v>
      </c>
    </row>
    <row r="49" spans="1:16" x14ac:dyDescent="0.25">
      <c r="A49" t="s">
        <v>224</v>
      </c>
      <c r="B49" s="1">
        <v>44564</v>
      </c>
      <c r="C49" t="s">
        <v>225</v>
      </c>
      <c r="D49" t="s">
        <v>18</v>
      </c>
      <c r="E49" s="2">
        <v>730000</v>
      </c>
      <c r="F49" t="s">
        <v>81</v>
      </c>
      <c r="G49" t="s">
        <v>57</v>
      </c>
      <c r="H49" t="s">
        <v>58</v>
      </c>
      <c r="I49" t="s">
        <v>22</v>
      </c>
      <c r="J49" t="s">
        <v>23</v>
      </c>
      <c r="K49" t="s">
        <v>51</v>
      </c>
      <c r="L49" s="2">
        <v>29000</v>
      </c>
      <c r="M49" t="s">
        <v>67</v>
      </c>
      <c r="N49" t="s">
        <v>60</v>
      </c>
      <c r="O49">
        <v>6404807</v>
      </c>
      <c r="P49" t="s">
        <v>68</v>
      </c>
    </row>
    <row r="50" spans="1:16" x14ac:dyDescent="0.25">
      <c r="A50" t="s">
        <v>226</v>
      </c>
      <c r="B50" s="1">
        <v>44564</v>
      </c>
      <c r="C50" t="s">
        <v>227</v>
      </c>
      <c r="D50" t="s">
        <v>18</v>
      </c>
      <c r="E50" s="2">
        <v>4060000</v>
      </c>
      <c r="F50" t="s">
        <v>91</v>
      </c>
      <c r="G50" t="s">
        <v>95</v>
      </c>
      <c r="H50" t="s">
        <v>228</v>
      </c>
      <c r="I50" t="s">
        <v>22</v>
      </c>
      <c r="J50" t="s">
        <v>23</v>
      </c>
      <c r="K50" t="s">
        <v>51</v>
      </c>
      <c r="L50" s="2">
        <v>20000</v>
      </c>
      <c r="M50" t="s">
        <v>73</v>
      </c>
      <c r="N50" t="s">
        <v>60</v>
      </c>
      <c r="O50">
        <v>7117432</v>
      </c>
      <c r="P50" t="s">
        <v>74</v>
      </c>
    </row>
    <row r="51" spans="1:16" x14ac:dyDescent="0.25">
      <c r="A51" t="s">
        <v>229</v>
      </c>
      <c r="B51" s="1">
        <v>44564</v>
      </c>
      <c r="C51" t="s">
        <v>230</v>
      </c>
      <c r="D51" t="s">
        <v>18</v>
      </c>
      <c r="E51" s="2">
        <v>13500</v>
      </c>
      <c r="F51" t="s">
        <v>167</v>
      </c>
      <c r="G51" t="s">
        <v>38</v>
      </c>
      <c r="H51" t="s">
        <v>231</v>
      </c>
      <c r="I51" t="s">
        <v>22</v>
      </c>
      <c r="J51" t="s">
        <v>23</v>
      </c>
      <c r="K51" t="s">
        <v>51</v>
      </c>
      <c r="L51" s="2">
        <v>22000</v>
      </c>
      <c r="M51" t="s">
        <v>25</v>
      </c>
      <c r="N51" t="s">
        <v>26</v>
      </c>
      <c r="O51">
        <v>7836930</v>
      </c>
      <c r="P51" t="s">
        <v>27</v>
      </c>
    </row>
    <row r="52" spans="1:16" x14ac:dyDescent="0.25">
      <c r="A52" t="s">
        <v>232</v>
      </c>
      <c r="B52" s="1">
        <v>44564</v>
      </c>
      <c r="C52" t="s">
        <v>233</v>
      </c>
      <c r="D52" t="s">
        <v>18</v>
      </c>
      <c r="E52" s="2">
        <v>1180000</v>
      </c>
      <c r="F52" t="s">
        <v>99</v>
      </c>
      <c r="G52" t="s">
        <v>31</v>
      </c>
      <c r="H52" t="s">
        <v>234</v>
      </c>
      <c r="I52" t="s">
        <v>22</v>
      </c>
      <c r="J52" t="s">
        <v>23</v>
      </c>
      <c r="K52" t="s">
        <v>51</v>
      </c>
      <c r="L52" s="2">
        <v>31000</v>
      </c>
      <c r="M52" t="s">
        <v>33</v>
      </c>
      <c r="N52" t="s">
        <v>60</v>
      </c>
      <c r="O52">
        <v>7316398</v>
      </c>
      <c r="P52" t="s">
        <v>34</v>
      </c>
    </row>
    <row r="53" spans="1:16" x14ac:dyDescent="0.25">
      <c r="A53" t="s">
        <v>235</v>
      </c>
      <c r="B53" s="1">
        <v>44564</v>
      </c>
      <c r="C53" t="s">
        <v>236</v>
      </c>
      <c r="D53" t="s">
        <v>18</v>
      </c>
      <c r="E53" s="2">
        <v>1360000</v>
      </c>
      <c r="F53" t="s">
        <v>161</v>
      </c>
      <c r="G53" t="s">
        <v>139</v>
      </c>
      <c r="H53" t="s">
        <v>140</v>
      </c>
      <c r="I53" t="s">
        <v>22</v>
      </c>
      <c r="J53" t="s">
        <v>23</v>
      </c>
      <c r="K53" t="s">
        <v>24</v>
      </c>
      <c r="L53" s="2">
        <v>27000</v>
      </c>
      <c r="M53" t="s">
        <v>59</v>
      </c>
      <c r="N53" t="s">
        <v>84</v>
      </c>
      <c r="O53">
        <v>7680267</v>
      </c>
      <c r="P53" t="s">
        <v>74</v>
      </c>
    </row>
    <row r="54" spans="1:16" x14ac:dyDescent="0.25">
      <c r="A54" t="s">
        <v>237</v>
      </c>
      <c r="B54" s="1">
        <v>44564</v>
      </c>
      <c r="C54" t="s">
        <v>238</v>
      </c>
      <c r="D54" t="s">
        <v>87</v>
      </c>
      <c r="E54" s="2">
        <v>640000</v>
      </c>
      <c r="F54" t="s">
        <v>30</v>
      </c>
      <c r="G54" t="s">
        <v>100</v>
      </c>
      <c r="H54" t="s">
        <v>239</v>
      </c>
      <c r="I54" t="s">
        <v>22</v>
      </c>
      <c r="J54" t="s">
        <v>23</v>
      </c>
      <c r="K54" t="s">
        <v>24</v>
      </c>
      <c r="L54" s="2">
        <v>33000</v>
      </c>
      <c r="M54" t="s">
        <v>33</v>
      </c>
      <c r="N54" t="s">
        <v>60</v>
      </c>
      <c r="O54">
        <v>6402878</v>
      </c>
      <c r="P54" t="s">
        <v>68</v>
      </c>
    </row>
    <row r="55" spans="1:16" x14ac:dyDescent="0.25">
      <c r="A55" t="s">
        <v>240</v>
      </c>
      <c r="B55" s="1">
        <v>44564</v>
      </c>
      <c r="C55" t="s">
        <v>225</v>
      </c>
      <c r="D55" t="s">
        <v>18</v>
      </c>
      <c r="E55" s="2">
        <v>615000</v>
      </c>
      <c r="F55" t="s">
        <v>104</v>
      </c>
      <c r="G55" t="s">
        <v>82</v>
      </c>
      <c r="H55" t="s">
        <v>83</v>
      </c>
      <c r="I55" t="s">
        <v>40</v>
      </c>
      <c r="J55" t="s">
        <v>41</v>
      </c>
      <c r="K55" t="s">
        <v>51</v>
      </c>
      <c r="L55" s="2">
        <v>14000</v>
      </c>
      <c r="M55" t="s">
        <v>43</v>
      </c>
      <c r="N55" t="s">
        <v>84</v>
      </c>
      <c r="O55">
        <v>7890478</v>
      </c>
      <c r="P55" t="s">
        <v>27</v>
      </c>
    </row>
    <row r="56" spans="1:16" x14ac:dyDescent="0.25">
      <c r="A56" t="s">
        <v>241</v>
      </c>
      <c r="B56" s="1">
        <v>44564</v>
      </c>
      <c r="C56" t="s">
        <v>242</v>
      </c>
      <c r="D56" t="s">
        <v>18</v>
      </c>
      <c r="E56" s="2">
        <v>520000</v>
      </c>
      <c r="F56" t="s">
        <v>48</v>
      </c>
      <c r="G56" t="s">
        <v>57</v>
      </c>
      <c r="H56" t="s">
        <v>92</v>
      </c>
      <c r="I56" t="s">
        <v>40</v>
      </c>
      <c r="J56" t="s">
        <v>41</v>
      </c>
      <c r="K56" t="s">
        <v>51</v>
      </c>
      <c r="L56" s="2">
        <v>17000</v>
      </c>
      <c r="M56" t="s">
        <v>52</v>
      </c>
      <c r="N56" t="s">
        <v>26</v>
      </c>
      <c r="O56">
        <v>8523869</v>
      </c>
      <c r="P56" t="s">
        <v>27</v>
      </c>
    </row>
    <row r="57" spans="1:16" x14ac:dyDescent="0.25">
      <c r="A57" t="s">
        <v>243</v>
      </c>
      <c r="B57" s="1">
        <v>44565</v>
      </c>
      <c r="C57" t="s">
        <v>244</v>
      </c>
      <c r="D57" t="s">
        <v>18</v>
      </c>
      <c r="E57" s="2">
        <v>1876000</v>
      </c>
      <c r="F57" t="s">
        <v>245</v>
      </c>
      <c r="G57" t="s">
        <v>168</v>
      </c>
      <c r="H57" t="s">
        <v>246</v>
      </c>
      <c r="I57" t="s">
        <v>22</v>
      </c>
      <c r="J57" t="s">
        <v>23</v>
      </c>
      <c r="K57" t="s">
        <v>51</v>
      </c>
      <c r="L57" s="2">
        <v>25600</v>
      </c>
      <c r="M57" t="s">
        <v>59</v>
      </c>
      <c r="N57" t="s">
        <v>44</v>
      </c>
      <c r="O57">
        <v>8852693</v>
      </c>
      <c r="P57" t="s">
        <v>61</v>
      </c>
    </row>
    <row r="58" spans="1:16" x14ac:dyDescent="0.25">
      <c r="A58" t="s">
        <v>247</v>
      </c>
      <c r="B58" s="1">
        <v>44565</v>
      </c>
      <c r="C58" t="s">
        <v>248</v>
      </c>
      <c r="D58" t="s">
        <v>18</v>
      </c>
      <c r="E58" s="2">
        <v>13500</v>
      </c>
      <c r="F58" t="s">
        <v>249</v>
      </c>
      <c r="G58" t="s">
        <v>188</v>
      </c>
      <c r="H58" t="s">
        <v>250</v>
      </c>
      <c r="I58" t="s">
        <v>40</v>
      </c>
      <c r="J58" t="s">
        <v>41</v>
      </c>
      <c r="K58" t="s">
        <v>24</v>
      </c>
      <c r="L58" s="2">
        <v>17000</v>
      </c>
      <c r="M58" t="s">
        <v>67</v>
      </c>
      <c r="N58" t="s">
        <v>60</v>
      </c>
      <c r="O58">
        <v>6444851</v>
      </c>
      <c r="P58" t="s">
        <v>68</v>
      </c>
    </row>
    <row r="59" spans="1:16" x14ac:dyDescent="0.25">
      <c r="A59" t="s">
        <v>251</v>
      </c>
      <c r="B59" s="1">
        <v>44565</v>
      </c>
      <c r="C59" t="s">
        <v>252</v>
      </c>
      <c r="D59" t="s">
        <v>18</v>
      </c>
      <c r="E59" s="2">
        <v>13500</v>
      </c>
      <c r="F59" t="s">
        <v>253</v>
      </c>
      <c r="G59" t="s">
        <v>100</v>
      </c>
      <c r="H59" t="s">
        <v>193</v>
      </c>
      <c r="I59" t="s">
        <v>40</v>
      </c>
      <c r="J59" t="s">
        <v>41</v>
      </c>
      <c r="K59" t="s">
        <v>51</v>
      </c>
      <c r="L59" s="2">
        <v>21000</v>
      </c>
      <c r="M59" t="s">
        <v>73</v>
      </c>
      <c r="N59" t="s">
        <v>26</v>
      </c>
      <c r="O59">
        <v>6052630</v>
      </c>
      <c r="P59" t="s">
        <v>74</v>
      </c>
    </row>
    <row r="60" spans="1:16" x14ac:dyDescent="0.25">
      <c r="A60" t="s">
        <v>254</v>
      </c>
      <c r="B60" s="1">
        <v>44565</v>
      </c>
      <c r="C60" t="s">
        <v>255</v>
      </c>
      <c r="D60" t="s">
        <v>18</v>
      </c>
      <c r="E60" s="2">
        <v>890000</v>
      </c>
      <c r="F60" t="s">
        <v>19</v>
      </c>
      <c r="G60" t="s">
        <v>175</v>
      </c>
      <c r="H60" t="s">
        <v>221</v>
      </c>
      <c r="I60" t="s">
        <v>40</v>
      </c>
      <c r="J60" t="s">
        <v>41</v>
      </c>
      <c r="K60" t="s">
        <v>51</v>
      </c>
      <c r="L60" s="2">
        <v>12000</v>
      </c>
      <c r="M60" t="s">
        <v>25</v>
      </c>
      <c r="N60" t="s">
        <v>60</v>
      </c>
      <c r="O60">
        <v>8939776</v>
      </c>
      <c r="P60" t="s">
        <v>27</v>
      </c>
    </row>
    <row r="61" spans="1:16" x14ac:dyDescent="0.25">
      <c r="A61" t="s">
        <v>256</v>
      </c>
      <c r="B61" s="1">
        <v>44565</v>
      </c>
      <c r="C61" t="s">
        <v>257</v>
      </c>
      <c r="D61" t="s">
        <v>18</v>
      </c>
      <c r="E61" s="2">
        <v>1800000</v>
      </c>
      <c r="F61" t="s">
        <v>30</v>
      </c>
      <c r="G61" t="s">
        <v>175</v>
      </c>
      <c r="H61" t="s">
        <v>258</v>
      </c>
      <c r="I61" t="s">
        <v>40</v>
      </c>
      <c r="J61" t="s">
        <v>41</v>
      </c>
      <c r="K61" t="s">
        <v>51</v>
      </c>
      <c r="L61" s="2">
        <v>17000</v>
      </c>
      <c r="M61" t="s">
        <v>33</v>
      </c>
      <c r="N61" t="s">
        <v>44</v>
      </c>
      <c r="O61">
        <v>7177888</v>
      </c>
      <c r="P61" t="s">
        <v>34</v>
      </c>
    </row>
    <row r="62" spans="1:16" x14ac:dyDescent="0.25">
      <c r="A62" t="s">
        <v>259</v>
      </c>
      <c r="B62" s="1">
        <v>44565</v>
      </c>
      <c r="C62" t="s">
        <v>260</v>
      </c>
      <c r="D62" t="s">
        <v>18</v>
      </c>
      <c r="E62" s="2">
        <v>1330000</v>
      </c>
      <c r="F62" t="s">
        <v>167</v>
      </c>
      <c r="G62" t="s">
        <v>49</v>
      </c>
      <c r="H62" t="s">
        <v>261</v>
      </c>
      <c r="I62" t="s">
        <v>40</v>
      </c>
      <c r="J62" t="s">
        <v>41</v>
      </c>
      <c r="K62" t="s">
        <v>24</v>
      </c>
      <c r="L62" s="2">
        <v>36000</v>
      </c>
      <c r="M62" t="s">
        <v>25</v>
      </c>
      <c r="N62" t="s">
        <v>84</v>
      </c>
      <c r="O62">
        <v>6139882</v>
      </c>
      <c r="P62" t="s">
        <v>61</v>
      </c>
    </row>
    <row r="63" spans="1:16" x14ac:dyDescent="0.25">
      <c r="A63" t="s">
        <v>262</v>
      </c>
      <c r="B63" s="1">
        <v>44565</v>
      </c>
      <c r="C63" t="s">
        <v>263</v>
      </c>
      <c r="D63" t="s">
        <v>18</v>
      </c>
      <c r="E63" s="2">
        <v>393000</v>
      </c>
      <c r="F63" t="s">
        <v>245</v>
      </c>
      <c r="G63" t="s">
        <v>175</v>
      </c>
      <c r="H63" t="s">
        <v>221</v>
      </c>
      <c r="I63" t="s">
        <v>40</v>
      </c>
      <c r="J63" t="s">
        <v>41</v>
      </c>
      <c r="K63" t="s">
        <v>51</v>
      </c>
      <c r="L63" s="2">
        <v>17000</v>
      </c>
      <c r="M63" t="s">
        <v>59</v>
      </c>
      <c r="N63" t="s">
        <v>60</v>
      </c>
      <c r="O63">
        <v>7181009</v>
      </c>
      <c r="P63" t="s">
        <v>61</v>
      </c>
    </row>
    <row r="64" spans="1:16" x14ac:dyDescent="0.25">
      <c r="A64" t="s">
        <v>264</v>
      </c>
      <c r="B64" s="1">
        <v>44565</v>
      </c>
      <c r="C64" t="s">
        <v>265</v>
      </c>
      <c r="D64" t="s">
        <v>18</v>
      </c>
      <c r="E64" s="2">
        <v>440000</v>
      </c>
      <c r="F64" t="s">
        <v>249</v>
      </c>
      <c r="G64" t="s">
        <v>175</v>
      </c>
      <c r="H64" t="s">
        <v>266</v>
      </c>
      <c r="I64" t="s">
        <v>40</v>
      </c>
      <c r="J64" t="s">
        <v>41</v>
      </c>
      <c r="K64" t="s">
        <v>51</v>
      </c>
      <c r="L64" s="2">
        <v>41000</v>
      </c>
      <c r="M64" t="s">
        <v>67</v>
      </c>
      <c r="N64" t="s">
        <v>60</v>
      </c>
      <c r="O64">
        <v>7936565</v>
      </c>
      <c r="P64" t="s">
        <v>74</v>
      </c>
    </row>
    <row r="65" spans="1:16" x14ac:dyDescent="0.25">
      <c r="A65" t="s">
        <v>267</v>
      </c>
      <c r="B65" s="1">
        <v>44565</v>
      </c>
      <c r="C65" t="s">
        <v>268</v>
      </c>
      <c r="D65" t="s">
        <v>87</v>
      </c>
      <c r="E65" s="2">
        <v>280000</v>
      </c>
      <c r="F65" t="s">
        <v>269</v>
      </c>
      <c r="G65" t="s">
        <v>139</v>
      </c>
      <c r="H65" t="s">
        <v>270</v>
      </c>
      <c r="I65" t="s">
        <v>22</v>
      </c>
      <c r="J65" t="s">
        <v>23</v>
      </c>
      <c r="K65" t="s">
        <v>24</v>
      </c>
      <c r="L65" s="2">
        <v>14000</v>
      </c>
      <c r="M65" t="s">
        <v>25</v>
      </c>
      <c r="N65" t="s">
        <v>26</v>
      </c>
      <c r="O65">
        <v>7419754</v>
      </c>
      <c r="P65" t="s">
        <v>27</v>
      </c>
    </row>
    <row r="66" spans="1:16" x14ac:dyDescent="0.25">
      <c r="A66" t="s">
        <v>271</v>
      </c>
      <c r="B66" s="1">
        <v>44565</v>
      </c>
      <c r="C66" t="s">
        <v>272</v>
      </c>
      <c r="D66" t="s">
        <v>18</v>
      </c>
      <c r="E66" s="2">
        <v>1151000</v>
      </c>
      <c r="F66" t="s">
        <v>104</v>
      </c>
      <c r="G66" t="s">
        <v>31</v>
      </c>
      <c r="H66" t="s">
        <v>273</v>
      </c>
      <c r="I66" t="s">
        <v>22</v>
      </c>
      <c r="J66" t="s">
        <v>23</v>
      </c>
      <c r="K66" t="s">
        <v>51</v>
      </c>
      <c r="L66" s="2">
        <v>31100</v>
      </c>
      <c r="M66" t="s">
        <v>43</v>
      </c>
      <c r="N66" t="s">
        <v>111</v>
      </c>
      <c r="O66">
        <v>8637804</v>
      </c>
      <c r="P66" t="s">
        <v>45</v>
      </c>
    </row>
    <row r="67" spans="1:16" x14ac:dyDescent="0.25">
      <c r="A67" t="s">
        <v>274</v>
      </c>
      <c r="B67" s="1">
        <v>44565</v>
      </c>
      <c r="C67" t="s">
        <v>275</v>
      </c>
      <c r="D67" t="s">
        <v>18</v>
      </c>
      <c r="E67" s="2">
        <v>1650000</v>
      </c>
      <c r="F67" t="s">
        <v>143</v>
      </c>
      <c r="G67" t="s">
        <v>157</v>
      </c>
      <c r="H67" t="s">
        <v>197</v>
      </c>
      <c r="I67" t="s">
        <v>22</v>
      </c>
      <c r="J67" t="s">
        <v>23</v>
      </c>
      <c r="K67" t="s">
        <v>24</v>
      </c>
      <c r="L67" s="2">
        <v>61000</v>
      </c>
      <c r="M67" t="s">
        <v>52</v>
      </c>
      <c r="N67" t="s">
        <v>60</v>
      </c>
      <c r="O67">
        <v>8380613</v>
      </c>
      <c r="P67" t="s">
        <v>53</v>
      </c>
    </row>
    <row r="68" spans="1:16" x14ac:dyDescent="0.25">
      <c r="A68" t="s">
        <v>276</v>
      </c>
      <c r="B68" s="1">
        <v>44565</v>
      </c>
      <c r="C68" t="s">
        <v>277</v>
      </c>
      <c r="D68" t="s">
        <v>18</v>
      </c>
      <c r="E68" s="2">
        <v>13500</v>
      </c>
      <c r="F68" t="s">
        <v>148</v>
      </c>
      <c r="G68" t="s">
        <v>31</v>
      </c>
      <c r="H68" t="s">
        <v>154</v>
      </c>
      <c r="I68" t="s">
        <v>40</v>
      </c>
      <c r="J68" t="s">
        <v>41</v>
      </c>
      <c r="K68" t="s">
        <v>24</v>
      </c>
      <c r="L68" s="2">
        <v>26000</v>
      </c>
      <c r="M68" t="s">
        <v>59</v>
      </c>
      <c r="N68" t="s">
        <v>26</v>
      </c>
      <c r="O68">
        <v>6595676</v>
      </c>
      <c r="P68" t="s">
        <v>61</v>
      </c>
    </row>
    <row r="69" spans="1:16" x14ac:dyDescent="0.25">
      <c r="A69" t="s">
        <v>278</v>
      </c>
      <c r="B69" s="1">
        <v>44565</v>
      </c>
      <c r="C69" t="s">
        <v>279</v>
      </c>
      <c r="D69" t="s">
        <v>18</v>
      </c>
      <c r="E69" s="2">
        <v>895000</v>
      </c>
      <c r="F69" t="s">
        <v>56</v>
      </c>
      <c r="G69" t="s">
        <v>49</v>
      </c>
      <c r="H69" t="s">
        <v>280</v>
      </c>
      <c r="I69" t="s">
        <v>40</v>
      </c>
      <c r="J69" t="s">
        <v>41</v>
      </c>
      <c r="K69" t="s">
        <v>24</v>
      </c>
      <c r="L69" s="2">
        <v>12000</v>
      </c>
      <c r="M69" t="s">
        <v>59</v>
      </c>
      <c r="N69" t="s">
        <v>44</v>
      </c>
      <c r="O69">
        <v>7244029</v>
      </c>
      <c r="P69" t="s">
        <v>34</v>
      </c>
    </row>
    <row r="70" spans="1:16" x14ac:dyDescent="0.25">
      <c r="A70" t="s">
        <v>281</v>
      </c>
      <c r="B70" s="1">
        <v>44565</v>
      </c>
      <c r="C70" t="s">
        <v>282</v>
      </c>
      <c r="D70" t="s">
        <v>87</v>
      </c>
      <c r="E70" s="2">
        <v>660000</v>
      </c>
      <c r="F70" t="s">
        <v>64</v>
      </c>
      <c r="G70" t="s">
        <v>188</v>
      </c>
      <c r="H70" t="s">
        <v>189</v>
      </c>
      <c r="I70" t="s">
        <v>22</v>
      </c>
      <c r="J70" t="s">
        <v>23</v>
      </c>
      <c r="K70" t="s">
        <v>51</v>
      </c>
      <c r="L70" s="2">
        <v>42000</v>
      </c>
      <c r="M70" t="s">
        <v>67</v>
      </c>
      <c r="N70" t="s">
        <v>111</v>
      </c>
      <c r="O70">
        <v>6741165</v>
      </c>
      <c r="P70" t="s">
        <v>45</v>
      </c>
    </row>
    <row r="71" spans="1:16" x14ac:dyDescent="0.25">
      <c r="A71" t="s">
        <v>283</v>
      </c>
      <c r="B71" s="1">
        <v>44565</v>
      </c>
      <c r="C71" t="s">
        <v>284</v>
      </c>
      <c r="D71" t="s">
        <v>18</v>
      </c>
      <c r="E71" s="2">
        <v>13500</v>
      </c>
      <c r="F71" t="s">
        <v>71</v>
      </c>
      <c r="G71" t="s">
        <v>65</v>
      </c>
      <c r="H71" t="s">
        <v>66</v>
      </c>
      <c r="I71" t="s">
        <v>22</v>
      </c>
      <c r="J71" t="s">
        <v>23</v>
      </c>
      <c r="K71" t="s">
        <v>51</v>
      </c>
      <c r="L71" s="2">
        <v>21000</v>
      </c>
      <c r="M71" t="s">
        <v>73</v>
      </c>
      <c r="N71" t="s">
        <v>60</v>
      </c>
      <c r="O71">
        <v>8822935</v>
      </c>
      <c r="P71" t="s">
        <v>53</v>
      </c>
    </row>
    <row r="72" spans="1:16" x14ac:dyDescent="0.25">
      <c r="A72" t="s">
        <v>285</v>
      </c>
      <c r="B72" s="1">
        <v>44566</v>
      </c>
      <c r="C72" t="s">
        <v>286</v>
      </c>
      <c r="D72" t="s">
        <v>18</v>
      </c>
      <c r="E72" s="2">
        <v>1636000</v>
      </c>
      <c r="F72" t="s">
        <v>269</v>
      </c>
      <c r="G72" t="s">
        <v>38</v>
      </c>
      <c r="H72" t="s">
        <v>231</v>
      </c>
      <c r="I72" t="s">
        <v>22</v>
      </c>
      <c r="J72" t="s">
        <v>23</v>
      </c>
      <c r="K72" t="s">
        <v>51</v>
      </c>
      <c r="L72" s="2">
        <v>22600</v>
      </c>
      <c r="M72" t="s">
        <v>25</v>
      </c>
      <c r="N72" t="s">
        <v>26</v>
      </c>
      <c r="O72">
        <v>8026457</v>
      </c>
      <c r="P72" t="s">
        <v>27</v>
      </c>
    </row>
    <row r="73" spans="1:16" x14ac:dyDescent="0.25">
      <c r="A73" t="s">
        <v>287</v>
      </c>
      <c r="B73" s="1">
        <v>44566</v>
      </c>
      <c r="C73" t="s">
        <v>288</v>
      </c>
      <c r="D73" t="s">
        <v>87</v>
      </c>
      <c r="E73" s="2">
        <v>1000000</v>
      </c>
      <c r="F73" t="s">
        <v>289</v>
      </c>
      <c r="G73" t="s">
        <v>184</v>
      </c>
      <c r="H73" t="s">
        <v>185</v>
      </c>
      <c r="I73" t="s">
        <v>40</v>
      </c>
      <c r="J73" t="s">
        <v>41</v>
      </c>
      <c r="K73" t="s">
        <v>51</v>
      </c>
      <c r="L73" s="2">
        <v>45000</v>
      </c>
      <c r="M73" t="s">
        <v>33</v>
      </c>
      <c r="N73" t="s">
        <v>44</v>
      </c>
      <c r="O73">
        <v>8872334</v>
      </c>
      <c r="P73" t="s">
        <v>34</v>
      </c>
    </row>
    <row r="74" spans="1:16" x14ac:dyDescent="0.25">
      <c r="A74" t="s">
        <v>290</v>
      </c>
      <c r="B74" s="1">
        <v>44566</v>
      </c>
      <c r="C74" t="s">
        <v>291</v>
      </c>
      <c r="D74" t="s">
        <v>87</v>
      </c>
      <c r="E74" s="2">
        <v>745000</v>
      </c>
      <c r="F74" t="s">
        <v>292</v>
      </c>
      <c r="G74" t="s">
        <v>65</v>
      </c>
      <c r="H74" t="s">
        <v>293</v>
      </c>
      <c r="I74" t="s">
        <v>40</v>
      </c>
      <c r="J74" t="s">
        <v>41</v>
      </c>
      <c r="K74" t="s">
        <v>24</v>
      </c>
      <c r="L74" s="2">
        <v>25000</v>
      </c>
      <c r="M74" t="s">
        <v>43</v>
      </c>
      <c r="N74" t="s">
        <v>26</v>
      </c>
      <c r="O74">
        <v>6204993</v>
      </c>
      <c r="P74" t="s">
        <v>45</v>
      </c>
    </row>
    <row r="75" spans="1:16" x14ac:dyDescent="0.25">
      <c r="A75" t="s">
        <v>294</v>
      </c>
      <c r="B75" s="1">
        <v>44566</v>
      </c>
      <c r="C75" t="s">
        <v>295</v>
      </c>
      <c r="D75" t="s">
        <v>18</v>
      </c>
      <c r="E75" s="2">
        <v>300000</v>
      </c>
      <c r="F75" t="s">
        <v>296</v>
      </c>
      <c r="G75" t="s">
        <v>20</v>
      </c>
      <c r="H75" t="s">
        <v>297</v>
      </c>
      <c r="I75" t="s">
        <v>22</v>
      </c>
      <c r="J75" t="s">
        <v>23</v>
      </c>
      <c r="K75" t="s">
        <v>51</v>
      </c>
      <c r="L75" s="2">
        <v>62000</v>
      </c>
      <c r="M75" t="s">
        <v>52</v>
      </c>
      <c r="N75" t="s">
        <v>111</v>
      </c>
      <c r="O75">
        <v>7031644</v>
      </c>
      <c r="P75" t="s">
        <v>53</v>
      </c>
    </row>
    <row r="76" spans="1:16" x14ac:dyDescent="0.25">
      <c r="A76" t="s">
        <v>298</v>
      </c>
      <c r="B76" s="1">
        <v>44566</v>
      </c>
      <c r="C76" t="s">
        <v>299</v>
      </c>
      <c r="D76" t="s">
        <v>18</v>
      </c>
      <c r="E76" s="2">
        <v>1097000</v>
      </c>
      <c r="F76" t="s">
        <v>161</v>
      </c>
      <c r="G76" t="s">
        <v>149</v>
      </c>
      <c r="H76" t="s">
        <v>150</v>
      </c>
      <c r="I76" t="s">
        <v>22</v>
      </c>
      <c r="J76" t="s">
        <v>23</v>
      </c>
      <c r="K76" t="s">
        <v>24</v>
      </c>
      <c r="L76" s="2">
        <v>22700</v>
      </c>
      <c r="M76" t="s">
        <v>59</v>
      </c>
      <c r="N76" t="s">
        <v>44</v>
      </c>
      <c r="O76">
        <v>7179280</v>
      </c>
      <c r="P76" t="s">
        <v>61</v>
      </c>
    </row>
    <row r="77" spans="1:16" x14ac:dyDescent="0.25">
      <c r="A77" t="s">
        <v>300</v>
      </c>
      <c r="B77" s="1">
        <v>44566</v>
      </c>
      <c r="C77" t="s">
        <v>301</v>
      </c>
      <c r="D77" t="s">
        <v>87</v>
      </c>
      <c r="E77" s="2">
        <v>542000</v>
      </c>
      <c r="F77" t="s">
        <v>81</v>
      </c>
      <c r="G77" t="s">
        <v>65</v>
      </c>
      <c r="H77" t="s">
        <v>201</v>
      </c>
      <c r="I77" t="s">
        <v>22</v>
      </c>
      <c r="J77" t="s">
        <v>23</v>
      </c>
      <c r="K77" t="s">
        <v>24</v>
      </c>
      <c r="L77" s="2">
        <v>45000</v>
      </c>
      <c r="M77" t="s">
        <v>67</v>
      </c>
      <c r="N77" t="s">
        <v>26</v>
      </c>
      <c r="O77">
        <v>6245275</v>
      </c>
      <c r="P77" t="s">
        <v>68</v>
      </c>
    </row>
    <row r="78" spans="1:16" x14ac:dyDescent="0.25">
      <c r="A78" t="s">
        <v>302</v>
      </c>
      <c r="B78" s="1">
        <v>44566</v>
      </c>
      <c r="C78" t="s">
        <v>303</v>
      </c>
      <c r="D78" t="s">
        <v>18</v>
      </c>
      <c r="E78" s="2">
        <v>1200000</v>
      </c>
      <c r="F78" t="s">
        <v>48</v>
      </c>
      <c r="G78" t="s">
        <v>304</v>
      </c>
      <c r="H78" t="s">
        <v>305</v>
      </c>
      <c r="I78" t="s">
        <v>40</v>
      </c>
      <c r="J78" t="s">
        <v>41</v>
      </c>
      <c r="K78" t="s">
        <v>24</v>
      </c>
      <c r="L78" s="2">
        <v>17000</v>
      </c>
      <c r="M78" t="s">
        <v>52</v>
      </c>
      <c r="N78" t="s">
        <v>60</v>
      </c>
      <c r="O78">
        <v>7072635</v>
      </c>
      <c r="P78" t="s">
        <v>53</v>
      </c>
    </row>
    <row r="79" spans="1:16" x14ac:dyDescent="0.25">
      <c r="A79" t="s">
        <v>306</v>
      </c>
      <c r="B79" s="1">
        <v>44566</v>
      </c>
      <c r="C79" t="s">
        <v>307</v>
      </c>
      <c r="D79" t="s">
        <v>18</v>
      </c>
      <c r="E79" s="2">
        <v>490000</v>
      </c>
      <c r="F79" t="s">
        <v>253</v>
      </c>
      <c r="G79" t="s">
        <v>20</v>
      </c>
      <c r="H79" t="s">
        <v>308</v>
      </c>
      <c r="I79" t="s">
        <v>40</v>
      </c>
      <c r="J79" t="s">
        <v>41</v>
      </c>
      <c r="K79" t="s">
        <v>24</v>
      </c>
      <c r="L79" s="2">
        <v>49000</v>
      </c>
      <c r="M79" t="s">
        <v>73</v>
      </c>
      <c r="N79" t="s">
        <v>84</v>
      </c>
      <c r="O79">
        <v>6766211</v>
      </c>
      <c r="P79" t="s">
        <v>74</v>
      </c>
    </row>
    <row r="80" spans="1:16" x14ac:dyDescent="0.25">
      <c r="A80" t="s">
        <v>309</v>
      </c>
      <c r="B80" s="1">
        <v>44566</v>
      </c>
      <c r="C80" t="s">
        <v>310</v>
      </c>
      <c r="D80" t="s">
        <v>18</v>
      </c>
      <c r="E80" s="2">
        <v>410000</v>
      </c>
      <c r="F80" t="s">
        <v>64</v>
      </c>
      <c r="G80" t="s">
        <v>139</v>
      </c>
      <c r="H80" t="s">
        <v>270</v>
      </c>
      <c r="I80" t="s">
        <v>40</v>
      </c>
      <c r="J80" t="s">
        <v>41</v>
      </c>
      <c r="K80" t="s">
        <v>24</v>
      </c>
      <c r="L80" s="2">
        <v>15000</v>
      </c>
      <c r="M80" t="s">
        <v>67</v>
      </c>
      <c r="N80" t="s">
        <v>26</v>
      </c>
      <c r="O80">
        <v>8011357</v>
      </c>
      <c r="P80" t="s">
        <v>68</v>
      </c>
    </row>
    <row r="81" spans="1:16" x14ac:dyDescent="0.25">
      <c r="A81" t="s">
        <v>311</v>
      </c>
      <c r="B81" s="1">
        <v>44566</v>
      </c>
      <c r="C81" t="s">
        <v>312</v>
      </c>
      <c r="D81" t="s">
        <v>18</v>
      </c>
      <c r="E81" s="2">
        <v>930000</v>
      </c>
      <c r="F81" t="s">
        <v>71</v>
      </c>
      <c r="G81" t="s">
        <v>57</v>
      </c>
      <c r="H81" t="s">
        <v>58</v>
      </c>
      <c r="I81" t="s">
        <v>22</v>
      </c>
      <c r="J81" t="s">
        <v>23</v>
      </c>
      <c r="K81" t="s">
        <v>24</v>
      </c>
      <c r="L81" s="2">
        <v>28000</v>
      </c>
      <c r="M81" t="s">
        <v>73</v>
      </c>
      <c r="N81" t="s">
        <v>60</v>
      </c>
      <c r="O81">
        <v>7539127</v>
      </c>
      <c r="P81" t="s">
        <v>74</v>
      </c>
    </row>
    <row r="82" spans="1:16" x14ac:dyDescent="0.25">
      <c r="A82" t="s">
        <v>313</v>
      </c>
      <c r="B82" s="1">
        <v>44566</v>
      </c>
      <c r="C82" t="s">
        <v>314</v>
      </c>
      <c r="D82" t="s">
        <v>18</v>
      </c>
      <c r="E82" s="2">
        <v>480000</v>
      </c>
      <c r="F82" t="s">
        <v>153</v>
      </c>
      <c r="G82" t="s">
        <v>95</v>
      </c>
      <c r="H82" t="s">
        <v>96</v>
      </c>
      <c r="I82" t="s">
        <v>22</v>
      </c>
      <c r="J82" t="s">
        <v>23</v>
      </c>
      <c r="K82" t="s">
        <v>51</v>
      </c>
      <c r="L82" s="2">
        <v>46000</v>
      </c>
      <c r="M82" t="s">
        <v>67</v>
      </c>
      <c r="N82" t="s">
        <v>84</v>
      </c>
      <c r="O82">
        <v>6559063</v>
      </c>
      <c r="P82" t="s">
        <v>45</v>
      </c>
    </row>
    <row r="83" spans="1:16" x14ac:dyDescent="0.25">
      <c r="A83" t="s">
        <v>315</v>
      </c>
      <c r="B83" s="1">
        <v>44566</v>
      </c>
      <c r="C83" t="s">
        <v>316</v>
      </c>
      <c r="D83" t="s">
        <v>87</v>
      </c>
      <c r="E83" s="2">
        <v>1360000</v>
      </c>
      <c r="F83" t="s">
        <v>192</v>
      </c>
      <c r="G83" t="s">
        <v>20</v>
      </c>
      <c r="H83" t="s">
        <v>317</v>
      </c>
      <c r="I83" t="s">
        <v>40</v>
      </c>
      <c r="J83" t="s">
        <v>41</v>
      </c>
      <c r="K83" t="s">
        <v>51</v>
      </c>
      <c r="L83" s="2">
        <v>43000</v>
      </c>
      <c r="M83" t="s">
        <v>33</v>
      </c>
      <c r="N83" t="s">
        <v>60</v>
      </c>
      <c r="O83">
        <v>8082987</v>
      </c>
      <c r="P83" t="s">
        <v>34</v>
      </c>
    </row>
    <row r="84" spans="1:16" x14ac:dyDescent="0.25">
      <c r="A84" t="s">
        <v>318</v>
      </c>
      <c r="B84" s="1">
        <v>44566</v>
      </c>
      <c r="C84" t="s">
        <v>319</v>
      </c>
      <c r="D84" t="s">
        <v>18</v>
      </c>
      <c r="E84" s="2">
        <v>2200000</v>
      </c>
      <c r="F84" t="s">
        <v>289</v>
      </c>
      <c r="G84" t="s">
        <v>320</v>
      </c>
      <c r="H84" t="s">
        <v>321</v>
      </c>
      <c r="I84" t="s">
        <v>22</v>
      </c>
      <c r="J84" t="s">
        <v>23</v>
      </c>
      <c r="K84" t="s">
        <v>51</v>
      </c>
      <c r="L84" s="2">
        <v>41000</v>
      </c>
      <c r="M84" t="s">
        <v>33</v>
      </c>
      <c r="N84" t="s">
        <v>111</v>
      </c>
      <c r="O84">
        <v>7328070</v>
      </c>
      <c r="P84" t="s">
        <v>34</v>
      </c>
    </row>
    <row r="85" spans="1:16" x14ac:dyDescent="0.25">
      <c r="A85" t="s">
        <v>322</v>
      </c>
      <c r="B85" s="1">
        <v>44566</v>
      </c>
      <c r="C85" t="s">
        <v>323</v>
      </c>
      <c r="D85" t="s">
        <v>87</v>
      </c>
      <c r="E85" s="2">
        <v>1100000</v>
      </c>
      <c r="F85" t="s">
        <v>292</v>
      </c>
      <c r="G85" t="s">
        <v>82</v>
      </c>
      <c r="H85" t="s">
        <v>324</v>
      </c>
      <c r="I85" t="s">
        <v>22</v>
      </c>
      <c r="J85" t="s">
        <v>23</v>
      </c>
      <c r="K85" t="s">
        <v>51</v>
      </c>
      <c r="L85" s="2">
        <v>45000</v>
      </c>
      <c r="M85" t="s">
        <v>43</v>
      </c>
      <c r="N85" t="s">
        <v>26</v>
      </c>
      <c r="O85">
        <v>7078803</v>
      </c>
      <c r="P85" t="s">
        <v>45</v>
      </c>
    </row>
    <row r="86" spans="1:16" x14ac:dyDescent="0.25">
      <c r="A86" t="s">
        <v>325</v>
      </c>
      <c r="B86" s="1">
        <v>44566</v>
      </c>
      <c r="C86" t="s">
        <v>326</v>
      </c>
      <c r="D86" t="s">
        <v>18</v>
      </c>
      <c r="E86" s="2">
        <v>13500</v>
      </c>
      <c r="F86" t="s">
        <v>296</v>
      </c>
      <c r="G86" t="s">
        <v>82</v>
      </c>
      <c r="H86" t="s">
        <v>327</v>
      </c>
      <c r="I86" t="s">
        <v>40</v>
      </c>
      <c r="J86" t="s">
        <v>41</v>
      </c>
      <c r="K86" t="s">
        <v>51</v>
      </c>
      <c r="L86" s="2">
        <v>22001</v>
      </c>
      <c r="M86" t="s">
        <v>52</v>
      </c>
      <c r="N86" t="s">
        <v>60</v>
      </c>
      <c r="O86">
        <v>8636283</v>
      </c>
      <c r="P86" t="s">
        <v>53</v>
      </c>
    </row>
    <row r="87" spans="1:16" x14ac:dyDescent="0.25">
      <c r="A87" t="s">
        <v>328</v>
      </c>
      <c r="B87" s="1">
        <v>44566</v>
      </c>
      <c r="C87" t="s">
        <v>329</v>
      </c>
      <c r="D87" t="s">
        <v>18</v>
      </c>
      <c r="E87" s="2">
        <v>1700000</v>
      </c>
      <c r="F87" t="s">
        <v>161</v>
      </c>
      <c r="G87" t="s">
        <v>149</v>
      </c>
      <c r="H87" t="s">
        <v>330</v>
      </c>
      <c r="I87" t="s">
        <v>40</v>
      </c>
      <c r="J87" t="s">
        <v>41</v>
      </c>
      <c r="K87" t="s">
        <v>51</v>
      </c>
      <c r="L87" s="2">
        <v>25001</v>
      </c>
      <c r="M87" t="s">
        <v>59</v>
      </c>
      <c r="N87" t="s">
        <v>111</v>
      </c>
      <c r="O87">
        <v>7109521</v>
      </c>
      <c r="P87" t="s">
        <v>61</v>
      </c>
    </row>
    <row r="88" spans="1:16" x14ac:dyDescent="0.25">
      <c r="A88" t="s">
        <v>331</v>
      </c>
      <c r="B88" s="1">
        <v>44566</v>
      </c>
      <c r="C88" t="s">
        <v>332</v>
      </c>
      <c r="D88" t="s">
        <v>18</v>
      </c>
      <c r="E88" s="2">
        <v>1908000</v>
      </c>
      <c r="F88" t="s">
        <v>81</v>
      </c>
      <c r="G88" t="s">
        <v>31</v>
      </c>
      <c r="H88" t="s">
        <v>333</v>
      </c>
      <c r="I88" t="s">
        <v>40</v>
      </c>
      <c r="J88" t="s">
        <v>41</v>
      </c>
      <c r="K88" t="s">
        <v>51</v>
      </c>
      <c r="L88" s="2">
        <v>12800</v>
      </c>
      <c r="M88" t="s">
        <v>67</v>
      </c>
      <c r="N88" t="s">
        <v>111</v>
      </c>
      <c r="O88">
        <v>7305344</v>
      </c>
      <c r="P88" t="s">
        <v>68</v>
      </c>
    </row>
    <row r="89" spans="1:16" x14ac:dyDescent="0.25">
      <c r="A89" t="s">
        <v>334</v>
      </c>
      <c r="B89" s="1">
        <v>44566</v>
      </c>
      <c r="C89" t="s">
        <v>335</v>
      </c>
      <c r="D89" t="s">
        <v>18</v>
      </c>
      <c r="E89" s="2">
        <v>13500</v>
      </c>
      <c r="F89" t="s">
        <v>91</v>
      </c>
      <c r="G89" t="s">
        <v>109</v>
      </c>
      <c r="H89" t="s">
        <v>336</v>
      </c>
      <c r="I89" t="s">
        <v>22</v>
      </c>
      <c r="J89" t="s">
        <v>23</v>
      </c>
      <c r="K89" t="s">
        <v>24</v>
      </c>
      <c r="L89" s="2">
        <v>26000</v>
      </c>
      <c r="M89" t="s">
        <v>73</v>
      </c>
      <c r="N89" t="s">
        <v>26</v>
      </c>
      <c r="O89">
        <v>8941079</v>
      </c>
      <c r="P89" t="s">
        <v>74</v>
      </c>
    </row>
    <row r="90" spans="1:16" x14ac:dyDescent="0.25">
      <c r="A90" t="s">
        <v>337</v>
      </c>
      <c r="B90" s="1">
        <v>44566</v>
      </c>
      <c r="C90" t="s">
        <v>338</v>
      </c>
      <c r="D90" t="s">
        <v>18</v>
      </c>
      <c r="E90" s="2">
        <v>13500</v>
      </c>
      <c r="F90" t="s">
        <v>153</v>
      </c>
      <c r="G90" t="s">
        <v>105</v>
      </c>
      <c r="H90" t="s">
        <v>339</v>
      </c>
      <c r="I90" t="s">
        <v>22</v>
      </c>
      <c r="J90" t="s">
        <v>23</v>
      </c>
      <c r="K90" t="s">
        <v>24</v>
      </c>
      <c r="L90" s="2">
        <v>18000</v>
      </c>
      <c r="M90" t="s">
        <v>67</v>
      </c>
      <c r="N90" t="s">
        <v>111</v>
      </c>
      <c r="O90">
        <v>6136111</v>
      </c>
      <c r="P90" t="s">
        <v>68</v>
      </c>
    </row>
    <row r="91" spans="1:16" x14ac:dyDescent="0.25">
      <c r="A91" t="s">
        <v>340</v>
      </c>
      <c r="B91" s="1">
        <v>44566</v>
      </c>
      <c r="C91" t="s">
        <v>341</v>
      </c>
      <c r="D91" t="s">
        <v>18</v>
      </c>
      <c r="E91" s="2">
        <v>2550000</v>
      </c>
      <c r="F91" t="s">
        <v>77</v>
      </c>
      <c r="G91" t="s">
        <v>320</v>
      </c>
      <c r="H91" t="s">
        <v>342</v>
      </c>
      <c r="I91" t="s">
        <v>22</v>
      </c>
      <c r="J91" t="s">
        <v>23</v>
      </c>
      <c r="K91" t="s">
        <v>51</v>
      </c>
      <c r="L91" s="2">
        <v>19000</v>
      </c>
      <c r="M91" t="s">
        <v>73</v>
      </c>
      <c r="N91" t="s">
        <v>60</v>
      </c>
      <c r="O91">
        <v>8001444</v>
      </c>
      <c r="P91" t="s">
        <v>74</v>
      </c>
    </row>
    <row r="92" spans="1:16" x14ac:dyDescent="0.25">
      <c r="A92" t="s">
        <v>343</v>
      </c>
      <c r="B92" s="1">
        <v>44566</v>
      </c>
      <c r="C92" t="s">
        <v>344</v>
      </c>
      <c r="D92" t="s">
        <v>18</v>
      </c>
      <c r="E92" s="2">
        <v>1245000</v>
      </c>
      <c r="F92" t="s">
        <v>19</v>
      </c>
      <c r="G92" t="s">
        <v>95</v>
      </c>
      <c r="H92" t="s">
        <v>345</v>
      </c>
      <c r="I92" t="s">
        <v>40</v>
      </c>
      <c r="J92" t="s">
        <v>41</v>
      </c>
      <c r="K92" t="s">
        <v>51</v>
      </c>
      <c r="L92" s="2">
        <v>22500</v>
      </c>
      <c r="M92" t="s">
        <v>25</v>
      </c>
      <c r="N92" t="s">
        <v>111</v>
      </c>
      <c r="O92">
        <v>7696195</v>
      </c>
      <c r="P92" t="s">
        <v>27</v>
      </c>
    </row>
    <row r="93" spans="1:16" x14ac:dyDescent="0.25">
      <c r="A93" t="s">
        <v>346</v>
      </c>
      <c r="B93" s="1">
        <v>44566</v>
      </c>
      <c r="C93" t="s">
        <v>347</v>
      </c>
      <c r="D93" t="s">
        <v>18</v>
      </c>
      <c r="E93" s="2">
        <v>13500</v>
      </c>
      <c r="F93" t="s">
        <v>91</v>
      </c>
      <c r="G93" t="s">
        <v>31</v>
      </c>
      <c r="H93" t="s">
        <v>348</v>
      </c>
      <c r="I93" t="s">
        <v>40</v>
      </c>
      <c r="J93" t="s">
        <v>41</v>
      </c>
      <c r="K93" t="s">
        <v>51</v>
      </c>
      <c r="L93" s="2">
        <v>21001</v>
      </c>
      <c r="M93" t="s">
        <v>73</v>
      </c>
      <c r="N93" t="s">
        <v>84</v>
      </c>
      <c r="O93">
        <v>8188037</v>
      </c>
      <c r="P93" t="s">
        <v>74</v>
      </c>
    </row>
    <row r="94" spans="1:16" x14ac:dyDescent="0.25">
      <c r="A94" t="s">
        <v>349</v>
      </c>
      <c r="B94" s="1">
        <v>44566</v>
      </c>
      <c r="C94" t="s">
        <v>350</v>
      </c>
      <c r="D94" t="s">
        <v>18</v>
      </c>
      <c r="E94" s="2">
        <v>1115000</v>
      </c>
      <c r="F94" t="s">
        <v>99</v>
      </c>
      <c r="G94" t="s">
        <v>109</v>
      </c>
      <c r="H94" t="s">
        <v>351</v>
      </c>
      <c r="I94" t="s">
        <v>22</v>
      </c>
      <c r="J94" t="s">
        <v>23</v>
      </c>
      <c r="K94" t="s">
        <v>51</v>
      </c>
      <c r="L94" s="2">
        <v>46500</v>
      </c>
      <c r="M94" t="s">
        <v>33</v>
      </c>
      <c r="N94" t="s">
        <v>84</v>
      </c>
      <c r="O94">
        <v>8351089</v>
      </c>
      <c r="P94" t="s">
        <v>34</v>
      </c>
    </row>
    <row r="95" spans="1:16" x14ac:dyDescent="0.25">
      <c r="A95" t="s">
        <v>352</v>
      </c>
      <c r="B95" s="1">
        <v>44566</v>
      </c>
      <c r="C95" t="s">
        <v>353</v>
      </c>
      <c r="D95" t="s">
        <v>18</v>
      </c>
      <c r="E95" s="2">
        <v>13500</v>
      </c>
      <c r="F95" t="s">
        <v>48</v>
      </c>
      <c r="G95" t="s">
        <v>109</v>
      </c>
      <c r="H95" t="s">
        <v>336</v>
      </c>
      <c r="I95" t="s">
        <v>22</v>
      </c>
      <c r="J95" t="s">
        <v>23</v>
      </c>
      <c r="K95" t="s">
        <v>51</v>
      </c>
      <c r="L95" s="2">
        <v>16000</v>
      </c>
      <c r="M95" t="s">
        <v>52</v>
      </c>
      <c r="N95" t="s">
        <v>26</v>
      </c>
      <c r="O95">
        <v>6130679</v>
      </c>
      <c r="P95" t="s">
        <v>53</v>
      </c>
    </row>
    <row r="96" spans="1:16" x14ac:dyDescent="0.25">
      <c r="A96" t="s">
        <v>354</v>
      </c>
      <c r="B96" s="1">
        <v>44566</v>
      </c>
      <c r="C96" t="s">
        <v>355</v>
      </c>
      <c r="D96" t="s">
        <v>18</v>
      </c>
      <c r="E96" s="2">
        <v>2110000</v>
      </c>
      <c r="F96" t="s">
        <v>138</v>
      </c>
      <c r="G96" t="s">
        <v>188</v>
      </c>
      <c r="H96" t="s">
        <v>356</v>
      </c>
      <c r="I96" t="s">
        <v>22</v>
      </c>
      <c r="J96" t="s">
        <v>23</v>
      </c>
      <c r="K96" t="s">
        <v>24</v>
      </c>
      <c r="L96" s="2">
        <v>39000</v>
      </c>
      <c r="M96" t="s">
        <v>25</v>
      </c>
      <c r="N96" t="s">
        <v>44</v>
      </c>
      <c r="O96">
        <v>6260413</v>
      </c>
      <c r="P96" t="s">
        <v>61</v>
      </c>
    </row>
    <row r="97" spans="1:16" x14ac:dyDescent="0.25">
      <c r="A97" t="s">
        <v>357</v>
      </c>
      <c r="B97" s="1">
        <v>44566</v>
      </c>
      <c r="C97" t="s">
        <v>358</v>
      </c>
      <c r="D97" t="s">
        <v>87</v>
      </c>
      <c r="E97" s="2">
        <v>13500</v>
      </c>
      <c r="F97" t="s">
        <v>192</v>
      </c>
      <c r="G97" t="s">
        <v>95</v>
      </c>
      <c r="H97" t="s">
        <v>359</v>
      </c>
      <c r="I97" t="s">
        <v>40</v>
      </c>
      <c r="J97" t="s">
        <v>41</v>
      </c>
      <c r="K97" t="s">
        <v>24</v>
      </c>
      <c r="L97" s="2">
        <v>19000</v>
      </c>
      <c r="M97" t="s">
        <v>33</v>
      </c>
      <c r="N97" t="s">
        <v>26</v>
      </c>
      <c r="O97">
        <v>8750989</v>
      </c>
      <c r="P97" t="s">
        <v>68</v>
      </c>
    </row>
    <row r="98" spans="1:16" x14ac:dyDescent="0.25">
      <c r="A98" t="s">
        <v>360</v>
      </c>
      <c r="B98" s="1">
        <v>44566</v>
      </c>
      <c r="C98" t="s">
        <v>361</v>
      </c>
      <c r="D98" t="s">
        <v>18</v>
      </c>
      <c r="E98" s="2">
        <v>1050000</v>
      </c>
      <c r="F98" t="s">
        <v>196</v>
      </c>
      <c r="G98" t="s">
        <v>109</v>
      </c>
      <c r="H98" t="s">
        <v>162</v>
      </c>
      <c r="I98" t="s">
        <v>22</v>
      </c>
      <c r="J98" t="s">
        <v>23</v>
      </c>
      <c r="K98" t="s">
        <v>24</v>
      </c>
      <c r="L98" s="2">
        <v>26000</v>
      </c>
      <c r="M98" t="s">
        <v>43</v>
      </c>
      <c r="N98" t="s">
        <v>60</v>
      </c>
      <c r="O98">
        <v>6784534</v>
      </c>
      <c r="P98" t="s">
        <v>74</v>
      </c>
    </row>
    <row r="99" spans="1:16" x14ac:dyDescent="0.25">
      <c r="A99" t="s">
        <v>362</v>
      </c>
      <c r="B99" s="1">
        <v>44566</v>
      </c>
      <c r="C99" t="s">
        <v>363</v>
      </c>
      <c r="D99" t="s">
        <v>18</v>
      </c>
      <c r="E99" s="2">
        <v>13500</v>
      </c>
      <c r="F99" t="s">
        <v>200</v>
      </c>
      <c r="G99" t="s">
        <v>127</v>
      </c>
      <c r="H99" t="s">
        <v>128</v>
      </c>
      <c r="I99" t="s">
        <v>40</v>
      </c>
      <c r="J99" t="s">
        <v>41</v>
      </c>
      <c r="K99" t="s">
        <v>24</v>
      </c>
      <c r="L99" s="2">
        <v>43000</v>
      </c>
      <c r="M99" t="s">
        <v>52</v>
      </c>
      <c r="N99" t="s">
        <v>111</v>
      </c>
      <c r="O99">
        <v>7944735</v>
      </c>
      <c r="P99" t="s">
        <v>61</v>
      </c>
    </row>
    <row r="100" spans="1:16" x14ac:dyDescent="0.25">
      <c r="A100" t="s">
        <v>364</v>
      </c>
      <c r="B100" s="1">
        <v>44566</v>
      </c>
      <c r="C100" t="s">
        <v>365</v>
      </c>
      <c r="D100" t="s">
        <v>87</v>
      </c>
      <c r="E100" s="2">
        <v>13500</v>
      </c>
      <c r="F100" t="s">
        <v>245</v>
      </c>
      <c r="G100" t="s">
        <v>95</v>
      </c>
      <c r="H100" t="s">
        <v>345</v>
      </c>
      <c r="I100" t="s">
        <v>40</v>
      </c>
      <c r="J100" t="s">
        <v>41</v>
      </c>
      <c r="K100" t="s">
        <v>51</v>
      </c>
      <c r="L100" s="2">
        <v>54000</v>
      </c>
      <c r="M100" t="s">
        <v>59</v>
      </c>
      <c r="N100" t="s">
        <v>111</v>
      </c>
      <c r="O100">
        <v>8099375</v>
      </c>
      <c r="P100" t="s">
        <v>68</v>
      </c>
    </row>
    <row r="101" spans="1:16" x14ac:dyDescent="0.25">
      <c r="A101" t="s">
        <v>366</v>
      </c>
      <c r="B101" s="1">
        <v>44566</v>
      </c>
      <c r="C101" t="s">
        <v>367</v>
      </c>
      <c r="D101" t="s">
        <v>18</v>
      </c>
      <c r="E101" s="2">
        <v>320000</v>
      </c>
      <c r="F101" t="s">
        <v>249</v>
      </c>
      <c r="G101" t="s">
        <v>31</v>
      </c>
      <c r="H101" t="s">
        <v>32</v>
      </c>
      <c r="I101" t="s">
        <v>22</v>
      </c>
      <c r="J101" t="s">
        <v>23</v>
      </c>
      <c r="K101" t="s">
        <v>51</v>
      </c>
      <c r="L101" s="2">
        <v>22000</v>
      </c>
      <c r="M101" t="s">
        <v>67</v>
      </c>
      <c r="N101" t="s">
        <v>26</v>
      </c>
      <c r="O101">
        <v>6641303</v>
      </c>
      <c r="P101" t="s">
        <v>74</v>
      </c>
    </row>
    <row r="102" spans="1:16" x14ac:dyDescent="0.25">
      <c r="A102" t="s">
        <v>368</v>
      </c>
      <c r="B102" s="1">
        <v>44567</v>
      </c>
      <c r="C102" t="s">
        <v>369</v>
      </c>
      <c r="D102" t="s">
        <v>18</v>
      </c>
      <c r="E102" s="2">
        <v>13500</v>
      </c>
      <c r="F102" t="s">
        <v>91</v>
      </c>
      <c r="G102" t="s">
        <v>370</v>
      </c>
      <c r="H102" t="s">
        <v>371</v>
      </c>
      <c r="I102" t="s">
        <v>22</v>
      </c>
      <c r="J102" t="s">
        <v>23</v>
      </c>
      <c r="K102" t="s">
        <v>24</v>
      </c>
      <c r="L102" s="2">
        <v>16001</v>
      </c>
      <c r="M102" t="s">
        <v>73</v>
      </c>
      <c r="N102" t="s">
        <v>26</v>
      </c>
      <c r="O102">
        <v>8158584</v>
      </c>
      <c r="P102" t="s">
        <v>74</v>
      </c>
    </row>
    <row r="103" spans="1:16" x14ac:dyDescent="0.25">
      <c r="A103" t="s">
        <v>372</v>
      </c>
      <c r="B103" s="1">
        <v>44567</v>
      </c>
      <c r="C103" t="s">
        <v>373</v>
      </c>
      <c r="D103" t="s">
        <v>87</v>
      </c>
      <c r="E103" s="2">
        <v>760000</v>
      </c>
      <c r="F103" t="s">
        <v>167</v>
      </c>
      <c r="G103" t="s">
        <v>105</v>
      </c>
      <c r="H103" t="s">
        <v>339</v>
      </c>
      <c r="I103" t="s">
        <v>22</v>
      </c>
      <c r="J103" t="s">
        <v>23</v>
      </c>
      <c r="K103" t="s">
        <v>24</v>
      </c>
      <c r="L103" s="2">
        <v>16001</v>
      </c>
      <c r="M103" t="s">
        <v>25</v>
      </c>
      <c r="N103" t="s">
        <v>111</v>
      </c>
      <c r="O103">
        <v>7159142</v>
      </c>
      <c r="P103" t="s">
        <v>27</v>
      </c>
    </row>
    <row r="104" spans="1:16" x14ac:dyDescent="0.25">
      <c r="A104" t="s">
        <v>374</v>
      </c>
      <c r="B104" s="1">
        <v>44567</v>
      </c>
      <c r="C104" t="s">
        <v>375</v>
      </c>
      <c r="D104" t="s">
        <v>18</v>
      </c>
      <c r="E104" s="2">
        <v>1390000</v>
      </c>
      <c r="F104" t="s">
        <v>196</v>
      </c>
      <c r="G104" t="s">
        <v>49</v>
      </c>
      <c r="H104" t="s">
        <v>124</v>
      </c>
      <c r="I104" t="s">
        <v>22</v>
      </c>
      <c r="J104" t="s">
        <v>23</v>
      </c>
      <c r="K104" t="s">
        <v>51</v>
      </c>
      <c r="L104" s="2">
        <v>12000</v>
      </c>
      <c r="M104" t="s">
        <v>43</v>
      </c>
      <c r="N104" t="s">
        <v>26</v>
      </c>
      <c r="O104">
        <v>7495544</v>
      </c>
      <c r="P104" t="s">
        <v>45</v>
      </c>
    </row>
    <row r="105" spans="1:16" x14ac:dyDescent="0.25">
      <c r="A105" t="s">
        <v>376</v>
      </c>
      <c r="B105" s="1">
        <v>44567</v>
      </c>
      <c r="C105" t="s">
        <v>377</v>
      </c>
      <c r="D105" t="s">
        <v>18</v>
      </c>
      <c r="E105" s="2">
        <v>659000</v>
      </c>
      <c r="F105" t="s">
        <v>19</v>
      </c>
      <c r="G105" t="s">
        <v>175</v>
      </c>
      <c r="H105" t="s">
        <v>378</v>
      </c>
      <c r="I105" t="s">
        <v>40</v>
      </c>
      <c r="J105" t="s">
        <v>41</v>
      </c>
      <c r="K105" t="s">
        <v>24</v>
      </c>
      <c r="L105" s="2">
        <v>38000</v>
      </c>
      <c r="M105" t="s">
        <v>25</v>
      </c>
      <c r="N105" t="s">
        <v>84</v>
      </c>
      <c r="O105">
        <v>6682438</v>
      </c>
      <c r="P105" t="s">
        <v>61</v>
      </c>
    </row>
    <row r="106" spans="1:16" x14ac:dyDescent="0.25">
      <c r="A106" t="s">
        <v>379</v>
      </c>
      <c r="B106" s="1">
        <v>44567</v>
      </c>
      <c r="C106" t="s">
        <v>380</v>
      </c>
      <c r="D106" t="s">
        <v>18</v>
      </c>
      <c r="E106" s="2">
        <v>1330000</v>
      </c>
      <c r="F106" t="s">
        <v>167</v>
      </c>
      <c r="G106" t="s">
        <v>20</v>
      </c>
      <c r="H106" t="s">
        <v>381</v>
      </c>
      <c r="I106" t="s">
        <v>22</v>
      </c>
      <c r="J106" t="s">
        <v>23</v>
      </c>
      <c r="K106" t="s">
        <v>51</v>
      </c>
      <c r="L106" s="2">
        <v>42000</v>
      </c>
      <c r="M106" t="s">
        <v>25</v>
      </c>
      <c r="N106" t="s">
        <v>60</v>
      </c>
      <c r="O106">
        <v>7189696</v>
      </c>
      <c r="P106" t="s">
        <v>27</v>
      </c>
    </row>
    <row r="107" spans="1:16" x14ac:dyDescent="0.25">
      <c r="A107" t="s">
        <v>382</v>
      </c>
      <c r="B107" s="1">
        <v>44567</v>
      </c>
      <c r="C107" t="s">
        <v>383</v>
      </c>
      <c r="D107" t="s">
        <v>18</v>
      </c>
      <c r="E107" s="2">
        <v>13500</v>
      </c>
      <c r="F107" t="s">
        <v>99</v>
      </c>
      <c r="G107" t="s">
        <v>95</v>
      </c>
      <c r="H107" t="s">
        <v>96</v>
      </c>
      <c r="I107" t="s">
        <v>22</v>
      </c>
      <c r="J107" t="s">
        <v>23</v>
      </c>
      <c r="K107" t="s">
        <v>51</v>
      </c>
      <c r="L107" s="2">
        <v>21000</v>
      </c>
      <c r="M107" t="s">
        <v>33</v>
      </c>
      <c r="N107" t="s">
        <v>60</v>
      </c>
      <c r="O107">
        <v>8844816</v>
      </c>
      <c r="P107" t="s">
        <v>34</v>
      </c>
    </row>
    <row r="108" spans="1:16" x14ac:dyDescent="0.25">
      <c r="A108" t="s">
        <v>384</v>
      </c>
      <c r="B108" s="1">
        <v>44567</v>
      </c>
      <c r="C108" t="s">
        <v>385</v>
      </c>
      <c r="D108" t="s">
        <v>87</v>
      </c>
      <c r="E108" s="2">
        <v>13500</v>
      </c>
      <c r="F108" t="s">
        <v>56</v>
      </c>
      <c r="G108" t="s">
        <v>188</v>
      </c>
      <c r="H108" t="s">
        <v>250</v>
      </c>
      <c r="I108" t="s">
        <v>22</v>
      </c>
      <c r="J108" t="s">
        <v>23</v>
      </c>
      <c r="K108" t="s">
        <v>24</v>
      </c>
      <c r="L108" s="2">
        <v>49000</v>
      </c>
      <c r="M108" t="s">
        <v>59</v>
      </c>
      <c r="N108" t="s">
        <v>60</v>
      </c>
      <c r="O108">
        <v>8002612</v>
      </c>
      <c r="P108" t="s">
        <v>61</v>
      </c>
    </row>
    <row r="109" spans="1:16" x14ac:dyDescent="0.25">
      <c r="A109" t="s">
        <v>386</v>
      </c>
      <c r="B109" s="1">
        <v>44567</v>
      </c>
      <c r="C109" t="s">
        <v>387</v>
      </c>
      <c r="D109" t="s">
        <v>18</v>
      </c>
      <c r="E109" s="2">
        <v>1362000</v>
      </c>
      <c r="F109" t="s">
        <v>48</v>
      </c>
      <c r="G109" t="s">
        <v>82</v>
      </c>
      <c r="H109" t="s">
        <v>388</v>
      </c>
      <c r="I109" t="s">
        <v>40</v>
      </c>
      <c r="J109" t="s">
        <v>41</v>
      </c>
      <c r="K109" t="s">
        <v>51</v>
      </c>
      <c r="L109" s="2">
        <v>21200</v>
      </c>
      <c r="M109" t="s">
        <v>52</v>
      </c>
      <c r="N109" t="s">
        <v>84</v>
      </c>
      <c r="O109">
        <v>6633882</v>
      </c>
      <c r="P109" t="s">
        <v>53</v>
      </c>
    </row>
    <row r="110" spans="1:16" x14ac:dyDescent="0.25">
      <c r="A110" t="s">
        <v>389</v>
      </c>
      <c r="B110" s="1">
        <v>44567</v>
      </c>
      <c r="C110" t="s">
        <v>390</v>
      </c>
      <c r="D110" t="s">
        <v>18</v>
      </c>
      <c r="E110" s="2">
        <v>480000</v>
      </c>
      <c r="F110" t="s">
        <v>253</v>
      </c>
      <c r="G110" t="s">
        <v>100</v>
      </c>
      <c r="H110" t="s">
        <v>101</v>
      </c>
      <c r="I110" t="s">
        <v>40</v>
      </c>
      <c r="J110" t="s">
        <v>41</v>
      </c>
      <c r="K110" t="s">
        <v>51</v>
      </c>
      <c r="L110" s="2">
        <v>71000</v>
      </c>
      <c r="M110" t="s">
        <v>73</v>
      </c>
      <c r="N110" t="s">
        <v>26</v>
      </c>
      <c r="O110">
        <v>8884667</v>
      </c>
      <c r="P110" t="s">
        <v>27</v>
      </c>
    </row>
    <row r="111" spans="1:16" x14ac:dyDescent="0.25">
      <c r="A111" t="s">
        <v>391</v>
      </c>
      <c r="B111" s="1">
        <v>44567</v>
      </c>
      <c r="C111" t="s">
        <v>392</v>
      </c>
      <c r="D111" t="s">
        <v>87</v>
      </c>
      <c r="E111" s="2">
        <v>365000</v>
      </c>
      <c r="F111" t="s">
        <v>269</v>
      </c>
      <c r="G111" t="s">
        <v>82</v>
      </c>
      <c r="H111" t="s">
        <v>393</v>
      </c>
      <c r="I111" t="s">
        <v>22</v>
      </c>
      <c r="J111" t="s">
        <v>23</v>
      </c>
      <c r="K111" t="s">
        <v>51</v>
      </c>
      <c r="L111" s="2">
        <v>17000</v>
      </c>
      <c r="M111" t="s">
        <v>25</v>
      </c>
      <c r="N111" t="s">
        <v>111</v>
      </c>
      <c r="O111">
        <v>6759578</v>
      </c>
      <c r="P111" t="s">
        <v>34</v>
      </c>
    </row>
    <row r="112" spans="1:16" x14ac:dyDescent="0.25">
      <c r="A112" t="s">
        <v>394</v>
      </c>
      <c r="B112" s="1">
        <v>44570</v>
      </c>
      <c r="C112" t="s">
        <v>395</v>
      </c>
      <c r="D112" t="s">
        <v>87</v>
      </c>
      <c r="E112" s="2">
        <v>481000</v>
      </c>
      <c r="F112" t="s">
        <v>99</v>
      </c>
      <c r="G112" t="s">
        <v>114</v>
      </c>
      <c r="H112" t="s">
        <v>396</v>
      </c>
      <c r="I112" t="s">
        <v>22</v>
      </c>
      <c r="J112" t="s">
        <v>23</v>
      </c>
      <c r="K112" t="s">
        <v>51</v>
      </c>
      <c r="L112" s="2">
        <v>57001</v>
      </c>
      <c r="M112" t="s">
        <v>33</v>
      </c>
      <c r="N112" t="s">
        <v>26</v>
      </c>
      <c r="O112">
        <v>6376331</v>
      </c>
      <c r="P112" t="s">
        <v>34</v>
      </c>
    </row>
    <row r="113" spans="1:16" x14ac:dyDescent="0.25">
      <c r="A113" t="s">
        <v>397</v>
      </c>
      <c r="B113" s="1">
        <v>44570</v>
      </c>
      <c r="C113" t="s">
        <v>398</v>
      </c>
      <c r="D113" t="s">
        <v>18</v>
      </c>
      <c r="E113" s="2">
        <v>700000</v>
      </c>
      <c r="F113" t="s">
        <v>104</v>
      </c>
      <c r="G113" t="s">
        <v>157</v>
      </c>
      <c r="H113" t="s">
        <v>197</v>
      </c>
      <c r="I113" t="s">
        <v>22</v>
      </c>
      <c r="J113" t="s">
        <v>23</v>
      </c>
      <c r="K113" t="s">
        <v>51</v>
      </c>
      <c r="L113" s="2">
        <v>62001</v>
      </c>
      <c r="M113" t="s">
        <v>43</v>
      </c>
      <c r="N113" t="s">
        <v>60</v>
      </c>
      <c r="O113">
        <v>6729016</v>
      </c>
      <c r="P113" t="s">
        <v>45</v>
      </c>
    </row>
    <row r="114" spans="1:16" x14ac:dyDescent="0.25">
      <c r="A114" t="s">
        <v>399</v>
      </c>
      <c r="B114" s="1">
        <v>44570</v>
      </c>
      <c r="C114" t="s">
        <v>400</v>
      </c>
      <c r="D114" t="s">
        <v>18</v>
      </c>
      <c r="E114" s="2">
        <v>1350000</v>
      </c>
      <c r="F114" t="s">
        <v>143</v>
      </c>
      <c r="G114" t="s">
        <v>20</v>
      </c>
      <c r="H114" t="s">
        <v>401</v>
      </c>
      <c r="I114" t="s">
        <v>40</v>
      </c>
      <c r="J114" t="s">
        <v>41</v>
      </c>
      <c r="K114" t="s">
        <v>24</v>
      </c>
      <c r="L114" s="2">
        <v>69001</v>
      </c>
      <c r="M114" t="s">
        <v>52</v>
      </c>
      <c r="N114" t="s">
        <v>26</v>
      </c>
      <c r="O114">
        <v>7270473</v>
      </c>
      <c r="P114" t="s">
        <v>53</v>
      </c>
    </row>
    <row r="115" spans="1:16" x14ac:dyDescent="0.25">
      <c r="A115" t="s">
        <v>402</v>
      </c>
      <c r="B115" s="1">
        <v>44570</v>
      </c>
      <c r="C115" t="s">
        <v>403</v>
      </c>
      <c r="D115" t="s">
        <v>18</v>
      </c>
      <c r="E115" s="2">
        <v>750000</v>
      </c>
      <c r="F115" t="s">
        <v>148</v>
      </c>
      <c r="G115" t="s">
        <v>82</v>
      </c>
      <c r="H115" t="s">
        <v>404</v>
      </c>
      <c r="I115" t="s">
        <v>40</v>
      </c>
      <c r="J115" t="s">
        <v>41</v>
      </c>
      <c r="K115" t="s">
        <v>51</v>
      </c>
      <c r="L115" s="2">
        <v>20001</v>
      </c>
      <c r="M115" t="s">
        <v>59</v>
      </c>
      <c r="N115" t="s">
        <v>26</v>
      </c>
      <c r="O115">
        <v>7281617</v>
      </c>
      <c r="P115" t="s">
        <v>61</v>
      </c>
    </row>
    <row r="116" spans="1:16" x14ac:dyDescent="0.25">
      <c r="A116" t="s">
        <v>405</v>
      </c>
      <c r="B116" s="1">
        <v>44570</v>
      </c>
      <c r="C116" t="s">
        <v>406</v>
      </c>
      <c r="D116" t="s">
        <v>18</v>
      </c>
      <c r="E116" s="2">
        <v>451000</v>
      </c>
      <c r="F116" t="s">
        <v>249</v>
      </c>
      <c r="G116" t="s">
        <v>139</v>
      </c>
      <c r="H116" t="s">
        <v>140</v>
      </c>
      <c r="I116" t="s">
        <v>22</v>
      </c>
      <c r="J116" t="s">
        <v>23</v>
      </c>
      <c r="K116" t="s">
        <v>24</v>
      </c>
      <c r="L116" s="2">
        <v>27000</v>
      </c>
      <c r="M116" t="s">
        <v>67</v>
      </c>
      <c r="N116" t="s">
        <v>84</v>
      </c>
      <c r="O116">
        <v>7824922</v>
      </c>
      <c r="P116" t="s">
        <v>74</v>
      </c>
    </row>
    <row r="117" spans="1:16" x14ac:dyDescent="0.25">
      <c r="A117" t="s">
        <v>407</v>
      </c>
      <c r="B117" s="1">
        <v>44570</v>
      </c>
      <c r="C117" t="s">
        <v>408</v>
      </c>
      <c r="D117" t="s">
        <v>87</v>
      </c>
      <c r="E117" s="2">
        <v>650000</v>
      </c>
      <c r="F117" t="s">
        <v>77</v>
      </c>
      <c r="G117" t="s">
        <v>20</v>
      </c>
      <c r="H117" t="s">
        <v>308</v>
      </c>
      <c r="I117" t="s">
        <v>40</v>
      </c>
      <c r="J117" t="s">
        <v>41</v>
      </c>
      <c r="K117" t="s">
        <v>24</v>
      </c>
      <c r="L117" s="2">
        <v>49000</v>
      </c>
      <c r="M117" t="s">
        <v>73</v>
      </c>
      <c r="N117" t="s">
        <v>84</v>
      </c>
      <c r="O117">
        <v>8944331</v>
      </c>
      <c r="P117" t="s">
        <v>61</v>
      </c>
    </row>
    <row r="118" spans="1:16" x14ac:dyDescent="0.25">
      <c r="A118" t="s">
        <v>409</v>
      </c>
      <c r="B118" s="1">
        <v>44570</v>
      </c>
      <c r="C118" t="s">
        <v>410</v>
      </c>
      <c r="D118" t="s">
        <v>18</v>
      </c>
      <c r="E118" s="2">
        <v>700000</v>
      </c>
      <c r="F118" t="s">
        <v>253</v>
      </c>
      <c r="G118" t="s">
        <v>65</v>
      </c>
      <c r="H118" t="s">
        <v>66</v>
      </c>
      <c r="I118" t="s">
        <v>40</v>
      </c>
      <c r="J118" t="s">
        <v>41</v>
      </c>
      <c r="K118" t="s">
        <v>24</v>
      </c>
      <c r="L118" s="2">
        <v>49000</v>
      </c>
      <c r="M118" t="s">
        <v>73</v>
      </c>
      <c r="N118" t="s">
        <v>60</v>
      </c>
      <c r="O118">
        <v>7757499</v>
      </c>
      <c r="P118" t="s">
        <v>74</v>
      </c>
    </row>
    <row r="119" spans="1:16" x14ac:dyDescent="0.25">
      <c r="A119" t="s">
        <v>411</v>
      </c>
      <c r="B119" s="1">
        <v>44570</v>
      </c>
      <c r="C119" t="s">
        <v>307</v>
      </c>
      <c r="D119" t="s">
        <v>87</v>
      </c>
      <c r="E119" s="2">
        <v>13500</v>
      </c>
      <c r="F119" t="s">
        <v>269</v>
      </c>
      <c r="G119" t="s">
        <v>370</v>
      </c>
      <c r="H119" t="s">
        <v>412</v>
      </c>
      <c r="I119" t="s">
        <v>22</v>
      </c>
      <c r="J119" t="s">
        <v>23</v>
      </c>
      <c r="K119" t="s">
        <v>24</v>
      </c>
      <c r="L119" s="2">
        <v>12000</v>
      </c>
      <c r="M119" t="s">
        <v>25</v>
      </c>
      <c r="N119" t="s">
        <v>60</v>
      </c>
      <c r="O119">
        <v>6586288</v>
      </c>
      <c r="P119" t="s">
        <v>27</v>
      </c>
    </row>
    <row r="120" spans="1:16" x14ac:dyDescent="0.25">
      <c r="A120" t="s">
        <v>413</v>
      </c>
      <c r="B120" s="1">
        <v>44570</v>
      </c>
      <c r="C120" t="s">
        <v>414</v>
      </c>
      <c r="D120" t="s">
        <v>87</v>
      </c>
      <c r="E120" s="2">
        <v>1220000</v>
      </c>
      <c r="F120" t="s">
        <v>104</v>
      </c>
      <c r="G120" t="s">
        <v>175</v>
      </c>
      <c r="H120" t="s">
        <v>266</v>
      </c>
      <c r="I120" t="s">
        <v>40</v>
      </c>
      <c r="J120" t="s">
        <v>41</v>
      </c>
      <c r="K120" t="s">
        <v>51</v>
      </c>
      <c r="L120" s="2">
        <v>25000</v>
      </c>
      <c r="M120" t="s">
        <v>43</v>
      </c>
      <c r="N120" t="s">
        <v>60</v>
      </c>
      <c r="O120">
        <v>8486170</v>
      </c>
      <c r="P120" t="s">
        <v>45</v>
      </c>
    </row>
    <row r="121" spans="1:16" x14ac:dyDescent="0.25">
      <c r="A121" t="s">
        <v>415</v>
      </c>
      <c r="B121" s="1">
        <v>44570</v>
      </c>
      <c r="C121" t="s">
        <v>416</v>
      </c>
      <c r="D121" t="s">
        <v>18</v>
      </c>
      <c r="E121" s="2">
        <v>1300000</v>
      </c>
      <c r="F121" t="s">
        <v>143</v>
      </c>
      <c r="G121" t="s">
        <v>109</v>
      </c>
      <c r="H121" t="s">
        <v>351</v>
      </c>
      <c r="I121" t="s">
        <v>22</v>
      </c>
      <c r="J121" t="s">
        <v>23</v>
      </c>
      <c r="K121" t="s">
        <v>51</v>
      </c>
      <c r="L121" s="2">
        <v>42000</v>
      </c>
      <c r="M121" t="s">
        <v>52</v>
      </c>
      <c r="N121" t="s">
        <v>60</v>
      </c>
      <c r="O121">
        <v>6732905</v>
      </c>
      <c r="P121" t="s">
        <v>53</v>
      </c>
    </row>
    <row r="122" spans="1:16" x14ac:dyDescent="0.25">
      <c r="A122" t="s">
        <v>417</v>
      </c>
      <c r="B122" s="1">
        <v>44570</v>
      </c>
      <c r="C122" t="s">
        <v>418</v>
      </c>
      <c r="D122" t="s">
        <v>18</v>
      </c>
      <c r="E122" s="2">
        <v>470000</v>
      </c>
      <c r="F122" t="s">
        <v>148</v>
      </c>
      <c r="G122" t="s">
        <v>109</v>
      </c>
      <c r="H122" t="s">
        <v>110</v>
      </c>
      <c r="I122" t="s">
        <v>22</v>
      </c>
      <c r="J122" t="s">
        <v>23</v>
      </c>
      <c r="K122" t="s">
        <v>51</v>
      </c>
      <c r="L122" s="2">
        <v>19000</v>
      </c>
      <c r="M122" t="s">
        <v>59</v>
      </c>
      <c r="N122" t="s">
        <v>111</v>
      </c>
      <c r="O122">
        <v>7212279</v>
      </c>
      <c r="P122" t="s">
        <v>61</v>
      </c>
    </row>
    <row r="123" spans="1:16" x14ac:dyDescent="0.25">
      <c r="A123" t="s">
        <v>419</v>
      </c>
      <c r="B123" s="1">
        <v>44570</v>
      </c>
      <c r="C123" t="s">
        <v>420</v>
      </c>
      <c r="D123" t="s">
        <v>87</v>
      </c>
      <c r="E123" s="2">
        <v>1167500</v>
      </c>
      <c r="F123" t="s">
        <v>153</v>
      </c>
      <c r="G123" t="s">
        <v>82</v>
      </c>
      <c r="H123" t="s">
        <v>421</v>
      </c>
      <c r="I123" t="s">
        <v>40</v>
      </c>
      <c r="J123" t="s">
        <v>41</v>
      </c>
      <c r="K123" t="s">
        <v>51</v>
      </c>
      <c r="L123" s="2">
        <v>26750</v>
      </c>
      <c r="M123" t="s">
        <v>67</v>
      </c>
      <c r="N123" t="s">
        <v>60</v>
      </c>
      <c r="O123">
        <v>8144887</v>
      </c>
      <c r="P123" t="s">
        <v>68</v>
      </c>
    </row>
    <row r="124" spans="1:16" x14ac:dyDescent="0.25">
      <c r="A124" t="s">
        <v>422</v>
      </c>
      <c r="B124" s="1">
        <v>44570</v>
      </c>
      <c r="C124" t="s">
        <v>423</v>
      </c>
      <c r="D124" t="s">
        <v>18</v>
      </c>
      <c r="E124" s="2">
        <v>3000000</v>
      </c>
      <c r="F124" t="s">
        <v>71</v>
      </c>
      <c r="G124" t="s">
        <v>38</v>
      </c>
      <c r="H124" t="s">
        <v>39</v>
      </c>
      <c r="I124" t="s">
        <v>22</v>
      </c>
      <c r="J124" t="s">
        <v>23</v>
      </c>
      <c r="K124" t="s">
        <v>51</v>
      </c>
      <c r="L124" s="2">
        <v>31000</v>
      </c>
      <c r="M124" t="s">
        <v>73</v>
      </c>
      <c r="N124" t="s">
        <v>44</v>
      </c>
      <c r="O124">
        <v>8668755</v>
      </c>
      <c r="P124" t="s">
        <v>74</v>
      </c>
    </row>
    <row r="125" spans="1:16" x14ac:dyDescent="0.25">
      <c r="A125" t="s">
        <v>424</v>
      </c>
      <c r="B125" s="1">
        <v>44570</v>
      </c>
      <c r="C125" t="s">
        <v>425</v>
      </c>
      <c r="D125" t="s">
        <v>18</v>
      </c>
      <c r="E125" s="2">
        <v>1900000</v>
      </c>
      <c r="F125" t="s">
        <v>138</v>
      </c>
      <c r="G125" t="s">
        <v>168</v>
      </c>
      <c r="H125" t="s">
        <v>169</v>
      </c>
      <c r="I125" t="s">
        <v>40</v>
      </c>
      <c r="J125" t="s">
        <v>41</v>
      </c>
      <c r="K125" t="s">
        <v>51</v>
      </c>
      <c r="L125" s="2">
        <v>49000</v>
      </c>
      <c r="M125" t="s">
        <v>25</v>
      </c>
      <c r="N125" t="s">
        <v>60</v>
      </c>
      <c r="O125">
        <v>8892301</v>
      </c>
      <c r="P125" t="s">
        <v>27</v>
      </c>
    </row>
    <row r="126" spans="1:16" x14ac:dyDescent="0.25">
      <c r="A126" t="s">
        <v>426</v>
      </c>
      <c r="B126" s="1">
        <v>44570</v>
      </c>
      <c r="C126" t="s">
        <v>427</v>
      </c>
      <c r="D126" t="s">
        <v>87</v>
      </c>
      <c r="E126" s="2">
        <v>1690000</v>
      </c>
      <c r="F126" t="s">
        <v>192</v>
      </c>
      <c r="G126" t="s">
        <v>118</v>
      </c>
      <c r="H126" t="s">
        <v>428</v>
      </c>
      <c r="I126" t="s">
        <v>40</v>
      </c>
      <c r="J126" t="s">
        <v>41</v>
      </c>
      <c r="K126" t="s">
        <v>24</v>
      </c>
      <c r="L126" s="2">
        <v>15000</v>
      </c>
      <c r="M126" t="s">
        <v>33</v>
      </c>
      <c r="N126" t="s">
        <v>26</v>
      </c>
      <c r="O126">
        <v>6238423</v>
      </c>
      <c r="P126" t="s">
        <v>34</v>
      </c>
    </row>
    <row r="127" spans="1:16" x14ac:dyDescent="0.25">
      <c r="A127" t="s">
        <v>429</v>
      </c>
      <c r="B127" s="1">
        <v>44570</v>
      </c>
      <c r="C127" t="s">
        <v>427</v>
      </c>
      <c r="D127" t="s">
        <v>18</v>
      </c>
      <c r="E127" s="2">
        <v>2800000</v>
      </c>
      <c r="F127" t="s">
        <v>196</v>
      </c>
      <c r="G127" t="s">
        <v>100</v>
      </c>
      <c r="H127" t="s">
        <v>430</v>
      </c>
      <c r="I127" t="s">
        <v>22</v>
      </c>
      <c r="J127" t="s">
        <v>23</v>
      </c>
      <c r="K127" t="s">
        <v>51</v>
      </c>
      <c r="L127" s="2">
        <v>26000</v>
      </c>
      <c r="M127" t="s">
        <v>43</v>
      </c>
      <c r="N127" t="s">
        <v>111</v>
      </c>
      <c r="O127">
        <v>7552575</v>
      </c>
      <c r="P127" t="s">
        <v>45</v>
      </c>
    </row>
    <row r="128" spans="1:16" x14ac:dyDescent="0.25">
      <c r="A128" t="s">
        <v>431</v>
      </c>
      <c r="B128" s="1">
        <v>44570</v>
      </c>
      <c r="C128" t="s">
        <v>265</v>
      </c>
      <c r="D128" t="s">
        <v>18</v>
      </c>
      <c r="E128" s="2">
        <v>642000</v>
      </c>
      <c r="F128" t="s">
        <v>148</v>
      </c>
      <c r="G128" t="s">
        <v>175</v>
      </c>
      <c r="H128" t="s">
        <v>378</v>
      </c>
      <c r="I128" t="s">
        <v>40</v>
      </c>
      <c r="J128" t="s">
        <v>41</v>
      </c>
      <c r="K128" t="s">
        <v>51</v>
      </c>
      <c r="L128" s="2">
        <v>17000</v>
      </c>
      <c r="M128" t="s">
        <v>59</v>
      </c>
      <c r="N128" t="s">
        <v>84</v>
      </c>
      <c r="O128">
        <v>6278363</v>
      </c>
      <c r="P128" t="s">
        <v>45</v>
      </c>
    </row>
    <row r="129" spans="1:16" x14ac:dyDescent="0.25">
      <c r="A129" t="s">
        <v>432</v>
      </c>
      <c r="B129" s="1">
        <v>44570</v>
      </c>
      <c r="C129" t="s">
        <v>433</v>
      </c>
      <c r="D129" t="s">
        <v>87</v>
      </c>
      <c r="E129" s="2">
        <v>705000</v>
      </c>
      <c r="F129" t="s">
        <v>292</v>
      </c>
      <c r="G129" t="s">
        <v>188</v>
      </c>
      <c r="H129" t="s">
        <v>250</v>
      </c>
      <c r="I129" t="s">
        <v>40</v>
      </c>
      <c r="J129" t="s">
        <v>41</v>
      </c>
      <c r="K129" t="s">
        <v>51</v>
      </c>
      <c r="L129" s="2">
        <v>24000</v>
      </c>
      <c r="M129" t="s">
        <v>43</v>
      </c>
      <c r="N129" t="s">
        <v>60</v>
      </c>
      <c r="O129">
        <v>6323753</v>
      </c>
      <c r="P129" t="s">
        <v>53</v>
      </c>
    </row>
    <row r="130" spans="1:16" x14ac:dyDescent="0.25">
      <c r="A130" t="s">
        <v>434</v>
      </c>
      <c r="B130" s="1">
        <v>44570</v>
      </c>
      <c r="C130" t="s">
        <v>435</v>
      </c>
      <c r="D130" t="s">
        <v>18</v>
      </c>
      <c r="E130" s="2">
        <v>670000</v>
      </c>
      <c r="F130" t="s">
        <v>296</v>
      </c>
      <c r="G130" t="s">
        <v>82</v>
      </c>
      <c r="H130" t="s">
        <v>436</v>
      </c>
      <c r="I130" t="s">
        <v>22</v>
      </c>
      <c r="J130" t="s">
        <v>23</v>
      </c>
      <c r="K130" t="s">
        <v>51</v>
      </c>
      <c r="L130" s="2">
        <v>19000</v>
      </c>
      <c r="M130" t="s">
        <v>52</v>
      </c>
      <c r="N130" t="s">
        <v>44</v>
      </c>
      <c r="O130">
        <v>8368721</v>
      </c>
      <c r="P130" t="s">
        <v>61</v>
      </c>
    </row>
    <row r="131" spans="1:16" x14ac:dyDescent="0.25">
      <c r="A131" t="s">
        <v>437</v>
      </c>
      <c r="B131" s="1">
        <v>44570</v>
      </c>
      <c r="C131" t="s">
        <v>438</v>
      </c>
      <c r="D131" t="s">
        <v>18</v>
      </c>
      <c r="E131" s="2">
        <v>13500</v>
      </c>
      <c r="F131" t="s">
        <v>161</v>
      </c>
      <c r="G131" t="s">
        <v>184</v>
      </c>
      <c r="H131" t="s">
        <v>185</v>
      </c>
      <c r="I131" t="s">
        <v>40</v>
      </c>
      <c r="J131" t="s">
        <v>41</v>
      </c>
      <c r="K131" t="s">
        <v>51</v>
      </c>
      <c r="L131" s="2">
        <v>20000</v>
      </c>
      <c r="M131" t="s">
        <v>59</v>
      </c>
      <c r="N131" t="s">
        <v>44</v>
      </c>
      <c r="O131">
        <v>6328688</v>
      </c>
      <c r="P131" t="s">
        <v>68</v>
      </c>
    </row>
    <row r="132" spans="1:16" x14ac:dyDescent="0.25">
      <c r="A132" t="s">
        <v>439</v>
      </c>
      <c r="B132" s="1">
        <v>44571</v>
      </c>
      <c r="C132" t="s">
        <v>440</v>
      </c>
      <c r="D132" t="s">
        <v>87</v>
      </c>
      <c r="E132" s="2">
        <v>1985000</v>
      </c>
      <c r="F132" t="s">
        <v>153</v>
      </c>
      <c r="G132" t="s">
        <v>57</v>
      </c>
      <c r="H132" t="s">
        <v>58</v>
      </c>
      <c r="I132" t="s">
        <v>22</v>
      </c>
      <c r="J132" t="s">
        <v>23</v>
      </c>
      <c r="K132" t="s">
        <v>24</v>
      </c>
      <c r="L132" s="2">
        <v>28501</v>
      </c>
      <c r="M132" t="s">
        <v>67</v>
      </c>
      <c r="N132" t="s">
        <v>60</v>
      </c>
      <c r="O132">
        <v>6553517</v>
      </c>
      <c r="P132" t="s">
        <v>68</v>
      </c>
    </row>
    <row r="133" spans="1:16" x14ac:dyDescent="0.25">
      <c r="A133" t="s">
        <v>441</v>
      </c>
      <c r="B133" s="1">
        <v>44571</v>
      </c>
      <c r="C133" t="s">
        <v>442</v>
      </c>
      <c r="D133" t="s">
        <v>18</v>
      </c>
      <c r="E133" s="2">
        <v>1275000</v>
      </c>
      <c r="F133" t="s">
        <v>289</v>
      </c>
      <c r="G133" t="s">
        <v>105</v>
      </c>
      <c r="H133" t="s">
        <v>106</v>
      </c>
      <c r="I133" t="s">
        <v>22</v>
      </c>
      <c r="J133" t="s">
        <v>23</v>
      </c>
      <c r="K133" t="s">
        <v>51</v>
      </c>
      <c r="L133" s="2">
        <v>15500</v>
      </c>
      <c r="M133" t="s">
        <v>33</v>
      </c>
      <c r="N133" t="s">
        <v>60</v>
      </c>
      <c r="O133">
        <v>8070819</v>
      </c>
      <c r="P133" t="s">
        <v>34</v>
      </c>
    </row>
    <row r="134" spans="1:16" x14ac:dyDescent="0.25">
      <c r="A134" t="s">
        <v>443</v>
      </c>
      <c r="B134" s="1">
        <v>44571</v>
      </c>
      <c r="C134" t="s">
        <v>444</v>
      </c>
      <c r="D134" t="s">
        <v>18</v>
      </c>
      <c r="E134" s="2">
        <v>13500</v>
      </c>
      <c r="F134" t="s">
        <v>77</v>
      </c>
      <c r="G134" t="s">
        <v>445</v>
      </c>
      <c r="H134" t="s">
        <v>446</v>
      </c>
      <c r="I134" t="s">
        <v>40</v>
      </c>
      <c r="J134" t="s">
        <v>41</v>
      </c>
      <c r="K134" t="s">
        <v>51</v>
      </c>
      <c r="L134" s="2">
        <v>20000</v>
      </c>
      <c r="M134" t="s">
        <v>73</v>
      </c>
      <c r="N134" t="s">
        <v>44</v>
      </c>
      <c r="O134">
        <v>7541816</v>
      </c>
      <c r="P134" t="s">
        <v>74</v>
      </c>
    </row>
    <row r="135" spans="1:16" x14ac:dyDescent="0.25">
      <c r="A135" t="s">
        <v>447</v>
      </c>
      <c r="B135" s="1">
        <v>44571</v>
      </c>
      <c r="C135" t="s">
        <v>448</v>
      </c>
      <c r="D135" t="s">
        <v>18</v>
      </c>
      <c r="E135" s="2">
        <v>1650000</v>
      </c>
      <c r="F135" t="s">
        <v>200</v>
      </c>
      <c r="G135" t="s">
        <v>95</v>
      </c>
      <c r="H135" t="s">
        <v>345</v>
      </c>
      <c r="I135" t="s">
        <v>40</v>
      </c>
      <c r="J135" t="s">
        <v>41</v>
      </c>
      <c r="K135" t="s">
        <v>51</v>
      </c>
      <c r="L135" s="2">
        <v>29000</v>
      </c>
      <c r="M135" t="s">
        <v>52</v>
      </c>
      <c r="N135" t="s">
        <v>111</v>
      </c>
      <c r="O135">
        <v>8368460</v>
      </c>
      <c r="P135" t="s">
        <v>53</v>
      </c>
    </row>
    <row r="136" spans="1:16" x14ac:dyDescent="0.25">
      <c r="A136" t="s">
        <v>449</v>
      </c>
      <c r="B136" s="1">
        <v>44571</v>
      </c>
      <c r="C136" t="s">
        <v>450</v>
      </c>
      <c r="D136" t="s">
        <v>18</v>
      </c>
      <c r="E136" s="2">
        <v>520500</v>
      </c>
      <c r="F136" t="s">
        <v>81</v>
      </c>
      <c r="G136" t="s">
        <v>109</v>
      </c>
      <c r="H136" t="s">
        <v>451</v>
      </c>
      <c r="I136" t="s">
        <v>22</v>
      </c>
      <c r="J136" t="s">
        <v>23</v>
      </c>
      <c r="K136" t="s">
        <v>51</v>
      </c>
      <c r="L136" s="2">
        <v>12500</v>
      </c>
      <c r="M136" t="s">
        <v>67</v>
      </c>
      <c r="N136" t="s">
        <v>44</v>
      </c>
      <c r="O136">
        <v>7578367</v>
      </c>
      <c r="P136" t="s">
        <v>74</v>
      </c>
    </row>
    <row r="137" spans="1:16" x14ac:dyDescent="0.25">
      <c r="A137" t="s">
        <v>452</v>
      </c>
      <c r="B137" s="1">
        <v>44573</v>
      </c>
      <c r="C137" t="s">
        <v>453</v>
      </c>
      <c r="D137" t="s">
        <v>87</v>
      </c>
      <c r="E137" s="2">
        <v>500000</v>
      </c>
      <c r="F137" t="s">
        <v>77</v>
      </c>
      <c r="G137" t="s">
        <v>100</v>
      </c>
      <c r="H137" t="s">
        <v>101</v>
      </c>
      <c r="I137" t="s">
        <v>40</v>
      </c>
      <c r="J137" t="s">
        <v>41</v>
      </c>
      <c r="K137" t="s">
        <v>51</v>
      </c>
      <c r="L137" s="2">
        <v>16001</v>
      </c>
      <c r="M137" t="s">
        <v>73</v>
      </c>
      <c r="N137" t="s">
        <v>26</v>
      </c>
      <c r="O137">
        <v>6435654</v>
      </c>
      <c r="P137" t="s">
        <v>74</v>
      </c>
    </row>
    <row r="138" spans="1:16" x14ac:dyDescent="0.25">
      <c r="A138" t="s">
        <v>454</v>
      </c>
      <c r="B138" s="1">
        <v>44573</v>
      </c>
      <c r="C138" t="s">
        <v>455</v>
      </c>
      <c r="D138" t="s">
        <v>18</v>
      </c>
      <c r="E138" s="2">
        <v>1172500</v>
      </c>
      <c r="F138" t="s">
        <v>19</v>
      </c>
      <c r="G138" t="s">
        <v>370</v>
      </c>
      <c r="H138" t="s">
        <v>371</v>
      </c>
      <c r="I138" t="s">
        <v>22</v>
      </c>
      <c r="J138" t="s">
        <v>23</v>
      </c>
      <c r="K138" t="s">
        <v>51</v>
      </c>
      <c r="L138" s="2">
        <v>27250</v>
      </c>
      <c r="M138" t="s">
        <v>25</v>
      </c>
      <c r="N138" t="s">
        <v>26</v>
      </c>
      <c r="O138">
        <v>7906708</v>
      </c>
      <c r="P138" t="s">
        <v>27</v>
      </c>
    </row>
    <row r="139" spans="1:16" x14ac:dyDescent="0.25">
      <c r="A139" t="s">
        <v>456</v>
      </c>
      <c r="B139" s="1">
        <v>44573</v>
      </c>
      <c r="C139" t="s">
        <v>457</v>
      </c>
      <c r="D139" t="s">
        <v>18</v>
      </c>
      <c r="E139" s="2">
        <v>441000</v>
      </c>
      <c r="F139" t="s">
        <v>30</v>
      </c>
      <c r="G139" t="s">
        <v>31</v>
      </c>
      <c r="H139" t="s">
        <v>273</v>
      </c>
      <c r="I139" t="s">
        <v>40</v>
      </c>
      <c r="J139" t="s">
        <v>41</v>
      </c>
      <c r="K139" t="s">
        <v>24</v>
      </c>
      <c r="L139" s="2">
        <v>11000</v>
      </c>
      <c r="M139" t="s">
        <v>33</v>
      </c>
      <c r="N139" t="s">
        <v>111</v>
      </c>
      <c r="O139">
        <v>6536878</v>
      </c>
      <c r="P139" t="s">
        <v>34</v>
      </c>
    </row>
    <row r="140" spans="1:16" x14ac:dyDescent="0.25">
      <c r="A140" t="s">
        <v>458</v>
      </c>
      <c r="B140" s="1">
        <v>44573</v>
      </c>
      <c r="C140" t="s">
        <v>459</v>
      </c>
      <c r="D140" t="s">
        <v>18</v>
      </c>
      <c r="E140" s="2">
        <v>1310000</v>
      </c>
      <c r="F140" t="s">
        <v>37</v>
      </c>
      <c r="G140" t="s">
        <v>95</v>
      </c>
      <c r="H140" t="s">
        <v>345</v>
      </c>
      <c r="I140" t="s">
        <v>40</v>
      </c>
      <c r="J140" t="s">
        <v>41</v>
      </c>
      <c r="K140" t="s">
        <v>51</v>
      </c>
      <c r="L140" s="2">
        <v>22001</v>
      </c>
      <c r="M140" t="s">
        <v>43</v>
      </c>
      <c r="N140" t="s">
        <v>111</v>
      </c>
      <c r="O140">
        <v>6374244</v>
      </c>
      <c r="P140" t="s">
        <v>45</v>
      </c>
    </row>
    <row r="141" spans="1:16" x14ac:dyDescent="0.25">
      <c r="A141" t="s">
        <v>460</v>
      </c>
      <c r="B141" s="1">
        <v>44573</v>
      </c>
      <c r="C141" t="s">
        <v>461</v>
      </c>
      <c r="D141" t="s">
        <v>18</v>
      </c>
      <c r="E141" s="2">
        <v>13500</v>
      </c>
      <c r="F141" t="s">
        <v>48</v>
      </c>
      <c r="G141" t="s">
        <v>31</v>
      </c>
      <c r="H141" t="s">
        <v>462</v>
      </c>
      <c r="I141" t="s">
        <v>22</v>
      </c>
      <c r="J141" t="s">
        <v>23</v>
      </c>
      <c r="K141" t="s">
        <v>51</v>
      </c>
      <c r="L141" s="2">
        <v>22000</v>
      </c>
      <c r="M141" t="s">
        <v>52</v>
      </c>
      <c r="N141" t="s">
        <v>44</v>
      </c>
      <c r="O141">
        <v>6500188</v>
      </c>
      <c r="P141" t="s">
        <v>53</v>
      </c>
    </row>
    <row r="142" spans="1:16" x14ac:dyDescent="0.25">
      <c r="A142" t="s">
        <v>463</v>
      </c>
      <c r="B142" s="1">
        <v>44573</v>
      </c>
      <c r="C142" t="s">
        <v>464</v>
      </c>
      <c r="D142" t="s">
        <v>18</v>
      </c>
      <c r="E142" s="2">
        <v>1200000</v>
      </c>
      <c r="F142" t="s">
        <v>56</v>
      </c>
      <c r="G142" t="s">
        <v>82</v>
      </c>
      <c r="H142" t="s">
        <v>324</v>
      </c>
      <c r="I142" t="s">
        <v>40</v>
      </c>
      <c r="J142" t="s">
        <v>41</v>
      </c>
      <c r="K142" t="s">
        <v>51</v>
      </c>
      <c r="L142" s="2">
        <v>22000</v>
      </c>
      <c r="M142" t="s">
        <v>59</v>
      </c>
      <c r="N142" t="s">
        <v>26</v>
      </c>
      <c r="O142">
        <v>8574162</v>
      </c>
      <c r="P142" t="s">
        <v>61</v>
      </c>
    </row>
    <row r="143" spans="1:16" x14ac:dyDescent="0.25">
      <c r="A143" t="s">
        <v>465</v>
      </c>
      <c r="B143" s="1">
        <v>44573</v>
      </c>
      <c r="C143" t="s">
        <v>466</v>
      </c>
      <c r="D143" t="s">
        <v>18</v>
      </c>
      <c r="E143" s="2">
        <v>1680000</v>
      </c>
      <c r="F143" t="s">
        <v>292</v>
      </c>
      <c r="G143" t="s">
        <v>57</v>
      </c>
      <c r="H143" t="s">
        <v>92</v>
      </c>
      <c r="I143" t="s">
        <v>40</v>
      </c>
      <c r="J143" t="s">
        <v>41</v>
      </c>
      <c r="K143" t="s">
        <v>24</v>
      </c>
      <c r="L143" s="2">
        <v>18000</v>
      </c>
      <c r="M143" t="s">
        <v>43</v>
      </c>
      <c r="N143" t="s">
        <v>26</v>
      </c>
      <c r="O143">
        <v>6655590</v>
      </c>
      <c r="P143" t="s">
        <v>45</v>
      </c>
    </row>
    <row r="144" spans="1:16" x14ac:dyDescent="0.25">
      <c r="A144" t="s">
        <v>467</v>
      </c>
      <c r="B144" s="1">
        <v>44573</v>
      </c>
      <c r="C144" t="s">
        <v>468</v>
      </c>
      <c r="D144" t="s">
        <v>18</v>
      </c>
      <c r="E144" s="2">
        <v>1340000</v>
      </c>
      <c r="F144" t="s">
        <v>296</v>
      </c>
      <c r="G144" t="s">
        <v>127</v>
      </c>
      <c r="H144" t="s">
        <v>469</v>
      </c>
      <c r="I144" t="s">
        <v>40</v>
      </c>
      <c r="J144" t="s">
        <v>41</v>
      </c>
      <c r="K144" t="s">
        <v>51</v>
      </c>
      <c r="L144" s="2">
        <v>27000</v>
      </c>
      <c r="M144" t="s">
        <v>52</v>
      </c>
      <c r="N144" t="s">
        <v>44</v>
      </c>
      <c r="O144">
        <v>6691774</v>
      </c>
      <c r="P144" t="s">
        <v>53</v>
      </c>
    </row>
    <row r="145" spans="1:16" x14ac:dyDescent="0.25">
      <c r="A145" t="s">
        <v>470</v>
      </c>
      <c r="B145" s="1">
        <v>44573</v>
      </c>
      <c r="C145" t="s">
        <v>471</v>
      </c>
      <c r="D145" t="s">
        <v>87</v>
      </c>
      <c r="E145" s="2">
        <v>901000</v>
      </c>
      <c r="F145" t="s">
        <v>161</v>
      </c>
      <c r="G145" t="s">
        <v>320</v>
      </c>
      <c r="H145" t="s">
        <v>472</v>
      </c>
      <c r="I145" t="s">
        <v>40</v>
      </c>
      <c r="J145" t="s">
        <v>41</v>
      </c>
      <c r="K145" t="s">
        <v>51</v>
      </c>
      <c r="L145" s="2">
        <v>25000</v>
      </c>
      <c r="M145" t="s">
        <v>59</v>
      </c>
      <c r="N145" t="s">
        <v>26</v>
      </c>
      <c r="O145">
        <v>7264601</v>
      </c>
      <c r="P145" t="s">
        <v>61</v>
      </c>
    </row>
    <row r="146" spans="1:16" x14ac:dyDescent="0.25">
      <c r="A146" t="s">
        <v>473</v>
      </c>
      <c r="B146" s="1">
        <v>44573</v>
      </c>
      <c r="C146" t="s">
        <v>474</v>
      </c>
      <c r="D146" t="s">
        <v>87</v>
      </c>
      <c r="E146" s="2">
        <v>849500</v>
      </c>
      <c r="F146" t="s">
        <v>81</v>
      </c>
      <c r="G146" t="s">
        <v>57</v>
      </c>
      <c r="H146" t="s">
        <v>92</v>
      </c>
      <c r="I146" t="s">
        <v>40</v>
      </c>
      <c r="J146" t="s">
        <v>41</v>
      </c>
      <c r="K146" t="s">
        <v>51</v>
      </c>
      <c r="L146" s="2">
        <v>26500</v>
      </c>
      <c r="M146" t="s">
        <v>67</v>
      </c>
      <c r="N146" t="s">
        <v>26</v>
      </c>
      <c r="O146">
        <v>7583887</v>
      </c>
      <c r="P146" t="s">
        <v>68</v>
      </c>
    </row>
    <row r="147" spans="1:16" x14ac:dyDescent="0.25">
      <c r="A147" t="s">
        <v>475</v>
      </c>
      <c r="B147" s="1">
        <v>44573</v>
      </c>
      <c r="C147" t="s">
        <v>476</v>
      </c>
      <c r="D147" t="s">
        <v>18</v>
      </c>
      <c r="E147" s="2">
        <v>13500</v>
      </c>
      <c r="F147" t="s">
        <v>91</v>
      </c>
      <c r="G147" t="s">
        <v>20</v>
      </c>
      <c r="H147" t="s">
        <v>401</v>
      </c>
      <c r="I147" t="s">
        <v>40</v>
      </c>
      <c r="J147" t="s">
        <v>41</v>
      </c>
      <c r="K147" t="s">
        <v>24</v>
      </c>
      <c r="L147" s="2">
        <v>69000</v>
      </c>
      <c r="M147" t="s">
        <v>73</v>
      </c>
      <c r="N147" t="s">
        <v>26</v>
      </c>
      <c r="O147">
        <v>8687698</v>
      </c>
      <c r="P147" t="s">
        <v>74</v>
      </c>
    </row>
    <row r="148" spans="1:16" x14ac:dyDescent="0.25">
      <c r="A148" t="s">
        <v>477</v>
      </c>
      <c r="B148" s="1">
        <v>44573</v>
      </c>
      <c r="C148" t="s">
        <v>478</v>
      </c>
      <c r="D148" t="s">
        <v>87</v>
      </c>
      <c r="E148" s="2">
        <v>1071500</v>
      </c>
      <c r="F148" t="s">
        <v>167</v>
      </c>
      <c r="G148" t="s">
        <v>320</v>
      </c>
      <c r="H148" t="s">
        <v>479</v>
      </c>
      <c r="I148" t="s">
        <v>40</v>
      </c>
      <c r="J148" t="s">
        <v>41</v>
      </c>
      <c r="K148" t="s">
        <v>51</v>
      </c>
      <c r="L148" s="2">
        <v>14150</v>
      </c>
      <c r="M148" t="s">
        <v>25</v>
      </c>
      <c r="N148" t="s">
        <v>111</v>
      </c>
      <c r="O148">
        <v>7808972</v>
      </c>
      <c r="P148" t="s">
        <v>27</v>
      </c>
    </row>
    <row r="149" spans="1:16" x14ac:dyDescent="0.25">
      <c r="A149" t="s">
        <v>480</v>
      </c>
      <c r="B149" s="1">
        <v>44573</v>
      </c>
      <c r="C149" t="s">
        <v>481</v>
      </c>
      <c r="D149" t="s">
        <v>18</v>
      </c>
      <c r="E149" s="2">
        <v>1740000</v>
      </c>
      <c r="F149" t="s">
        <v>161</v>
      </c>
      <c r="G149" t="s">
        <v>482</v>
      </c>
      <c r="H149">
        <v>44079</v>
      </c>
      <c r="I149" t="s">
        <v>40</v>
      </c>
      <c r="J149" t="s">
        <v>41</v>
      </c>
      <c r="K149" t="s">
        <v>51</v>
      </c>
      <c r="L149" s="2">
        <v>28000</v>
      </c>
      <c r="M149" t="s">
        <v>59</v>
      </c>
      <c r="N149" t="s">
        <v>60</v>
      </c>
      <c r="O149">
        <v>6099473</v>
      </c>
      <c r="P149" t="s">
        <v>61</v>
      </c>
    </row>
    <row r="150" spans="1:16" x14ac:dyDescent="0.25">
      <c r="A150" t="s">
        <v>483</v>
      </c>
      <c r="B150" s="1">
        <v>44573</v>
      </c>
      <c r="C150" t="s">
        <v>484</v>
      </c>
      <c r="D150" t="s">
        <v>18</v>
      </c>
      <c r="E150" s="2">
        <v>13500</v>
      </c>
      <c r="F150" t="s">
        <v>81</v>
      </c>
      <c r="G150" t="s">
        <v>127</v>
      </c>
      <c r="H150" t="s">
        <v>181</v>
      </c>
      <c r="I150" t="s">
        <v>40</v>
      </c>
      <c r="J150" t="s">
        <v>41</v>
      </c>
      <c r="K150" t="s">
        <v>24</v>
      </c>
      <c r="L150" s="2">
        <v>43000</v>
      </c>
      <c r="M150" t="s">
        <v>67</v>
      </c>
      <c r="N150" t="s">
        <v>60</v>
      </c>
      <c r="O150">
        <v>8406767</v>
      </c>
      <c r="P150" t="s">
        <v>68</v>
      </c>
    </row>
    <row r="151" spans="1:16" x14ac:dyDescent="0.25">
      <c r="A151" t="s">
        <v>485</v>
      </c>
      <c r="B151" s="1">
        <v>44573</v>
      </c>
      <c r="C151" t="s">
        <v>486</v>
      </c>
      <c r="D151" t="s">
        <v>18</v>
      </c>
      <c r="E151" s="2">
        <v>1700000</v>
      </c>
      <c r="F151" t="s">
        <v>91</v>
      </c>
      <c r="G151" t="s">
        <v>105</v>
      </c>
      <c r="H151" t="s">
        <v>487</v>
      </c>
      <c r="I151" t="s">
        <v>40</v>
      </c>
      <c r="J151" t="s">
        <v>41</v>
      </c>
      <c r="K151" t="s">
        <v>51</v>
      </c>
      <c r="L151" s="2">
        <v>25000</v>
      </c>
      <c r="M151" t="s">
        <v>73</v>
      </c>
      <c r="N151" t="s">
        <v>26</v>
      </c>
      <c r="O151">
        <v>7946702</v>
      </c>
      <c r="P151" t="s">
        <v>74</v>
      </c>
    </row>
    <row r="152" spans="1:16" x14ac:dyDescent="0.25">
      <c r="A152" t="s">
        <v>488</v>
      </c>
      <c r="B152" s="1">
        <v>44573</v>
      </c>
      <c r="C152" t="s">
        <v>489</v>
      </c>
      <c r="D152" t="s">
        <v>18</v>
      </c>
      <c r="E152" s="2">
        <v>1100000</v>
      </c>
      <c r="F152" t="s">
        <v>167</v>
      </c>
      <c r="G152" t="s">
        <v>320</v>
      </c>
      <c r="H152" t="s">
        <v>479</v>
      </c>
      <c r="I152" t="s">
        <v>22</v>
      </c>
      <c r="J152" t="s">
        <v>23</v>
      </c>
      <c r="K152" t="s">
        <v>51</v>
      </c>
      <c r="L152" s="2">
        <v>12000</v>
      </c>
      <c r="M152" t="s">
        <v>25</v>
      </c>
      <c r="N152" t="s">
        <v>111</v>
      </c>
      <c r="O152">
        <v>6420448</v>
      </c>
      <c r="P152" t="s">
        <v>27</v>
      </c>
    </row>
    <row r="153" spans="1:16" x14ac:dyDescent="0.25">
      <c r="A153" t="s">
        <v>490</v>
      </c>
      <c r="B153" s="1">
        <v>44573</v>
      </c>
      <c r="C153" t="s">
        <v>491</v>
      </c>
      <c r="D153" t="s">
        <v>18</v>
      </c>
      <c r="E153" s="2">
        <v>13500</v>
      </c>
      <c r="F153" t="s">
        <v>99</v>
      </c>
      <c r="G153" t="s">
        <v>370</v>
      </c>
      <c r="H153" t="s">
        <v>492</v>
      </c>
      <c r="I153" t="s">
        <v>22</v>
      </c>
      <c r="J153" t="s">
        <v>23</v>
      </c>
      <c r="K153" t="s">
        <v>24</v>
      </c>
      <c r="L153" s="2">
        <v>39000</v>
      </c>
      <c r="M153" t="s">
        <v>33</v>
      </c>
      <c r="N153" t="s">
        <v>111</v>
      </c>
      <c r="O153">
        <v>7232005</v>
      </c>
      <c r="P153" t="s">
        <v>34</v>
      </c>
    </row>
    <row r="154" spans="1:16" x14ac:dyDescent="0.25">
      <c r="A154" t="s">
        <v>493</v>
      </c>
      <c r="B154" s="1">
        <v>44573</v>
      </c>
      <c r="C154" t="s">
        <v>494</v>
      </c>
      <c r="D154" t="s">
        <v>18</v>
      </c>
      <c r="E154" s="2">
        <v>2155000</v>
      </c>
      <c r="F154" t="s">
        <v>104</v>
      </c>
      <c r="G154" t="s">
        <v>38</v>
      </c>
      <c r="H154" t="s">
        <v>39</v>
      </c>
      <c r="I154" t="s">
        <v>22</v>
      </c>
      <c r="J154" t="s">
        <v>23</v>
      </c>
      <c r="K154" t="s">
        <v>24</v>
      </c>
      <c r="L154" s="2">
        <v>60500</v>
      </c>
      <c r="M154" t="s">
        <v>43</v>
      </c>
      <c r="N154" t="s">
        <v>44</v>
      </c>
      <c r="O154">
        <v>7622532</v>
      </c>
      <c r="P154" t="s">
        <v>45</v>
      </c>
    </row>
    <row r="155" spans="1:16" x14ac:dyDescent="0.25">
      <c r="A155" t="s">
        <v>495</v>
      </c>
      <c r="B155" s="1">
        <v>44573</v>
      </c>
      <c r="C155" t="s">
        <v>496</v>
      </c>
      <c r="D155" t="s">
        <v>18</v>
      </c>
      <c r="E155" s="2">
        <v>13500</v>
      </c>
      <c r="F155" t="s">
        <v>245</v>
      </c>
      <c r="G155" t="s">
        <v>149</v>
      </c>
      <c r="H155" t="s">
        <v>150</v>
      </c>
      <c r="I155" t="s">
        <v>22</v>
      </c>
      <c r="J155" t="s">
        <v>23</v>
      </c>
      <c r="K155" t="s">
        <v>51</v>
      </c>
      <c r="L155" s="2">
        <v>16000</v>
      </c>
      <c r="M155" t="s">
        <v>59</v>
      </c>
      <c r="N155" t="s">
        <v>44</v>
      </c>
      <c r="O155">
        <v>7398647</v>
      </c>
      <c r="P155" t="s">
        <v>61</v>
      </c>
    </row>
    <row r="156" spans="1:16" x14ac:dyDescent="0.25">
      <c r="A156" t="s">
        <v>497</v>
      </c>
      <c r="B156" s="1">
        <v>44573</v>
      </c>
      <c r="C156" t="s">
        <v>498</v>
      </c>
      <c r="D156" t="s">
        <v>18</v>
      </c>
      <c r="E156" s="2">
        <v>13500</v>
      </c>
      <c r="F156" t="s">
        <v>249</v>
      </c>
      <c r="G156" t="s">
        <v>217</v>
      </c>
      <c r="H156" t="s">
        <v>218</v>
      </c>
      <c r="I156" t="s">
        <v>22</v>
      </c>
      <c r="J156" t="s">
        <v>23</v>
      </c>
      <c r="K156" t="s">
        <v>51</v>
      </c>
      <c r="L156" s="2">
        <v>19000</v>
      </c>
      <c r="M156" t="s">
        <v>67</v>
      </c>
      <c r="N156" t="s">
        <v>60</v>
      </c>
      <c r="O156">
        <v>7387235</v>
      </c>
      <c r="P156" t="s">
        <v>68</v>
      </c>
    </row>
    <row r="157" spans="1:16" x14ac:dyDescent="0.25">
      <c r="A157" t="s">
        <v>499</v>
      </c>
      <c r="B157" s="1">
        <v>44573</v>
      </c>
      <c r="C157" t="s">
        <v>500</v>
      </c>
      <c r="D157" t="s">
        <v>18</v>
      </c>
      <c r="E157" s="2">
        <v>661000</v>
      </c>
      <c r="F157" t="s">
        <v>253</v>
      </c>
      <c r="G157" t="s">
        <v>82</v>
      </c>
      <c r="H157" t="s">
        <v>421</v>
      </c>
      <c r="I157" t="s">
        <v>40</v>
      </c>
      <c r="J157" t="s">
        <v>41</v>
      </c>
      <c r="K157" t="s">
        <v>24</v>
      </c>
      <c r="L157" s="2">
        <v>44000</v>
      </c>
      <c r="M157" t="s">
        <v>73</v>
      </c>
      <c r="N157" t="s">
        <v>60</v>
      </c>
      <c r="O157">
        <v>8931658</v>
      </c>
      <c r="P157" t="s">
        <v>74</v>
      </c>
    </row>
    <row r="158" spans="1:16" x14ac:dyDescent="0.25">
      <c r="A158" t="s">
        <v>501</v>
      </c>
      <c r="B158" s="1">
        <v>44573</v>
      </c>
      <c r="C158" t="s">
        <v>502</v>
      </c>
      <c r="D158" t="s">
        <v>87</v>
      </c>
      <c r="E158" s="2">
        <v>13500</v>
      </c>
      <c r="F158" t="s">
        <v>269</v>
      </c>
      <c r="G158" t="s">
        <v>320</v>
      </c>
      <c r="H158" t="s">
        <v>34</v>
      </c>
      <c r="I158" t="s">
        <v>40</v>
      </c>
      <c r="J158" t="s">
        <v>41</v>
      </c>
      <c r="K158" t="s">
        <v>51</v>
      </c>
      <c r="L158" s="2">
        <v>71000</v>
      </c>
      <c r="M158" t="s">
        <v>25</v>
      </c>
      <c r="N158" t="s">
        <v>44</v>
      </c>
      <c r="O158">
        <v>7887874</v>
      </c>
      <c r="P158" t="s">
        <v>27</v>
      </c>
    </row>
    <row r="159" spans="1:16" x14ac:dyDescent="0.25">
      <c r="A159" t="s">
        <v>503</v>
      </c>
      <c r="B159" s="1">
        <v>44573</v>
      </c>
      <c r="C159" t="s">
        <v>142</v>
      </c>
      <c r="D159" t="s">
        <v>18</v>
      </c>
      <c r="E159" s="2">
        <v>13500</v>
      </c>
      <c r="F159" t="s">
        <v>289</v>
      </c>
      <c r="G159" t="s">
        <v>20</v>
      </c>
      <c r="H159" t="s">
        <v>317</v>
      </c>
      <c r="I159" t="s">
        <v>40</v>
      </c>
      <c r="J159" t="s">
        <v>41</v>
      </c>
      <c r="K159" t="s">
        <v>51</v>
      </c>
      <c r="L159" s="2">
        <v>25000</v>
      </c>
      <c r="M159" t="s">
        <v>33</v>
      </c>
      <c r="N159" t="s">
        <v>60</v>
      </c>
      <c r="O159">
        <v>8238020</v>
      </c>
      <c r="P159" t="s">
        <v>34</v>
      </c>
    </row>
    <row r="160" spans="1:16" x14ac:dyDescent="0.25">
      <c r="A160" t="s">
        <v>504</v>
      </c>
      <c r="B160" s="1">
        <v>44573</v>
      </c>
      <c r="C160" t="s">
        <v>505</v>
      </c>
      <c r="D160" t="s">
        <v>18</v>
      </c>
      <c r="E160" s="2">
        <v>2750000</v>
      </c>
      <c r="F160" t="s">
        <v>292</v>
      </c>
      <c r="G160" t="s">
        <v>65</v>
      </c>
      <c r="H160" t="s">
        <v>66</v>
      </c>
      <c r="I160" t="s">
        <v>22</v>
      </c>
      <c r="J160" t="s">
        <v>23</v>
      </c>
      <c r="K160" t="s">
        <v>24</v>
      </c>
      <c r="L160" s="2">
        <v>18000</v>
      </c>
      <c r="M160" t="s">
        <v>43</v>
      </c>
      <c r="N160" t="s">
        <v>60</v>
      </c>
      <c r="O160">
        <v>6735346</v>
      </c>
      <c r="P160" t="s">
        <v>45</v>
      </c>
    </row>
    <row r="161" spans="1:16" x14ac:dyDescent="0.25">
      <c r="A161" t="s">
        <v>506</v>
      </c>
      <c r="B161" s="1">
        <v>44573</v>
      </c>
      <c r="C161" t="s">
        <v>507</v>
      </c>
      <c r="D161" t="s">
        <v>18</v>
      </c>
      <c r="E161" s="2">
        <v>13500</v>
      </c>
      <c r="F161" t="s">
        <v>91</v>
      </c>
      <c r="G161" t="s">
        <v>20</v>
      </c>
      <c r="H161" t="s">
        <v>21</v>
      </c>
      <c r="I161" t="s">
        <v>40</v>
      </c>
      <c r="J161" t="s">
        <v>41</v>
      </c>
      <c r="K161" t="s">
        <v>51</v>
      </c>
      <c r="L161" s="2">
        <v>22000</v>
      </c>
      <c r="M161" t="s">
        <v>73</v>
      </c>
      <c r="N161" t="s">
        <v>26</v>
      </c>
      <c r="O161">
        <v>6859342</v>
      </c>
      <c r="P161" t="s">
        <v>27</v>
      </c>
    </row>
    <row r="162" spans="1:16" x14ac:dyDescent="0.25">
      <c r="A162" t="s">
        <v>508</v>
      </c>
      <c r="B162" s="1">
        <v>44573</v>
      </c>
      <c r="C162" t="s">
        <v>509</v>
      </c>
      <c r="D162" t="s">
        <v>18</v>
      </c>
      <c r="E162" s="2">
        <v>13500</v>
      </c>
      <c r="F162" t="s">
        <v>138</v>
      </c>
      <c r="G162" t="s">
        <v>175</v>
      </c>
      <c r="H162" t="s">
        <v>266</v>
      </c>
      <c r="I162" t="s">
        <v>40</v>
      </c>
      <c r="J162" t="s">
        <v>41</v>
      </c>
      <c r="K162" t="s">
        <v>51</v>
      </c>
      <c r="L162" s="2">
        <v>41000</v>
      </c>
      <c r="M162" t="s">
        <v>25</v>
      </c>
      <c r="N162" t="s">
        <v>84</v>
      </c>
      <c r="O162">
        <v>7891679</v>
      </c>
      <c r="P162" t="s">
        <v>27</v>
      </c>
    </row>
    <row r="163" spans="1:16" x14ac:dyDescent="0.25">
      <c r="A163" t="s">
        <v>510</v>
      </c>
      <c r="B163" s="1">
        <v>44573</v>
      </c>
      <c r="C163" t="s">
        <v>277</v>
      </c>
      <c r="D163" t="s">
        <v>87</v>
      </c>
      <c r="E163" s="2">
        <v>13500</v>
      </c>
      <c r="F163" t="s">
        <v>196</v>
      </c>
      <c r="G163" t="s">
        <v>20</v>
      </c>
      <c r="H163" t="s">
        <v>308</v>
      </c>
      <c r="I163" t="s">
        <v>40</v>
      </c>
      <c r="J163" t="s">
        <v>41</v>
      </c>
      <c r="K163" t="s">
        <v>24</v>
      </c>
      <c r="L163" s="2">
        <v>49000</v>
      </c>
      <c r="M163" t="s">
        <v>43</v>
      </c>
      <c r="N163" t="s">
        <v>84</v>
      </c>
      <c r="O163">
        <v>8493769</v>
      </c>
      <c r="P163" t="s">
        <v>45</v>
      </c>
    </row>
    <row r="164" spans="1:16" x14ac:dyDescent="0.25">
      <c r="A164" t="s">
        <v>511</v>
      </c>
      <c r="B164" s="1">
        <v>44573</v>
      </c>
      <c r="C164" t="s">
        <v>512</v>
      </c>
      <c r="D164" t="s">
        <v>18</v>
      </c>
      <c r="E164" s="2">
        <v>950000</v>
      </c>
      <c r="F164" t="s">
        <v>104</v>
      </c>
      <c r="G164" t="s">
        <v>149</v>
      </c>
      <c r="H164" t="s">
        <v>150</v>
      </c>
      <c r="I164" t="s">
        <v>22</v>
      </c>
      <c r="J164" t="s">
        <v>23</v>
      </c>
      <c r="K164" t="s">
        <v>51</v>
      </c>
      <c r="L164" s="2">
        <v>19000</v>
      </c>
      <c r="M164" t="s">
        <v>43</v>
      </c>
      <c r="N164" t="s">
        <v>44</v>
      </c>
      <c r="O164">
        <v>8239781</v>
      </c>
      <c r="P164" t="s">
        <v>53</v>
      </c>
    </row>
    <row r="165" spans="1:16" x14ac:dyDescent="0.25">
      <c r="A165" t="s">
        <v>513</v>
      </c>
      <c r="B165" s="1">
        <v>44573</v>
      </c>
      <c r="C165" t="s">
        <v>514</v>
      </c>
      <c r="D165" t="s">
        <v>87</v>
      </c>
      <c r="E165" s="2">
        <v>715000</v>
      </c>
      <c r="F165" t="s">
        <v>143</v>
      </c>
      <c r="G165" t="s">
        <v>105</v>
      </c>
      <c r="H165" t="s">
        <v>487</v>
      </c>
      <c r="I165" t="s">
        <v>40</v>
      </c>
      <c r="J165" t="s">
        <v>41</v>
      </c>
      <c r="K165" t="s">
        <v>24</v>
      </c>
      <c r="L165" s="2">
        <v>21000</v>
      </c>
      <c r="M165" t="s">
        <v>52</v>
      </c>
      <c r="N165" t="s">
        <v>26</v>
      </c>
      <c r="O165">
        <v>6539980</v>
      </c>
      <c r="P165" t="s">
        <v>61</v>
      </c>
    </row>
    <row r="166" spans="1:16" x14ac:dyDescent="0.25">
      <c r="A166" t="s">
        <v>515</v>
      </c>
      <c r="B166" s="1">
        <v>44573</v>
      </c>
      <c r="C166" t="s">
        <v>516</v>
      </c>
      <c r="D166" t="s">
        <v>87</v>
      </c>
      <c r="E166" s="2">
        <v>13500</v>
      </c>
      <c r="F166" t="s">
        <v>81</v>
      </c>
      <c r="G166" t="s">
        <v>114</v>
      </c>
      <c r="H166" t="s">
        <v>115</v>
      </c>
      <c r="I166" t="s">
        <v>22</v>
      </c>
      <c r="J166" t="s">
        <v>23</v>
      </c>
      <c r="K166" t="s">
        <v>24</v>
      </c>
      <c r="L166" s="2">
        <v>22000</v>
      </c>
      <c r="M166" t="s">
        <v>67</v>
      </c>
      <c r="N166" t="s">
        <v>84</v>
      </c>
      <c r="O166">
        <v>6815074</v>
      </c>
      <c r="P166" t="s">
        <v>68</v>
      </c>
    </row>
    <row r="167" spans="1:16" x14ac:dyDescent="0.25">
      <c r="A167" t="s">
        <v>517</v>
      </c>
      <c r="B167" s="1">
        <v>44574</v>
      </c>
      <c r="C167" t="s">
        <v>518</v>
      </c>
      <c r="D167" t="s">
        <v>87</v>
      </c>
      <c r="E167" s="2">
        <v>847000</v>
      </c>
      <c r="F167" t="s">
        <v>64</v>
      </c>
      <c r="G167" t="s">
        <v>445</v>
      </c>
      <c r="H167" t="s">
        <v>519</v>
      </c>
      <c r="I167" t="s">
        <v>40</v>
      </c>
      <c r="J167" t="s">
        <v>41</v>
      </c>
      <c r="K167" t="s">
        <v>51</v>
      </c>
      <c r="L167" s="2">
        <v>16000</v>
      </c>
      <c r="M167" t="s">
        <v>67</v>
      </c>
      <c r="N167" t="s">
        <v>26</v>
      </c>
      <c r="O167">
        <v>8431840</v>
      </c>
      <c r="P167" t="s">
        <v>68</v>
      </c>
    </row>
    <row r="168" spans="1:16" x14ac:dyDescent="0.25">
      <c r="A168" t="s">
        <v>520</v>
      </c>
      <c r="B168" s="1">
        <v>44574</v>
      </c>
      <c r="C168" t="s">
        <v>521</v>
      </c>
      <c r="D168" t="s">
        <v>87</v>
      </c>
      <c r="E168" s="2">
        <v>13500</v>
      </c>
      <c r="F168" t="s">
        <v>71</v>
      </c>
      <c r="G168" t="s">
        <v>149</v>
      </c>
      <c r="H168" t="s">
        <v>522</v>
      </c>
      <c r="I168" t="s">
        <v>22</v>
      </c>
      <c r="J168" t="s">
        <v>23</v>
      </c>
      <c r="K168" t="s">
        <v>51</v>
      </c>
      <c r="L168" s="2">
        <v>45000</v>
      </c>
      <c r="M168" t="s">
        <v>73</v>
      </c>
      <c r="N168" t="s">
        <v>26</v>
      </c>
      <c r="O168">
        <v>8808261</v>
      </c>
      <c r="P168" t="s">
        <v>74</v>
      </c>
    </row>
    <row r="169" spans="1:16" x14ac:dyDescent="0.25">
      <c r="A169" t="s">
        <v>523</v>
      </c>
      <c r="B169" s="1">
        <v>44574</v>
      </c>
      <c r="C169" t="s">
        <v>524</v>
      </c>
      <c r="D169" t="s">
        <v>18</v>
      </c>
      <c r="E169" s="2">
        <v>1176500</v>
      </c>
      <c r="F169" t="s">
        <v>138</v>
      </c>
      <c r="G169" t="s">
        <v>31</v>
      </c>
      <c r="H169" t="s">
        <v>273</v>
      </c>
      <c r="I169" t="s">
        <v>40</v>
      </c>
      <c r="J169" t="s">
        <v>41</v>
      </c>
      <c r="K169" t="s">
        <v>24</v>
      </c>
      <c r="L169" s="2">
        <v>11650</v>
      </c>
      <c r="M169" t="s">
        <v>25</v>
      </c>
      <c r="N169" t="s">
        <v>111</v>
      </c>
      <c r="O169">
        <v>8193979</v>
      </c>
      <c r="P169" t="s">
        <v>27</v>
      </c>
    </row>
    <row r="170" spans="1:16" x14ac:dyDescent="0.25">
      <c r="A170" t="s">
        <v>525</v>
      </c>
      <c r="B170" s="1">
        <v>44574</v>
      </c>
      <c r="C170" t="s">
        <v>526</v>
      </c>
      <c r="D170" t="s">
        <v>18</v>
      </c>
      <c r="E170" s="2">
        <v>955000</v>
      </c>
      <c r="F170" t="s">
        <v>192</v>
      </c>
      <c r="G170" t="s">
        <v>118</v>
      </c>
      <c r="H170" t="s">
        <v>527</v>
      </c>
      <c r="I170" t="s">
        <v>40</v>
      </c>
      <c r="J170" t="s">
        <v>41</v>
      </c>
      <c r="K170" t="s">
        <v>51</v>
      </c>
      <c r="L170" s="2">
        <v>26000</v>
      </c>
      <c r="M170" t="s">
        <v>33</v>
      </c>
      <c r="N170" t="s">
        <v>111</v>
      </c>
      <c r="O170">
        <v>6422078</v>
      </c>
      <c r="P170" t="s">
        <v>34</v>
      </c>
    </row>
    <row r="171" spans="1:16" x14ac:dyDescent="0.25">
      <c r="A171" t="s">
        <v>528</v>
      </c>
      <c r="B171" s="1">
        <v>44574</v>
      </c>
      <c r="C171" t="s">
        <v>529</v>
      </c>
      <c r="D171" t="s">
        <v>18</v>
      </c>
      <c r="E171" s="2">
        <v>800000</v>
      </c>
      <c r="F171" t="s">
        <v>99</v>
      </c>
      <c r="G171" t="s">
        <v>168</v>
      </c>
      <c r="H171" t="s">
        <v>246</v>
      </c>
      <c r="I171" t="s">
        <v>40</v>
      </c>
      <c r="J171" t="s">
        <v>41</v>
      </c>
      <c r="K171" t="s">
        <v>24</v>
      </c>
      <c r="L171" s="2">
        <v>36000</v>
      </c>
      <c r="M171" t="s">
        <v>33</v>
      </c>
      <c r="N171" t="s">
        <v>44</v>
      </c>
      <c r="O171">
        <v>7960177</v>
      </c>
      <c r="P171" t="s">
        <v>34</v>
      </c>
    </row>
    <row r="172" spans="1:16" x14ac:dyDescent="0.25">
      <c r="A172" t="s">
        <v>530</v>
      </c>
      <c r="B172" s="1">
        <v>44574</v>
      </c>
      <c r="C172" t="s">
        <v>531</v>
      </c>
      <c r="D172" t="s">
        <v>18</v>
      </c>
      <c r="E172" s="2">
        <v>13500</v>
      </c>
      <c r="F172" t="s">
        <v>104</v>
      </c>
      <c r="G172" t="s">
        <v>304</v>
      </c>
      <c r="H172" t="s">
        <v>532</v>
      </c>
      <c r="I172" t="s">
        <v>40</v>
      </c>
      <c r="J172" t="s">
        <v>41</v>
      </c>
      <c r="K172" t="s">
        <v>51</v>
      </c>
      <c r="L172" s="2">
        <v>82000</v>
      </c>
      <c r="M172" t="s">
        <v>43</v>
      </c>
      <c r="N172" t="s">
        <v>44</v>
      </c>
      <c r="O172">
        <v>6642461</v>
      </c>
      <c r="P172" t="s">
        <v>45</v>
      </c>
    </row>
    <row r="173" spans="1:16" x14ac:dyDescent="0.25">
      <c r="A173" t="s">
        <v>533</v>
      </c>
      <c r="B173" s="1">
        <v>44574</v>
      </c>
      <c r="C173" t="s">
        <v>408</v>
      </c>
      <c r="D173" t="s">
        <v>87</v>
      </c>
      <c r="E173" s="2">
        <v>13500</v>
      </c>
      <c r="F173" t="s">
        <v>143</v>
      </c>
      <c r="G173" t="s">
        <v>82</v>
      </c>
      <c r="H173" t="s">
        <v>393</v>
      </c>
      <c r="I173" t="s">
        <v>22</v>
      </c>
      <c r="J173" t="s">
        <v>23</v>
      </c>
      <c r="K173" t="s">
        <v>51</v>
      </c>
      <c r="L173" s="2">
        <v>24000</v>
      </c>
      <c r="M173" t="s">
        <v>52</v>
      </c>
      <c r="N173" t="s">
        <v>111</v>
      </c>
      <c r="O173">
        <v>7781272</v>
      </c>
      <c r="P173" t="s">
        <v>53</v>
      </c>
    </row>
    <row r="174" spans="1:16" x14ac:dyDescent="0.25">
      <c r="A174" t="s">
        <v>534</v>
      </c>
      <c r="B174" s="1">
        <v>44574</v>
      </c>
      <c r="C174" t="s">
        <v>535</v>
      </c>
      <c r="D174" t="s">
        <v>18</v>
      </c>
      <c r="E174" s="2">
        <v>626800</v>
      </c>
      <c r="F174" t="s">
        <v>269</v>
      </c>
      <c r="G174" t="s">
        <v>95</v>
      </c>
      <c r="H174" t="s">
        <v>96</v>
      </c>
      <c r="I174" t="s">
        <v>40</v>
      </c>
      <c r="J174" t="s">
        <v>41</v>
      </c>
      <c r="K174" t="s">
        <v>51</v>
      </c>
      <c r="L174" s="2">
        <v>11800</v>
      </c>
      <c r="M174" t="s">
        <v>25</v>
      </c>
      <c r="N174" t="s">
        <v>84</v>
      </c>
      <c r="O174">
        <v>6438030</v>
      </c>
      <c r="P174" t="s">
        <v>74</v>
      </c>
    </row>
    <row r="175" spans="1:16" x14ac:dyDescent="0.25">
      <c r="A175" t="s">
        <v>536</v>
      </c>
      <c r="B175" s="1">
        <v>44574</v>
      </c>
      <c r="C175" t="s">
        <v>537</v>
      </c>
      <c r="D175" t="s">
        <v>18</v>
      </c>
      <c r="E175" s="2">
        <v>2115000</v>
      </c>
      <c r="F175" t="s">
        <v>143</v>
      </c>
      <c r="G175" t="s">
        <v>49</v>
      </c>
      <c r="H175" t="s">
        <v>538</v>
      </c>
      <c r="I175" t="s">
        <v>22</v>
      </c>
      <c r="J175" t="s">
        <v>23</v>
      </c>
      <c r="K175" t="s">
        <v>51</v>
      </c>
      <c r="L175" s="2">
        <v>27500</v>
      </c>
      <c r="M175" t="s">
        <v>52</v>
      </c>
      <c r="N175" t="s">
        <v>60</v>
      </c>
      <c r="O175">
        <v>7063414</v>
      </c>
      <c r="P175" t="s">
        <v>53</v>
      </c>
    </row>
    <row r="176" spans="1:16" x14ac:dyDescent="0.25">
      <c r="A176" t="s">
        <v>539</v>
      </c>
      <c r="B176" s="1">
        <v>44574</v>
      </c>
      <c r="C176" t="s">
        <v>540</v>
      </c>
      <c r="D176" t="s">
        <v>18</v>
      </c>
      <c r="E176" s="2">
        <v>2810000</v>
      </c>
      <c r="F176" t="s">
        <v>148</v>
      </c>
      <c r="G176" t="s">
        <v>100</v>
      </c>
      <c r="H176" t="s">
        <v>541</v>
      </c>
      <c r="I176" t="s">
        <v>22</v>
      </c>
      <c r="J176" t="s">
        <v>23</v>
      </c>
      <c r="K176" t="s">
        <v>51</v>
      </c>
      <c r="L176" s="2">
        <v>36000</v>
      </c>
      <c r="M176" t="s">
        <v>59</v>
      </c>
      <c r="N176" t="s">
        <v>44</v>
      </c>
      <c r="O176">
        <v>7033838</v>
      </c>
      <c r="P176" t="s">
        <v>61</v>
      </c>
    </row>
    <row r="177" spans="1:16" x14ac:dyDescent="0.25">
      <c r="A177" t="s">
        <v>542</v>
      </c>
      <c r="B177" s="1">
        <v>44574</v>
      </c>
      <c r="C177" t="s">
        <v>543</v>
      </c>
      <c r="D177" t="s">
        <v>18</v>
      </c>
      <c r="E177" s="2">
        <v>13500</v>
      </c>
      <c r="F177" t="s">
        <v>153</v>
      </c>
      <c r="G177" t="s">
        <v>184</v>
      </c>
      <c r="H177" t="s">
        <v>185</v>
      </c>
      <c r="I177" t="s">
        <v>40</v>
      </c>
      <c r="J177" t="s">
        <v>41</v>
      </c>
      <c r="K177" t="s">
        <v>51</v>
      </c>
      <c r="L177" s="2">
        <v>20000</v>
      </c>
      <c r="M177" t="s">
        <v>67</v>
      </c>
      <c r="N177" t="s">
        <v>44</v>
      </c>
      <c r="O177">
        <v>8626515</v>
      </c>
      <c r="P177" t="s">
        <v>68</v>
      </c>
    </row>
    <row r="178" spans="1:16" x14ac:dyDescent="0.25">
      <c r="A178" t="s">
        <v>544</v>
      </c>
      <c r="B178" s="1">
        <v>44574</v>
      </c>
      <c r="C178" t="s">
        <v>545</v>
      </c>
      <c r="D178" t="s">
        <v>18</v>
      </c>
      <c r="E178" s="2">
        <v>13500</v>
      </c>
      <c r="F178" t="s">
        <v>77</v>
      </c>
      <c r="G178" t="s">
        <v>175</v>
      </c>
      <c r="H178" t="s">
        <v>258</v>
      </c>
      <c r="I178" t="s">
        <v>40</v>
      </c>
      <c r="J178" t="s">
        <v>41</v>
      </c>
      <c r="K178" t="s">
        <v>51</v>
      </c>
      <c r="L178" s="2">
        <v>17000</v>
      </c>
      <c r="M178" t="s">
        <v>73</v>
      </c>
      <c r="N178" t="s">
        <v>44</v>
      </c>
      <c r="O178">
        <v>8692179</v>
      </c>
      <c r="P178" t="s">
        <v>74</v>
      </c>
    </row>
    <row r="179" spans="1:16" x14ac:dyDescent="0.25">
      <c r="A179" t="s">
        <v>546</v>
      </c>
      <c r="B179" s="1">
        <v>44574</v>
      </c>
      <c r="C179" t="s">
        <v>547</v>
      </c>
      <c r="D179" t="s">
        <v>18</v>
      </c>
      <c r="E179" s="2">
        <v>1589000</v>
      </c>
      <c r="F179" t="s">
        <v>296</v>
      </c>
      <c r="G179" t="s">
        <v>149</v>
      </c>
      <c r="H179" t="s">
        <v>150</v>
      </c>
      <c r="I179" t="s">
        <v>22</v>
      </c>
      <c r="J179" t="s">
        <v>23</v>
      </c>
      <c r="K179" t="s">
        <v>51</v>
      </c>
      <c r="L179" s="2">
        <v>16900</v>
      </c>
      <c r="M179" t="s">
        <v>52</v>
      </c>
      <c r="N179" t="s">
        <v>44</v>
      </c>
      <c r="O179">
        <v>8280131</v>
      </c>
      <c r="P179" t="s">
        <v>53</v>
      </c>
    </row>
    <row r="180" spans="1:16" x14ac:dyDescent="0.25">
      <c r="A180" t="s">
        <v>548</v>
      </c>
      <c r="B180" s="1">
        <v>44574</v>
      </c>
      <c r="C180" t="s">
        <v>549</v>
      </c>
      <c r="D180" t="s">
        <v>18</v>
      </c>
      <c r="E180" s="2">
        <v>1385000</v>
      </c>
      <c r="F180" t="s">
        <v>161</v>
      </c>
      <c r="G180" t="s">
        <v>157</v>
      </c>
      <c r="H180" t="s">
        <v>158</v>
      </c>
      <c r="I180" t="s">
        <v>22</v>
      </c>
      <c r="J180" t="s">
        <v>23</v>
      </c>
      <c r="K180" t="s">
        <v>51</v>
      </c>
      <c r="L180" s="2">
        <v>46500</v>
      </c>
      <c r="M180" t="s">
        <v>59</v>
      </c>
      <c r="N180" t="s">
        <v>44</v>
      </c>
      <c r="O180">
        <v>6775570</v>
      </c>
      <c r="P180" t="s">
        <v>61</v>
      </c>
    </row>
    <row r="181" spans="1:16" x14ac:dyDescent="0.25">
      <c r="A181" t="s">
        <v>550</v>
      </c>
      <c r="B181" s="1">
        <v>44574</v>
      </c>
      <c r="C181" t="s">
        <v>277</v>
      </c>
      <c r="D181" t="s">
        <v>18</v>
      </c>
      <c r="E181" s="2">
        <v>2000000</v>
      </c>
      <c r="F181" t="s">
        <v>81</v>
      </c>
      <c r="G181" t="s">
        <v>175</v>
      </c>
      <c r="H181" t="s">
        <v>221</v>
      </c>
      <c r="I181" t="s">
        <v>22</v>
      </c>
      <c r="J181" t="s">
        <v>23</v>
      </c>
      <c r="K181" t="s">
        <v>24</v>
      </c>
      <c r="L181" s="2">
        <v>14000</v>
      </c>
      <c r="M181" t="s">
        <v>67</v>
      </c>
      <c r="N181" t="s">
        <v>60</v>
      </c>
      <c r="O181">
        <v>8957521</v>
      </c>
      <c r="P181" t="s">
        <v>68</v>
      </c>
    </row>
    <row r="182" spans="1:16" x14ac:dyDescent="0.25">
      <c r="A182" t="s">
        <v>551</v>
      </c>
      <c r="B182" s="1">
        <v>44574</v>
      </c>
      <c r="C182" t="s">
        <v>552</v>
      </c>
      <c r="D182" t="s">
        <v>18</v>
      </c>
      <c r="E182" s="2">
        <v>951000</v>
      </c>
      <c r="F182" t="s">
        <v>91</v>
      </c>
      <c r="G182" t="s">
        <v>49</v>
      </c>
      <c r="H182" t="s">
        <v>280</v>
      </c>
      <c r="I182" t="s">
        <v>40</v>
      </c>
      <c r="J182" t="s">
        <v>41</v>
      </c>
      <c r="K182" t="s">
        <v>24</v>
      </c>
      <c r="L182" s="2">
        <v>16000</v>
      </c>
      <c r="M182" t="s">
        <v>73</v>
      </c>
      <c r="N182" t="s">
        <v>44</v>
      </c>
      <c r="O182">
        <v>6492064</v>
      </c>
      <c r="P182" t="s">
        <v>74</v>
      </c>
    </row>
    <row r="183" spans="1:16" x14ac:dyDescent="0.25">
      <c r="A183" t="s">
        <v>553</v>
      </c>
      <c r="B183" s="1">
        <v>44574</v>
      </c>
      <c r="C183" t="s">
        <v>547</v>
      </c>
      <c r="D183" t="s">
        <v>18</v>
      </c>
      <c r="E183" s="2">
        <v>1390000</v>
      </c>
      <c r="F183" t="s">
        <v>91</v>
      </c>
      <c r="G183" t="s">
        <v>188</v>
      </c>
      <c r="H183" t="s">
        <v>554</v>
      </c>
      <c r="I183" t="s">
        <v>40</v>
      </c>
      <c r="J183" t="s">
        <v>41</v>
      </c>
      <c r="K183" t="s">
        <v>24</v>
      </c>
      <c r="L183" s="2">
        <v>22000</v>
      </c>
      <c r="M183" t="s">
        <v>73</v>
      </c>
      <c r="N183" t="s">
        <v>84</v>
      </c>
      <c r="O183">
        <v>6729766</v>
      </c>
      <c r="P183" t="s">
        <v>74</v>
      </c>
    </row>
    <row r="184" spans="1:16" x14ac:dyDescent="0.25">
      <c r="A184" t="s">
        <v>555</v>
      </c>
      <c r="B184" s="1">
        <v>44574</v>
      </c>
      <c r="C184" t="s">
        <v>556</v>
      </c>
      <c r="D184" t="s">
        <v>18</v>
      </c>
      <c r="E184" s="2">
        <v>2320000</v>
      </c>
      <c r="F184" t="s">
        <v>77</v>
      </c>
      <c r="G184" t="s">
        <v>95</v>
      </c>
      <c r="H184" t="s">
        <v>228</v>
      </c>
      <c r="I184" t="s">
        <v>22</v>
      </c>
      <c r="J184" t="s">
        <v>23</v>
      </c>
      <c r="K184" t="s">
        <v>51</v>
      </c>
      <c r="L184" s="2">
        <v>20000</v>
      </c>
      <c r="M184" t="s">
        <v>73</v>
      </c>
      <c r="N184" t="s">
        <v>60</v>
      </c>
      <c r="O184">
        <v>8827586</v>
      </c>
      <c r="P184" t="s">
        <v>27</v>
      </c>
    </row>
    <row r="185" spans="1:16" x14ac:dyDescent="0.25">
      <c r="A185" t="s">
        <v>557</v>
      </c>
      <c r="B185" s="1">
        <v>44574</v>
      </c>
      <c r="C185" t="s">
        <v>558</v>
      </c>
      <c r="D185" t="s">
        <v>87</v>
      </c>
      <c r="E185" s="2">
        <v>2752000</v>
      </c>
      <c r="F185" t="s">
        <v>161</v>
      </c>
      <c r="G185" t="s">
        <v>49</v>
      </c>
      <c r="H185" t="s">
        <v>50</v>
      </c>
      <c r="I185" t="s">
        <v>40</v>
      </c>
      <c r="J185" t="s">
        <v>41</v>
      </c>
      <c r="K185" t="s">
        <v>51</v>
      </c>
      <c r="L185" s="2">
        <v>14200</v>
      </c>
      <c r="M185" t="s">
        <v>59</v>
      </c>
      <c r="N185" t="s">
        <v>26</v>
      </c>
      <c r="O185">
        <v>8378577</v>
      </c>
      <c r="P185" t="s">
        <v>34</v>
      </c>
    </row>
    <row r="186" spans="1:16" x14ac:dyDescent="0.25">
      <c r="A186" t="s">
        <v>559</v>
      </c>
      <c r="B186" s="1">
        <v>44574</v>
      </c>
      <c r="C186" t="s">
        <v>560</v>
      </c>
      <c r="D186" t="s">
        <v>18</v>
      </c>
      <c r="E186" s="2">
        <v>655000</v>
      </c>
      <c r="F186" t="s">
        <v>81</v>
      </c>
      <c r="G186" t="s">
        <v>168</v>
      </c>
      <c r="H186" t="s">
        <v>561</v>
      </c>
      <c r="I186" t="s">
        <v>22</v>
      </c>
      <c r="J186" t="s">
        <v>23</v>
      </c>
      <c r="K186" t="s">
        <v>51</v>
      </c>
      <c r="L186" s="2">
        <v>51000</v>
      </c>
      <c r="M186" t="s">
        <v>67</v>
      </c>
      <c r="N186" t="s">
        <v>111</v>
      </c>
      <c r="O186">
        <v>6300537</v>
      </c>
      <c r="P186" t="s">
        <v>45</v>
      </c>
    </row>
    <row r="187" spans="1:16" x14ac:dyDescent="0.25">
      <c r="A187" t="s">
        <v>562</v>
      </c>
      <c r="B187" s="1">
        <v>44578</v>
      </c>
      <c r="C187" t="s">
        <v>563</v>
      </c>
      <c r="D187" t="s">
        <v>18</v>
      </c>
      <c r="E187" s="2">
        <v>890000</v>
      </c>
      <c r="F187" t="s">
        <v>196</v>
      </c>
      <c r="G187" t="s">
        <v>65</v>
      </c>
      <c r="H187" t="s">
        <v>66</v>
      </c>
      <c r="I187" t="s">
        <v>40</v>
      </c>
      <c r="J187" t="s">
        <v>41</v>
      </c>
      <c r="K187" t="s">
        <v>51</v>
      </c>
      <c r="L187" s="2">
        <v>19000</v>
      </c>
      <c r="M187" t="s">
        <v>43</v>
      </c>
      <c r="N187" t="s">
        <v>60</v>
      </c>
      <c r="O187">
        <v>7658357</v>
      </c>
      <c r="P187" t="s">
        <v>45</v>
      </c>
    </row>
    <row r="188" spans="1:16" x14ac:dyDescent="0.25">
      <c r="A188" t="s">
        <v>564</v>
      </c>
      <c r="B188" s="1">
        <v>44578</v>
      </c>
      <c r="C188" t="s">
        <v>565</v>
      </c>
      <c r="D188" t="s">
        <v>18</v>
      </c>
      <c r="E188" s="2">
        <v>1330000</v>
      </c>
      <c r="F188" t="s">
        <v>200</v>
      </c>
      <c r="G188" t="s">
        <v>370</v>
      </c>
      <c r="H188" t="s">
        <v>412</v>
      </c>
      <c r="I188" t="s">
        <v>22</v>
      </c>
      <c r="J188" t="s">
        <v>23</v>
      </c>
      <c r="K188" t="s">
        <v>51</v>
      </c>
      <c r="L188" s="2">
        <v>31000</v>
      </c>
      <c r="M188" t="s">
        <v>52</v>
      </c>
      <c r="N188" t="s">
        <v>60</v>
      </c>
      <c r="O188">
        <v>7154079</v>
      </c>
      <c r="P188" t="s">
        <v>53</v>
      </c>
    </row>
    <row r="189" spans="1:16" x14ac:dyDescent="0.25">
      <c r="A189" t="s">
        <v>566</v>
      </c>
      <c r="B189" s="1">
        <v>44578</v>
      </c>
      <c r="C189" t="s">
        <v>567</v>
      </c>
      <c r="D189" t="s">
        <v>18</v>
      </c>
      <c r="E189" s="2">
        <v>13500</v>
      </c>
      <c r="F189" t="s">
        <v>245</v>
      </c>
      <c r="G189" t="s">
        <v>144</v>
      </c>
      <c r="H189" t="s">
        <v>145</v>
      </c>
      <c r="I189" t="s">
        <v>22</v>
      </c>
      <c r="J189" t="s">
        <v>23</v>
      </c>
      <c r="K189" t="s">
        <v>51</v>
      </c>
      <c r="L189" s="2">
        <v>32000</v>
      </c>
      <c r="M189" t="s">
        <v>59</v>
      </c>
      <c r="N189" t="s">
        <v>44</v>
      </c>
      <c r="O189">
        <v>7160297</v>
      </c>
      <c r="P189" t="s">
        <v>61</v>
      </c>
    </row>
    <row r="190" spans="1:16" x14ac:dyDescent="0.25">
      <c r="A190" t="s">
        <v>568</v>
      </c>
      <c r="B190" s="1">
        <v>44578</v>
      </c>
      <c r="C190" t="s">
        <v>569</v>
      </c>
      <c r="D190" t="s">
        <v>18</v>
      </c>
      <c r="E190" s="2">
        <v>900000</v>
      </c>
      <c r="F190" t="s">
        <v>249</v>
      </c>
      <c r="G190" t="s">
        <v>31</v>
      </c>
      <c r="H190" t="s">
        <v>570</v>
      </c>
      <c r="I190" t="s">
        <v>22</v>
      </c>
      <c r="J190" t="s">
        <v>23</v>
      </c>
      <c r="K190" t="s">
        <v>51</v>
      </c>
      <c r="L190" s="2">
        <v>31000</v>
      </c>
      <c r="M190" t="s">
        <v>67</v>
      </c>
      <c r="N190" t="s">
        <v>60</v>
      </c>
      <c r="O190">
        <v>8063218</v>
      </c>
      <c r="P190" t="s">
        <v>68</v>
      </c>
    </row>
    <row r="191" spans="1:16" x14ac:dyDescent="0.25">
      <c r="A191" t="s">
        <v>571</v>
      </c>
      <c r="B191" s="1">
        <v>44578</v>
      </c>
      <c r="C191" t="s">
        <v>572</v>
      </c>
      <c r="D191" t="s">
        <v>18</v>
      </c>
      <c r="E191" s="2">
        <v>570000</v>
      </c>
      <c r="F191" t="s">
        <v>153</v>
      </c>
      <c r="G191" t="s">
        <v>320</v>
      </c>
      <c r="H191" t="s">
        <v>479</v>
      </c>
      <c r="I191" t="s">
        <v>40</v>
      </c>
      <c r="J191" t="s">
        <v>41</v>
      </c>
      <c r="K191" t="s">
        <v>51</v>
      </c>
      <c r="L191" s="2">
        <v>14000</v>
      </c>
      <c r="M191" t="s">
        <v>67</v>
      </c>
      <c r="N191" t="s">
        <v>111</v>
      </c>
      <c r="O191">
        <v>8641482</v>
      </c>
      <c r="P191" t="s">
        <v>68</v>
      </c>
    </row>
    <row r="192" spans="1:16" x14ac:dyDescent="0.25">
      <c r="A192" t="s">
        <v>573</v>
      </c>
      <c r="B192" s="1">
        <v>44578</v>
      </c>
      <c r="C192" t="s">
        <v>574</v>
      </c>
      <c r="D192" t="s">
        <v>18</v>
      </c>
      <c r="E192" s="2">
        <v>715000</v>
      </c>
      <c r="F192" t="s">
        <v>77</v>
      </c>
      <c r="G192" t="s">
        <v>139</v>
      </c>
      <c r="H192" t="s">
        <v>270</v>
      </c>
      <c r="I192" t="s">
        <v>40</v>
      </c>
      <c r="J192" t="s">
        <v>41</v>
      </c>
      <c r="K192" t="s">
        <v>24</v>
      </c>
      <c r="L192" s="2">
        <v>25000</v>
      </c>
      <c r="M192" t="s">
        <v>73</v>
      </c>
      <c r="N192" t="s">
        <v>26</v>
      </c>
      <c r="O192">
        <v>6554530</v>
      </c>
      <c r="P192" t="s">
        <v>74</v>
      </c>
    </row>
    <row r="193" spans="1:16" x14ac:dyDescent="0.25">
      <c r="A193" t="s">
        <v>575</v>
      </c>
      <c r="B193" s="1">
        <v>44578</v>
      </c>
      <c r="C193" t="s">
        <v>576</v>
      </c>
      <c r="D193" t="s">
        <v>87</v>
      </c>
      <c r="E193" s="2">
        <v>630000</v>
      </c>
      <c r="F193" t="s">
        <v>161</v>
      </c>
      <c r="G193" t="s">
        <v>320</v>
      </c>
      <c r="H193" t="s">
        <v>321</v>
      </c>
      <c r="I193" t="s">
        <v>22</v>
      </c>
      <c r="J193" t="s">
        <v>23</v>
      </c>
      <c r="K193" t="s">
        <v>51</v>
      </c>
      <c r="L193" s="2">
        <v>46000</v>
      </c>
      <c r="M193" t="s">
        <v>59</v>
      </c>
      <c r="N193" t="s">
        <v>111</v>
      </c>
      <c r="O193">
        <v>6440545</v>
      </c>
      <c r="P193" t="s">
        <v>61</v>
      </c>
    </row>
    <row r="194" spans="1:16" x14ac:dyDescent="0.25">
      <c r="A194" t="s">
        <v>577</v>
      </c>
      <c r="B194" s="1">
        <v>44578</v>
      </c>
      <c r="C194" t="s">
        <v>578</v>
      </c>
      <c r="D194" t="s">
        <v>87</v>
      </c>
      <c r="E194" s="2">
        <v>700500</v>
      </c>
      <c r="F194" t="s">
        <v>81</v>
      </c>
      <c r="G194" t="s">
        <v>175</v>
      </c>
      <c r="H194" t="s">
        <v>579</v>
      </c>
      <c r="I194" t="s">
        <v>22</v>
      </c>
      <c r="J194" t="s">
        <v>23</v>
      </c>
      <c r="K194" t="s">
        <v>24</v>
      </c>
      <c r="L194" s="2">
        <v>39500</v>
      </c>
      <c r="M194" t="s">
        <v>67</v>
      </c>
      <c r="N194" t="s">
        <v>26</v>
      </c>
      <c r="O194">
        <v>7293423</v>
      </c>
      <c r="P194" t="s">
        <v>68</v>
      </c>
    </row>
    <row r="195" spans="1:16" x14ac:dyDescent="0.25">
      <c r="A195" t="s">
        <v>580</v>
      </c>
      <c r="B195" s="1">
        <v>44578</v>
      </c>
      <c r="C195" t="s">
        <v>581</v>
      </c>
      <c r="D195" t="s">
        <v>18</v>
      </c>
      <c r="E195" s="2">
        <v>2130000</v>
      </c>
      <c r="F195" t="s">
        <v>19</v>
      </c>
      <c r="G195" t="s">
        <v>65</v>
      </c>
      <c r="H195" t="s">
        <v>172</v>
      </c>
      <c r="I195" t="s">
        <v>22</v>
      </c>
      <c r="J195" t="s">
        <v>23</v>
      </c>
      <c r="K195" t="s">
        <v>24</v>
      </c>
      <c r="L195" s="2">
        <v>39000</v>
      </c>
      <c r="M195" t="s">
        <v>25</v>
      </c>
      <c r="N195" t="s">
        <v>111</v>
      </c>
      <c r="O195">
        <v>6687979</v>
      </c>
      <c r="P195" t="s">
        <v>27</v>
      </c>
    </row>
    <row r="196" spans="1:16" x14ac:dyDescent="0.25">
      <c r="A196" t="s">
        <v>582</v>
      </c>
      <c r="B196" s="1">
        <v>44578</v>
      </c>
      <c r="C196" t="s">
        <v>583</v>
      </c>
      <c r="D196" t="s">
        <v>18</v>
      </c>
      <c r="E196" s="2">
        <v>13500</v>
      </c>
      <c r="F196" t="s">
        <v>30</v>
      </c>
      <c r="G196" t="s">
        <v>105</v>
      </c>
      <c r="H196" t="s">
        <v>487</v>
      </c>
      <c r="I196" t="s">
        <v>22</v>
      </c>
      <c r="J196" t="s">
        <v>23</v>
      </c>
      <c r="K196" t="s">
        <v>24</v>
      </c>
      <c r="L196" s="2">
        <v>31000</v>
      </c>
      <c r="M196" t="s">
        <v>33</v>
      </c>
      <c r="N196" t="s">
        <v>26</v>
      </c>
      <c r="O196">
        <v>8525846</v>
      </c>
      <c r="P196" t="s">
        <v>34</v>
      </c>
    </row>
    <row r="197" spans="1:16" x14ac:dyDescent="0.25">
      <c r="A197" t="s">
        <v>584</v>
      </c>
      <c r="B197" s="1">
        <v>44578</v>
      </c>
      <c r="C197" t="s">
        <v>585</v>
      </c>
      <c r="D197" t="s">
        <v>18</v>
      </c>
      <c r="E197" s="2">
        <v>2950000</v>
      </c>
      <c r="F197" t="s">
        <v>37</v>
      </c>
      <c r="G197" t="s">
        <v>82</v>
      </c>
      <c r="H197" t="s">
        <v>83</v>
      </c>
      <c r="I197" t="s">
        <v>40</v>
      </c>
      <c r="J197" t="s">
        <v>41</v>
      </c>
      <c r="K197" t="s">
        <v>51</v>
      </c>
      <c r="L197" s="2">
        <v>41000</v>
      </c>
      <c r="M197" t="s">
        <v>43</v>
      </c>
      <c r="N197" t="s">
        <v>60</v>
      </c>
      <c r="O197">
        <v>6436923</v>
      </c>
      <c r="P197" t="s">
        <v>45</v>
      </c>
    </row>
    <row r="198" spans="1:16" x14ac:dyDescent="0.25">
      <c r="A198" t="s">
        <v>586</v>
      </c>
      <c r="B198" s="1">
        <v>44578</v>
      </c>
      <c r="C198" t="s">
        <v>587</v>
      </c>
      <c r="D198" t="s">
        <v>18</v>
      </c>
      <c r="E198" s="2">
        <v>2150000</v>
      </c>
      <c r="F198" t="s">
        <v>48</v>
      </c>
      <c r="G198" t="s">
        <v>109</v>
      </c>
      <c r="H198" t="s">
        <v>336</v>
      </c>
      <c r="I198" t="s">
        <v>22</v>
      </c>
      <c r="J198" t="s">
        <v>23</v>
      </c>
      <c r="K198" t="s">
        <v>51</v>
      </c>
      <c r="L198" s="2">
        <v>22000</v>
      </c>
      <c r="M198" t="s">
        <v>52</v>
      </c>
      <c r="N198" t="s">
        <v>26</v>
      </c>
      <c r="O198">
        <v>7273916</v>
      </c>
      <c r="P198" t="s">
        <v>53</v>
      </c>
    </row>
    <row r="199" spans="1:16" x14ac:dyDescent="0.25">
      <c r="A199" t="s">
        <v>588</v>
      </c>
      <c r="B199" s="1">
        <v>44578</v>
      </c>
      <c r="C199" t="s">
        <v>589</v>
      </c>
      <c r="D199" t="s">
        <v>87</v>
      </c>
      <c r="E199" s="2">
        <v>1700000</v>
      </c>
      <c r="F199" t="s">
        <v>167</v>
      </c>
      <c r="G199" t="s">
        <v>20</v>
      </c>
      <c r="H199" t="s">
        <v>317</v>
      </c>
      <c r="I199" t="s">
        <v>40</v>
      </c>
      <c r="J199" t="s">
        <v>41</v>
      </c>
      <c r="K199" t="s">
        <v>24</v>
      </c>
      <c r="L199" s="2">
        <v>22000</v>
      </c>
      <c r="M199" t="s">
        <v>25</v>
      </c>
      <c r="N199" t="s">
        <v>60</v>
      </c>
      <c r="O199">
        <v>8283096</v>
      </c>
      <c r="P199" t="s">
        <v>27</v>
      </c>
    </row>
    <row r="200" spans="1:16" x14ac:dyDescent="0.25">
      <c r="A200" t="s">
        <v>590</v>
      </c>
      <c r="B200" s="1">
        <v>44578</v>
      </c>
      <c r="C200" t="s">
        <v>591</v>
      </c>
      <c r="D200" t="s">
        <v>18</v>
      </c>
      <c r="E200" s="2">
        <v>13500</v>
      </c>
      <c r="F200" t="s">
        <v>99</v>
      </c>
      <c r="G200" t="s">
        <v>31</v>
      </c>
      <c r="H200" t="s">
        <v>154</v>
      </c>
      <c r="I200" t="s">
        <v>22</v>
      </c>
      <c r="J200" t="s">
        <v>23</v>
      </c>
      <c r="K200" t="s">
        <v>51</v>
      </c>
      <c r="L200" s="2">
        <v>41000</v>
      </c>
      <c r="M200" t="s">
        <v>33</v>
      </c>
      <c r="N200" t="s">
        <v>26</v>
      </c>
      <c r="O200">
        <v>6784925</v>
      </c>
      <c r="P200" t="s">
        <v>34</v>
      </c>
    </row>
    <row r="201" spans="1:16" x14ac:dyDescent="0.25">
      <c r="A201" t="s">
        <v>592</v>
      </c>
      <c r="B201" s="1">
        <v>44578</v>
      </c>
      <c r="C201" t="s">
        <v>593</v>
      </c>
      <c r="D201" t="s">
        <v>18</v>
      </c>
      <c r="E201" s="2">
        <v>1540000</v>
      </c>
      <c r="F201" t="s">
        <v>104</v>
      </c>
      <c r="G201" t="s">
        <v>184</v>
      </c>
      <c r="H201" t="s">
        <v>185</v>
      </c>
      <c r="I201" t="s">
        <v>40</v>
      </c>
      <c r="J201" t="s">
        <v>41</v>
      </c>
      <c r="K201" t="s">
        <v>51</v>
      </c>
      <c r="L201" s="2">
        <v>21000</v>
      </c>
      <c r="M201" t="s">
        <v>43</v>
      </c>
      <c r="N201" t="s">
        <v>44</v>
      </c>
      <c r="O201">
        <v>7826082</v>
      </c>
      <c r="P201" t="s">
        <v>45</v>
      </c>
    </row>
    <row r="202" spans="1:16" x14ac:dyDescent="0.25">
      <c r="A202" t="s">
        <v>594</v>
      </c>
      <c r="B202" s="1">
        <v>44578</v>
      </c>
      <c r="C202" t="s">
        <v>595</v>
      </c>
      <c r="D202" t="s">
        <v>18</v>
      </c>
      <c r="E202" s="2">
        <v>1300000</v>
      </c>
      <c r="F202" t="s">
        <v>143</v>
      </c>
      <c r="G202" t="s">
        <v>175</v>
      </c>
      <c r="H202" t="s">
        <v>258</v>
      </c>
      <c r="I202" t="s">
        <v>40</v>
      </c>
      <c r="J202" t="s">
        <v>41</v>
      </c>
      <c r="K202" t="s">
        <v>24</v>
      </c>
      <c r="L202" s="2">
        <v>26000</v>
      </c>
      <c r="M202" t="s">
        <v>52</v>
      </c>
      <c r="N202" t="s">
        <v>44</v>
      </c>
      <c r="O202">
        <v>6471180</v>
      </c>
      <c r="P202" t="s">
        <v>53</v>
      </c>
    </row>
    <row r="203" spans="1:16" x14ac:dyDescent="0.25">
      <c r="A203" t="s">
        <v>596</v>
      </c>
      <c r="B203" s="1">
        <v>44578</v>
      </c>
      <c r="C203" t="s">
        <v>117</v>
      </c>
      <c r="D203" t="s">
        <v>18</v>
      </c>
      <c r="E203" s="2">
        <v>960000</v>
      </c>
      <c r="F203" t="s">
        <v>91</v>
      </c>
      <c r="G203" t="s">
        <v>175</v>
      </c>
      <c r="H203" t="s">
        <v>597</v>
      </c>
      <c r="I203" t="s">
        <v>22</v>
      </c>
      <c r="J203" t="s">
        <v>23</v>
      </c>
      <c r="K203" t="s">
        <v>51</v>
      </c>
      <c r="L203" s="2">
        <v>31000</v>
      </c>
      <c r="M203" t="s">
        <v>73</v>
      </c>
      <c r="N203" t="s">
        <v>111</v>
      </c>
      <c r="O203">
        <v>8928940</v>
      </c>
      <c r="P203" t="s">
        <v>53</v>
      </c>
    </row>
    <row r="204" spans="1:16" x14ac:dyDescent="0.25">
      <c r="A204" t="s">
        <v>598</v>
      </c>
      <c r="B204" s="1">
        <v>44578</v>
      </c>
      <c r="C204" t="s">
        <v>121</v>
      </c>
      <c r="D204" t="s">
        <v>18</v>
      </c>
      <c r="E204" s="2">
        <v>13500</v>
      </c>
      <c r="F204" t="s">
        <v>167</v>
      </c>
      <c r="G204" t="s">
        <v>217</v>
      </c>
      <c r="H204" t="s">
        <v>599</v>
      </c>
      <c r="I204" t="s">
        <v>22</v>
      </c>
      <c r="J204" t="s">
        <v>23</v>
      </c>
      <c r="K204" t="s">
        <v>51</v>
      </c>
      <c r="L204" s="2">
        <v>19000</v>
      </c>
      <c r="M204" t="s">
        <v>25</v>
      </c>
      <c r="N204" t="s">
        <v>26</v>
      </c>
      <c r="O204">
        <v>7428074</v>
      </c>
      <c r="P204" t="s">
        <v>61</v>
      </c>
    </row>
    <row r="205" spans="1:16" x14ac:dyDescent="0.25">
      <c r="A205" t="s">
        <v>600</v>
      </c>
      <c r="B205" s="1">
        <v>44578</v>
      </c>
      <c r="C205" t="s">
        <v>601</v>
      </c>
      <c r="D205" t="s">
        <v>18</v>
      </c>
      <c r="E205" s="2">
        <v>1810000</v>
      </c>
      <c r="F205" t="s">
        <v>99</v>
      </c>
      <c r="G205" t="s">
        <v>168</v>
      </c>
      <c r="H205" t="s">
        <v>169</v>
      </c>
      <c r="I205" t="s">
        <v>40</v>
      </c>
      <c r="J205" t="s">
        <v>41</v>
      </c>
      <c r="K205" t="s">
        <v>51</v>
      </c>
      <c r="L205" s="2">
        <v>13000</v>
      </c>
      <c r="M205" t="s">
        <v>33</v>
      </c>
      <c r="N205" t="s">
        <v>60</v>
      </c>
      <c r="O205">
        <v>8948624</v>
      </c>
      <c r="P205" t="s">
        <v>68</v>
      </c>
    </row>
    <row r="206" spans="1:16" x14ac:dyDescent="0.25">
      <c r="A206" t="s">
        <v>602</v>
      </c>
      <c r="B206" s="1">
        <v>44578</v>
      </c>
      <c r="C206" t="s">
        <v>591</v>
      </c>
      <c r="D206" t="s">
        <v>18</v>
      </c>
      <c r="E206" s="2">
        <v>1130000</v>
      </c>
      <c r="F206" t="s">
        <v>167</v>
      </c>
      <c r="G206" t="s">
        <v>168</v>
      </c>
      <c r="H206" t="s">
        <v>603</v>
      </c>
      <c r="I206" t="s">
        <v>22</v>
      </c>
      <c r="J206" t="s">
        <v>23</v>
      </c>
      <c r="K206" t="s">
        <v>24</v>
      </c>
      <c r="L206" s="2">
        <v>33000</v>
      </c>
      <c r="M206" t="s">
        <v>25</v>
      </c>
      <c r="N206" t="s">
        <v>84</v>
      </c>
      <c r="O206">
        <v>7941618</v>
      </c>
      <c r="P206" t="s">
        <v>27</v>
      </c>
    </row>
    <row r="207" spans="1:16" x14ac:dyDescent="0.25">
      <c r="A207" t="s">
        <v>604</v>
      </c>
      <c r="B207" s="1">
        <v>44580</v>
      </c>
      <c r="C207" t="s">
        <v>605</v>
      </c>
      <c r="D207" t="s">
        <v>18</v>
      </c>
      <c r="E207" s="2">
        <v>1090000</v>
      </c>
      <c r="F207" t="s">
        <v>253</v>
      </c>
      <c r="G207" t="s">
        <v>100</v>
      </c>
      <c r="H207" t="s">
        <v>430</v>
      </c>
      <c r="I207" t="s">
        <v>40</v>
      </c>
      <c r="J207" t="s">
        <v>41</v>
      </c>
      <c r="K207" t="s">
        <v>51</v>
      </c>
      <c r="L207" s="2">
        <v>61000</v>
      </c>
      <c r="M207" t="s">
        <v>73</v>
      </c>
      <c r="N207" t="s">
        <v>111</v>
      </c>
      <c r="O207">
        <v>7356041</v>
      </c>
      <c r="P207" t="s">
        <v>74</v>
      </c>
    </row>
    <row r="208" spans="1:16" x14ac:dyDescent="0.25">
      <c r="A208" t="s">
        <v>606</v>
      </c>
      <c r="B208" s="1">
        <v>44580</v>
      </c>
      <c r="C208" t="s">
        <v>607</v>
      </c>
      <c r="D208" t="s">
        <v>18</v>
      </c>
      <c r="E208" s="2">
        <v>500000</v>
      </c>
      <c r="F208" t="s">
        <v>269</v>
      </c>
      <c r="G208" t="s">
        <v>49</v>
      </c>
      <c r="H208" t="s">
        <v>124</v>
      </c>
      <c r="I208" t="s">
        <v>22</v>
      </c>
      <c r="J208" t="s">
        <v>23</v>
      </c>
      <c r="K208" t="s">
        <v>24</v>
      </c>
      <c r="L208" s="2">
        <v>21000</v>
      </c>
      <c r="M208" t="s">
        <v>25</v>
      </c>
      <c r="N208" t="s">
        <v>26</v>
      </c>
      <c r="O208">
        <v>8854864</v>
      </c>
      <c r="P208" t="s">
        <v>27</v>
      </c>
    </row>
    <row r="209" spans="1:16" x14ac:dyDescent="0.25">
      <c r="A209" t="s">
        <v>608</v>
      </c>
      <c r="B209" s="1">
        <v>44580</v>
      </c>
      <c r="C209" t="s">
        <v>609</v>
      </c>
      <c r="D209" t="s">
        <v>87</v>
      </c>
      <c r="E209" s="2">
        <v>1700000</v>
      </c>
      <c r="F209" t="s">
        <v>91</v>
      </c>
      <c r="G209" t="s">
        <v>95</v>
      </c>
      <c r="H209" t="s">
        <v>345</v>
      </c>
      <c r="I209" t="s">
        <v>40</v>
      </c>
      <c r="J209" t="s">
        <v>41</v>
      </c>
      <c r="K209" t="s">
        <v>51</v>
      </c>
      <c r="L209" s="2">
        <v>16000</v>
      </c>
      <c r="M209" t="s">
        <v>73</v>
      </c>
      <c r="N209" t="s">
        <v>111</v>
      </c>
      <c r="O209">
        <v>6668924</v>
      </c>
      <c r="P209" t="s">
        <v>74</v>
      </c>
    </row>
    <row r="210" spans="1:16" x14ac:dyDescent="0.25">
      <c r="A210" t="s">
        <v>610</v>
      </c>
      <c r="B210" s="1">
        <v>44580</v>
      </c>
      <c r="C210" t="s">
        <v>611</v>
      </c>
      <c r="D210" t="s">
        <v>18</v>
      </c>
      <c r="E210" s="2">
        <v>860000</v>
      </c>
      <c r="F210" t="s">
        <v>167</v>
      </c>
      <c r="G210" t="s">
        <v>320</v>
      </c>
      <c r="H210" t="s">
        <v>342</v>
      </c>
      <c r="I210" t="s">
        <v>22</v>
      </c>
      <c r="J210" t="s">
        <v>23</v>
      </c>
      <c r="K210" t="s">
        <v>51</v>
      </c>
      <c r="L210" s="2">
        <v>15000</v>
      </c>
      <c r="M210" t="s">
        <v>25</v>
      </c>
      <c r="N210" t="s">
        <v>60</v>
      </c>
      <c r="O210">
        <v>7296907</v>
      </c>
      <c r="P210" t="s">
        <v>27</v>
      </c>
    </row>
    <row r="211" spans="1:16" x14ac:dyDescent="0.25">
      <c r="A211" t="s">
        <v>612</v>
      </c>
      <c r="B211" s="1">
        <v>44580</v>
      </c>
      <c r="C211" t="s">
        <v>613</v>
      </c>
      <c r="D211" t="s">
        <v>18</v>
      </c>
      <c r="E211" s="2">
        <v>13500</v>
      </c>
      <c r="F211" t="s">
        <v>56</v>
      </c>
      <c r="G211" t="s">
        <v>149</v>
      </c>
      <c r="H211" t="s">
        <v>614</v>
      </c>
      <c r="I211" t="s">
        <v>40</v>
      </c>
      <c r="J211" t="s">
        <v>41</v>
      </c>
      <c r="K211" t="s">
        <v>51</v>
      </c>
      <c r="L211" s="2">
        <v>27000</v>
      </c>
      <c r="M211" t="s">
        <v>59</v>
      </c>
      <c r="N211" t="s">
        <v>60</v>
      </c>
      <c r="O211">
        <v>7555872</v>
      </c>
      <c r="P211" t="s">
        <v>61</v>
      </c>
    </row>
    <row r="212" spans="1:16" x14ac:dyDescent="0.25">
      <c r="A212" t="s">
        <v>615</v>
      </c>
      <c r="B212" s="1">
        <v>44580</v>
      </c>
      <c r="C212" t="s">
        <v>616</v>
      </c>
      <c r="D212" t="s">
        <v>18</v>
      </c>
      <c r="E212" s="2">
        <v>2035000</v>
      </c>
      <c r="F212" t="s">
        <v>64</v>
      </c>
      <c r="G212" t="s">
        <v>149</v>
      </c>
      <c r="H212" t="s">
        <v>614</v>
      </c>
      <c r="I212" t="s">
        <v>22</v>
      </c>
      <c r="J212" t="s">
        <v>23</v>
      </c>
      <c r="K212" t="s">
        <v>51</v>
      </c>
      <c r="L212" s="2">
        <v>13500</v>
      </c>
      <c r="M212" t="s">
        <v>67</v>
      </c>
      <c r="N212" t="s">
        <v>60</v>
      </c>
      <c r="O212">
        <v>6327935</v>
      </c>
      <c r="P212" t="s">
        <v>68</v>
      </c>
    </row>
    <row r="213" spans="1:16" x14ac:dyDescent="0.25">
      <c r="A213" t="s">
        <v>617</v>
      </c>
      <c r="B213" s="1">
        <v>44580</v>
      </c>
      <c r="C213" t="s">
        <v>618</v>
      </c>
      <c r="D213" t="s">
        <v>18</v>
      </c>
      <c r="E213" s="2">
        <v>1372500</v>
      </c>
      <c r="F213" t="s">
        <v>148</v>
      </c>
      <c r="G213" t="s">
        <v>95</v>
      </c>
      <c r="H213" t="s">
        <v>619</v>
      </c>
      <c r="I213" t="s">
        <v>22</v>
      </c>
      <c r="J213" t="s">
        <v>23</v>
      </c>
      <c r="K213" t="s">
        <v>24</v>
      </c>
      <c r="L213" s="2">
        <v>9250</v>
      </c>
      <c r="M213" t="s">
        <v>59</v>
      </c>
      <c r="N213" t="s">
        <v>44</v>
      </c>
      <c r="O213">
        <v>6171876</v>
      </c>
      <c r="P213" t="s">
        <v>61</v>
      </c>
    </row>
    <row r="214" spans="1:16" x14ac:dyDescent="0.25">
      <c r="A214" t="s">
        <v>620</v>
      </c>
      <c r="B214" s="1">
        <v>44580</v>
      </c>
      <c r="C214" t="s">
        <v>621</v>
      </c>
      <c r="D214" t="s">
        <v>18</v>
      </c>
      <c r="E214" s="2">
        <v>1800000</v>
      </c>
      <c r="F214" t="s">
        <v>153</v>
      </c>
      <c r="G214" t="s">
        <v>20</v>
      </c>
      <c r="H214" t="s">
        <v>317</v>
      </c>
      <c r="I214" t="s">
        <v>22</v>
      </c>
      <c r="J214" t="s">
        <v>23</v>
      </c>
      <c r="K214" t="s">
        <v>51</v>
      </c>
      <c r="L214" s="2">
        <v>31000</v>
      </c>
      <c r="M214" t="s">
        <v>67</v>
      </c>
      <c r="N214" t="s">
        <v>60</v>
      </c>
      <c r="O214">
        <v>8997806</v>
      </c>
      <c r="P214" t="s">
        <v>68</v>
      </c>
    </row>
    <row r="215" spans="1:16" x14ac:dyDescent="0.25">
      <c r="A215" t="s">
        <v>622</v>
      </c>
      <c r="B215" s="1">
        <v>44580</v>
      </c>
      <c r="C215" t="s">
        <v>623</v>
      </c>
      <c r="D215" t="s">
        <v>18</v>
      </c>
      <c r="E215" s="2">
        <v>1250000</v>
      </c>
      <c r="F215" t="s">
        <v>143</v>
      </c>
      <c r="G215" t="s">
        <v>149</v>
      </c>
      <c r="H215" t="s">
        <v>614</v>
      </c>
      <c r="I215" t="s">
        <v>22</v>
      </c>
      <c r="J215" t="s">
        <v>23</v>
      </c>
      <c r="K215" t="s">
        <v>51</v>
      </c>
      <c r="L215" s="2">
        <v>32000</v>
      </c>
      <c r="M215" t="s">
        <v>52</v>
      </c>
      <c r="N215" t="s">
        <v>60</v>
      </c>
      <c r="O215">
        <v>7104776</v>
      </c>
      <c r="P215" t="s">
        <v>27</v>
      </c>
    </row>
    <row r="216" spans="1:16" x14ac:dyDescent="0.25">
      <c r="A216" t="s">
        <v>624</v>
      </c>
      <c r="B216" s="1">
        <v>44580</v>
      </c>
      <c r="C216" t="s">
        <v>625</v>
      </c>
      <c r="D216" t="s">
        <v>18</v>
      </c>
      <c r="E216" s="2">
        <v>1175000</v>
      </c>
      <c r="F216" t="s">
        <v>148</v>
      </c>
      <c r="G216" t="s">
        <v>188</v>
      </c>
      <c r="H216" t="s">
        <v>189</v>
      </c>
      <c r="I216" t="s">
        <v>22</v>
      </c>
      <c r="J216" t="s">
        <v>23</v>
      </c>
      <c r="K216" t="s">
        <v>51</v>
      </c>
      <c r="L216" s="2">
        <v>29500</v>
      </c>
      <c r="M216" t="s">
        <v>59</v>
      </c>
      <c r="N216" t="s">
        <v>111</v>
      </c>
      <c r="O216">
        <v>8210697</v>
      </c>
      <c r="P216" t="s">
        <v>34</v>
      </c>
    </row>
    <row r="217" spans="1:16" x14ac:dyDescent="0.25">
      <c r="A217" t="s">
        <v>626</v>
      </c>
      <c r="B217" s="1">
        <v>44582</v>
      </c>
      <c r="C217" t="s">
        <v>627</v>
      </c>
      <c r="D217" t="s">
        <v>18</v>
      </c>
      <c r="E217" s="2">
        <v>1100000</v>
      </c>
      <c r="F217" t="s">
        <v>289</v>
      </c>
      <c r="G217" t="s">
        <v>100</v>
      </c>
      <c r="H217" t="s">
        <v>541</v>
      </c>
      <c r="I217" t="s">
        <v>40</v>
      </c>
      <c r="J217" t="s">
        <v>41</v>
      </c>
      <c r="K217" t="s">
        <v>51</v>
      </c>
      <c r="L217" s="2">
        <v>14000</v>
      </c>
      <c r="M217" t="s">
        <v>33</v>
      </c>
      <c r="N217" t="s">
        <v>44</v>
      </c>
      <c r="O217">
        <v>8717945</v>
      </c>
      <c r="P217" t="s">
        <v>34</v>
      </c>
    </row>
    <row r="218" spans="1:16" x14ac:dyDescent="0.25">
      <c r="A218" t="s">
        <v>628</v>
      </c>
      <c r="B218" s="1">
        <v>44582</v>
      </c>
      <c r="C218" t="s">
        <v>629</v>
      </c>
      <c r="D218" t="s">
        <v>18</v>
      </c>
      <c r="E218" s="2">
        <v>1315000</v>
      </c>
      <c r="F218" t="s">
        <v>292</v>
      </c>
      <c r="G218" t="s">
        <v>95</v>
      </c>
      <c r="H218" t="s">
        <v>630</v>
      </c>
      <c r="I218" t="s">
        <v>22</v>
      </c>
      <c r="J218" t="s">
        <v>23</v>
      </c>
      <c r="K218" t="s">
        <v>51</v>
      </c>
      <c r="L218" s="2">
        <v>18501</v>
      </c>
      <c r="M218" t="s">
        <v>43</v>
      </c>
      <c r="N218" t="s">
        <v>60</v>
      </c>
      <c r="O218">
        <v>6719698</v>
      </c>
      <c r="P218" t="s">
        <v>45</v>
      </c>
    </row>
    <row r="219" spans="1:16" x14ac:dyDescent="0.25">
      <c r="A219" t="s">
        <v>631</v>
      </c>
      <c r="B219" s="1">
        <v>44582</v>
      </c>
      <c r="C219" t="s">
        <v>632</v>
      </c>
      <c r="D219" t="s">
        <v>87</v>
      </c>
      <c r="E219" s="2">
        <v>480000</v>
      </c>
      <c r="F219" t="s">
        <v>296</v>
      </c>
      <c r="G219" t="s">
        <v>57</v>
      </c>
      <c r="H219" t="s">
        <v>92</v>
      </c>
      <c r="I219" t="s">
        <v>40</v>
      </c>
      <c r="J219" t="s">
        <v>41</v>
      </c>
      <c r="K219" t="s">
        <v>51</v>
      </c>
      <c r="L219" s="2">
        <v>17001</v>
      </c>
      <c r="M219" t="s">
        <v>52</v>
      </c>
      <c r="N219" t="s">
        <v>26</v>
      </c>
      <c r="O219">
        <v>8884589</v>
      </c>
      <c r="P219" t="s">
        <v>53</v>
      </c>
    </row>
    <row r="220" spans="1:16" x14ac:dyDescent="0.25">
      <c r="A220" t="s">
        <v>633</v>
      </c>
      <c r="B220" s="1">
        <v>44582</v>
      </c>
      <c r="C220" t="s">
        <v>634</v>
      </c>
      <c r="D220" t="s">
        <v>87</v>
      </c>
      <c r="E220" s="2">
        <v>423500</v>
      </c>
      <c r="F220" t="s">
        <v>161</v>
      </c>
      <c r="G220" t="s">
        <v>65</v>
      </c>
      <c r="H220" t="s">
        <v>201</v>
      </c>
      <c r="I220" t="s">
        <v>40</v>
      </c>
      <c r="J220" t="s">
        <v>41</v>
      </c>
      <c r="K220" t="s">
        <v>51</v>
      </c>
      <c r="L220" s="2">
        <v>12500</v>
      </c>
      <c r="M220" t="s">
        <v>59</v>
      </c>
      <c r="N220" t="s">
        <v>26</v>
      </c>
      <c r="O220">
        <v>7091817</v>
      </c>
      <c r="P220" t="s">
        <v>61</v>
      </c>
    </row>
    <row r="221" spans="1:16" x14ac:dyDescent="0.25">
      <c r="A221" t="s">
        <v>635</v>
      </c>
      <c r="B221" s="1">
        <v>44582</v>
      </c>
      <c r="C221" t="s">
        <v>636</v>
      </c>
      <c r="D221" t="s">
        <v>87</v>
      </c>
      <c r="E221" s="2">
        <v>13500</v>
      </c>
      <c r="F221" t="s">
        <v>81</v>
      </c>
      <c r="G221" t="s">
        <v>105</v>
      </c>
      <c r="H221" t="s">
        <v>487</v>
      </c>
      <c r="I221" t="s">
        <v>40</v>
      </c>
      <c r="J221" t="s">
        <v>41</v>
      </c>
      <c r="K221" t="s">
        <v>24</v>
      </c>
      <c r="L221" s="2">
        <v>21000</v>
      </c>
      <c r="M221" t="s">
        <v>67</v>
      </c>
      <c r="N221" t="s">
        <v>26</v>
      </c>
      <c r="O221">
        <v>6053967</v>
      </c>
      <c r="P221" t="s">
        <v>68</v>
      </c>
    </row>
    <row r="222" spans="1:16" x14ac:dyDescent="0.25">
      <c r="A222" t="s">
        <v>637</v>
      </c>
      <c r="B222" s="1">
        <v>44582</v>
      </c>
      <c r="C222" t="s">
        <v>638</v>
      </c>
      <c r="D222" t="s">
        <v>18</v>
      </c>
      <c r="E222" s="2">
        <v>13500</v>
      </c>
      <c r="F222" t="s">
        <v>99</v>
      </c>
      <c r="G222" t="s">
        <v>105</v>
      </c>
      <c r="H222" t="s">
        <v>487</v>
      </c>
      <c r="I222" t="s">
        <v>22</v>
      </c>
      <c r="J222" t="s">
        <v>23</v>
      </c>
      <c r="K222" t="s">
        <v>51</v>
      </c>
      <c r="L222" s="2">
        <v>62000</v>
      </c>
      <c r="M222" t="s">
        <v>33</v>
      </c>
      <c r="N222" t="s">
        <v>26</v>
      </c>
      <c r="O222">
        <v>7755205</v>
      </c>
      <c r="P222" t="s">
        <v>34</v>
      </c>
    </row>
    <row r="223" spans="1:16" x14ac:dyDescent="0.25">
      <c r="A223" t="s">
        <v>639</v>
      </c>
      <c r="B223" s="1">
        <v>44582</v>
      </c>
      <c r="C223" t="s">
        <v>640</v>
      </c>
      <c r="D223" t="s">
        <v>18</v>
      </c>
      <c r="E223" s="2">
        <v>653000</v>
      </c>
      <c r="F223" t="s">
        <v>104</v>
      </c>
      <c r="G223" t="s">
        <v>20</v>
      </c>
      <c r="H223" t="s">
        <v>641</v>
      </c>
      <c r="I223" t="s">
        <v>22</v>
      </c>
      <c r="J223" t="s">
        <v>23</v>
      </c>
      <c r="K223" t="s">
        <v>24</v>
      </c>
      <c r="L223" s="2">
        <v>11000</v>
      </c>
      <c r="M223" t="s">
        <v>43</v>
      </c>
      <c r="N223" t="s">
        <v>44</v>
      </c>
      <c r="O223">
        <v>6075959</v>
      </c>
      <c r="P223" t="s">
        <v>45</v>
      </c>
    </row>
    <row r="224" spans="1:16" x14ac:dyDescent="0.25">
      <c r="A224" t="s">
        <v>642</v>
      </c>
      <c r="B224" s="1">
        <v>44582</v>
      </c>
      <c r="C224" t="s">
        <v>643</v>
      </c>
      <c r="D224" t="s">
        <v>18</v>
      </c>
      <c r="E224" s="2">
        <v>13500</v>
      </c>
      <c r="F224" t="s">
        <v>143</v>
      </c>
      <c r="G224" t="s">
        <v>95</v>
      </c>
      <c r="H224" t="s">
        <v>630</v>
      </c>
      <c r="I224" t="s">
        <v>40</v>
      </c>
      <c r="J224" t="s">
        <v>41</v>
      </c>
      <c r="K224" t="s">
        <v>51</v>
      </c>
      <c r="L224" s="2">
        <v>20000</v>
      </c>
      <c r="M224" t="s">
        <v>52</v>
      </c>
      <c r="N224" t="s">
        <v>60</v>
      </c>
      <c r="O224">
        <v>6579013</v>
      </c>
      <c r="P224" t="s">
        <v>53</v>
      </c>
    </row>
    <row r="225" spans="1:16" x14ac:dyDescent="0.25">
      <c r="A225" t="s">
        <v>644</v>
      </c>
      <c r="B225" s="1">
        <v>44582</v>
      </c>
      <c r="C225" t="s">
        <v>645</v>
      </c>
      <c r="D225" t="s">
        <v>18</v>
      </c>
      <c r="E225" s="2">
        <v>2862000</v>
      </c>
      <c r="F225" t="s">
        <v>148</v>
      </c>
      <c r="G225" t="s">
        <v>127</v>
      </c>
      <c r="H225" t="s">
        <v>128</v>
      </c>
      <c r="I225" t="s">
        <v>22</v>
      </c>
      <c r="J225" t="s">
        <v>23</v>
      </c>
      <c r="K225" t="s">
        <v>51</v>
      </c>
      <c r="L225" s="2">
        <v>21200</v>
      </c>
      <c r="M225" t="s">
        <v>59</v>
      </c>
      <c r="N225" t="s">
        <v>111</v>
      </c>
      <c r="O225">
        <v>6175694</v>
      </c>
      <c r="P225" t="s">
        <v>61</v>
      </c>
    </row>
    <row r="226" spans="1:16" x14ac:dyDescent="0.25">
      <c r="A226" t="s">
        <v>646</v>
      </c>
      <c r="B226" s="1">
        <v>44582</v>
      </c>
      <c r="C226" t="s">
        <v>647</v>
      </c>
      <c r="D226" t="s">
        <v>18</v>
      </c>
      <c r="E226" s="2">
        <v>2180000</v>
      </c>
      <c r="F226" t="s">
        <v>153</v>
      </c>
      <c r="G226" t="s">
        <v>49</v>
      </c>
      <c r="H226" t="s">
        <v>648</v>
      </c>
      <c r="I226" t="s">
        <v>40</v>
      </c>
      <c r="J226" t="s">
        <v>41</v>
      </c>
      <c r="K226" t="s">
        <v>24</v>
      </c>
      <c r="L226" s="2">
        <v>29000</v>
      </c>
      <c r="M226" t="s">
        <v>67</v>
      </c>
      <c r="N226" t="s">
        <v>60</v>
      </c>
      <c r="O226">
        <v>7778542</v>
      </c>
      <c r="P226" t="s">
        <v>68</v>
      </c>
    </row>
    <row r="227" spans="1:16" x14ac:dyDescent="0.25">
      <c r="A227" t="s">
        <v>649</v>
      </c>
      <c r="B227" s="1">
        <v>44582</v>
      </c>
      <c r="C227" t="s">
        <v>650</v>
      </c>
      <c r="D227" t="s">
        <v>18</v>
      </c>
      <c r="E227" s="2">
        <v>13500</v>
      </c>
      <c r="F227" t="s">
        <v>71</v>
      </c>
      <c r="G227" t="s">
        <v>38</v>
      </c>
      <c r="H227" t="s">
        <v>39</v>
      </c>
      <c r="I227" t="s">
        <v>22</v>
      </c>
      <c r="J227" t="s">
        <v>23</v>
      </c>
      <c r="K227" t="s">
        <v>51</v>
      </c>
      <c r="L227" s="2">
        <v>17000</v>
      </c>
      <c r="M227" t="s">
        <v>73</v>
      </c>
      <c r="N227" t="s">
        <v>44</v>
      </c>
      <c r="O227">
        <v>8652954</v>
      </c>
      <c r="P227" t="s">
        <v>74</v>
      </c>
    </row>
    <row r="228" spans="1:16" x14ac:dyDescent="0.25">
      <c r="A228" t="s">
        <v>651</v>
      </c>
      <c r="B228" s="1">
        <v>44582</v>
      </c>
      <c r="C228" t="s">
        <v>652</v>
      </c>
      <c r="D228" t="s">
        <v>18</v>
      </c>
      <c r="E228" s="2">
        <v>1500000</v>
      </c>
      <c r="F228" t="s">
        <v>138</v>
      </c>
      <c r="G228" t="s">
        <v>370</v>
      </c>
      <c r="H228" t="s">
        <v>371</v>
      </c>
      <c r="I228" t="s">
        <v>22</v>
      </c>
      <c r="J228" t="s">
        <v>23</v>
      </c>
      <c r="K228" t="s">
        <v>51</v>
      </c>
      <c r="L228" s="2">
        <v>27000</v>
      </c>
      <c r="M228" t="s">
        <v>25</v>
      </c>
      <c r="N228" t="s">
        <v>60</v>
      </c>
      <c r="O228">
        <v>8165932</v>
      </c>
      <c r="P228" t="s">
        <v>27</v>
      </c>
    </row>
    <row r="229" spans="1:16" x14ac:dyDescent="0.25">
      <c r="A229" t="s">
        <v>653</v>
      </c>
      <c r="B229" s="1">
        <v>44582</v>
      </c>
      <c r="C229" t="s">
        <v>654</v>
      </c>
      <c r="D229" t="s">
        <v>18</v>
      </c>
      <c r="E229" s="2">
        <v>1190000</v>
      </c>
      <c r="F229" t="s">
        <v>192</v>
      </c>
      <c r="G229" t="s">
        <v>188</v>
      </c>
      <c r="H229" t="s">
        <v>189</v>
      </c>
      <c r="I229" t="s">
        <v>40</v>
      </c>
      <c r="J229" t="s">
        <v>41</v>
      </c>
      <c r="K229" t="s">
        <v>24</v>
      </c>
      <c r="L229" s="2">
        <v>36000</v>
      </c>
      <c r="M229" t="s">
        <v>33</v>
      </c>
      <c r="N229" t="s">
        <v>111</v>
      </c>
      <c r="O229">
        <v>8439749</v>
      </c>
      <c r="P229" t="s">
        <v>34</v>
      </c>
    </row>
    <row r="230" spans="1:16" x14ac:dyDescent="0.25">
      <c r="A230" t="s">
        <v>655</v>
      </c>
      <c r="B230" s="1">
        <v>44582</v>
      </c>
      <c r="C230" t="s">
        <v>656</v>
      </c>
      <c r="D230" t="s">
        <v>87</v>
      </c>
      <c r="E230" s="2">
        <v>920000</v>
      </c>
      <c r="F230" t="s">
        <v>196</v>
      </c>
      <c r="G230" t="s">
        <v>304</v>
      </c>
      <c r="H230" t="s">
        <v>657</v>
      </c>
      <c r="I230" t="s">
        <v>22</v>
      </c>
      <c r="J230" t="s">
        <v>23</v>
      </c>
      <c r="K230" t="s">
        <v>24</v>
      </c>
      <c r="L230" s="2">
        <v>19000</v>
      </c>
      <c r="M230" t="s">
        <v>43</v>
      </c>
      <c r="N230" t="s">
        <v>111</v>
      </c>
      <c r="O230">
        <v>6548543</v>
      </c>
      <c r="P230" t="s">
        <v>45</v>
      </c>
    </row>
    <row r="231" spans="1:16" x14ac:dyDescent="0.25">
      <c r="A231" t="s">
        <v>658</v>
      </c>
      <c r="B231" s="1">
        <v>44582</v>
      </c>
      <c r="C231" t="s">
        <v>659</v>
      </c>
      <c r="D231" t="s">
        <v>18</v>
      </c>
      <c r="E231" s="2">
        <v>320000</v>
      </c>
      <c r="F231" t="s">
        <v>200</v>
      </c>
      <c r="G231" t="s">
        <v>95</v>
      </c>
      <c r="H231" t="s">
        <v>630</v>
      </c>
      <c r="I231" t="s">
        <v>22</v>
      </c>
      <c r="J231" t="s">
        <v>23</v>
      </c>
      <c r="K231" t="s">
        <v>51</v>
      </c>
      <c r="L231" s="2">
        <v>18000</v>
      </c>
      <c r="M231" t="s">
        <v>52</v>
      </c>
      <c r="N231" t="s">
        <v>60</v>
      </c>
      <c r="O231">
        <v>7638367</v>
      </c>
      <c r="P231" t="s">
        <v>53</v>
      </c>
    </row>
    <row r="232" spans="1:16" x14ac:dyDescent="0.25">
      <c r="A232" t="s">
        <v>660</v>
      </c>
      <c r="B232" s="1">
        <v>44582</v>
      </c>
      <c r="C232" t="s">
        <v>661</v>
      </c>
      <c r="D232" t="s">
        <v>18</v>
      </c>
      <c r="E232" s="2">
        <v>690000</v>
      </c>
      <c r="F232" t="s">
        <v>56</v>
      </c>
      <c r="G232" t="s">
        <v>82</v>
      </c>
      <c r="H232" t="s">
        <v>388</v>
      </c>
      <c r="I232" t="s">
        <v>22</v>
      </c>
      <c r="J232" t="s">
        <v>23</v>
      </c>
      <c r="K232" t="s">
        <v>51</v>
      </c>
      <c r="L232" s="2">
        <v>15000</v>
      </c>
      <c r="M232" t="s">
        <v>59</v>
      </c>
      <c r="N232" t="s">
        <v>84</v>
      </c>
      <c r="O232">
        <v>6042502</v>
      </c>
      <c r="P232" t="s">
        <v>61</v>
      </c>
    </row>
    <row r="233" spans="1:16" x14ac:dyDescent="0.25">
      <c r="A233" t="s">
        <v>662</v>
      </c>
      <c r="B233" s="1">
        <v>44582</v>
      </c>
      <c r="C233" t="s">
        <v>663</v>
      </c>
      <c r="D233" t="s">
        <v>18</v>
      </c>
      <c r="E233" s="2">
        <v>13500</v>
      </c>
      <c r="F233" t="s">
        <v>138</v>
      </c>
      <c r="G233" t="s">
        <v>49</v>
      </c>
      <c r="H233" t="s">
        <v>261</v>
      </c>
      <c r="I233" t="s">
        <v>40</v>
      </c>
      <c r="J233" t="s">
        <v>41</v>
      </c>
      <c r="K233" t="s">
        <v>51</v>
      </c>
      <c r="L233" s="2">
        <v>24000</v>
      </c>
      <c r="M233" t="s">
        <v>25</v>
      </c>
      <c r="N233" t="s">
        <v>84</v>
      </c>
      <c r="O233">
        <v>7856638</v>
      </c>
      <c r="P233" t="s">
        <v>27</v>
      </c>
    </row>
    <row r="234" spans="1:16" x14ac:dyDescent="0.25">
      <c r="A234" t="s">
        <v>664</v>
      </c>
      <c r="B234" s="1">
        <v>44582</v>
      </c>
      <c r="C234" t="s">
        <v>665</v>
      </c>
      <c r="D234" t="s">
        <v>18</v>
      </c>
      <c r="E234" s="2">
        <v>905000</v>
      </c>
      <c r="F234" t="s">
        <v>81</v>
      </c>
      <c r="G234" t="s">
        <v>95</v>
      </c>
      <c r="H234" t="s">
        <v>204</v>
      </c>
      <c r="I234" t="s">
        <v>22</v>
      </c>
      <c r="J234" t="s">
        <v>23</v>
      </c>
      <c r="K234" t="s">
        <v>24</v>
      </c>
      <c r="L234" s="2">
        <v>16000</v>
      </c>
      <c r="M234" t="s">
        <v>67</v>
      </c>
      <c r="N234" t="s">
        <v>44</v>
      </c>
      <c r="O234">
        <v>7774440</v>
      </c>
      <c r="P234" t="s">
        <v>68</v>
      </c>
    </row>
    <row r="235" spans="1:16" x14ac:dyDescent="0.25">
      <c r="A235" t="s">
        <v>666</v>
      </c>
      <c r="B235" s="1">
        <v>44582</v>
      </c>
      <c r="C235" t="s">
        <v>667</v>
      </c>
      <c r="D235" t="s">
        <v>18</v>
      </c>
      <c r="E235" s="2">
        <v>13500</v>
      </c>
      <c r="F235" t="s">
        <v>91</v>
      </c>
      <c r="G235" t="s">
        <v>20</v>
      </c>
      <c r="H235" t="s">
        <v>641</v>
      </c>
      <c r="I235" t="s">
        <v>22</v>
      </c>
      <c r="J235" t="s">
        <v>23</v>
      </c>
      <c r="K235" t="s">
        <v>51</v>
      </c>
      <c r="L235" s="2">
        <v>29000</v>
      </c>
      <c r="M235" t="s">
        <v>73</v>
      </c>
      <c r="N235" t="s">
        <v>44</v>
      </c>
      <c r="O235">
        <v>6944597</v>
      </c>
      <c r="P235" t="s">
        <v>74</v>
      </c>
    </row>
    <row r="236" spans="1:16" x14ac:dyDescent="0.25">
      <c r="A236" t="s">
        <v>668</v>
      </c>
      <c r="B236" s="1">
        <v>44582</v>
      </c>
      <c r="C236" t="s">
        <v>669</v>
      </c>
      <c r="D236" t="s">
        <v>87</v>
      </c>
      <c r="E236" s="2">
        <v>1180000</v>
      </c>
      <c r="F236" t="s">
        <v>167</v>
      </c>
      <c r="G236" t="s">
        <v>217</v>
      </c>
      <c r="H236" t="s">
        <v>218</v>
      </c>
      <c r="I236" t="s">
        <v>22</v>
      </c>
      <c r="J236" t="s">
        <v>23</v>
      </c>
      <c r="K236" t="s">
        <v>51</v>
      </c>
      <c r="L236" s="2">
        <v>19000</v>
      </c>
      <c r="M236" t="s">
        <v>25</v>
      </c>
      <c r="N236" t="s">
        <v>60</v>
      </c>
      <c r="O236">
        <v>8669480</v>
      </c>
      <c r="P236" t="s">
        <v>27</v>
      </c>
    </row>
    <row r="237" spans="1:16" x14ac:dyDescent="0.25">
      <c r="A237" t="s">
        <v>670</v>
      </c>
      <c r="B237" s="1">
        <v>44582</v>
      </c>
      <c r="C237" t="s">
        <v>671</v>
      </c>
      <c r="D237" t="s">
        <v>18</v>
      </c>
      <c r="E237" s="2">
        <v>800000</v>
      </c>
      <c r="F237" t="s">
        <v>153</v>
      </c>
      <c r="G237" t="s">
        <v>175</v>
      </c>
      <c r="H237" t="s">
        <v>672</v>
      </c>
      <c r="I237" t="s">
        <v>40</v>
      </c>
      <c r="J237" t="s">
        <v>41</v>
      </c>
      <c r="K237" t="s">
        <v>24</v>
      </c>
      <c r="L237" s="2">
        <v>22000</v>
      </c>
      <c r="M237" t="s">
        <v>67</v>
      </c>
      <c r="N237" t="s">
        <v>26</v>
      </c>
      <c r="O237">
        <v>6063129</v>
      </c>
      <c r="P237" t="s">
        <v>45</v>
      </c>
    </row>
    <row r="238" spans="1:16" x14ac:dyDescent="0.25">
      <c r="A238" t="s">
        <v>673</v>
      </c>
      <c r="B238" s="1">
        <v>44582</v>
      </c>
      <c r="C238" t="s">
        <v>674</v>
      </c>
      <c r="D238" t="s">
        <v>18</v>
      </c>
      <c r="E238" s="2">
        <v>1225000</v>
      </c>
      <c r="F238" t="s">
        <v>77</v>
      </c>
      <c r="G238" t="s">
        <v>31</v>
      </c>
      <c r="H238" t="s">
        <v>154</v>
      </c>
      <c r="I238" t="s">
        <v>22</v>
      </c>
      <c r="J238" t="s">
        <v>23</v>
      </c>
      <c r="K238" t="s">
        <v>51</v>
      </c>
      <c r="L238" s="2">
        <v>23500</v>
      </c>
      <c r="M238" t="s">
        <v>73</v>
      </c>
      <c r="N238" t="s">
        <v>26</v>
      </c>
      <c r="O238">
        <v>6972050</v>
      </c>
      <c r="P238" t="s">
        <v>53</v>
      </c>
    </row>
    <row r="239" spans="1:16" x14ac:dyDescent="0.25">
      <c r="A239" t="s">
        <v>675</v>
      </c>
      <c r="B239" s="1">
        <v>44582</v>
      </c>
      <c r="C239" t="s">
        <v>676</v>
      </c>
      <c r="D239" t="s">
        <v>87</v>
      </c>
      <c r="E239" s="2">
        <v>1200000</v>
      </c>
      <c r="F239" t="s">
        <v>19</v>
      </c>
      <c r="G239" t="s">
        <v>65</v>
      </c>
      <c r="H239" t="s">
        <v>78</v>
      </c>
      <c r="I239" t="s">
        <v>22</v>
      </c>
      <c r="J239" t="s">
        <v>23</v>
      </c>
      <c r="K239" t="s">
        <v>51</v>
      </c>
      <c r="L239" s="2">
        <v>36000</v>
      </c>
      <c r="M239" t="s">
        <v>25</v>
      </c>
      <c r="N239" t="s">
        <v>44</v>
      </c>
      <c r="O239">
        <v>8725531</v>
      </c>
      <c r="P239" t="s">
        <v>61</v>
      </c>
    </row>
    <row r="240" spans="1:16" x14ac:dyDescent="0.25">
      <c r="A240" t="s">
        <v>677</v>
      </c>
      <c r="B240" s="1">
        <v>44582</v>
      </c>
      <c r="C240" t="s">
        <v>678</v>
      </c>
      <c r="D240" t="s">
        <v>18</v>
      </c>
      <c r="E240" s="2">
        <v>13500</v>
      </c>
      <c r="F240" t="s">
        <v>30</v>
      </c>
      <c r="G240" t="s">
        <v>217</v>
      </c>
      <c r="H240" t="s">
        <v>218</v>
      </c>
      <c r="I240" t="s">
        <v>22</v>
      </c>
      <c r="J240" t="s">
        <v>23</v>
      </c>
      <c r="K240" t="s">
        <v>51</v>
      </c>
      <c r="L240" s="2">
        <v>19000</v>
      </c>
      <c r="M240" t="s">
        <v>33</v>
      </c>
      <c r="N240" t="s">
        <v>60</v>
      </c>
      <c r="O240">
        <v>7853364</v>
      </c>
      <c r="P240" t="s">
        <v>68</v>
      </c>
    </row>
    <row r="241" spans="1:16" x14ac:dyDescent="0.25">
      <c r="A241" t="s">
        <v>679</v>
      </c>
      <c r="B241" s="1">
        <v>44582</v>
      </c>
      <c r="C241" t="s">
        <v>591</v>
      </c>
      <c r="D241" t="s">
        <v>18</v>
      </c>
      <c r="E241" s="2">
        <v>1350000</v>
      </c>
      <c r="F241" t="s">
        <v>143</v>
      </c>
      <c r="G241" t="s">
        <v>49</v>
      </c>
      <c r="H241" t="s">
        <v>261</v>
      </c>
      <c r="I241" t="s">
        <v>22</v>
      </c>
      <c r="J241" t="s">
        <v>23</v>
      </c>
      <c r="K241" t="s">
        <v>51</v>
      </c>
      <c r="L241" s="2">
        <v>53000</v>
      </c>
      <c r="M241" t="s">
        <v>52</v>
      </c>
      <c r="N241" t="s">
        <v>84</v>
      </c>
      <c r="O241">
        <v>6090926</v>
      </c>
      <c r="P241" t="s">
        <v>53</v>
      </c>
    </row>
    <row r="242" spans="1:16" x14ac:dyDescent="0.25">
      <c r="A242" t="s">
        <v>680</v>
      </c>
      <c r="B242" s="1">
        <v>44584</v>
      </c>
      <c r="C242" t="s">
        <v>681</v>
      </c>
      <c r="D242" t="s">
        <v>18</v>
      </c>
      <c r="E242" s="2">
        <v>426000</v>
      </c>
      <c r="F242" t="s">
        <v>91</v>
      </c>
      <c r="G242" t="s">
        <v>38</v>
      </c>
      <c r="H242" t="s">
        <v>682</v>
      </c>
      <c r="I242" t="s">
        <v>22</v>
      </c>
      <c r="J242" t="s">
        <v>23</v>
      </c>
      <c r="K242" t="s">
        <v>24</v>
      </c>
      <c r="L242" s="2">
        <v>28000</v>
      </c>
      <c r="M242" t="s">
        <v>73</v>
      </c>
      <c r="N242" t="s">
        <v>111</v>
      </c>
      <c r="O242">
        <v>6059431</v>
      </c>
      <c r="P242" t="s">
        <v>74</v>
      </c>
    </row>
    <row r="243" spans="1:16" x14ac:dyDescent="0.25">
      <c r="A243" t="s">
        <v>683</v>
      </c>
      <c r="B243" s="1">
        <v>44584</v>
      </c>
      <c r="C243" t="s">
        <v>684</v>
      </c>
      <c r="D243" t="s">
        <v>18</v>
      </c>
      <c r="E243" s="2">
        <v>1447500</v>
      </c>
      <c r="F243" t="s">
        <v>167</v>
      </c>
      <c r="G243" t="s">
        <v>320</v>
      </c>
      <c r="H243" t="s">
        <v>479</v>
      </c>
      <c r="I243" t="s">
        <v>22</v>
      </c>
      <c r="J243" t="s">
        <v>23</v>
      </c>
      <c r="K243" t="s">
        <v>24</v>
      </c>
      <c r="L243" s="2">
        <v>60750</v>
      </c>
      <c r="M243" t="s">
        <v>25</v>
      </c>
      <c r="N243" t="s">
        <v>111</v>
      </c>
      <c r="O243">
        <v>7474014</v>
      </c>
      <c r="P243" t="s">
        <v>27</v>
      </c>
    </row>
    <row r="244" spans="1:16" x14ac:dyDescent="0.25">
      <c r="A244" t="s">
        <v>685</v>
      </c>
      <c r="B244" s="1">
        <v>44584</v>
      </c>
      <c r="C244" t="s">
        <v>223</v>
      </c>
      <c r="D244" t="s">
        <v>18</v>
      </c>
      <c r="E244" s="2">
        <v>770000</v>
      </c>
      <c r="F244" t="s">
        <v>148</v>
      </c>
      <c r="G244" t="s">
        <v>82</v>
      </c>
      <c r="H244" t="s">
        <v>388</v>
      </c>
      <c r="I244" t="s">
        <v>22</v>
      </c>
      <c r="J244" t="s">
        <v>23</v>
      </c>
      <c r="K244" t="s">
        <v>51</v>
      </c>
      <c r="L244" s="2">
        <v>42000</v>
      </c>
      <c r="M244" t="s">
        <v>59</v>
      </c>
      <c r="N244" t="s">
        <v>84</v>
      </c>
      <c r="O244">
        <v>6410028</v>
      </c>
      <c r="P244" t="s">
        <v>61</v>
      </c>
    </row>
    <row r="245" spans="1:16" x14ac:dyDescent="0.25">
      <c r="A245" t="s">
        <v>686</v>
      </c>
      <c r="B245" s="1">
        <v>44584</v>
      </c>
      <c r="C245" t="s">
        <v>669</v>
      </c>
      <c r="D245" t="s">
        <v>18</v>
      </c>
      <c r="E245" s="2">
        <v>1610000</v>
      </c>
      <c r="F245" t="s">
        <v>19</v>
      </c>
      <c r="G245" t="s">
        <v>38</v>
      </c>
      <c r="H245" t="s">
        <v>39</v>
      </c>
      <c r="I245" t="s">
        <v>40</v>
      </c>
      <c r="J245" t="s">
        <v>41</v>
      </c>
      <c r="K245" t="s">
        <v>51</v>
      </c>
      <c r="L245" s="2">
        <v>31000</v>
      </c>
      <c r="M245" t="s">
        <v>25</v>
      </c>
      <c r="N245" t="s">
        <v>44</v>
      </c>
      <c r="O245">
        <v>6249100</v>
      </c>
      <c r="P245" t="s">
        <v>27</v>
      </c>
    </row>
    <row r="246" spans="1:16" x14ac:dyDescent="0.25">
      <c r="A246" t="s">
        <v>687</v>
      </c>
      <c r="B246" s="1">
        <v>44584</v>
      </c>
      <c r="C246" t="s">
        <v>688</v>
      </c>
      <c r="D246" t="s">
        <v>87</v>
      </c>
      <c r="E246" s="2">
        <v>1540000</v>
      </c>
      <c r="F246" t="s">
        <v>245</v>
      </c>
      <c r="G246" t="s">
        <v>20</v>
      </c>
      <c r="H246" t="s">
        <v>297</v>
      </c>
      <c r="I246" t="s">
        <v>22</v>
      </c>
      <c r="J246" t="s">
        <v>23</v>
      </c>
      <c r="K246" t="s">
        <v>51</v>
      </c>
      <c r="L246" s="2">
        <v>62000</v>
      </c>
      <c r="M246" t="s">
        <v>59</v>
      </c>
      <c r="N246" t="s">
        <v>111</v>
      </c>
      <c r="O246">
        <v>7798861</v>
      </c>
      <c r="P246" t="s">
        <v>61</v>
      </c>
    </row>
    <row r="247" spans="1:16" x14ac:dyDescent="0.25">
      <c r="A247" t="s">
        <v>689</v>
      </c>
      <c r="B247" s="1">
        <v>44584</v>
      </c>
      <c r="C247" t="s">
        <v>225</v>
      </c>
      <c r="D247" t="s">
        <v>18</v>
      </c>
      <c r="E247" s="2">
        <v>1285000</v>
      </c>
      <c r="F247" t="s">
        <v>249</v>
      </c>
      <c r="G247" t="s">
        <v>175</v>
      </c>
      <c r="H247" t="s">
        <v>579</v>
      </c>
      <c r="I247" t="s">
        <v>22</v>
      </c>
      <c r="J247" t="s">
        <v>23</v>
      </c>
      <c r="K247" t="s">
        <v>24</v>
      </c>
      <c r="L247" s="2">
        <v>39500</v>
      </c>
      <c r="M247" t="s">
        <v>67</v>
      </c>
      <c r="N247" t="s">
        <v>26</v>
      </c>
      <c r="O247">
        <v>6712658</v>
      </c>
      <c r="P247" t="s">
        <v>68</v>
      </c>
    </row>
    <row r="248" spans="1:16" x14ac:dyDescent="0.25">
      <c r="A248" t="s">
        <v>690</v>
      </c>
      <c r="B248" s="1">
        <v>44584</v>
      </c>
      <c r="C248" t="s">
        <v>691</v>
      </c>
      <c r="D248" t="s">
        <v>18</v>
      </c>
      <c r="E248" s="2">
        <v>1400000</v>
      </c>
      <c r="F248" t="s">
        <v>192</v>
      </c>
      <c r="G248" t="s">
        <v>49</v>
      </c>
      <c r="H248" t="s">
        <v>261</v>
      </c>
      <c r="I248" t="s">
        <v>40</v>
      </c>
      <c r="J248" t="s">
        <v>41</v>
      </c>
      <c r="K248" t="s">
        <v>51</v>
      </c>
      <c r="L248" s="2">
        <v>24001</v>
      </c>
      <c r="M248" t="s">
        <v>33</v>
      </c>
      <c r="N248" t="s">
        <v>84</v>
      </c>
      <c r="O248">
        <v>7391292</v>
      </c>
      <c r="P248" t="s">
        <v>34</v>
      </c>
    </row>
    <row r="249" spans="1:16" x14ac:dyDescent="0.25">
      <c r="A249" t="s">
        <v>692</v>
      </c>
      <c r="B249" s="1">
        <v>44584</v>
      </c>
      <c r="C249" t="s">
        <v>693</v>
      </c>
      <c r="D249" t="s">
        <v>18</v>
      </c>
      <c r="E249" s="2">
        <v>1200000</v>
      </c>
      <c r="F249" t="s">
        <v>104</v>
      </c>
      <c r="G249" t="s">
        <v>175</v>
      </c>
      <c r="H249" t="s">
        <v>221</v>
      </c>
      <c r="I249" t="s">
        <v>22</v>
      </c>
      <c r="J249" t="s">
        <v>23</v>
      </c>
      <c r="K249" t="s">
        <v>51</v>
      </c>
      <c r="L249" s="2">
        <v>15000</v>
      </c>
      <c r="M249" t="s">
        <v>43</v>
      </c>
      <c r="N249" t="s">
        <v>60</v>
      </c>
      <c r="O249">
        <v>7186099</v>
      </c>
      <c r="P249" t="s">
        <v>45</v>
      </c>
    </row>
    <row r="250" spans="1:16" x14ac:dyDescent="0.25">
      <c r="A250" t="s">
        <v>694</v>
      </c>
      <c r="B250" s="1">
        <v>44584</v>
      </c>
      <c r="C250" t="s">
        <v>695</v>
      </c>
      <c r="D250" t="s">
        <v>18</v>
      </c>
      <c r="E250" s="2">
        <v>1720000</v>
      </c>
      <c r="F250" t="s">
        <v>48</v>
      </c>
      <c r="G250" t="s">
        <v>95</v>
      </c>
      <c r="H250" t="s">
        <v>359</v>
      </c>
      <c r="I250" t="s">
        <v>40</v>
      </c>
      <c r="J250" t="s">
        <v>41</v>
      </c>
      <c r="K250" t="s">
        <v>24</v>
      </c>
      <c r="L250" s="2">
        <v>19000</v>
      </c>
      <c r="M250" t="s">
        <v>52</v>
      </c>
      <c r="N250" t="s">
        <v>26</v>
      </c>
      <c r="O250">
        <v>7445427</v>
      </c>
      <c r="P250" t="s">
        <v>27</v>
      </c>
    </row>
    <row r="251" spans="1:16" x14ac:dyDescent="0.25">
      <c r="A251" t="s">
        <v>696</v>
      </c>
      <c r="B251" s="1">
        <v>44584</v>
      </c>
      <c r="C251" t="s">
        <v>697</v>
      </c>
      <c r="D251" t="s">
        <v>87</v>
      </c>
      <c r="E251" s="2">
        <v>600000</v>
      </c>
      <c r="F251" t="s">
        <v>77</v>
      </c>
      <c r="G251" t="s">
        <v>149</v>
      </c>
      <c r="H251" t="s">
        <v>698</v>
      </c>
      <c r="I251" t="s">
        <v>22</v>
      </c>
      <c r="J251" t="s">
        <v>23</v>
      </c>
      <c r="K251" t="s">
        <v>51</v>
      </c>
      <c r="L251" s="2">
        <v>35000</v>
      </c>
      <c r="M251" t="s">
        <v>73</v>
      </c>
      <c r="N251" t="s">
        <v>84</v>
      </c>
      <c r="O251">
        <v>6723919</v>
      </c>
      <c r="P251" t="s">
        <v>74</v>
      </c>
    </row>
    <row r="252" spans="1:16" x14ac:dyDescent="0.25">
      <c r="A252" t="s">
        <v>699</v>
      </c>
      <c r="B252" s="1">
        <v>44585</v>
      </c>
      <c r="C252" t="s">
        <v>700</v>
      </c>
      <c r="D252" t="s">
        <v>18</v>
      </c>
      <c r="E252" s="2">
        <v>457000</v>
      </c>
      <c r="F252" t="s">
        <v>99</v>
      </c>
      <c r="G252" t="s">
        <v>118</v>
      </c>
      <c r="H252" t="s">
        <v>428</v>
      </c>
      <c r="I252" t="s">
        <v>40</v>
      </c>
      <c r="J252" t="s">
        <v>41</v>
      </c>
      <c r="K252" t="s">
        <v>51</v>
      </c>
      <c r="L252" s="2">
        <v>21000</v>
      </c>
      <c r="M252" t="s">
        <v>33</v>
      </c>
      <c r="N252" t="s">
        <v>26</v>
      </c>
      <c r="O252">
        <v>7019166</v>
      </c>
      <c r="P252" t="s">
        <v>34</v>
      </c>
    </row>
    <row r="253" spans="1:16" x14ac:dyDescent="0.25">
      <c r="A253" t="s">
        <v>701</v>
      </c>
      <c r="B253" s="1">
        <v>44585</v>
      </c>
      <c r="C253" t="s">
        <v>702</v>
      </c>
      <c r="D253" t="s">
        <v>18</v>
      </c>
      <c r="E253" s="2">
        <v>2450000</v>
      </c>
      <c r="F253" t="s">
        <v>30</v>
      </c>
      <c r="G253" t="s">
        <v>95</v>
      </c>
      <c r="H253" t="s">
        <v>228</v>
      </c>
      <c r="I253" t="s">
        <v>22</v>
      </c>
      <c r="J253" t="s">
        <v>23</v>
      </c>
      <c r="K253" t="s">
        <v>51</v>
      </c>
      <c r="L253" s="2">
        <v>20000</v>
      </c>
      <c r="M253" t="s">
        <v>33</v>
      </c>
      <c r="N253" t="s">
        <v>60</v>
      </c>
      <c r="O253">
        <v>8939266</v>
      </c>
      <c r="P253" t="s">
        <v>34</v>
      </c>
    </row>
    <row r="254" spans="1:16" x14ac:dyDescent="0.25">
      <c r="A254" t="s">
        <v>703</v>
      </c>
      <c r="B254" s="1">
        <v>44585</v>
      </c>
      <c r="C254" t="s">
        <v>704</v>
      </c>
      <c r="D254" t="s">
        <v>18</v>
      </c>
      <c r="E254" s="2">
        <v>1975000</v>
      </c>
      <c r="F254" t="s">
        <v>253</v>
      </c>
      <c r="G254" t="s">
        <v>20</v>
      </c>
      <c r="H254" t="s">
        <v>705</v>
      </c>
      <c r="I254" t="s">
        <v>40</v>
      </c>
      <c r="J254" t="s">
        <v>41</v>
      </c>
      <c r="K254" t="s">
        <v>24</v>
      </c>
      <c r="L254" s="2">
        <v>18500</v>
      </c>
      <c r="M254" t="s">
        <v>73</v>
      </c>
      <c r="N254" t="s">
        <v>60</v>
      </c>
      <c r="O254">
        <v>6711152</v>
      </c>
      <c r="P254" t="s">
        <v>74</v>
      </c>
    </row>
    <row r="255" spans="1:16" x14ac:dyDescent="0.25">
      <c r="A255" t="s">
        <v>706</v>
      </c>
      <c r="B255" s="1">
        <v>44585</v>
      </c>
      <c r="C255" t="s">
        <v>707</v>
      </c>
      <c r="D255" t="s">
        <v>87</v>
      </c>
      <c r="E255" s="2">
        <v>860000</v>
      </c>
      <c r="F255" t="s">
        <v>143</v>
      </c>
      <c r="G255" t="s">
        <v>82</v>
      </c>
      <c r="H255" t="s">
        <v>324</v>
      </c>
      <c r="I255" t="s">
        <v>22</v>
      </c>
      <c r="J255" t="s">
        <v>23</v>
      </c>
      <c r="K255" t="s">
        <v>51</v>
      </c>
      <c r="L255" s="2">
        <v>45000</v>
      </c>
      <c r="M255" t="s">
        <v>52</v>
      </c>
      <c r="N255" t="s">
        <v>26</v>
      </c>
      <c r="O255">
        <v>6628315</v>
      </c>
      <c r="P255" t="s">
        <v>53</v>
      </c>
    </row>
    <row r="256" spans="1:16" x14ac:dyDescent="0.25">
      <c r="A256" t="s">
        <v>708</v>
      </c>
      <c r="B256" s="1">
        <v>44585</v>
      </c>
      <c r="C256" t="s">
        <v>709</v>
      </c>
      <c r="D256" t="s">
        <v>18</v>
      </c>
      <c r="E256" s="2">
        <v>944000</v>
      </c>
      <c r="F256" t="s">
        <v>64</v>
      </c>
      <c r="G256" t="s">
        <v>320</v>
      </c>
      <c r="H256" t="s">
        <v>479</v>
      </c>
      <c r="I256" t="s">
        <v>22</v>
      </c>
      <c r="J256" t="s">
        <v>23</v>
      </c>
      <c r="K256" t="s">
        <v>51</v>
      </c>
      <c r="L256" s="2">
        <v>12000</v>
      </c>
      <c r="M256" t="s">
        <v>67</v>
      </c>
      <c r="N256" t="s">
        <v>111</v>
      </c>
      <c r="O256">
        <v>8350736</v>
      </c>
      <c r="P256" t="s">
        <v>45</v>
      </c>
    </row>
    <row r="257" spans="1:16" x14ac:dyDescent="0.25">
      <c r="A257" t="s">
        <v>710</v>
      </c>
      <c r="B257" s="1">
        <v>44587</v>
      </c>
      <c r="C257" t="s">
        <v>711</v>
      </c>
      <c r="D257" t="s">
        <v>18</v>
      </c>
      <c r="E257" s="2">
        <v>1135000</v>
      </c>
      <c r="F257" t="s">
        <v>104</v>
      </c>
      <c r="G257" t="s">
        <v>82</v>
      </c>
      <c r="H257" t="s">
        <v>388</v>
      </c>
      <c r="I257" t="s">
        <v>40</v>
      </c>
      <c r="J257" t="s">
        <v>41</v>
      </c>
      <c r="K257" t="s">
        <v>51</v>
      </c>
      <c r="L257" s="2">
        <v>21500</v>
      </c>
      <c r="M257" t="s">
        <v>43</v>
      </c>
      <c r="N257" t="s">
        <v>26</v>
      </c>
      <c r="O257">
        <v>7134389</v>
      </c>
      <c r="P257" t="s">
        <v>45</v>
      </c>
    </row>
    <row r="258" spans="1:16" x14ac:dyDescent="0.25">
      <c r="A258" t="s">
        <v>712</v>
      </c>
      <c r="B258" s="1">
        <v>44587</v>
      </c>
      <c r="C258" t="s">
        <v>713</v>
      </c>
      <c r="D258" t="s">
        <v>87</v>
      </c>
      <c r="E258" s="2">
        <v>2210000</v>
      </c>
      <c r="F258" t="s">
        <v>37</v>
      </c>
      <c r="G258" t="s">
        <v>188</v>
      </c>
      <c r="H258" t="s">
        <v>189</v>
      </c>
      <c r="I258" t="s">
        <v>40</v>
      </c>
      <c r="J258" t="s">
        <v>41</v>
      </c>
      <c r="K258" t="s">
        <v>51</v>
      </c>
      <c r="L258" s="2">
        <v>17000</v>
      </c>
      <c r="M258" t="s">
        <v>43</v>
      </c>
      <c r="N258" t="s">
        <v>111</v>
      </c>
      <c r="O258">
        <v>8387204</v>
      </c>
      <c r="P258" t="s">
        <v>45</v>
      </c>
    </row>
    <row r="259" spans="1:16" x14ac:dyDescent="0.25">
      <c r="A259" t="s">
        <v>714</v>
      </c>
      <c r="B259" s="1">
        <v>44587</v>
      </c>
      <c r="C259" t="s">
        <v>333</v>
      </c>
      <c r="D259" t="s">
        <v>18</v>
      </c>
      <c r="E259" s="2">
        <v>316000</v>
      </c>
      <c r="F259" t="s">
        <v>269</v>
      </c>
      <c r="G259" t="s">
        <v>82</v>
      </c>
      <c r="H259" t="s">
        <v>324</v>
      </c>
      <c r="I259" t="s">
        <v>22</v>
      </c>
      <c r="J259" t="s">
        <v>23</v>
      </c>
      <c r="K259" t="s">
        <v>51</v>
      </c>
      <c r="L259" s="2">
        <v>46000</v>
      </c>
      <c r="M259" t="s">
        <v>25</v>
      </c>
      <c r="N259" t="s">
        <v>26</v>
      </c>
      <c r="O259">
        <v>8530223</v>
      </c>
      <c r="P259" t="s">
        <v>27</v>
      </c>
    </row>
    <row r="260" spans="1:16" x14ac:dyDescent="0.25">
      <c r="A260" t="s">
        <v>715</v>
      </c>
      <c r="B260" s="1">
        <v>44587</v>
      </c>
      <c r="C260" t="s">
        <v>716</v>
      </c>
      <c r="D260" t="s">
        <v>18</v>
      </c>
      <c r="E260" s="2">
        <v>1151000</v>
      </c>
      <c r="F260" t="s">
        <v>148</v>
      </c>
      <c r="G260" t="s">
        <v>49</v>
      </c>
      <c r="H260" t="s">
        <v>72</v>
      </c>
      <c r="I260" t="s">
        <v>22</v>
      </c>
      <c r="J260" t="s">
        <v>23</v>
      </c>
      <c r="K260" t="s">
        <v>51</v>
      </c>
      <c r="L260" s="2">
        <v>41100</v>
      </c>
      <c r="M260" t="s">
        <v>59</v>
      </c>
      <c r="N260" t="s">
        <v>44</v>
      </c>
      <c r="O260">
        <v>7658291</v>
      </c>
      <c r="P260" t="s">
        <v>61</v>
      </c>
    </row>
    <row r="261" spans="1:16" x14ac:dyDescent="0.25">
      <c r="A261" t="s">
        <v>717</v>
      </c>
      <c r="B261" s="1">
        <v>44587</v>
      </c>
      <c r="C261" t="s">
        <v>718</v>
      </c>
      <c r="D261" t="s">
        <v>18</v>
      </c>
      <c r="E261" s="2">
        <v>1385000</v>
      </c>
      <c r="F261" t="s">
        <v>71</v>
      </c>
      <c r="G261" t="s">
        <v>49</v>
      </c>
      <c r="H261" t="s">
        <v>538</v>
      </c>
      <c r="I261" t="s">
        <v>40</v>
      </c>
      <c r="J261" t="s">
        <v>41</v>
      </c>
      <c r="K261" t="s">
        <v>51</v>
      </c>
      <c r="L261" s="2">
        <v>22500</v>
      </c>
      <c r="M261" t="s">
        <v>73</v>
      </c>
      <c r="N261" t="s">
        <v>60</v>
      </c>
      <c r="O261">
        <v>7810244</v>
      </c>
      <c r="P261" t="s">
        <v>53</v>
      </c>
    </row>
    <row r="262" spans="1:16" x14ac:dyDescent="0.25">
      <c r="A262" t="s">
        <v>719</v>
      </c>
      <c r="B262" s="1">
        <v>44588</v>
      </c>
      <c r="C262" t="s">
        <v>720</v>
      </c>
      <c r="D262" t="s">
        <v>87</v>
      </c>
      <c r="E262" s="2">
        <v>700000</v>
      </c>
      <c r="F262" t="s">
        <v>143</v>
      </c>
      <c r="G262" t="s">
        <v>100</v>
      </c>
      <c r="H262" t="s">
        <v>101</v>
      </c>
      <c r="I262" t="s">
        <v>22</v>
      </c>
      <c r="J262" t="s">
        <v>23</v>
      </c>
      <c r="K262" t="s">
        <v>24</v>
      </c>
      <c r="L262" s="2">
        <v>9000</v>
      </c>
      <c r="M262" t="s">
        <v>52</v>
      </c>
      <c r="N262" t="s">
        <v>26</v>
      </c>
      <c r="O262">
        <v>8364023</v>
      </c>
      <c r="P262" t="s">
        <v>53</v>
      </c>
    </row>
    <row r="263" spans="1:16" x14ac:dyDescent="0.25">
      <c r="A263" t="s">
        <v>721</v>
      </c>
      <c r="B263" s="1">
        <v>44588</v>
      </c>
      <c r="C263" t="s">
        <v>722</v>
      </c>
      <c r="D263" t="s">
        <v>18</v>
      </c>
      <c r="E263" s="2">
        <v>1542000</v>
      </c>
      <c r="F263" t="s">
        <v>148</v>
      </c>
      <c r="G263" t="s">
        <v>82</v>
      </c>
      <c r="H263" t="s">
        <v>404</v>
      </c>
      <c r="I263" t="s">
        <v>40</v>
      </c>
      <c r="J263" t="s">
        <v>41</v>
      </c>
      <c r="K263" t="s">
        <v>51</v>
      </c>
      <c r="L263" s="2">
        <v>20200</v>
      </c>
      <c r="M263" t="s">
        <v>59</v>
      </c>
      <c r="N263" t="s">
        <v>26</v>
      </c>
      <c r="O263">
        <v>7546455</v>
      </c>
      <c r="P263" t="s">
        <v>61</v>
      </c>
    </row>
    <row r="264" spans="1:16" x14ac:dyDescent="0.25">
      <c r="A264" t="s">
        <v>723</v>
      </c>
      <c r="B264" s="1">
        <v>44588</v>
      </c>
      <c r="C264" t="s">
        <v>724</v>
      </c>
      <c r="D264" t="s">
        <v>87</v>
      </c>
      <c r="E264" s="2">
        <v>962000</v>
      </c>
      <c r="F264" t="s">
        <v>153</v>
      </c>
      <c r="G264" t="s">
        <v>95</v>
      </c>
      <c r="H264" t="s">
        <v>345</v>
      </c>
      <c r="I264" t="s">
        <v>40</v>
      </c>
      <c r="J264" t="s">
        <v>41</v>
      </c>
      <c r="K264" t="s">
        <v>51</v>
      </c>
      <c r="L264" s="2">
        <v>59000</v>
      </c>
      <c r="M264" t="s">
        <v>67</v>
      </c>
      <c r="N264" t="s">
        <v>111</v>
      </c>
      <c r="O264">
        <v>6194175</v>
      </c>
      <c r="P264" t="s">
        <v>68</v>
      </c>
    </row>
    <row r="265" spans="1:16" x14ac:dyDescent="0.25">
      <c r="A265" t="s">
        <v>725</v>
      </c>
      <c r="B265" s="1">
        <v>44588</v>
      </c>
      <c r="C265" t="s">
        <v>726</v>
      </c>
      <c r="D265" t="s">
        <v>18</v>
      </c>
      <c r="E265" s="2">
        <v>1290000</v>
      </c>
      <c r="F265" t="s">
        <v>77</v>
      </c>
      <c r="G265" t="s">
        <v>188</v>
      </c>
      <c r="H265" t="s">
        <v>554</v>
      </c>
      <c r="I265" t="s">
        <v>40</v>
      </c>
      <c r="J265" t="s">
        <v>41</v>
      </c>
      <c r="K265" t="s">
        <v>24</v>
      </c>
      <c r="L265" s="2">
        <v>22000</v>
      </c>
      <c r="M265" t="s">
        <v>73</v>
      </c>
      <c r="N265" t="s">
        <v>26</v>
      </c>
      <c r="O265">
        <v>7025992</v>
      </c>
      <c r="P265" t="s">
        <v>74</v>
      </c>
    </row>
    <row r="266" spans="1:16" x14ac:dyDescent="0.25">
      <c r="A266" t="s">
        <v>727</v>
      </c>
      <c r="B266" s="1">
        <v>44588</v>
      </c>
      <c r="C266" t="s">
        <v>728</v>
      </c>
      <c r="D266" t="s">
        <v>18</v>
      </c>
      <c r="E266" s="2">
        <v>2250000</v>
      </c>
      <c r="F266" t="s">
        <v>48</v>
      </c>
      <c r="G266" t="s">
        <v>114</v>
      </c>
      <c r="H266" t="s">
        <v>396</v>
      </c>
      <c r="I266" t="s">
        <v>22</v>
      </c>
      <c r="J266" t="s">
        <v>23</v>
      </c>
      <c r="K266" t="s">
        <v>51</v>
      </c>
      <c r="L266" s="2">
        <v>57000</v>
      </c>
      <c r="M266" t="s">
        <v>52</v>
      </c>
      <c r="N266" t="s">
        <v>26</v>
      </c>
      <c r="O266">
        <v>8108037</v>
      </c>
      <c r="P266" t="s">
        <v>53</v>
      </c>
    </row>
    <row r="267" spans="1:16" x14ac:dyDescent="0.25">
      <c r="A267" t="s">
        <v>729</v>
      </c>
      <c r="B267" s="1">
        <v>44588</v>
      </c>
      <c r="C267" t="s">
        <v>730</v>
      </c>
      <c r="D267" t="s">
        <v>87</v>
      </c>
      <c r="E267" s="2">
        <v>2155000</v>
      </c>
      <c r="F267" t="s">
        <v>56</v>
      </c>
      <c r="G267" t="s">
        <v>82</v>
      </c>
      <c r="H267" t="s">
        <v>324</v>
      </c>
      <c r="I267" t="s">
        <v>22</v>
      </c>
      <c r="J267" t="s">
        <v>23</v>
      </c>
      <c r="K267" t="s">
        <v>51</v>
      </c>
      <c r="L267" s="2">
        <v>25500</v>
      </c>
      <c r="M267" t="s">
        <v>59</v>
      </c>
      <c r="N267" t="s">
        <v>26</v>
      </c>
      <c r="O267">
        <v>8672450</v>
      </c>
      <c r="P267" t="s">
        <v>61</v>
      </c>
    </row>
    <row r="268" spans="1:16" x14ac:dyDescent="0.25">
      <c r="A268" t="s">
        <v>731</v>
      </c>
      <c r="B268" s="1">
        <v>44588</v>
      </c>
      <c r="C268" t="s">
        <v>732</v>
      </c>
      <c r="D268" t="s">
        <v>18</v>
      </c>
      <c r="E268" s="2">
        <v>13500</v>
      </c>
      <c r="F268" t="s">
        <v>64</v>
      </c>
      <c r="G268" t="s">
        <v>57</v>
      </c>
      <c r="H268" t="s">
        <v>92</v>
      </c>
      <c r="I268" t="s">
        <v>40</v>
      </c>
      <c r="J268" t="s">
        <v>41</v>
      </c>
      <c r="K268" t="s">
        <v>24</v>
      </c>
      <c r="L268" s="2">
        <v>18000</v>
      </c>
      <c r="M268" t="s">
        <v>67</v>
      </c>
      <c r="N268" t="s">
        <v>26</v>
      </c>
      <c r="O268">
        <v>7085492</v>
      </c>
      <c r="P268" t="s">
        <v>68</v>
      </c>
    </row>
    <row r="269" spans="1:16" x14ac:dyDescent="0.25">
      <c r="A269" t="s">
        <v>733</v>
      </c>
      <c r="B269" s="1">
        <v>44588</v>
      </c>
      <c r="C269" t="s">
        <v>734</v>
      </c>
      <c r="D269" t="s">
        <v>87</v>
      </c>
      <c r="E269" s="2">
        <v>13500</v>
      </c>
      <c r="F269" t="s">
        <v>71</v>
      </c>
      <c r="G269" t="s">
        <v>127</v>
      </c>
      <c r="H269" t="s">
        <v>469</v>
      </c>
      <c r="I269" t="s">
        <v>40</v>
      </c>
      <c r="J269" t="s">
        <v>41</v>
      </c>
      <c r="K269" t="s">
        <v>51</v>
      </c>
      <c r="L269" s="2">
        <v>27000</v>
      </c>
      <c r="M269" t="s">
        <v>73</v>
      </c>
      <c r="N269" t="s">
        <v>44</v>
      </c>
      <c r="O269">
        <v>8594191</v>
      </c>
      <c r="P269" t="s">
        <v>74</v>
      </c>
    </row>
    <row r="270" spans="1:16" x14ac:dyDescent="0.25">
      <c r="A270" t="s">
        <v>735</v>
      </c>
      <c r="B270" s="1">
        <v>44588</v>
      </c>
      <c r="C270" t="s">
        <v>736</v>
      </c>
      <c r="D270" t="s">
        <v>87</v>
      </c>
      <c r="E270" s="2">
        <v>807000</v>
      </c>
      <c r="F270" t="s">
        <v>289</v>
      </c>
      <c r="G270" t="s">
        <v>49</v>
      </c>
      <c r="H270" t="s">
        <v>538</v>
      </c>
      <c r="I270" t="s">
        <v>40</v>
      </c>
      <c r="J270" t="s">
        <v>41</v>
      </c>
      <c r="K270" t="s">
        <v>51</v>
      </c>
      <c r="L270" s="2">
        <v>22000</v>
      </c>
      <c r="M270" t="s">
        <v>33</v>
      </c>
      <c r="N270" t="s">
        <v>60</v>
      </c>
      <c r="O270">
        <v>8541398</v>
      </c>
      <c r="P270" t="s">
        <v>34</v>
      </c>
    </row>
    <row r="271" spans="1:16" x14ac:dyDescent="0.25">
      <c r="A271" t="s">
        <v>737</v>
      </c>
      <c r="B271" s="1">
        <v>44588</v>
      </c>
      <c r="C271" t="s">
        <v>738</v>
      </c>
      <c r="D271" t="s">
        <v>87</v>
      </c>
      <c r="E271" s="2">
        <v>825000</v>
      </c>
      <c r="F271" t="s">
        <v>292</v>
      </c>
      <c r="G271" t="s">
        <v>49</v>
      </c>
      <c r="H271" t="s">
        <v>261</v>
      </c>
      <c r="I271" t="s">
        <v>40</v>
      </c>
      <c r="J271" t="s">
        <v>41</v>
      </c>
      <c r="K271" t="s">
        <v>51</v>
      </c>
      <c r="L271" s="2">
        <v>82000</v>
      </c>
      <c r="M271" t="s">
        <v>43</v>
      </c>
      <c r="N271" t="s">
        <v>60</v>
      </c>
      <c r="O271">
        <v>7848361</v>
      </c>
      <c r="P271" t="s">
        <v>45</v>
      </c>
    </row>
    <row r="272" spans="1:16" x14ac:dyDescent="0.25">
      <c r="A272" t="s">
        <v>739</v>
      </c>
      <c r="B272" s="1">
        <v>44588</v>
      </c>
      <c r="C272" t="s">
        <v>740</v>
      </c>
      <c r="D272" t="s">
        <v>87</v>
      </c>
      <c r="E272" s="2">
        <v>720000</v>
      </c>
      <c r="F272" t="s">
        <v>296</v>
      </c>
      <c r="G272" t="s">
        <v>445</v>
      </c>
      <c r="H272" t="s">
        <v>741</v>
      </c>
      <c r="I272" t="s">
        <v>22</v>
      </c>
      <c r="J272" t="s">
        <v>23</v>
      </c>
      <c r="K272" t="s">
        <v>51</v>
      </c>
      <c r="L272" s="2">
        <v>15000</v>
      </c>
      <c r="M272" t="s">
        <v>52</v>
      </c>
      <c r="N272" t="s">
        <v>60</v>
      </c>
      <c r="O272">
        <v>6534513</v>
      </c>
      <c r="P272" t="s">
        <v>53</v>
      </c>
    </row>
    <row r="273" spans="1:16" x14ac:dyDescent="0.25">
      <c r="A273" t="s">
        <v>742</v>
      </c>
      <c r="B273" s="1">
        <v>44588</v>
      </c>
      <c r="C273" t="s">
        <v>743</v>
      </c>
      <c r="D273" t="s">
        <v>87</v>
      </c>
      <c r="E273" s="2">
        <v>850000</v>
      </c>
      <c r="F273" t="s">
        <v>161</v>
      </c>
      <c r="G273" t="s">
        <v>49</v>
      </c>
      <c r="H273" t="s">
        <v>648</v>
      </c>
      <c r="I273" t="s">
        <v>22</v>
      </c>
      <c r="J273" t="s">
        <v>23</v>
      </c>
      <c r="K273" t="s">
        <v>51</v>
      </c>
      <c r="L273" s="2">
        <v>31000</v>
      </c>
      <c r="M273" t="s">
        <v>59</v>
      </c>
      <c r="N273" t="s">
        <v>60</v>
      </c>
      <c r="O273">
        <v>6484440</v>
      </c>
      <c r="P273" t="s">
        <v>61</v>
      </c>
    </row>
    <row r="274" spans="1:16" x14ac:dyDescent="0.25">
      <c r="A274" t="s">
        <v>744</v>
      </c>
      <c r="B274" s="1">
        <v>44588</v>
      </c>
      <c r="C274" t="s">
        <v>745</v>
      </c>
      <c r="D274" t="s">
        <v>18</v>
      </c>
      <c r="E274" s="2">
        <v>1130000</v>
      </c>
      <c r="F274" t="s">
        <v>153</v>
      </c>
      <c r="G274" t="s">
        <v>149</v>
      </c>
      <c r="H274" t="s">
        <v>614</v>
      </c>
      <c r="I274" t="s">
        <v>22</v>
      </c>
      <c r="J274" t="s">
        <v>23</v>
      </c>
      <c r="K274" t="s">
        <v>51</v>
      </c>
      <c r="L274" s="2">
        <v>13000</v>
      </c>
      <c r="M274" t="s">
        <v>67</v>
      </c>
      <c r="N274" t="s">
        <v>60</v>
      </c>
      <c r="O274">
        <v>6179651</v>
      </c>
      <c r="P274" t="s">
        <v>68</v>
      </c>
    </row>
    <row r="275" spans="1:16" x14ac:dyDescent="0.25">
      <c r="A275" t="s">
        <v>746</v>
      </c>
      <c r="B275" s="1">
        <v>44588</v>
      </c>
      <c r="C275" t="s">
        <v>747</v>
      </c>
      <c r="D275" t="s">
        <v>18</v>
      </c>
      <c r="E275" s="2">
        <v>13500</v>
      </c>
      <c r="F275" t="s">
        <v>77</v>
      </c>
      <c r="G275" t="s">
        <v>149</v>
      </c>
      <c r="H275" t="s">
        <v>330</v>
      </c>
      <c r="I275" t="s">
        <v>22</v>
      </c>
      <c r="J275" t="s">
        <v>23</v>
      </c>
      <c r="K275" t="s">
        <v>51</v>
      </c>
      <c r="L275" s="2">
        <v>17000</v>
      </c>
      <c r="M275" t="s">
        <v>73</v>
      </c>
      <c r="N275" t="s">
        <v>111</v>
      </c>
      <c r="O275">
        <v>7691251</v>
      </c>
      <c r="P275" t="s">
        <v>74</v>
      </c>
    </row>
    <row r="276" spans="1:16" x14ac:dyDescent="0.25">
      <c r="A276" t="s">
        <v>748</v>
      </c>
      <c r="B276" s="1">
        <v>44588</v>
      </c>
      <c r="C276" t="s">
        <v>749</v>
      </c>
      <c r="D276" t="s">
        <v>18</v>
      </c>
      <c r="E276" s="2">
        <v>1370000</v>
      </c>
      <c r="F276" t="s">
        <v>19</v>
      </c>
      <c r="G276" t="s">
        <v>109</v>
      </c>
      <c r="H276" t="s">
        <v>110</v>
      </c>
      <c r="I276" t="s">
        <v>22</v>
      </c>
      <c r="J276" t="s">
        <v>23</v>
      </c>
      <c r="K276" t="s">
        <v>51</v>
      </c>
      <c r="L276" s="2">
        <v>46000</v>
      </c>
      <c r="M276" t="s">
        <v>25</v>
      </c>
      <c r="N276" t="s">
        <v>111</v>
      </c>
      <c r="O276">
        <v>6154930</v>
      </c>
      <c r="P276" t="s">
        <v>27</v>
      </c>
    </row>
    <row r="277" spans="1:16" x14ac:dyDescent="0.25">
      <c r="A277" t="s">
        <v>750</v>
      </c>
      <c r="B277" s="1">
        <v>44588</v>
      </c>
      <c r="C277" t="s">
        <v>751</v>
      </c>
      <c r="D277" t="s">
        <v>18</v>
      </c>
      <c r="E277" s="2">
        <v>1311000</v>
      </c>
      <c r="F277" t="s">
        <v>30</v>
      </c>
      <c r="G277" t="s">
        <v>20</v>
      </c>
      <c r="H277" t="s">
        <v>752</v>
      </c>
      <c r="I277" t="s">
        <v>22</v>
      </c>
      <c r="J277" t="s">
        <v>23</v>
      </c>
      <c r="K277" t="s">
        <v>51</v>
      </c>
      <c r="L277" s="2">
        <v>19100</v>
      </c>
      <c r="M277" t="s">
        <v>33</v>
      </c>
      <c r="N277" t="s">
        <v>111</v>
      </c>
      <c r="O277">
        <v>8711691</v>
      </c>
      <c r="P277" t="s">
        <v>34</v>
      </c>
    </row>
    <row r="278" spans="1:16" x14ac:dyDescent="0.25">
      <c r="A278" t="s">
        <v>753</v>
      </c>
      <c r="B278" s="1">
        <v>44588</v>
      </c>
      <c r="C278" t="s">
        <v>754</v>
      </c>
      <c r="D278" t="s">
        <v>87</v>
      </c>
      <c r="E278" s="2">
        <v>1280000</v>
      </c>
      <c r="F278" t="s">
        <v>138</v>
      </c>
      <c r="G278" t="s">
        <v>31</v>
      </c>
      <c r="H278" t="s">
        <v>32</v>
      </c>
      <c r="I278" t="s">
        <v>22</v>
      </c>
      <c r="J278" t="s">
        <v>23</v>
      </c>
      <c r="K278" t="s">
        <v>51</v>
      </c>
      <c r="L278" s="2">
        <v>10000</v>
      </c>
      <c r="M278" t="s">
        <v>25</v>
      </c>
      <c r="N278" t="s">
        <v>26</v>
      </c>
      <c r="O278">
        <v>6575129</v>
      </c>
      <c r="P278" t="s">
        <v>61</v>
      </c>
    </row>
    <row r="279" spans="1:16" x14ac:dyDescent="0.25">
      <c r="A279" t="s">
        <v>755</v>
      </c>
      <c r="B279" s="1">
        <v>44588</v>
      </c>
      <c r="C279" t="s">
        <v>756</v>
      </c>
      <c r="D279" t="s">
        <v>18</v>
      </c>
      <c r="E279" s="2">
        <v>2000000</v>
      </c>
      <c r="F279" t="s">
        <v>192</v>
      </c>
      <c r="G279" t="s">
        <v>304</v>
      </c>
      <c r="H279" t="s">
        <v>532</v>
      </c>
      <c r="I279" t="s">
        <v>40</v>
      </c>
      <c r="J279" t="s">
        <v>41</v>
      </c>
      <c r="K279" t="s">
        <v>24</v>
      </c>
      <c r="L279" s="2">
        <v>42000</v>
      </c>
      <c r="M279" t="s">
        <v>33</v>
      </c>
      <c r="N279" t="s">
        <v>44</v>
      </c>
      <c r="O279">
        <v>7712199</v>
      </c>
      <c r="P279" t="s">
        <v>68</v>
      </c>
    </row>
    <row r="280" spans="1:16" x14ac:dyDescent="0.25">
      <c r="A280" t="s">
        <v>757</v>
      </c>
      <c r="B280" s="1">
        <v>44588</v>
      </c>
      <c r="C280" t="s">
        <v>758</v>
      </c>
      <c r="D280" t="s">
        <v>87</v>
      </c>
      <c r="E280" s="2">
        <v>13500</v>
      </c>
      <c r="F280" t="s">
        <v>196</v>
      </c>
      <c r="G280" t="s">
        <v>65</v>
      </c>
      <c r="H280" t="s">
        <v>66</v>
      </c>
      <c r="I280" t="s">
        <v>22</v>
      </c>
      <c r="J280" t="s">
        <v>23</v>
      </c>
      <c r="K280" t="s">
        <v>24</v>
      </c>
      <c r="L280" s="2">
        <v>18000</v>
      </c>
      <c r="M280" t="s">
        <v>43</v>
      </c>
      <c r="N280" t="s">
        <v>60</v>
      </c>
      <c r="O280">
        <v>8429371</v>
      </c>
      <c r="P280" t="s">
        <v>74</v>
      </c>
    </row>
    <row r="281" spans="1:16" x14ac:dyDescent="0.25">
      <c r="A281" t="s">
        <v>759</v>
      </c>
      <c r="B281" s="1">
        <v>44588</v>
      </c>
      <c r="C281" t="s">
        <v>760</v>
      </c>
      <c r="D281" t="s">
        <v>18</v>
      </c>
      <c r="E281" s="2">
        <v>650000</v>
      </c>
      <c r="F281" t="s">
        <v>200</v>
      </c>
      <c r="G281" t="s">
        <v>49</v>
      </c>
      <c r="H281" t="s">
        <v>50</v>
      </c>
      <c r="I281" t="s">
        <v>22</v>
      </c>
      <c r="J281" t="s">
        <v>23</v>
      </c>
      <c r="K281" t="s">
        <v>51</v>
      </c>
      <c r="L281" s="2">
        <v>25000</v>
      </c>
      <c r="M281" t="s">
        <v>52</v>
      </c>
      <c r="N281" t="s">
        <v>26</v>
      </c>
      <c r="O281">
        <v>6632898</v>
      </c>
      <c r="P281" t="s">
        <v>61</v>
      </c>
    </row>
    <row r="282" spans="1:16" x14ac:dyDescent="0.25">
      <c r="A282" t="s">
        <v>761</v>
      </c>
      <c r="B282" s="1">
        <v>44589</v>
      </c>
      <c r="C282" t="s">
        <v>762</v>
      </c>
      <c r="D282" t="s">
        <v>18</v>
      </c>
      <c r="E282" s="2">
        <v>1290000</v>
      </c>
      <c r="F282" t="s">
        <v>161</v>
      </c>
      <c r="G282" t="s">
        <v>149</v>
      </c>
      <c r="H282" t="s">
        <v>150</v>
      </c>
      <c r="I282" t="s">
        <v>22</v>
      </c>
      <c r="J282" t="s">
        <v>23</v>
      </c>
      <c r="K282" t="s">
        <v>24</v>
      </c>
      <c r="L282" s="2">
        <v>22000</v>
      </c>
      <c r="M282" t="s">
        <v>59</v>
      </c>
      <c r="N282" t="s">
        <v>44</v>
      </c>
      <c r="O282">
        <v>8164247</v>
      </c>
      <c r="P282" t="s">
        <v>61</v>
      </c>
    </row>
    <row r="283" spans="1:16" x14ac:dyDescent="0.25">
      <c r="A283" t="s">
        <v>763</v>
      </c>
      <c r="B283" s="1">
        <v>44589</v>
      </c>
      <c r="C283" t="s">
        <v>764</v>
      </c>
      <c r="D283" t="s">
        <v>18</v>
      </c>
      <c r="E283" s="2">
        <v>13500</v>
      </c>
      <c r="F283" t="s">
        <v>138</v>
      </c>
      <c r="G283" t="s">
        <v>149</v>
      </c>
      <c r="H283" t="s">
        <v>765</v>
      </c>
      <c r="I283" t="s">
        <v>40</v>
      </c>
      <c r="J283" t="s">
        <v>41</v>
      </c>
      <c r="K283" t="s">
        <v>24</v>
      </c>
      <c r="L283" s="2">
        <v>25000</v>
      </c>
      <c r="M283" t="s">
        <v>25</v>
      </c>
      <c r="N283" t="s">
        <v>26</v>
      </c>
      <c r="O283">
        <v>7536144</v>
      </c>
      <c r="P283" t="s">
        <v>27</v>
      </c>
    </row>
    <row r="284" spans="1:16" x14ac:dyDescent="0.25">
      <c r="A284" t="s">
        <v>766</v>
      </c>
      <c r="B284" s="1">
        <v>44589</v>
      </c>
      <c r="C284" t="s">
        <v>767</v>
      </c>
      <c r="D284" t="s">
        <v>87</v>
      </c>
      <c r="E284" s="2">
        <v>911000</v>
      </c>
      <c r="F284" t="s">
        <v>81</v>
      </c>
      <c r="G284" t="s">
        <v>157</v>
      </c>
      <c r="H284" t="s">
        <v>197</v>
      </c>
      <c r="I284" t="s">
        <v>40</v>
      </c>
      <c r="J284" t="s">
        <v>41</v>
      </c>
      <c r="K284" t="s">
        <v>51</v>
      </c>
      <c r="L284" s="2">
        <v>23000</v>
      </c>
      <c r="M284" t="s">
        <v>67</v>
      </c>
      <c r="N284" t="s">
        <v>60</v>
      </c>
      <c r="O284">
        <v>6911603</v>
      </c>
      <c r="P284" t="s">
        <v>68</v>
      </c>
    </row>
    <row r="285" spans="1:16" x14ac:dyDescent="0.25">
      <c r="A285" t="s">
        <v>768</v>
      </c>
      <c r="B285" s="1">
        <v>44589</v>
      </c>
      <c r="C285" t="s">
        <v>769</v>
      </c>
      <c r="D285" t="s">
        <v>18</v>
      </c>
      <c r="E285" s="2">
        <v>1150000</v>
      </c>
      <c r="F285" t="s">
        <v>37</v>
      </c>
      <c r="G285" t="s">
        <v>149</v>
      </c>
      <c r="H285" t="s">
        <v>150</v>
      </c>
      <c r="I285" t="s">
        <v>22</v>
      </c>
      <c r="J285" t="s">
        <v>23</v>
      </c>
      <c r="K285" t="s">
        <v>51</v>
      </c>
      <c r="L285" s="2">
        <v>33000</v>
      </c>
      <c r="M285" t="s">
        <v>43</v>
      </c>
      <c r="N285" t="s">
        <v>44</v>
      </c>
      <c r="O285">
        <v>6226752</v>
      </c>
      <c r="P285" t="s">
        <v>45</v>
      </c>
    </row>
    <row r="286" spans="1:16" x14ac:dyDescent="0.25">
      <c r="A286" t="s">
        <v>770</v>
      </c>
      <c r="B286" s="1">
        <v>44589</v>
      </c>
      <c r="C286" t="s">
        <v>771</v>
      </c>
      <c r="D286" t="s">
        <v>18</v>
      </c>
      <c r="E286" s="2">
        <v>655000</v>
      </c>
      <c r="F286" t="s">
        <v>245</v>
      </c>
      <c r="G286" t="s">
        <v>320</v>
      </c>
      <c r="H286" t="s">
        <v>479</v>
      </c>
      <c r="I286" t="s">
        <v>40</v>
      </c>
      <c r="J286" t="s">
        <v>41</v>
      </c>
      <c r="K286" t="s">
        <v>51</v>
      </c>
      <c r="L286" s="2">
        <v>25000</v>
      </c>
      <c r="M286" t="s">
        <v>59</v>
      </c>
      <c r="N286" t="s">
        <v>111</v>
      </c>
      <c r="O286">
        <v>8221235</v>
      </c>
      <c r="P286" t="s">
        <v>68</v>
      </c>
    </row>
    <row r="287" spans="1:16" x14ac:dyDescent="0.25">
      <c r="A287" t="s">
        <v>772</v>
      </c>
      <c r="B287" s="1">
        <v>44591</v>
      </c>
      <c r="C287" t="s">
        <v>773</v>
      </c>
      <c r="D287" t="s">
        <v>18</v>
      </c>
      <c r="E287" s="2">
        <v>470000</v>
      </c>
      <c r="F287" t="s">
        <v>81</v>
      </c>
      <c r="G287" t="s">
        <v>127</v>
      </c>
      <c r="H287" t="s">
        <v>128</v>
      </c>
      <c r="I287" t="s">
        <v>40</v>
      </c>
      <c r="J287" t="s">
        <v>41</v>
      </c>
      <c r="K287" t="s">
        <v>24</v>
      </c>
      <c r="L287" s="2">
        <v>43000</v>
      </c>
      <c r="M287" t="s">
        <v>67</v>
      </c>
      <c r="N287" t="s">
        <v>111</v>
      </c>
      <c r="O287">
        <v>6988136</v>
      </c>
      <c r="P287" t="s">
        <v>68</v>
      </c>
    </row>
    <row r="288" spans="1:16" x14ac:dyDescent="0.25">
      <c r="A288" t="s">
        <v>774</v>
      </c>
      <c r="B288" s="1">
        <v>44591</v>
      </c>
      <c r="C288" t="s">
        <v>775</v>
      </c>
      <c r="D288" t="s">
        <v>18</v>
      </c>
      <c r="E288" s="2">
        <v>1180000</v>
      </c>
      <c r="F288" t="s">
        <v>91</v>
      </c>
      <c r="G288" t="s">
        <v>105</v>
      </c>
      <c r="H288" t="s">
        <v>339</v>
      </c>
      <c r="I288" t="s">
        <v>40</v>
      </c>
      <c r="J288" t="s">
        <v>41</v>
      </c>
      <c r="K288" t="s">
        <v>51</v>
      </c>
      <c r="L288" s="2">
        <v>21001</v>
      </c>
      <c r="M288" t="s">
        <v>73</v>
      </c>
      <c r="N288" t="s">
        <v>111</v>
      </c>
      <c r="O288">
        <v>8690744</v>
      </c>
      <c r="P288" t="s">
        <v>74</v>
      </c>
    </row>
    <row r="289" spans="1:16" x14ac:dyDescent="0.25">
      <c r="A289" t="s">
        <v>776</v>
      </c>
      <c r="B289" s="1">
        <v>44591</v>
      </c>
      <c r="C289" t="s">
        <v>777</v>
      </c>
      <c r="D289" t="s">
        <v>18</v>
      </c>
      <c r="E289" s="2">
        <v>1195000</v>
      </c>
      <c r="F289" t="s">
        <v>167</v>
      </c>
      <c r="G289" t="s">
        <v>217</v>
      </c>
      <c r="H289" t="s">
        <v>218</v>
      </c>
      <c r="I289" t="s">
        <v>40</v>
      </c>
      <c r="J289" t="s">
        <v>41</v>
      </c>
      <c r="K289" t="s">
        <v>51</v>
      </c>
      <c r="L289" s="2">
        <v>11501</v>
      </c>
      <c r="M289" t="s">
        <v>25</v>
      </c>
      <c r="N289" t="s">
        <v>60</v>
      </c>
      <c r="O289">
        <v>8027275</v>
      </c>
      <c r="P289" t="s">
        <v>27</v>
      </c>
    </row>
    <row r="290" spans="1:16" x14ac:dyDescent="0.25">
      <c r="A290" t="s">
        <v>778</v>
      </c>
      <c r="B290" s="1">
        <v>44591</v>
      </c>
      <c r="C290" t="s">
        <v>779</v>
      </c>
      <c r="D290" t="s">
        <v>87</v>
      </c>
      <c r="E290" s="2">
        <v>1420000</v>
      </c>
      <c r="F290" t="s">
        <v>192</v>
      </c>
      <c r="G290" t="s">
        <v>149</v>
      </c>
      <c r="H290" t="s">
        <v>614</v>
      </c>
      <c r="I290" t="s">
        <v>22</v>
      </c>
      <c r="J290" t="s">
        <v>23</v>
      </c>
      <c r="K290" t="s">
        <v>51</v>
      </c>
      <c r="L290" s="2">
        <v>32000</v>
      </c>
      <c r="M290" t="s">
        <v>33</v>
      </c>
      <c r="N290" t="s">
        <v>60</v>
      </c>
      <c r="O290">
        <v>6608005</v>
      </c>
      <c r="P290" t="s">
        <v>34</v>
      </c>
    </row>
    <row r="291" spans="1:16" x14ac:dyDescent="0.25">
      <c r="A291" t="s">
        <v>780</v>
      </c>
      <c r="B291" s="1">
        <v>44591</v>
      </c>
      <c r="C291" t="s">
        <v>781</v>
      </c>
      <c r="D291" t="s">
        <v>18</v>
      </c>
      <c r="E291" s="2">
        <v>13500</v>
      </c>
      <c r="F291" t="s">
        <v>196</v>
      </c>
      <c r="G291" t="s">
        <v>118</v>
      </c>
      <c r="H291" t="s">
        <v>428</v>
      </c>
      <c r="I291" t="s">
        <v>40</v>
      </c>
      <c r="J291" t="s">
        <v>41</v>
      </c>
      <c r="K291" t="s">
        <v>24</v>
      </c>
      <c r="L291" s="2">
        <v>20000</v>
      </c>
      <c r="M291" t="s">
        <v>43</v>
      </c>
      <c r="N291" t="s">
        <v>26</v>
      </c>
      <c r="O291">
        <v>7465437</v>
      </c>
      <c r="P291" t="s">
        <v>45</v>
      </c>
    </row>
    <row r="292" spans="1:16" x14ac:dyDescent="0.25">
      <c r="A292" t="s">
        <v>782</v>
      </c>
      <c r="B292" s="1">
        <v>44591</v>
      </c>
      <c r="C292" t="s">
        <v>783</v>
      </c>
      <c r="D292" t="s">
        <v>18</v>
      </c>
      <c r="E292" s="2">
        <v>13500</v>
      </c>
      <c r="F292" t="s">
        <v>200</v>
      </c>
      <c r="G292" t="s">
        <v>149</v>
      </c>
      <c r="H292" t="s">
        <v>614</v>
      </c>
      <c r="I292" t="s">
        <v>22</v>
      </c>
      <c r="J292" t="s">
        <v>23</v>
      </c>
      <c r="K292" t="s">
        <v>24</v>
      </c>
      <c r="L292" s="2">
        <v>9000</v>
      </c>
      <c r="M292" t="s">
        <v>52</v>
      </c>
      <c r="N292" t="s">
        <v>60</v>
      </c>
      <c r="O292">
        <v>6535530</v>
      </c>
      <c r="P292" t="s">
        <v>53</v>
      </c>
    </row>
    <row r="293" spans="1:16" x14ac:dyDescent="0.25">
      <c r="A293" t="s">
        <v>784</v>
      </c>
      <c r="B293" s="1">
        <v>44591</v>
      </c>
      <c r="C293" t="s">
        <v>785</v>
      </c>
      <c r="D293" t="s">
        <v>18</v>
      </c>
      <c r="E293" s="2">
        <v>916000</v>
      </c>
      <c r="F293" t="s">
        <v>91</v>
      </c>
      <c r="G293" t="s">
        <v>20</v>
      </c>
      <c r="H293" t="s">
        <v>641</v>
      </c>
      <c r="I293" t="s">
        <v>22</v>
      </c>
      <c r="J293" t="s">
        <v>23</v>
      </c>
      <c r="K293" t="s">
        <v>51</v>
      </c>
      <c r="L293" s="2">
        <v>29000</v>
      </c>
      <c r="M293" t="s">
        <v>73</v>
      </c>
      <c r="N293" t="s">
        <v>44</v>
      </c>
      <c r="O293">
        <v>8160891</v>
      </c>
      <c r="P293" t="s">
        <v>74</v>
      </c>
    </row>
    <row r="294" spans="1:16" x14ac:dyDescent="0.25">
      <c r="A294" t="s">
        <v>786</v>
      </c>
      <c r="B294" s="1">
        <v>44591</v>
      </c>
      <c r="C294" t="s">
        <v>787</v>
      </c>
      <c r="D294" t="s">
        <v>87</v>
      </c>
      <c r="E294" s="2">
        <v>592000</v>
      </c>
      <c r="F294" t="s">
        <v>167</v>
      </c>
      <c r="G294" t="s">
        <v>175</v>
      </c>
      <c r="H294" t="s">
        <v>221</v>
      </c>
      <c r="I294" t="s">
        <v>40</v>
      </c>
      <c r="J294" t="s">
        <v>41</v>
      </c>
      <c r="K294" t="s">
        <v>51</v>
      </c>
      <c r="L294" s="2">
        <v>17000</v>
      </c>
      <c r="M294" t="s">
        <v>25</v>
      </c>
      <c r="N294" t="s">
        <v>60</v>
      </c>
      <c r="O294">
        <v>6044969</v>
      </c>
      <c r="P294" t="s">
        <v>27</v>
      </c>
    </row>
    <row r="295" spans="1:16" x14ac:dyDescent="0.25">
      <c r="A295" t="s">
        <v>788</v>
      </c>
      <c r="B295" s="1">
        <v>44591</v>
      </c>
      <c r="C295" t="s">
        <v>789</v>
      </c>
      <c r="D295" t="s">
        <v>18</v>
      </c>
      <c r="E295" s="2">
        <v>750000</v>
      </c>
      <c r="F295" t="s">
        <v>99</v>
      </c>
      <c r="G295" t="s">
        <v>127</v>
      </c>
      <c r="H295" t="s">
        <v>790</v>
      </c>
      <c r="I295" t="s">
        <v>40</v>
      </c>
      <c r="J295" t="s">
        <v>41</v>
      </c>
      <c r="K295" t="s">
        <v>51</v>
      </c>
      <c r="L295" s="2">
        <v>27000</v>
      </c>
      <c r="M295" t="s">
        <v>33</v>
      </c>
      <c r="N295" t="s">
        <v>60</v>
      </c>
      <c r="O295">
        <v>7272811</v>
      </c>
      <c r="P295" t="s">
        <v>34</v>
      </c>
    </row>
    <row r="296" spans="1:16" x14ac:dyDescent="0.25">
      <c r="A296" t="s">
        <v>791</v>
      </c>
      <c r="B296" s="1">
        <v>44591</v>
      </c>
      <c r="C296" t="s">
        <v>792</v>
      </c>
      <c r="D296" t="s">
        <v>18</v>
      </c>
      <c r="E296" s="2">
        <v>1900000</v>
      </c>
      <c r="F296" t="s">
        <v>48</v>
      </c>
      <c r="G296" t="s">
        <v>127</v>
      </c>
      <c r="H296" t="s">
        <v>469</v>
      </c>
      <c r="I296" t="s">
        <v>40</v>
      </c>
      <c r="J296" t="s">
        <v>41</v>
      </c>
      <c r="K296" t="s">
        <v>51</v>
      </c>
      <c r="L296" s="2">
        <v>54000</v>
      </c>
      <c r="M296" t="s">
        <v>52</v>
      </c>
      <c r="N296" t="s">
        <v>44</v>
      </c>
      <c r="O296">
        <v>6894798</v>
      </c>
      <c r="P296" t="s">
        <v>53</v>
      </c>
    </row>
    <row r="297" spans="1:16" x14ac:dyDescent="0.25">
      <c r="A297" t="s">
        <v>793</v>
      </c>
      <c r="B297" s="1">
        <v>44591</v>
      </c>
      <c r="C297" t="s">
        <v>618</v>
      </c>
      <c r="D297" t="s">
        <v>87</v>
      </c>
      <c r="E297" s="2">
        <v>1410000</v>
      </c>
      <c r="F297" t="s">
        <v>56</v>
      </c>
      <c r="G297" t="s">
        <v>100</v>
      </c>
      <c r="H297" t="s">
        <v>239</v>
      </c>
      <c r="I297" t="s">
        <v>22</v>
      </c>
      <c r="J297" t="s">
        <v>23</v>
      </c>
      <c r="K297" t="s">
        <v>24</v>
      </c>
      <c r="L297" s="2">
        <v>33000</v>
      </c>
      <c r="M297" t="s">
        <v>59</v>
      </c>
      <c r="N297" t="s">
        <v>60</v>
      </c>
      <c r="O297">
        <v>6730472</v>
      </c>
      <c r="P297" t="s">
        <v>61</v>
      </c>
    </row>
    <row r="298" spans="1:16" x14ac:dyDescent="0.25">
      <c r="A298" t="s">
        <v>794</v>
      </c>
      <c r="B298" s="1">
        <v>44591</v>
      </c>
      <c r="C298" t="s">
        <v>795</v>
      </c>
      <c r="D298" t="s">
        <v>18</v>
      </c>
      <c r="E298" s="2">
        <v>1125000</v>
      </c>
      <c r="F298" t="s">
        <v>289</v>
      </c>
      <c r="G298" t="s">
        <v>127</v>
      </c>
      <c r="H298" t="s">
        <v>790</v>
      </c>
      <c r="I298" t="s">
        <v>40</v>
      </c>
      <c r="J298" t="s">
        <v>41</v>
      </c>
      <c r="K298" t="s">
        <v>51</v>
      </c>
      <c r="L298" s="2">
        <v>27500</v>
      </c>
      <c r="M298" t="s">
        <v>33</v>
      </c>
      <c r="N298" t="s">
        <v>84</v>
      </c>
      <c r="O298">
        <v>6779688</v>
      </c>
      <c r="P298" t="s">
        <v>34</v>
      </c>
    </row>
    <row r="299" spans="1:16" x14ac:dyDescent="0.25">
      <c r="A299" t="s">
        <v>796</v>
      </c>
      <c r="B299" s="1">
        <v>44591</v>
      </c>
      <c r="C299" t="s">
        <v>797</v>
      </c>
      <c r="D299" t="s">
        <v>87</v>
      </c>
      <c r="E299" s="2">
        <v>580000</v>
      </c>
      <c r="F299" t="s">
        <v>249</v>
      </c>
      <c r="G299" t="s">
        <v>49</v>
      </c>
      <c r="H299" t="s">
        <v>50</v>
      </c>
      <c r="I299" t="s">
        <v>40</v>
      </c>
      <c r="J299" t="s">
        <v>41</v>
      </c>
      <c r="K299" t="s">
        <v>51</v>
      </c>
      <c r="L299" s="2">
        <v>14000</v>
      </c>
      <c r="M299" t="s">
        <v>67</v>
      </c>
      <c r="N299" t="s">
        <v>26</v>
      </c>
      <c r="O299">
        <v>8547639</v>
      </c>
      <c r="P299" t="s">
        <v>74</v>
      </c>
    </row>
    <row r="300" spans="1:16" x14ac:dyDescent="0.25">
      <c r="A300" t="s">
        <v>798</v>
      </c>
      <c r="B300" s="1">
        <v>44591</v>
      </c>
      <c r="C300" t="s">
        <v>799</v>
      </c>
      <c r="D300" t="s">
        <v>18</v>
      </c>
      <c r="E300" s="2">
        <v>710000</v>
      </c>
      <c r="F300" t="s">
        <v>253</v>
      </c>
      <c r="G300" t="s">
        <v>82</v>
      </c>
      <c r="H300" t="s">
        <v>393</v>
      </c>
      <c r="I300" t="s">
        <v>22</v>
      </c>
      <c r="J300" t="s">
        <v>23</v>
      </c>
      <c r="K300" t="s">
        <v>24</v>
      </c>
      <c r="L300" s="2">
        <v>41000</v>
      </c>
      <c r="M300" t="s">
        <v>73</v>
      </c>
      <c r="N300" t="s">
        <v>111</v>
      </c>
      <c r="O300">
        <v>7348351</v>
      </c>
      <c r="P300" t="s">
        <v>27</v>
      </c>
    </row>
    <row r="301" spans="1:16" x14ac:dyDescent="0.25">
      <c r="A301" t="s">
        <v>800</v>
      </c>
      <c r="B301" s="1">
        <v>44591</v>
      </c>
      <c r="C301" t="s">
        <v>801</v>
      </c>
      <c r="D301" t="s">
        <v>87</v>
      </c>
      <c r="E301" s="2">
        <v>335000</v>
      </c>
      <c r="F301" t="s">
        <v>269</v>
      </c>
      <c r="G301" t="s">
        <v>20</v>
      </c>
      <c r="H301" t="s">
        <v>401</v>
      </c>
      <c r="I301" t="s">
        <v>40</v>
      </c>
      <c r="J301" t="s">
        <v>41</v>
      </c>
      <c r="K301" t="s">
        <v>51</v>
      </c>
      <c r="L301" s="2">
        <v>22000</v>
      </c>
      <c r="M301" t="s">
        <v>25</v>
      </c>
      <c r="N301" t="s">
        <v>26</v>
      </c>
      <c r="O301">
        <v>7915626</v>
      </c>
      <c r="P301" t="s">
        <v>34</v>
      </c>
    </row>
    <row r="302" spans="1:16" x14ac:dyDescent="0.25">
      <c r="A302" t="s">
        <v>802</v>
      </c>
      <c r="B302" s="1">
        <v>44592</v>
      </c>
      <c r="C302" t="s">
        <v>803</v>
      </c>
      <c r="D302" t="s">
        <v>87</v>
      </c>
      <c r="E302" s="2">
        <v>13500</v>
      </c>
      <c r="F302" t="s">
        <v>99</v>
      </c>
      <c r="G302" t="s">
        <v>20</v>
      </c>
      <c r="H302" t="s">
        <v>308</v>
      </c>
      <c r="I302" t="s">
        <v>40</v>
      </c>
      <c r="J302" t="s">
        <v>41</v>
      </c>
      <c r="K302" t="s">
        <v>51</v>
      </c>
      <c r="L302" s="2">
        <v>24000</v>
      </c>
      <c r="M302" t="s">
        <v>33</v>
      </c>
      <c r="N302" t="s">
        <v>26</v>
      </c>
      <c r="O302">
        <v>8740005</v>
      </c>
      <c r="P302" t="s">
        <v>34</v>
      </c>
    </row>
    <row r="303" spans="1:16" x14ac:dyDescent="0.25">
      <c r="A303" t="s">
        <v>804</v>
      </c>
      <c r="B303" s="1">
        <v>44592</v>
      </c>
      <c r="C303" t="s">
        <v>805</v>
      </c>
      <c r="D303" t="s">
        <v>18</v>
      </c>
      <c r="E303" s="2">
        <v>1012500</v>
      </c>
      <c r="F303" t="s">
        <v>104</v>
      </c>
      <c r="G303" t="s">
        <v>144</v>
      </c>
      <c r="H303" t="s">
        <v>806</v>
      </c>
      <c r="I303" t="s">
        <v>40</v>
      </c>
      <c r="J303" t="s">
        <v>41</v>
      </c>
      <c r="K303" t="s">
        <v>51</v>
      </c>
      <c r="L303" s="2">
        <v>24250</v>
      </c>
      <c r="M303" t="s">
        <v>43</v>
      </c>
      <c r="N303" t="s">
        <v>26</v>
      </c>
      <c r="O303">
        <v>7058375</v>
      </c>
      <c r="P303" t="s">
        <v>45</v>
      </c>
    </row>
    <row r="304" spans="1:16" x14ac:dyDescent="0.25">
      <c r="A304" t="s">
        <v>807</v>
      </c>
      <c r="B304" s="1">
        <v>44592</v>
      </c>
      <c r="C304" t="s">
        <v>808</v>
      </c>
      <c r="D304" t="s">
        <v>87</v>
      </c>
      <c r="E304" s="2">
        <v>970000</v>
      </c>
      <c r="F304" t="s">
        <v>143</v>
      </c>
      <c r="G304" t="s">
        <v>320</v>
      </c>
      <c r="H304" t="s">
        <v>472</v>
      </c>
      <c r="I304" t="s">
        <v>40</v>
      </c>
      <c r="J304" t="s">
        <v>41</v>
      </c>
      <c r="K304" t="s">
        <v>51</v>
      </c>
      <c r="L304" s="2">
        <v>37000</v>
      </c>
      <c r="M304" t="s">
        <v>52</v>
      </c>
      <c r="N304" t="s">
        <v>26</v>
      </c>
      <c r="O304">
        <v>7599809</v>
      </c>
      <c r="P304" t="s">
        <v>53</v>
      </c>
    </row>
    <row r="305" spans="1:16" x14ac:dyDescent="0.25">
      <c r="A305" t="s">
        <v>809</v>
      </c>
      <c r="B305" s="1">
        <v>44592</v>
      </c>
      <c r="C305" t="s">
        <v>425</v>
      </c>
      <c r="D305" t="s">
        <v>87</v>
      </c>
      <c r="E305" s="2">
        <v>1495000</v>
      </c>
      <c r="F305" t="s">
        <v>245</v>
      </c>
      <c r="G305" t="s">
        <v>370</v>
      </c>
      <c r="H305" t="s">
        <v>810</v>
      </c>
      <c r="I305" t="s">
        <v>40</v>
      </c>
      <c r="J305" t="s">
        <v>41</v>
      </c>
      <c r="K305" t="s">
        <v>51</v>
      </c>
      <c r="L305" s="2">
        <v>54500</v>
      </c>
      <c r="M305" t="s">
        <v>59</v>
      </c>
      <c r="N305" t="s">
        <v>26</v>
      </c>
      <c r="O305">
        <v>6737724</v>
      </c>
      <c r="P305" t="s">
        <v>61</v>
      </c>
    </row>
    <row r="306" spans="1:16" x14ac:dyDescent="0.25">
      <c r="A306" t="s">
        <v>811</v>
      </c>
      <c r="B306" s="1">
        <v>44592</v>
      </c>
      <c r="C306" t="s">
        <v>812</v>
      </c>
      <c r="D306" t="s">
        <v>18</v>
      </c>
      <c r="E306" s="2">
        <v>13500</v>
      </c>
      <c r="F306" t="s">
        <v>249</v>
      </c>
      <c r="G306" t="s">
        <v>109</v>
      </c>
      <c r="H306" t="s">
        <v>110</v>
      </c>
      <c r="I306" t="s">
        <v>22</v>
      </c>
      <c r="J306" t="s">
        <v>23</v>
      </c>
      <c r="K306" t="s">
        <v>51</v>
      </c>
      <c r="L306" s="2">
        <v>46000</v>
      </c>
      <c r="M306" t="s">
        <v>67</v>
      </c>
      <c r="N306" t="s">
        <v>111</v>
      </c>
      <c r="O306">
        <v>8987884</v>
      </c>
      <c r="P306" t="s">
        <v>68</v>
      </c>
    </row>
    <row r="307" spans="1:16" x14ac:dyDescent="0.25">
      <c r="A307" t="s">
        <v>813</v>
      </c>
      <c r="B307" s="1">
        <v>44592</v>
      </c>
      <c r="C307" t="s">
        <v>814</v>
      </c>
      <c r="D307" t="s">
        <v>18</v>
      </c>
      <c r="E307" s="2">
        <v>13500</v>
      </c>
      <c r="F307" t="s">
        <v>253</v>
      </c>
      <c r="G307" t="s">
        <v>31</v>
      </c>
      <c r="H307" t="s">
        <v>234</v>
      </c>
      <c r="I307" t="s">
        <v>40</v>
      </c>
      <c r="J307" t="s">
        <v>41</v>
      </c>
      <c r="K307" t="s">
        <v>51</v>
      </c>
      <c r="L307" s="2">
        <v>37000</v>
      </c>
      <c r="M307" t="s">
        <v>73</v>
      </c>
      <c r="N307" t="s">
        <v>60</v>
      </c>
      <c r="O307">
        <v>7580732</v>
      </c>
      <c r="P307" t="s">
        <v>74</v>
      </c>
    </row>
    <row r="308" spans="1:16" x14ac:dyDescent="0.25">
      <c r="A308" t="s">
        <v>815</v>
      </c>
      <c r="B308" s="1">
        <v>44592</v>
      </c>
      <c r="C308" t="s">
        <v>816</v>
      </c>
      <c r="D308" t="s">
        <v>87</v>
      </c>
      <c r="E308" s="2">
        <v>922000</v>
      </c>
      <c r="F308" t="s">
        <v>104</v>
      </c>
      <c r="G308" t="s">
        <v>31</v>
      </c>
      <c r="H308" t="s">
        <v>154</v>
      </c>
      <c r="I308" t="s">
        <v>40</v>
      </c>
      <c r="J308" t="s">
        <v>41</v>
      </c>
      <c r="K308" t="s">
        <v>24</v>
      </c>
      <c r="L308" s="2">
        <v>26000</v>
      </c>
      <c r="M308" t="s">
        <v>43</v>
      </c>
      <c r="N308" t="s">
        <v>26</v>
      </c>
      <c r="O308">
        <v>6994009</v>
      </c>
      <c r="P308" t="s">
        <v>45</v>
      </c>
    </row>
    <row r="309" spans="1:16" x14ac:dyDescent="0.25">
      <c r="A309" t="s">
        <v>817</v>
      </c>
      <c r="B309" s="1">
        <v>44592</v>
      </c>
      <c r="C309" t="s">
        <v>818</v>
      </c>
      <c r="D309" t="s">
        <v>87</v>
      </c>
      <c r="E309" s="2">
        <v>1130000</v>
      </c>
      <c r="F309" t="s">
        <v>143</v>
      </c>
      <c r="G309" t="s">
        <v>95</v>
      </c>
      <c r="H309" t="s">
        <v>96</v>
      </c>
      <c r="I309" t="s">
        <v>22</v>
      </c>
      <c r="J309" t="s">
        <v>23</v>
      </c>
      <c r="K309" t="s">
        <v>51</v>
      </c>
      <c r="L309" s="2">
        <v>21000</v>
      </c>
      <c r="M309" t="s">
        <v>52</v>
      </c>
      <c r="N309" t="s">
        <v>60</v>
      </c>
      <c r="O309">
        <v>6214183</v>
      </c>
      <c r="P309" t="s">
        <v>53</v>
      </c>
    </row>
    <row r="310" spans="1:16" x14ac:dyDescent="0.25">
      <c r="A310" t="s">
        <v>819</v>
      </c>
      <c r="B310" s="1">
        <v>44592</v>
      </c>
      <c r="C310" t="s">
        <v>820</v>
      </c>
      <c r="D310" t="s">
        <v>87</v>
      </c>
      <c r="E310" s="2">
        <v>13500</v>
      </c>
      <c r="F310" t="s">
        <v>148</v>
      </c>
      <c r="G310" t="s">
        <v>49</v>
      </c>
      <c r="H310" t="s">
        <v>72</v>
      </c>
      <c r="I310" t="s">
        <v>22</v>
      </c>
      <c r="J310" t="s">
        <v>23</v>
      </c>
      <c r="K310" t="s">
        <v>51</v>
      </c>
      <c r="L310" s="2">
        <v>41000</v>
      </c>
      <c r="M310" t="s">
        <v>59</v>
      </c>
      <c r="N310" t="s">
        <v>44</v>
      </c>
      <c r="O310">
        <v>6374482</v>
      </c>
      <c r="P310" t="s">
        <v>61</v>
      </c>
    </row>
    <row r="311" spans="1:16" x14ac:dyDescent="0.25">
      <c r="A311" t="s">
        <v>821</v>
      </c>
      <c r="B311" s="1">
        <v>44592</v>
      </c>
      <c r="C311" t="s">
        <v>516</v>
      </c>
      <c r="D311" t="s">
        <v>18</v>
      </c>
      <c r="E311" s="2">
        <v>1090000</v>
      </c>
      <c r="F311" t="s">
        <v>71</v>
      </c>
      <c r="G311" t="s">
        <v>95</v>
      </c>
      <c r="H311" t="s">
        <v>359</v>
      </c>
      <c r="I311" t="s">
        <v>40</v>
      </c>
      <c r="J311" t="s">
        <v>41</v>
      </c>
      <c r="K311" t="s">
        <v>24</v>
      </c>
      <c r="L311" s="2">
        <v>12000</v>
      </c>
      <c r="M311" t="s">
        <v>73</v>
      </c>
      <c r="N311" t="s">
        <v>26</v>
      </c>
      <c r="O311">
        <v>6569596</v>
      </c>
      <c r="P311" t="s">
        <v>74</v>
      </c>
    </row>
    <row r="312" spans="1:16" x14ac:dyDescent="0.25">
      <c r="A312" t="s">
        <v>822</v>
      </c>
      <c r="B312" s="1">
        <v>44592</v>
      </c>
      <c r="C312" t="s">
        <v>823</v>
      </c>
      <c r="D312" t="s">
        <v>18</v>
      </c>
      <c r="E312" s="2">
        <v>630100</v>
      </c>
      <c r="F312" t="s">
        <v>138</v>
      </c>
      <c r="G312" t="s">
        <v>31</v>
      </c>
      <c r="H312" t="s">
        <v>234</v>
      </c>
      <c r="I312" t="s">
        <v>40</v>
      </c>
      <c r="J312" t="s">
        <v>41</v>
      </c>
      <c r="K312" t="s">
        <v>51</v>
      </c>
      <c r="L312" s="2">
        <v>25100</v>
      </c>
      <c r="M312" t="s">
        <v>25</v>
      </c>
      <c r="N312" t="s">
        <v>60</v>
      </c>
      <c r="O312">
        <v>8123167</v>
      </c>
      <c r="P312" t="s">
        <v>27</v>
      </c>
    </row>
    <row r="313" spans="1:16" x14ac:dyDescent="0.25">
      <c r="A313" t="s">
        <v>824</v>
      </c>
      <c r="B313" s="1">
        <v>44592</v>
      </c>
      <c r="C313" t="s">
        <v>825</v>
      </c>
      <c r="D313" t="s">
        <v>18</v>
      </c>
      <c r="E313" s="2">
        <v>1350000</v>
      </c>
      <c r="F313" t="s">
        <v>192</v>
      </c>
      <c r="G313" t="s">
        <v>49</v>
      </c>
      <c r="H313" t="s">
        <v>648</v>
      </c>
      <c r="I313" t="s">
        <v>40</v>
      </c>
      <c r="J313" t="s">
        <v>41</v>
      </c>
      <c r="K313" t="s">
        <v>24</v>
      </c>
      <c r="L313" s="2">
        <v>34000</v>
      </c>
      <c r="M313" t="s">
        <v>33</v>
      </c>
      <c r="N313" t="s">
        <v>60</v>
      </c>
      <c r="O313">
        <v>8382877</v>
      </c>
      <c r="P313" t="s">
        <v>34</v>
      </c>
    </row>
    <row r="314" spans="1:16" x14ac:dyDescent="0.25">
      <c r="A314" t="s">
        <v>826</v>
      </c>
      <c r="B314" s="1">
        <v>44592</v>
      </c>
      <c r="C314" t="s">
        <v>827</v>
      </c>
      <c r="D314" t="s">
        <v>18</v>
      </c>
      <c r="E314" s="2">
        <v>1330000</v>
      </c>
      <c r="F314" t="s">
        <v>289</v>
      </c>
      <c r="G314" t="s">
        <v>320</v>
      </c>
      <c r="H314" t="s">
        <v>34</v>
      </c>
      <c r="I314" t="s">
        <v>40</v>
      </c>
      <c r="J314" t="s">
        <v>41</v>
      </c>
      <c r="K314" t="s">
        <v>51</v>
      </c>
      <c r="L314" s="2">
        <v>34000</v>
      </c>
      <c r="M314" t="s">
        <v>33</v>
      </c>
      <c r="N314" t="s">
        <v>44</v>
      </c>
      <c r="O314">
        <v>7360406</v>
      </c>
      <c r="P314" t="s">
        <v>45</v>
      </c>
    </row>
    <row r="315" spans="1:16" x14ac:dyDescent="0.25">
      <c r="A315" t="s">
        <v>828</v>
      </c>
      <c r="B315" s="1">
        <v>44592</v>
      </c>
      <c r="C315" t="s">
        <v>829</v>
      </c>
      <c r="D315" t="s">
        <v>87</v>
      </c>
      <c r="E315" s="2">
        <v>591000</v>
      </c>
      <c r="F315" t="s">
        <v>81</v>
      </c>
      <c r="G315" t="s">
        <v>65</v>
      </c>
      <c r="H315" t="s">
        <v>201</v>
      </c>
      <c r="I315" t="s">
        <v>22</v>
      </c>
      <c r="J315" t="s">
        <v>23</v>
      </c>
      <c r="K315" t="s">
        <v>51</v>
      </c>
      <c r="L315" s="2">
        <v>39000</v>
      </c>
      <c r="M315" t="s">
        <v>67</v>
      </c>
      <c r="N315" t="s">
        <v>84</v>
      </c>
      <c r="O315">
        <v>7081916</v>
      </c>
      <c r="P315" t="s">
        <v>34</v>
      </c>
    </row>
    <row r="316" spans="1:16" x14ac:dyDescent="0.25">
      <c r="A316" t="s">
        <v>830</v>
      </c>
      <c r="B316" s="1">
        <v>44592</v>
      </c>
      <c r="C316" t="s">
        <v>74</v>
      </c>
      <c r="D316" t="s">
        <v>18</v>
      </c>
      <c r="E316" s="2">
        <v>13500</v>
      </c>
      <c r="F316" t="s">
        <v>296</v>
      </c>
      <c r="G316" t="s">
        <v>100</v>
      </c>
      <c r="H316" t="s">
        <v>239</v>
      </c>
      <c r="I316" t="s">
        <v>22</v>
      </c>
      <c r="J316" t="s">
        <v>23</v>
      </c>
      <c r="K316" t="s">
        <v>24</v>
      </c>
      <c r="L316" s="2">
        <v>33000</v>
      </c>
      <c r="M316" t="s">
        <v>52</v>
      </c>
      <c r="N316" t="s">
        <v>60</v>
      </c>
      <c r="O316">
        <v>8843585</v>
      </c>
      <c r="P316" t="s">
        <v>61</v>
      </c>
    </row>
    <row r="317" spans="1:16" x14ac:dyDescent="0.25">
      <c r="A317" t="s">
        <v>831</v>
      </c>
      <c r="B317" s="1">
        <v>44595</v>
      </c>
      <c r="C317" t="s">
        <v>832</v>
      </c>
      <c r="D317" t="s">
        <v>18</v>
      </c>
      <c r="E317" s="2">
        <v>1030000</v>
      </c>
      <c r="F317" t="s">
        <v>148</v>
      </c>
      <c r="G317" t="s">
        <v>304</v>
      </c>
      <c r="H317" t="s">
        <v>657</v>
      </c>
      <c r="I317" t="s">
        <v>40</v>
      </c>
      <c r="J317" t="s">
        <v>41</v>
      </c>
      <c r="K317" t="s">
        <v>51</v>
      </c>
      <c r="L317" s="2">
        <v>33000</v>
      </c>
      <c r="M317" t="s">
        <v>59</v>
      </c>
      <c r="N317" t="s">
        <v>111</v>
      </c>
      <c r="O317">
        <v>6038590</v>
      </c>
      <c r="P317" t="s">
        <v>61</v>
      </c>
    </row>
    <row r="318" spans="1:16" x14ac:dyDescent="0.25">
      <c r="A318" t="s">
        <v>833</v>
      </c>
      <c r="B318" s="1">
        <v>44595</v>
      </c>
      <c r="C318" t="s">
        <v>834</v>
      </c>
      <c r="D318" t="s">
        <v>87</v>
      </c>
      <c r="E318" s="2">
        <v>13500</v>
      </c>
      <c r="F318" t="s">
        <v>153</v>
      </c>
      <c r="G318" t="s">
        <v>57</v>
      </c>
      <c r="H318" t="s">
        <v>92</v>
      </c>
      <c r="I318" t="s">
        <v>40</v>
      </c>
      <c r="J318" t="s">
        <v>41</v>
      </c>
      <c r="K318" t="s">
        <v>24</v>
      </c>
      <c r="L318" s="2">
        <v>18000</v>
      </c>
      <c r="M318" t="s">
        <v>67</v>
      </c>
      <c r="N318" t="s">
        <v>26</v>
      </c>
      <c r="O318">
        <v>7539875</v>
      </c>
      <c r="P318" t="s">
        <v>68</v>
      </c>
    </row>
    <row r="319" spans="1:16" x14ac:dyDescent="0.25">
      <c r="A319" t="s">
        <v>835</v>
      </c>
      <c r="B319" s="1">
        <v>44595</v>
      </c>
      <c r="C319" t="s">
        <v>836</v>
      </c>
      <c r="D319" t="s">
        <v>87</v>
      </c>
      <c r="E319" s="2">
        <v>927000</v>
      </c>
      <c r="F319" t="s">
        <v>77</v>
      </c>
      <c r="G319" t="s">
        <v>127</v>
      </c>
      <c r="H319" t="s">
        <v>128</v>
      </c>
      <c r="I319" t="s">
        <v>22</v>
      </c>
      <c r="J319" t="s">
        <v>23</v>
      </c>
      <c r="K319" t="s">
        <v>51</v>
      </c>
      <c r="L319" s="2">
        <v>21000</v>
      </c>
      <c r="M319" t="s">
        <v>73</v>
      </c>
      <c r="N319" t="s">
        <v>111</v>
      </c>
      <c r="O319">
        <v>6862992</v>
      </c>
      <c r="P319" t="s">
        <v>74</v>
      </c>
    </row>
    <row r="320" spans="1:16" x14ac:dyDescent="0.25">
      <c r="A320" t="s">
        <v>837</v>
      </c>
      <c r="B320" s="1">
        <v>44595</v>
      </c>
      <c r="C320" t="s">
        <v>838</v>
      </c>
      <c r="D320" t="s">
        <v>18</v>
      </c>
      <c r="E320" s="2">
        <v>840000</v>
      </c>
      <c r="F320" t="s">
        <v>19</v>
      </c>
      <c r="G320" t="s">
        <v>65</v>
      </c>
      <c r="H320" t="s">
        <v>201</v>
      </c>
      <c r="I320" t="s">
        <v>22</v>
      </c>
      <c r="J320" t="s">
        <v>23</v>
      </c>
      <c r="K320" t="s">
        <v>51</v>
      </c>
      <c r="L320" s="2">
        <v>39000</v>
      </c>
      <c r="M320" t="s">
        <v>25</v>
      </c>
      <c r="N320" t="s">
        <v>26</v>
      </c>
      <c r="O320">
        <v>6503890</v>
      </c>
      <c r="P320" t="s">
        <v>27</v>
      </c>
    </row>
    <row r="321" spans="1:16" x14ac:dyDescent="0.25">
      <c r="A321" t="s">
        <v>839</v>
      </c>
      <c r="B321" s="1">
        <v>44595</v>
      </c>
      <c r="C321" t="s">
        <v>840</v>
      </c>
      <c r="D321" t="s">
        <v>18</v>
      </c>
      <c r="E321" s="2">
        <v>730000</v>
      </c>
      <c r="F321" t="s">
        <v>30</v>
      </c>
      <c r="G321" t="s">
        <v>175</v>
      </c>
      <c r="H321" t="s">
        <v>266</v>
      </c>
      <c r="I321" t="s">
        <v>40</v>
      </c>
      <c r="J321" t="s">
        <v>41</v>
      </c>
      <c r="K321" t="s">
        <v>51</v>
      </c>
      <c r="L321" s="2">
        <v>25000</v>
      </c>
      <c r="M321" t="s">
        <v>33</v>
      </c>
      <c r="N321" t="s">
        <v>26</v>
      </c>
      <c r="O321">
        <v>7275191</v>
      </c>
      <c r="P321" t="s">
        <v>34</v>
      </c>
    </row>
    <row r="322" spans="1:16" x14ac:dyDescent="0.25">
      <c r="A322" t="s">
        <v>841</v>
      </c>
      <c r="B322" s="1">
        <v>44595</v>
      </c>
      <c r="C322" t="s">
        <v>842</v>
      </c>
      <c r="D322" t="s">
        <v>18</v>
      </c>
      <c r="E322" s="2">
        <v>770000</v>
      </c>
      <c r="F322" t="s">
        <v>37</v>
      </c>
      <c r="G322" t="s">
        <v>95</v>
      </c>
      <c r="H322" t="s">
        <v>96</v>
      </c>
      <c r="I322" t="s">
        <v>22</v>
      </c>
      <c r="J322" t="s">
        <v>23</v>
      </c>
      <c r="K322" t="s">
        <v>51</v>
      </c>
      <c r="L322" s="2">
        <v>46000</v>
      </c>
      <c r="M322" t="s">
        <v>43</v>
      </c>
      <c r="N322" t="s">
        <v>26</v>
      </c>
      <c r="O322">
        <v>8835994</v>
      </c>
      <c r="P322" t="s">
        <v>45</v>
      </c>
    </row>
    <row r="323" spans="1:16" x14ac:dyDescent="0.25">
      <c r="A323" t="s">
        <v>843</v>
      </c>
      <c r="B323" s="1">
        <v>44595</v>
      </c>
      <c r="C323" t="s">
        <v>844</v>
      </c>
      <c r="D323" t="s">
        <v>87</v>
      </c>
      <c r="E323" s="2">
        <v>1125000</v>
      </c>
      <c r="F323" t="s">
        <v>269</v>
      </c>
      <c r="G323" t="s">
        <v>82</v>
      </c>
      <c r="H323" t="s">
        <v>436</v>
      </c>
      <c r="I323" t="s">
        <v>40</v>
      </c>
      <c r="J323" t="s">
        <v>41</v>
      </c>
      <c r="K323" t="s">
        <v>51</v>
      </c>
      <c r="L323" s="2">
        <v>13500</v>
      </c>
      <c r="M323" t="s">
        <v>25</v>
      </c>
      <c r="N323" t="s">
        <v>44</v>
      </c>
      <c r="O323">
        <v>6838769</v>
      </c>
      <c r="P323" t="s">
        <v>27</v>
      </c>
    </row>
    <row r="324" spans="1:16" x14ac:dyDescent="0.25">
      <c r="A324" t="s">
        <v>845</v>
      </c>
      <c r="B324" s="1">
        <v>44595</v>
      </c>
      <c r="C324" t="s">
        <v>846</v>
      </c>
      <c r="D324" t="s">
        <v>87</v>
      </c>
      <c r="E324" s="2">
        <v>995000</v>
      </c>
      <c r="F324" t="s">
        <v>289</v>
      </c>
      <c r="G324" t="s">
        <v>31</v>
      </c>
      <c r="H324" t="s">
        <v>333</v>
      </c>
      <c r="I324" t="s">
        <v>22</v>
      </c>
      <c r="J324" t="s">
        <v>23</v>
      </c>
      <c r="K324" t="s">
        <v>51</v>
      </c>
      <c r="L324" s="2">
        <v>21000</v>
      </c>
      <c r="M324" t="s">
        <v>33</v>
      </c>
      <c r="N324" t="s">
        <v>111</v>
      </c>
      <c r="O324">
        <v>6181924</v>
      </c>
      <c r="P324" t="s">
        <v>34</v>
      </c>
    </row>
    <row r="325" spans="1:16" x14ac:dyDescent="0.25">
      <c r="A325" t="s">
        <v>847</v>
      </c>
      <c r="B325" s="1">
        <v>44595</v>
      </c>
      <c r="C325" t="s">
        <v>848</v>
      </c>
      <c r="D325" t="s">
        <v>18</v>
      </c>
      <c r="E325" s="2">
        <v>13500</v>
      </c>
      <c r="F325" t="s">
        <v>292</v>
      </c>
      <c r="G325" t="s">
        <v>118</v>
      </c>
      <c r="H325" t="s">
        <v>428</v>
      </c>
      <c r="I325" t="s">
        <v>40</v>
      </c>
      <c r="J325" t="s">
        <v>41</v>
      </c>
      <c r="K325" t="s">
        <v>51</v>
      </c>
      <c r="L325" s="2">
        <v>13000</v>
      </c>
      <c r="M325" t="s">
        <v>43</v>
      </c>
      <c r="N325" t="s">
        <v>26</v>
      </c>
      <c r="O325">
        <v>7890074</v>
      </c>
      <c r="P325" t="s">
        <v>45</v>
      </c>
    </row>
    <row r="326" spans="1:16" x14ac:dyDescent="0.25">
      <c r="A326" t="s">
        <v>849</v>
      </c>
      <c r="B326" s="1">
        <v>44595</v>
      </c>
      <c r="C326" t="s">
        <v>850</v>
      </c>
      <c r="D326" t="s">
        <v>87</v>
      </c>
      <c r="E326" s="2">
        <v>13500</v>
      </c>
      <c r="F326" t="s">
        <v>296</v>
      </c>
      <c r="G326" t="s">
        <v>20</v>
      </c>
      <c r="H326" t="s">
        <v>401</v>
      </c>
      <c r="I326" t="s">
        <v>40</v>
      </c>
      <c r="J326" t="s">
        <v>41</v>
      </c>
      <c r="K326" t="s">
        <v>24</v>
      </c>
      <c r="L326" s="2">
        <v>43000</v>
      </c>
      <c r="M326" t="s">
        <v>52</v>
      </c>
      <c r="N326" t="s">
        <v>26</v>
      </c>
      <c r="O326">
        <v>7480624</v>
      </c>
      <c r="P326" t="s">
        <v>53</v>
      </c>
    </row>
    <row r="327" spans="1:16" x14ac:dyDescent="0.25">
      <c r="A327" t="s">
        <v>851</v>
      </c>
      <c r="B327" s="1">
        <v>44595</v>
      </c>
      <c r="C327" t="s">
        <v>137</v>
      </c>
      <c r="D327" t="s">
        <v>18</v>
      </c>
      <c r="E327" s="2">
        <v>1100000</v>
      </c>
      <c r="F327" t="s">
        <v>161</v>
      </c>
      <c r="G327" t="s">
        <v>49</v>
      </c>
      <c r="H327" t="s">
        <v>538</v>
      </c>
      <c r="I327" t="s">
        <v>40</v>
      </c>
      <c r="J327" t="s">
        <v>41</v>
      </c>
      <c r="K327" t="s">
        <v>51</v>
      </c>
      <c r="L327" s="2">
        <v>22000</v>
      </c>
      <c r="M327" t="s">
        <v>59</v>
      </c>
      <c r="N327" t="s">
        <v>60</v>
      </c>
      <c r="O327">
        <v>7410063</v>
      </c>
      <c r="P327" t="s">
        <v>61</v>
      </c>
    </row>
    <row r="328" spans="1:16" x14ac:dyDescent="0.25">
      <c r="A328" t="s">
        <v>852</v>
      </c>
      <c r="B328" s="1">
        <v>44595</v>
      </c>
      <c r="C328" t="s">
        <v>853</v>
      </c>
      <c r="D328" t="s">
        <v>18</v>
      </c>
      <c r="E328" s="2">
        <v>13500</v>
      </c>
      <c r="F328" t="s">
        <v>81</v>
      </c>
      <c r="G328" t="s">
        <v>144</v>
      </c>
      <c r="H328" t="s">
        <v>806</v>
      </c>
      <c r="I328" t="s">
        <v>22</v>
      </c>
      <c r="J328" t="s">
        <v>23</v>
      </c>
      <c r="K328" t="s">
        <v>24</v>
      </c>
      <c r="L328" s="2">
        <v>26000</v>
      </c>
      <c r="M328" t="s">
        <v>67</v>
      </c>
      <c r="N328" t="s">
        <v>26</v>
      </c>
      <c r="O328">
        <v>8148532</v>
      </c>
      <c r="P328" t="s">
        <v>68</v>
      </c>
    </row>
    <row r="329" spans="1:16" x14ac:dyDescent="0.25">
      <c r="A329" t="s">
        <v>854</v>
      </c>
      <c r="B329" s="1">
        <v>44595</v>
      </c>
      <c r="C329" t="s">
        <v>855</v>
      </c>
      <c r="D329" t="s">
        <v>87</v>
      </c>
      <c r="E329" s="2">
        <v>13500</v>
      </c>
      <c r="F329" t="s">
        <v>153</v>
      </c>
      <c r="G329" t="s">
        <v>127</v>
      </c>
      <c r="H329" t="s">
        <v>856</v>
      </c>
      <c r="I329" t="s">
        <v>22</v>
      </c>
      <c r="J329" t="s">
        <v>23</v>
      </c>
      <c r="K329" t="s">
        <v>51</v>
      </c>
      <c r="L329" s="2">
        <v>12000</v>
      </c>
      <c r="M329" t="s">
        <v>67</v>
      </c>
      <c r="N329" t="s">
        <v>26</v>
      </c>
      <c r="O329">
        <v>7592271</v>
      </c>
      <c r="P329" t="s">
        <v>68</v>
      </c>
    </row>
    <row r="330" spans="1:16" x14ac:dyDescent="0.25">
      <c r="A330" t="s">
        <v>857</v>
      </c>
      <c r="B330" s="1">
        <v>44595</v>
      </c>
      <c r="C330" t="s">
        <v>858</v>
      </c>
      <c r="D330" t="s">
        <v>18</v>
      </c>
      <c r="E330" s="2">
        <v>910000</v>
      </c>
      <c r="F330" t="s">
        <v>77</v>
      </c>
      <c r="G330" t="s">
        <v>49</v>
      </c>
      <c r="H330" t="s">
        <v>72</v>
      </c>
      <c r="I330" t="s">
        <v>40</v>
      </c>
      <c r="J330" t="s">
        <v>41</v>
      </c>
      <c r="K330" t="s">
        <v>51</v>
      </c>
      <c r="L330" s="2">
        <v>22000</v>
      </c>
      <c r="M330" t="s">
        <v>73</v>
      </c>
      <c r="N330" t="s">
        <v>44</v>
      </c>
      <c r="O330">
        <v>8047606</v>
      </c>
      <c r="P330" t="s">
        <v>74</v>
      </c>
    </row>
    <row r="331" spans="1:16" x14ac:dyDescent="0.25">
      <c r="A331" t="s">
        <v>859</v>
      </c>
      <c r="B331" s="1">
        <v>44595</v>
      </c>
      <c r="C331" t="s">
        <v>860</v>
      </c>
      <c r="D331" t="s">
        <v>18</v>
      </c>
      <c r="E331" s="2">
        <v>1859000</v>
      </c>
      <c r="F331" t="s">
        <v>161</v>
      </c>
      <c r="G331" t="s">
        <v>95</v>
      </c>
      <c r="H331" t="s">
        <v>96</v>
      </c>
      <c r="I331" t="s">
        <v>22</v>
      </c>
      <c r="J331" t="s">
        <v>23</v>
      </c>
      <c r="K331" t="s">
        <v>51</v>
      </c>
      <c r="L331" s="2">
        <v>21900</v>
      </c>
      <c r="M331" t="s">
        <v>59</v>
      </c>
      <c r="N331" t="s">
        <v>60</v>
      </c>
      <c r="O331">
        <v>8924275</v>
      </c>
      <c r="P331" t="s">
        <v>61</v>
      </c>
    </row>
    <row r="332" spans="1:16" x14ac:dyDescent="0.25">
      <c r="A332" t="s">
        <v>861</v>
      </c>
      <c r="B332" s="1">
        <v>44595</v>
      </c>
      <c r="C332" t="s">
        <v>862</v>
      </c>
      <c r="D332" t="s">
        <v>18</v>
      </c>
      <c r="E332" s="2">
        <v>13500</v>
      </c>
      <c r="F332" t="s">
        <v>81</v>
      </c>
      <c r="G332" t="s">
        <v>149</v>
      </c>
      <c r="H332" t="s">
        <v>522</v>
      </c>
      <c r="I332" t="s">
        <v>22</v>
      </c>
      <c r="J332" t="s">
        <v>23</v>
      </c>
      <c r="K332" t="s">
        <v>51</v>
      </c>
      <c r="L332" s="2">
        <v>45000</v>
      </c>
      <c r="M332" t="s">
        <v>67</v>
      </c>
      <c r="N332" t="s">
        <v>60</v>
      </c>
      <c r="O332">
        <v>6697665</v>
      </c>
      <c r="P332" t="s">
        <v>74</v>
      </c>
    </row>
    <row r="333" spans="1:16" x14ac:dyDescent="0.25">
      <c r="A333" t="s">
        <v>863</v>
      </c>
      <c r="B333" s="1">
        <v>44595</v>
      </c>
      <c r="C333" t="s">
        <v>749</v>
      </c>
      <c r="D333" t="s">
        <v>18</v>
      </c>
      <c r="E333" s="2">
        <v>1200000</v>
      </c>
      <c r="F333" t="s">
        <v>91</v>
      </c>
      <c r="G333" t="s">
        <v>445</v>
      </c>
      <c r="H333" t="s">
        <v>741</v>
      </c>
      <c r="I333" t="s">
        <v>40</v>
      </c>
      <c r="J333" t="s">
        <v>41</v>
      </c>
      <c r="K333" t="s">
        <v>51</v>
      </c>
      <c r="L333" s="2">
        <v>71000</v>
      </c>
      <c r="M333" t="s">
        <v>73</v>
      </c>
      <c r="N333" t="s">
        <v>60</v>
      </c>
      <c r="O333">
        <v>8372194</v>
      </c>
      <c r="P333" t="s">
        <v>74</v>
      </c>
    </row>
    <row r="334" spans="1:16" x14ac:dyDescent="0.25">
      <c r="A334" t="s">
        <v>864</v>
      </c>
      <c r="B334" s="1">
        <v>44595</v>
      </c>
      <c r="C334" t="s">
        <v>865</v>
      </c>
      <c r="D334" t="s">
        <v>18</v>
      </c>
      <c r="E334" s="2">
        <v>13500</v>
      </c>
      <c r="F334" t="s">
        <v>167</v>
      </c>
      <c r="G334" t="s">
        <v>168</v>
      </c>
      <c r="H334" t="s">
        <v>169</v>
      </c>
      <c r="I334" t="s">
        <v>40</v>
      </c>
      <c r="J334" t="s">
        <v>41</v>
      </c>
      <c r="K334" t="s">
        <v>51</v>
      </c>
      <c r="L334" s="2">
        <v>13000</v>
      </c>
      <c r="M334" t="s">
        <v>25</v>
      </c>
      <c r="N334" t="s">
        <v>60</v>
      </c>
      <c r="O334">
        <v>7561365</v>
      </c>
      <c r="P334" t="s">
        <v>27</v>
      </c>
    </row>
    <row r="335" spans="1:16" x14ac:dyDescent="0.25">
      <c r="A335" t="s">
        <v>866</v>
      </c>
      <c r="B335" s="1">
        <v>44595</v>
      </c>
      <c r="C335" t="s">
        <v>867</v>
      </c>
      <c r="D335" t="s">
        <v>18</v>
      </c>
      <c r="E335" s="2">
        <v>1660000</v>
      </c>
      <c r="F335" t="s">
        <v>196</v>
      </c>
      <c r="G335" t="s">
        <v>100</v>
      </c>
      <c r="H335" t="s">
        <v>541</v>
      </c>
      <c r="I335" t="s">
        <v>40</v>
      </c>
      <c r="J335" t="s">
        <v>41</v>
      </c>
      <c r="K335" t="s">
        <v>51</v>
      </c>
      <c r="L335" s="2">
        <v>14000</v>
      </c>
      <c r="M335" t="s">
        <v>43</v>
      </c>
      <c r="N335" t="s">
        <v>44</v>
      </c>
      <c r="O335">
        <v>6395931</v>
      </c>
      <c r="P335" t="s">
        <v>45</v>
      </c>
    </row>
    <row r="336" spans="1:16" x14ac:dyDescent="0.25">
      <c r="A336" t="s">
        <v>868</v>
      </c>
      <c r="B336" s="1">
        <v>44595</v>
      </c>
      <c r="C336" t="s">
        <v>869</v>
      </c>
      <c r="D336" t="s">
        <v>18</v>
      </c>
      <c r="E336" s="2">
        <v>13500</v>
      </c>
      <c r="F336" t="s">
        <v>200</v>
      </c>
      <c r="G336" t="s">
        <v>82</v>
      </c>
      <c r="H336" t="s">
        <v>436</v>
      </c>
      <c r="I336" t="s">
        <v>40</v>
      </c>
      <c r="J336" t="s">
        <v>41</v>
      </c>
      <c r="K336" t="s">
        <v>51</v>
      </c>
      <c r="L336" s="2">
        <v>13000</v>
      </c>
      <c r="M336" t="s">
        <v>52</v>
      </c>
      <c r="N336" t="s">
        <v>44</v>
      </c>
      <c r="O336">
        <v>8716925</v>
      </c>
      <c r="P336" t="s">
        <v>53</v>
      </c>
    </row>
    <row r="337" spans="1:16" x14ac:dyDescent="0.25">
      <c r="A337" t="s">
        <v>870</v>
      </c>
      <c r="B337" s="1">
        <v>44595</v>
      </c>
      <c r="C337" t="s">
        <v>871</v>
      </c>
      <c r="D337" t="s">
        <v>87</v>
      </c>
      <c r="E337" s="2">
        <v>13500</v>
      </c>
      <c r="F337" t="s">
        <v>245</v>
      </c>
      <c r="G337" t="s">
        <v>482</v>
      </c>
      <c r="H337">
        <v>44079</v>
      </c>
      <c r="I337" t="s">
        <v>40</v>
      </c>
      <c r="J337" t="s">
        <v>41</v>
      </c>
      <c r="K337" t="s">
        <v>51</v>
      </c>
      <c r="L337" s="2">
        <v>28000</v>
      </c>
      <c r="M337" t="s">
        <v>59</v>
      </c>
      <c r="N337" t="s">
        <v>60</v>
      </c>
      <c r="O337">
        <v>8962316</v>
      </c>
      <c r="P337" t="s">
        <v>61</v>
      </c>
    </row>
    <row r="338" spans="1:16" x14ac:dyDescent="0.25">
      <c r="A338" t="s">
        <v>872</v>
      </c>
      <c r="B338" s="1">
        <v>44595</v>
      </c>
      <c r="C338" t="s">
        <v>142</v>
      </c>
      <c r="D338" t="s">
        <v>18</v>
      </c>
      <c r="E338" s="2">
        <v>905000</v>
      </c>
      <c r="F338" t="s">
        <v>249</v>
      </c>
      <c r="G338" t="s">
        <v>175</v>
      </c>
      <c r="H338" t="s">
        <v>176</v>
      </c>
      <c r="I338" t="s">
        <v>40</v>
      </c>
      <c r="J338" t="s">
        <v>41</v>
      </c>
      <c r="K338" t="s">
        <v>51</v>
      </c>
      <c r="L338" s="2">
        <v>14000</v>
      </c>
      <c r="M338" t="s">
        <v>67</v>
      </c>
      <c r="N338" t="s">
        <v>60</v>
      </c>
      <c r="O338">
        <v>6034632</v>
      </c>
      <c r="P338" t="s">
        <v>68</v>
      </c>
    </row>
    <row r="339" spans="1:16" x14ac:dyDescent="0.25">
      <c r="A339" t="s">
        <v>873</v>
      </c>
      <c r="B339" s="1">
        <v>44595</v>
      </c>
      <c r="C339" t="s">
        <v>874</v>
      </c>
      <c r="D339" t="s">
        <v>18</v>
      </c>
      <c r="E339" s="2">
        <v>13500</v>
      </c>
      <c r="F339" t="s">
        <v>253</v>
      </c>
      <c r="G339" t="s">
        <v>95</v>
      </c>
      <c r="H339" t="s">
        <v>619</v>
      </c>
      <c r="I339" t="s">
        <v>40</v>
      </c>
      <c r="J339" t="s">
        <v>41</v>
      </c>
      <c r="K339" t="s">
        <v>51</v>
      </c>
      <c r="L339" s="2">
        <v>31000</v>
      </c>
      <c r="M339" t="s">
        <v>73</v>
      </c>
      <c r="N339" t="s">
        <v>44</v>
      </c>
      <c r="O339">
        <v>7457602</v>
      </c>
      <c r="P339" t="s">
        <v>74</v>
      </c>
    </row>
    <row r="340" spans="1:16" x14ac:dyDescent="0.25">
      <c r="A340" t="s">
        <v>875</v>
      </c>
      <c r="B340" s="1">
        <v>44595</v>
      </c>
      <c r="C340" t="s">
        <v>876</v>
      </c>
      <c r="D340" t="s">
        <v>18</v>
      </c>
      <c r="E340" s="2">
        <v>1152000</v>
      </c>
      <c r="F340" t="s">
        <v>269</v>
      </c>
      <c r="G340" t="s">
        <v>20</v>
      </c>
      <c r="H340" t="s">
        <v>641</v>
      </c>
      <c r="I340" t="s">
        <v>22</v>
      </c>
      <c r="J340" t="s">
        <v>23</v>
      </c>
      <c r="K340" t="s">
        <v>51</v>
      </c>
      <c r="L340" s="2">
        <v>29200</v>
      </c>
      <c r="M340" t="s">
        <v>25</v>
      </c>
      <c r="N340" t="s">
        <v>44</v>
      </c>
      <c r="O340">
        <v>8920349</v>
      </c>
      <c r="P340" t="s">
        <v>27</v>
      </c>
    </row>
    <row r="341" spans="1:16" x14ac:dyDescent="0.25">
      <c r="A341" t="s">
        <v>877</v>
      </c>
      <c r="B341" s="1">
        <v>44595</v>
      </c>
      <c r="C341" t="s">
        <v>878</v>
      </c>
      <c r="D341" t="s">
        <v>18</v>
      </c>
      <c r="E341" s="2">
        <v>550000</v>
      </c>
      <c r="F341" t="s">
        <v>161</v>
      </c>
      <c r="G341" t="s">
        <v>82</v>
      </c>
      <c r="H341" t="s">
        <v>212</v>
      </c>
      <c r="I341" t="s">
        <v>40</v>
      </c>
      <c r="J341" t="s">
        <v>41</v>
      </c>
      <c r="K341" t="s">
        <v>24</v>
      </c>
      <c r="L341" s="2">
        <v>42000</v>
      </c>
      <c r="M341" t="s">
        <v>59</v>
      </c>
      <c r="N341" t="s">
        <v>44</v>
      </c>
      <c r="O341">
        <v>7148486</v>
      </c>
      <c r="P341" t="s">
        <v>68</v>
      </c>
    </row>
    <row r="342" spans="1:16" x14ac:dyDescent="0.25">
      <c r="A342" t="s">
        <v>879</v>
      </c>
      <c r="B342" s="1">
        <v>44595</v>
      </c>
      <c r="C342" t="s">
        <v>880</v>
      </c>
      <c r="D342" t="s">
        <v>87</v>
      </c>
      <c r="E342" s="2">
        <v>13500</v>
      </c>
      <c r="F342" t="s">
        <v>99</v>
      </c>
      <c r="G342" t="s">
        <v>20</v>
      </c>
      <c r="H342" t="s">
        <v>705</v>
      </c>
      <c r="I342" t="s">
        <v>40</v>
      </c>
      <c r="J342" t="s">
        <v>41</v>
      </c>
      <c r="K342" t="s">
        <v>24</v>
      </c>
      <c r="L342" s="2">
        <v>18000</v>
      </c>
      <c r="M342" t="s">
        <v>33</v>
      </c>
      <c r="N342" t="s">
        <v>84</v>
      </c>
      <c r="O342">
        <v>6796602</v>
      </c>
      <c r="P342" t="s">
        <v>61</v>
      </c>
    </row>
    <row r="343" spans="1:16" x14ac:dyDescent="0.25">
      <c r="A343" t="s">
        <v>881</v>
      </c>
      <c r="B343" s="1">
        <v>44595</v>
      </c>
      <c r="C343" t="s">
        <v>882</v>
      </c>
      <c r="D343" t="s">
        <v>18</v>
      </c>
      <c r="E343" s="2">
        <v>936000</v>
      </c>
      <c r="F343" t="s">
        <v>91</v>
      </c>
      <c r="G343" t="s">
        <v>139</v>
      </c>
      <c r="H343" t="s">
        <v>270</v>
      </c>
      <c r="I343" t="s">
        <v>40</v>
      </c>
      <c r="J343" t="s">
        <v>41</v>
      </c>
      <c r="K343" t="s">
        <v>51</v>
      </c>
      <c r="L343" s="2">
        <v>13000</v>
      </c>
      <c r="M343" t="s">
        <v>73</v>
      </c>
      <c r="N343" t="s">
        <v>26</v>
      </c>
      <c r="O343">
        <v>7691935</v>
      </c>
      <c r="P343" t="s">
        <v>27</v>
      </c>
    </row>
    <row r="344" spans="1:16" x14ac:dyDescent="0.25">
      <c r="A344" t="s">
        <v>883</v>
      </c>
      <c r="B344" s="1">
        <v>44595</v>
      </c>
      <c r="C344" t="s">
        <v>884</v>
      </c>
      <c r="D344" t="s">
        <v>87</v>
      </c>
      <c r="E344" s="2">
        <v>580000</v>
      </c>
      <c r="F344" t="s">
        <v>167</v>
      </c>
      <c r="G344" t="s">
        <v>38</v>
      </c>
      <c r="H344" t="s">
        <v>39</v>
      </c>
      <c r="I344" t="s">
        <v>40</v>
      </c>
      <c r="J344" t="s">
        <v>41</v>
      </c>
      <c r="K344" t="s">
        <v>24</v>
      </c>
      <c r="L344" s="2">
        <v>85000</v>
      </c>
      <c r="M344" t="s">
        <v>25</v>
      </c>
      <c r="N344" t="s">
        <v>44</v>
      </c>
      <c r="O344">
        <v>6417156</v>
      </c>
      <c r="P344" t="s">
        <v>34</v>
      </c>
    </row>
    <row r="345" spans="1:16" x14ac:dyDescent="0.25">
      <c r="A345" t="s">
        <v>885</v>
      </c>
      <c r="B345" s="1">
        <v>44595</v>
      </c>
      <c r="C345" t="s">
        <v>886</v>
      </c>
      <c r="D345" t="s">
        <v>18</v>
      </c>
      <c r="E345" s="2">
        <v>1900000</v>
      </c>
      <c r="F345" t="s">
        <v>99</v>
      </c>
      <c r="G345" t="s">
        <v>217</v>
      </c>
      <c r="H345" t="s">
        <v>887</v>
      </c>
      <c r="I345" t="s">
        <v>40</v>
      </c>
      <c r="J345" t="s">
        <v>41</v>
      </c>
      <c r="K345" t="s">
        <v>51</v>
      </c>
      <c r="L345" s="2">
        <v>43000</v>
      </c>
      <c r="M345" t="s">
        <v>33</v>
      </c>
      <c r="N345" t="s">
        <v>111</v>
      </c>
      <c r="O345">
        <v>7976159</v>
      </c>
      <c r="P345" t="s">
        <v>45</v>
      </c>
    </row>
    <row r="346" spans="1:16" x14ac:dyDescent="0.25">
      <c r="A346" t="s">
        <v>888</v>
      </c>
      <c r="B346" s="1">
        <v>44595</v>
      </c>
      <c r="C346" t="s">
        <v>889</v>
      </c>
      <c r="D346" t="s">
        <v>18</v>
      </c>
      <c r="E346" s="2">
        <v>1605000</v>
      </c>
      <c r="F346" t="s">
        <v>104</v>
      </c>
      <c r="G346" t="s">
        <v>157</v>
      </c>
      <c r="H346" t="s">
        <v>158</v>
      </c>
      <c r="I346" t="s">
        <v>40</v>
      </c>
      <c r="J346" t="s">
        <v>41</v>
      </c>
      <c r="K346" t="s">
        <v>51</v>
      </c>
      <c r="L346" s="2">
        <v>43500</v>
      </c>
      <c r="M346" t="s">
        <v>43</v>
      </c>
      <c r="N346" t="s">
        <v>44</v>
      </c>
      <c r="O346">
        <v>7161187</v>
      </c>
      <c r="P346" t="s">
        <v>53</v>
      </c>
    </row>
    <row r="347" spans="1:16" x14ac:dyDescent="0.25">
      <c r="A347" t="s">
        <v>890</v>
      </c>
      <c r="B347" s="1">
        <v>44598</v>
      </c>
      <c r="C347" t="s">
        <v>891</v>
      </c>
      <c r="D347" t="s">
        <v>18</v>
      </c>
      <c r="E347" s="2">
        <v>13500</v>
      </c>
      <c r="F347" t="s">
        <v>48</v>
      </c>
      <c r="G347" t="s">
        <v>49</v>
      </c>
      <c r="H347" t="s">
        <v>261</v>
      </c>
      <c r="I347" t="s">
        <v>40</v>
      </c>
      <c r="J347" t="s">
        <v>41</v>
      </c>
      <c r="K347" t="s">
        <v>24</v>
      </c>
      <c r="L347" s="2">
        <v>36000</v>
      </c>
      <c r="M347" t="s">
        <v>52</v>
      </c>
      <c r="N347" t="s">
        <v>26</v>
      </c>
      <c r="O347">
        <v>8982126</v>
      </c>
      <c r="P347" t="s">
        <v>53</v>
      </c>
    </row>
    <row r="348" spans="1:16" x14ac:dyDescent="0.25">
      <c r="A348" t="s">
        <v>892</v>
      </c>
      <c r="B348" s="1">
        <v>44598</v>
      </c>
      <c r="C348" t="s">
        <v>893</v>
      </c>
      <c r="D348" t="s">
        <v>18</v>
      </c>
      <c r="E348" s="2">
        <v>603000</v>
      </c>
      <c r="F348" t="s">
        <v>56</v>
      </c>
      <c r="G348" t="s">
        <v>134</v>
      </c>
      <c r="H348" t="s">
        <v>135</v>
      </c>
      <c r="I348" t="s">
        <v>40</v>
      </c>
      <c r="J348" t="s">
        <v>41</v>
      </c>
      <c r="K348" t="s">
        <v>51</v>
      </c>
      <c r="L348" s="2">
        <v>16000</v>
      </c>
      <c r="M348" t="s">
        <v>59</v>
      </c>
      <c r="N348" t="s">
        <v>26</v>
      </c>
      <c r="O348">
        <v>8879181</v>
      </c>
      <c r="P348" t="s">
        <v>61</v>
      </c>
    </row>
    <row r="349" spans="1:16" x14ac:dyDescent="0.25">
      <c r="A349" t="s">
        <v>894</v>
      </c>
      <c r="B349" s="1">
        <v>44598</v>
      </c>
      <c r="C349" t="s">
        <v>895</v>
      </c>
      <c r="D349" t="s">
        <v>18</v>
      </c>
      <c r="E349" s="2">
        <v>700000</v>
      </c>
      <c r="F349" t="s">
        <v>64</v>
      </c>
      <c r="G349" t="s">
        <v>20</v>
      </c>
      <c r="H349" t="s">
        <v>752</v>
      </c>
      <c r="I349" t="s">
        <v>22</v>
      </c>
      <c r="J349" t="s">
        <v>23</v>
      </c>
      <c r="K349" t="s">
        <v>51</v>
      </c>
      <c r="L349" s="2">
        <v>31000</v>
      </c>
      <c r="M349" t="s">
        <v>67</v>
      </c>
      <c r="N349" t="s">
        <v>111</v>
      </c>
      <c r="O349">
        <v>8138829</v>
      </c>
      <c r="P349" t="s">
        <v>68</v>
      </c>
    </row>
    <row r="350" spans="1:16" x14ac:dyDescent="0.25">
      <c r="A350" t="s">
        <v>896</v>
      </c>
      <c r="B350" s="1">
        <v>44598</v>
      </c>
      <c r="C350" t="s">
        <v>897</v>
      </c>
      <c r="D350" t="s">
        <v>18</v>
      </c>
      <c r="E350" s="2">
        <v>600000</v>
      </c>
      <c r="F350" t="s">
        <v>71</v>
      </c>
      <c r="G350" t="s">
        <v>31</v>
      </c>
      <c r="H350" t="s">
        <v>462</v>
      </c>
      <c r="I350" t="s">
        <v>22</v>
      </c>
      <c r="J350" t="s">
        <v>23</v>
      </c>
      <c r="K350" t="s">
        <v>24</v>
      </c>
      <c r="L350" s="2">
        <v>16000</v>
      </c>
      <c r="M350" t="s">
        <v>73</v>
      </c>
      <c r="N350" t="s">
        <v>44</v>
      </c>
      <c r="O350">
        <v>6872309</v>
      </c>
      <c r="P350" t="s">
        <v>74</v>
      </c>
    </row>
    <row r="351" spans="1:16" x14ac:dyDescent="0.25">
      <c r="A351" t="s">
        <v>898</v>
      </c>
      <c r="B351" s="1">
        <v>44598</v>
      </c>
      <c r="C351" t="s">
        <v>899</v>
      </c>
      <c r="D351" t="s">
        <v>18</v>
      </c>
      <c r="E351" s="2">
        <v>500000</v>
      </c>
      <c r="F351" t="s">
        <v>138</v>
      </c>
      <c r="G351" t="s">
        <v>168</v>
      </c>
      <c r="H351" t="s">
        <v>561</v>
      </c>
      <c r="I351" t="s">
        <v>40</v>
      </c>
      <c r="J351" t="s">
        <v>41</v>
      </c>
      <c r="K351" t="s">
        <v>51</v>
      </c>
      <c r="L351" s="2">
        <v>14000</v>
      </c>
      <c r="M351" t="s">
        <v>25</v>
      </c>
      <c r="N351" t="s">
        <v>111</v>
      </c>
      <c r="O351">
        <v>7514641</v>
      </c>
      <c r="P351" t="s">
        <v>27</v>
      </c>
    </row>
    <row r="352" spans="1:16" x14ac:dyDescent="0.25">
      <c r="A352" t="s">
        <v>900</v>
      </c>
      <c r="B352" s="1">
        <v>44598</v>
      </c>
      <c r="C352" t="s">
        <v>901</v>
      </c>
      <c r="D352" t="s">
        <v>87</v>
      </c>
      <c r="E352" s="2">
        <v>420000</v>
      </c>
      <c r="F352" t="s">
        <v>192</v>
      </c>
      <c r="G352" t="s">
        <v>31</v>
      </c>
      <c r="H352" t="s">
        <v>32</v>
      </c>
      <c r="I352" t="s">
        <v>22</v>
      </c>
      <c r="J352" t="s">
        <v>23</v>
      </c>
      <c r="K352" t="s">
        <v>24</v>
      </c>
      <c r="L352" s="2">
        <v>24000</v>
      </c>
      <c r="M352" t="s">
        <v>33</v>
      </c>
      <c r="N352" t="s">
        <v>26</v>
      </c>
      <c r="O352">
        <v>7088700</v>
      </c>
      <c r="P352" t="s">
        <v>34</v>
      </c>
    </row>
    <row r="353" spans="1:16" x14ac:dyDescent="0.25">
      <c r="A353" t="s">
        <v>902</v>
      </c>
      <c r="B353" s="1">
        <v>44598</v>
      </c>
      <c r="C353" t="s">
        <v>903</v>
      </c>
      <c r="D353" t="s">
        <v>87</v>
      </c>
      <c r="E353" s="2">
        <v>500000</v>
      </c>
      <c r="F353" t="s">
        <v>196</v>
      </c>
      <c r="G353" t="s">
        <v>31</v>
      </c>
      <c r="H353" t="s">
        <v>348</v>
      </c>
      <c r="I353" t="s">
        <v>22</v>
      </c>
      <c r="J353" t="s">
        <v>23</v>
      </c>
      <c r="K353" t="s">
        <v>51</v>
      </c>
      <c r="L353" s="2">
        <v>39000</v>
      </c>
      <c r="M353" t="s">
        <v>43</v>
      </c>
      <c r="N353" t="s">
        <v>26</v>
      </c>
      <c r="O353">
        <v>8458735</v>
      </c>
      <c r="P353" t="s">
        <v>45</v>
      </c>
    </row>
    <row r="354" spans="1:16" x14ac:dyDescent="0.25">
      <c r="A354" t="s">
        <v>904</v>
      </c>
      <c r="B354" s="1">
        <v>44598</v>
      </c>
      <c r="C354" t="s">
        <v>905</v>
      </c>
      <c r="D354" t="s">
        <v>87</v>
      </c>
      <c r="E354" s="2">
        <v>1035000</v>
      </c>
      <c r="F354" t="s">
        <v>200</v>
      </c>
      <c r="G354" t="s">
        <v>57</v>
      </c>
      <c r="H354" t="s">
        <v>58</v>
      </c>
      <c r="I354" t="s">
        <v>40</v>
      </c>
      <c r="J354" t="s">
        <v>41</v>
      </c>
      <c r="K354" t="s">
        <v>51</v>
      </c>
      <c r="L354" s="2">
        <v>14500</v>
      </c>
      <c r="M354" t="s">
        <v>52</v>
      </c>
      <c r="N354" t="s">
        <v>60</v>
      </c>
      <c r="O354">
        <v>6244359</v>
      </c>
      <c r="P354" t="s">
        <v>53</v>
      </c>
    </row>
    <row r="355" spans="1:16" x14ac:dyDescent="0.25">
      <c r="A355" t="s">
        <v>906</v>
      </c>
      <c r="B355" s="1">
        <v>44598</v>
      </c>
      <c r="C355" t="s">
        <v>907</v>
      </c>
      <c r="D355" t="s">
        <v>87</v>
      </c>
      <c r="E355" s="2">
        <v>960000</v>
      </c>
      <c r="F355" t="s">
        <v>245</v>
      </c>
      <c r="G355" t="s">
        <v>188</v>
      </c>
      <c r="H355" t="s">
        <v>554</v>
      </c>
      <c r="I355" t="s">
        <v>22</v>
      </c>
      <c r="J355" t="s">
        <v>23</v>
      </c>
      <c r="K355" t="s">
        <v>51</v>
      </c>
      <c r="L355" s="2">
        <v>20000</v>
      </c>
      <c r="M355" t="s">
        <v>59</v>
      </c>
      <c r="N355" t="s">
        <v>26</v>
      </c>
      <c r="O355">
        <v>8804792</v>
      </c>
      <c r="P355" t="s">
        <v>61</v>
      </c>
    </row>
    <row r="356" spans="1:16" x14ac:dyDescent="0.25">
      <c r="A356" t="s">
        <v>908</v>
      </c>
      <c r="B356" s="1">
        <v>44598</v>
      </c>
      <c r="C356" t="s">
        <v>909</v>
      </c>
      <c r="D356" t="s">
        <v>18</v>
      </c>
      <c r="E356" s="2">
        <v>2345000</v>
      </c>
      <c r="F356" t="s">
        <v>153</v>
      </c>
      <c r="G356" t="s">
        <v>95</v>
      </c>
      <c r="H356" t="s">
        <v>96</v>
      </c>
      <c r="I356" t="s">
        <v>40</v>
      </c>
      <c r="J356" t="s">
        <v>41</v>
      </c>
      <c r="K356" t="s">
        <v>51</v>
      </c>
      <c r="L356" s="2">
        <v>16500</v>
      </c>
      <c r="M356" t="s">
        <v>67</v>
      </c>
      <c r="N356" t="s">
        <v>84</v>
      </c>
      <c r="O356">
        <v>8182025</v>
      </c>
      <c r="P356" t="s">
        <v>68</v>
      </c>
    </row>
    <row r="357" spans="1:16" x14ac:dyDescent="0.25">
      <c r="A357" t="s">
        <v>910</v>
      </c>
      <c r="B357" s="1">
        <v>44598</v>
      </c>
      <c r="C357" t="s">
        <v>911</v>
      </c>
      <c r="D357" t="s">
        <v>18</v>
      </c>
      <c r="E357" s="2">
        <v>512000</v>
      </c>
      <c r="F357" t="s">
        <v>167</v>
      </c>
      <c r="G357" t="s">
        <v>149</v>
      </c>
      <c r="H357" t="s">
        <v>614</v>
      </c>
      <c r="I357" t="s">
        <v>22</v>
      </c>
      <c r="J357" t="s">
        <v>23</v>
      </c>
      <c r="K357" t="s">
        <v>51</v>
      </c>
      <c r="L357" s="2">
        <v>31000</v>
      </c>
      <c r="M357" t="s">
        <v>25</v>
      </c>
      <c r="N357" t="s">
        <v>60</v>
      </c>
      <c r="O357">
        <v>8041492</v>
      </c>
      <c r="P357" t="s">
        <v>27</v>
      </c>
    </row>
    <row r="358" spans="1:16" x14ac:dyDescent="0.25">
      <c r="A358" t="s">
        <v>912</v>
      </c>
      <c r="B358" s="1">
        <v>44598</v>
      </c>
      <c r="C358" t="s">
        <v>913</v>
      </c>
      <c r="D358" t="s">
        <v>18</v>
      </c>
      <c r="E358" s="2">
        <v>820000</v>
      </c>
      <c r="F358" t="s">
        <v>99</v>
      </c>
      <c r="G358" t="s">
        <v>105</v>
      </c>
      <c r="H358" t="s">
        <v>487</v>
      </c>
      <c r="I358" t="s">
        <v>40</v>
      </c>
      <c r="J358" t="s">
        <v>41</v>
      </c>
      <c r="K358" t="s">
        <v>24</v>
      </c>
      <c r="L358" s="2">
        <v>21000</v>
      </c>
      <c r="M358" t="s">
        <v>33</v>
      </c>
      <c r="N358" t="s">
        <v>26</v>
      </c>
      <c r="O358">
        <v>6241610</v>
      </c>
      <c r="P358" t="s">
        <v>34</v>
      </c>
    </row>
    <row r="359" spans="1:16" x14ac:dyDescent="0.25">
      <c r="A359" t="s">
        <v>914</v>
      </c>
      <c r="B359" s="1">
        <v>44598</v>
      </c>
      <c r="C359" t="s">
        <v>915</v>
      </c>
      <c r="D359" t="s">
        <v>18</v>
      </c>
      <c r="E359" s="2">
        <v>1050000</v>
      </c>
      <c r="F359" t="s">
        <v>104</v>
      </c>
      <c r="G359" t="s">
        <v>65</v>
      </c>
      <c r="H359" t="s">
        <v>66</v>
      </c>
      <c r="I359" t="s">
        <v>22</v>
      </c>
      <c r="J359" t="s">
        <v>23</v>
      </c>
      <c r="K359" t="s">
        <v>51</v>
      </c>
      <c r="L359" s="2">
        <v>21000</v>
      </c>
      <c r="M359" t="s">
        <v>43</v>
      </c>
      <c r="N359" t="s">
        <v>60</v>
      </c>
      <c r="O359">
        <v>6552853</v>
      </c>
      <c r="P359" t="s">
        <v>45</v>
      </c>
    </row>
    <row r="360" spans="1:16" x14ac:dyDescent="0.25">
      <c r="A360" t="s">
        <v>916</v>
      </c>
      <c r="B360" s="1">
        <v>44598</v>
      </c>
      <c r="C360" t="s">
        <v>917</v>
      </c>
      <c r="D360" t="s">
        <v>18</v>
      </c>
      <c r="E360" s="2">
        <v>1326000</v>
      </c>
      <c r="F360" t="s">
        <v>143</v>
      </c>
      <c r="G360" t="s">
        <v>49</v>
      </c>
      <c r="H360" t="s">
        <v>538</v>
      </c>
      <c r="I360" t="s">
        <v>40</v>
      </c>
      <c r="J360" t="s">
        <v>41</v>
      </c>
      <c r="K360" t="s">
        <v>24</v>
      </c>
      <c r="L360" s="2">
        <v>85600</v>
      </c>
      <c r="M360" t="s">
        <v>52</v>
      </c>
      <c r="N360" t="s">
        <v>60</v>
      </c>
      <c r="O360">
        <v>8706152</v>
      </c>
      <c r="P360" t="s">
        <v>53</v>
      </c>
    </row>
    <row r="361" spans="1:16" x14ac:dyDescent="0.25">
      <c r="A361" t="s">
        <v>918</v>
      </c>
      <c r="B361" s="1">
        <v>44598</v>
      </c>
      <c r="C361" t="s">
        <v>919</v>
      </c>
      <c r="D361" t="s">
        <v>87</v>
      </c>
      <c r="E361" s="2">
        <v>1800000</v>
      </c>
      <c r="F361" t="s">
        <v>161</v>
      </c>
      <c r="G361" t="s">
        <v>31</v>
      </c>
      <c r="H361" t="s">
        <v>920</v>
      </c>
      <c r="I361" t="s">
        <v>22</v>
      </c>
      <c r="J361" t="s">
        <v>23</v>
      </c>
      <c r="K361" t="s">
        <v>24</v>
      </c>
      <c r="L361" s="2">
        <v>23000</v>
      </c>
      <c r="M361" t="s">
        <v>59</v>
      </c>
      <c r="N361" t="s">
        <v>84</v>
      </c>
      <c r="O361">
        <v>7860814</v>
      </c>
      <c r="P361" t="s">
        <v>34</v>
      </c>
    </row>
    <row r="362" spans="1:16" x14ac:dyDescent="0.25">
      <c r="A362" t="s">
        <v>921</v>
      </c>
      <c r="B362" s="1">
        <v>44598</v>
      </c>
      <c r="C362" t="s">
        <v>922</v>
      </c>
      <c r="D362" t="s">
        <v>18</v>
      </c>
      <c r="E362" s="2">
        <v>730000</v>
      </c>
      <c r="F362" t="s">
        <v>153</v>
      </c>
      <c r="G362" t="s">
        <v>105</v>
      </c>
      <c r="H362" t="s">
        <v>106</v>
      </c>
      <c r="I362" t="s">
        <v>40</v>
      </c>
      <c r="J362" t="s">
        <v>41</v>
      </c>
      <c r="K362" t="s">
        <v>51</v>
      </c>
      <c r="L362" s="2">
        <v>21000</v>
      </c>
      <c r="M362" t="s">
        <v>67</v>
      </c>
      <c r="N362" t="s">
        <v>60</v>
      </c>
      <c r="O362">
        <v>7746769</v>
      </c>
      <c r="P362" t="s">
        <v>68</v>
      </c>
    </row>
    <row r="363" spans="1:16" x14ac:dyDescent="0.25">
      <c r="A363" t="s">
        <v>923</v>
      </c>
      <c r="B363" s="1">
        <v>44598</v>
      </c>
      <c r="C363" t="s">
        <v>350</v>
      </c>
      <c r="D363" t="s">
        <v>18</v>
      </c>
      <c r="E363" s="2">
        <v>880000</v>
      </c>
      <c r="F363" t="s">
        <v>77</v>
      </c>
      <c r="G363" t="s">
        <v>65</v>
      </c>
      <c r="H363" t="s">
        <v>172</v>
      </c>
      <c r="I363" t="s">
        <v>40</v>
      </c>
      <c r="J363" t="s">
        <v>41</v>
      </c>
      <c r="K363" t="s">
        <v>51</v>
      </c>
      <c r="L363" s="2">
        <v>24000</v>
      </c>
      <c r="M363" t="s">
        <v>73</v>
      </c>
      <c r="N363" t="s">
        <v>111</v>
      </c>
      <c r="O363">
        <v>7801790</v>
      </c>
      <c r="P363" t="s">
        <v>74</v>
      </c>
    </row>
    <row r="364" spans="1:16" x14ac:dyDescent="0.25">
      <c r="A364" t="s">
        <v>924</v>
      </c>
      <c r="B364" s="1">
        <v>44598</v>
      </c>
      <c r="C364" t="s">
        <v>925</v>
      </c>
      <c r="D364" t="s">
        <v>18</v>
      </c>
      <c r="E364" s="2">
        <v>925000</v>
      </c>
      <c r="F364" t="s">
        <v>161</v>
      </c>
      <c r="G364" t="s">
        <v>31</v>
      </c>
      <c r="H364" t="s">
        <v>926</v>
      </c>
      <c r="I364" t="s">
        <v>22</v>
      </c>
      <c r="J364" t="s">
        <v>23</v>
      </c>
      <c r="K364" t="s">
        <v>24</v>
      </c>
      <c r="L364" s="2">
        <v>22000</v>
      </c>
      <c r="M364" t="s">
        <v>59</v>
      </c>
      <c r="N364" t="s">
        <v>44</v>
      </c>
      <c r="O364">
        <v>8319148</v>
      </c>
      <c r="P364" t="s">
        <v>61</v>
      </c>
    </row>
    <row r="365" spans="1:16" x14ac:dyDescent="0.25">
      <c r="A365" t="s">
        <v>927</v>
      </c>
      <c r="B365" s="1">
        <v>44598</v>
      </c>
      <c r="C365" t="s">
        <v>36</v>
      </c>
      <c r="D365" t="s">
        <v>18</v>
      </c>
      <c r="E365" s="2">
        <v>480000</v>
      </c>
      <c r="F365" t="s">
        <v>99</v>
      </c>
      <c r="G365" t="s">
        <v>149</v>
      </c>
      <c r="H365" t="s">
        <v>765</v>
      </c>
      <c r="I365" t="s">
        <v>40</v>
      </c>
      <c r="J365" t="s">
        <v>41</v>
      </c>
      <c r="K365" t="s">
        <v>24</v>
      </c>
      <c r="L365" s="2">
        <v>25000</v>
      </c>
      <c r="M365" t="s">
        <v>33</v>
      </c>
      <c r="N365" t="s">
        <v>26</v>
      </c>
      <c r="O365">
        <v>8127221</v>
      </c>
      <c r="P365" t="s">
        <v>34</v>
      </c>
    </row>
    <row r="366" spans="1:16" x14ac:dyDescent="0.25">
      <c r="A366" t="s">
        <v>928</v>
      </c>
      <c r="B366" s="1">
        <v>44598</v>
      </c>
      <c r="C366" t="s">
        <v>55</v>
      </c>
      <c r="D366" t="s">
        <v>87</v>
      </c>
      <c r="E366" s="2">
        <v>1835000</v>
      </c>
      <c r="F366" t="s">
        <v>104</v>
      </c>
      <c r="G366" t="s">
        <v>445</v>
      </c>
      <c r="H366" t="s">
        <v>929</v>
      </c>
      <c r="I366" t="s">
        <v>40</v>
      </c>
      <c r="J366" t="s">
        <v>41</v>
      </c>
      <c r="K366" t="s">
        <v>51</v>
      </c>
      <c r="L366" s="2">
        <v>22500</v>
      </c>
      <c r="M366" t="s">
        <v>43</v>
      </c>
      <c r="N366" t="s">
        <v>26</v>
      </c>
      <c r="O366">
        <v>6218737</v>
      </c>
      <c r="P366" t="s">
        <v>45</v>
      </c>
    </row>
    <row r="367" spans="1:16" x14ac:dyDescent="0.25">
      <c r="A367" t="s">
        <v>930</v>
      </c>
      <c r="B367" s="1">
        <v>44598</v>
      </c>
      <c r="C367" t="s">
        <v>70</v>
      </c>
      <c r="D367" t="s">
        <v>18</v>
      </c>
      <c r="E367" s="2">
        <v>13500</v>
      </c>
      <c r="F367" t="s">
        <v>143</v>
      </c>
      <c r="G367" t="s">
        <v>931</v>
      </c>
      <c r="H367" t="s">
        <v>932</v>
      </c>
      <c r="I367" t="s">
        <v>22</v>
      </c>
      <c r="J367" t="s">
        <v>23</v>
      </c>
      <c r="K367" t="s">
        <v>51</v>
      </c>
      <c r="L367" s="2">
        <v>19000</v>
      </c>
      <c r="M367" t="s">
        <v>52</v>
      </c>
      <c r="N367" t="s">
        <v>60</v>
      </c>
      <c r="O367">
        <v>7581505</v>
      </c>
      <c r="P367" t="s">
        <v>53</v>
      </c>
    </row>
    <row r="368" spans="1:16" x14ac:dyDescent="0.25">
      <c r="A368" t="s">
        <v>933</v>
      </c>
      <c r="B368" s="1">
        <v>44598</v>
      </c>
      <c r="C368" t="s">
        <v>191</v>
      </c>
      <c r="D368" t="s">
        <v>87</v>
      </c>
      <c r="E368" s="2">
        <v>13500</v>
      </c>
      <c r="F368" t="s">
        <v>148</v>
      </c>
      <c r="G368" t="s">
        <v>445</v>
      </c>
      <c r="H368" t="s">
        <v>929</v>
      </c>
      <c r="I368" t="s">
        <v>22</v>
      </c>
      <c r="J368" t="s">
        <v>23</v>
      </c>
      <c r="K368" t="s">
        <v>51</v>
      </c>
      <c r="L368" s="2">
        <v>27000</v>
      </c>
      <c r="M368" t="s">
        <v>59</v>
      </c>
      <c r="N368" t="s">
        <v>26</v>
      </c>
      <c r="O368">
        <v>6592847</v>
      </c>
      <c r="P368" t="s">
        <v>61</v>
      </c>
    </row>
    <row r="369" spans="1:16" x14ac:dyDescent="0.25">
      <c r="A369" t="s">
        <v>934</v>
      </c>
      <c r="B369" s="1">
        <v>44598</v>
      </c>
      <c r="C369" t="s">
        <v>935</v>
      </c>
      <c r="D369" t="s">
        <v>18</v>
      </c>
      <c r="E369" s="2">
        <v>13500</v>
      </c>
      <c r="F369" t="s">
        <v>153</v>
      </c>
      <c r="G369" t="s">
        <v>370</v>
      </c>
      <c r="H369" t="s">
        <v>492</v>
      </c>
      <c r="I369" t="s">
        <v>22</v>
      </c>
      <c r="J369" t="s">
        <v>23</v>
      </c>
      <c r="K369" t="s">
        <v>51</v>
      </c>
      <c r="L369" s="2">
        <v>18000</v>
      </c>
      <c r="M369" t="s">
        <v>67</v>
      </c>
      <c r="N369" t="s">
        <v>111</v>
      </c>
      <c r="O369">
        <v>6828784</v>
      </c>
      <c r="P369" t="s">
        <v>68</v>
      </c>
    </row>
    <row r="370" spans="1:16" x14ac:dyDescent="0.25">
      <c r="A370" t="s">
        <v>936</v>
      </c>
      <c r="B370" s="1">
        <v>44598</v>
      </c>
      <c r="C370" t="s">
        <v>937</v>
      </c>
      <c r="D370" t="s">
        <v>87</v>
      </c>
      <c r="E370" s="2">
        <v>13500</v>
      </c>
      <c r="F370" t="s">
        <v>77</v>
      </c>
      <c r="G370" t="s">
        <v>445</v>
      </c>
      <c r="H370" t="s">
        <v>446</v>
      </c>
      <c r="I370" t="s">
        <v>40</v>
      </c>
      <c r="J370" t="s">
        <v>41</v>
      </c>
      <c r="K370" t="s">
        <v>24</v>
      </c>
      <c r="L370" s="2">
        <v>75000</v>
      </c>
      <c r="M370" t="s">
        <v>73</v>
      </c>
      <c r="N370" t="s">
        <v>44</v>
      </c>
      <c r="O370">
        <v>7539512</v>
      </c>
      <c r="P370" t="s">
        <v>74</v>
      </c>
    </row>
    <row r="371" spans="1:16" x14ac:dyDescent="0.25">
      <c r="A371" t="s">
        <v>938</v>
      </c>
      <c r="B371" s="1">
        <v>44598</v>
      </c>
      <c r="C371" t="s">
        <v>248</v>
      </c>
      <c r="D371" t="s">
        <v>18</v>
      </c>
      <c r="E371" s="2">
        <v>1635000</v>
      </c>
      <c r="F371" t="s">
        <v>19</v>
      </c>
      <c r="G371" t="s">
        <v>445</v>
      </c>
      <c r="H371" t="s">
        <v>741</v>
      </c>
      <c r="I371" t="s">
        <v>40</v>
      </c>
      <c r="J371" t="s">
        <v>41</v>
      </c>
      <c r="K371" t="s">
        <v>51</v>
      </c>
      <c r="L371" s="2">
        <v>71500</v>
      </c>
      <c r="M371" t="s">
        <v>25</v>
      </c>
      <c r="N371" t="s">
        <v>60</v>
      </c>
      <c r="O371">
        <v>8952847</v>
      </c>
      <c r="P371" t="s">
        <v>27</v>
      </c>
    </row>
    <row r="372" spans="1:16" x14ac:dyDescent="0.25">
      <c r="A372" t="s">
        <v>939</v>
      </c>
      <c r="B372" s="1">
        <v>44598</v>
      </c>
      <c r="C372" t="s">
        <v>940</v>
      </c>
      <c r="D372" t="s">
        <v>18</v>
      </c>
      <c r="E372" s="2">
        <v>1705000</v>
      </c>
      <c r="F372" t="s">
        <v>30</v>
      </c>
      <c r="G372" t="s">
        <v>168</v>
      </c>
      <c r="H372" t="s">
        <v>603</v>
      </c>
      <c r="I372" t="s">
        <v>40</v>
      </c>
      <c r="J372" t="s">
        <v>41</v>
      </c>
      <c r="K372" t="s">
        <v>51</v>
      </c>
      <c r="L372" s="2">
        <v>61500</v>
      </c>
      <c r="M372" t="s">
        <v>33</v>
      </c>
      <c r="N372" t="s">
        <v>60</v>
      </c>
      <c r="O372">
        <v>7453504</v>
      </c>
      <c r="P372" t="s">
        <v>34</v>
      </c>
    </row>
    <row r="373" spans="1:16" x14ac:dyDescent="0.25">
      <c r="A373" t="s">
        <v>941</v>
      </c>
      <c r="B373" s="1">
        <v>44598</v>
      </c>
      <c r="C373" t="s">
        <v>291</v>
      </c>
      <c r="D373" t="s">
        <v>18</v>
      </c>
      <c r="E373" s="2">
        <v>1005000</v>
      </c>
      <c r="F373" t="s">
        <v>37</v>
      </c>
      <c r="G373" t="s">
        <v>65</v>
      </c>
      <c r="H373" t="s">
        <v>66</v>
      </c>
      <c r="I373" t="s">
        <v>22</v>
      </c>
      <c r="J373" t="s">
        <v>23</v>
      </c>
      <c r="K373" t="s">
        <v>51</v>
      </c>
      <c r="L373" s="2">
        <v>21500</v>
      </c>
      <c r="M373" t="s">
        <v>43</v>
      </c>
      <c r="N373" t="s">
        <v>60</v>
      </c>
      <c r="O373">
        <v>7560129</v>
      </c>
      <c r="P373" t="s">
        <v>45</v>
      </c>
    </row>
    <row r="374" spans="1:16" x14ac:dyDescent="0.25">
      <c r="A374" t="s">
        <v>942</v>
      </c>
      <c r="B374" s="1">
        <v>44598</v>
      </c>
      <c r="C374" t="s">
        <v>749</v>
      </c>
      <c r="D374" t="s">
        <v>18</v>
      </c>
      <c r="E374" s="2">
        <v>920000</v>
      </c>
      <c r="F374" t="s">
        <v>289</v>
      </c>
      <c r="G374" t="s">
        <v>370</v>
      </c>
      <c r="H374" t="s">
        <v>492</v>
      </c>
      <c r="I374" t="s">
        <v>40</v>
      </c>
      <c r="J374" t="s">
        <v>41</v>
      </c>
      <c r="K374" t="s">
        <v>51</v>
      </c>
      <c r="L374" s="2">
        <v>25000</v>
      </c>
      <c r="M374" t="s">
        <v>33</v>
      </c>
      <c r="N374" t="s">
        <v>111</v>
      </c>
      <c r="O374">
        <v>8091325</v>
      </c>
      <c r="P374" t="s">
        <v>34</v>
      </c>
    </row>
    <row r="375" spans="1:16" x14ac:dyDescent="0.25">
      <c r="A375" t="s">
        <v>943</v>
      </c>
      <c r="B375" s="1">
        <v>44598</v>
      </c>
      <c r="C375" t="s">
        <v>848</v>
      </c>
      <c r="D375" t="s">
        <v>87</v>
      </c>
      <c r="E375" s="2">
        <v>840000</v>
      </c>
      <c r="F375" t="s">
        <v>292</v>
      </c>
      <c r="G375" t="s">
        <v>175</v>
      </c>
      <c r="H375" t="s">
        <v>672</v>
      </c>
      <c r="I375" t="s">
        <v>40</v>
      </c>
      <c r="J375" t="s">
        <v>41</v>
      </c>
      <c r="K375" t="s">
        <v>51</v>
      </c>
      <c r="L375" s="2">
        <v>29000</v>
      </c>
      <c r="M375" t="s">
        <v>43</v>
      </c>
      <c r="N375" t="s">
        <v>26</v>
      </c>
      <c r="O375">
        <v>8263309</v>
      </c>
      <c r="P375" t="s">
        <v>45</v>
      </c>
    </row>
    <row r="376" spans="1:16" x14ac:dyDescent="0.25">
      <c r="A376" t="s">
        <v>944</v>
      </c>
      <c r="B376" s="1">
        <v>44598</v>
      </c>
      <c r="C376" t="s">
        <v>945</v>
      </c>
      <c r="D376" t="s">
        <v>18</v>
      </c>
      <c r="E376" s="2">
        <v>728000</v>
      </c>
      <c r="F376" t="s">
        <v>296</v>
      </c>
      <c r="G376" t="s">
        <v>370</v>
      </c>
      <c r="H376" t="s">
        <v>412</v>
      </c>
      <c r="I376" t="s">
        <v>22</v>
      </c>
      <c r="J376" t="s">
        <v>23</v>
      </c>
      <c r="K376" t="s">
        <v>24</v>
      </c>
      <c r="L376" s="2">
        <v>12000</v>
      </c>
      <c r="M376" t="s">
        <v>52</v>
      </c>
      <c r="N376" t="s">
        <v>60</v>
      </c>
      <c r="O376">
        <v>7230075</v>
      </c>
      <c r="P376" t="s">
        <v>53</v>
      </c>
    </row>
    <row r="377" spans="1:16" x14ac:dyDescent="0.25">
      <c r="A377" t="s">
        <v>946</v>
      </c>
      <c r="B377" s="1">
        <v>44598</v>
      </c>
      <c r="C377" t="s">
        <v>947</v>
      </c>
      <c r="D377" t="s">
        <v>18</v>
      </c>
      <c r="E377" s="2">
        <v>980000</v>
      </c>
      <c r="F377" t="s">
        <v>104</v>
      </c>
      <c r="G377" t="s">
        <v>31</v>
      </c>
      <c r="H377" t="s">
        <v>920</v>
      </c>
      <c r="I377" t="s">
        <v>22</v>
      </c>
      <c r="J377" t="s">
        <v>23</v>
      </c>
      <c r="K377" t="s">
        <v>24</v>
      </c>
      <c r="L377" s="2">
        <v>23000</v>
      </c>
      <c r="M377" t="s">
        <v>43</v>
      </c>
      <c r="N377" t="s">
        <v>84</v>
      </c>
      <c r="O377">
        <v>8420039</v>
      </c>
      <c r="P377" t="s">
        <v>45</v>
      </c>
    </row>
    <row r="378" spans="1:16" x14ac:dyDescent="0.25">
      <c r="A378" t="s">
        <v>948</v>
      </c>
      <c r="B378" s="1">
        <v>44598</v>
      </c>
      <c r="C378" t="s">
        <v>949</v>
      </c>
      <c r="D378" t="s">
        <v>18</v>
      </c>
      <c r="E378" s="2">
        <v>1900000</v>
      </c>
      <c r="F378" t="s">
        <v>81</v>
      </c>
      <c r="G378" t="s">
        <v>65</v>
      </c>
      <c r="H378" t="s">
        <v>66</v>
      </c>
      <c r="I378" t="s">
        <v>40</v>
      </c>
      <c r="J378" t="s">
        <v>41</v>
      </c>
      <c r="K378" t="s">
        <v>51</v>
      </c>
      <c r="L378" s="2">
        <v>19000</v>
      </c>
      <c r="M378" t="s">
        <v>67</v>
      </c>
      <c r="N378" t="s">
        <v>60</v>
      </c>
      <c r="O378">
        <v>7056941</v>
      </c>
      <c r="P378" t="s">
        <v>68</v>
      </c>
    </row>
    <row r="379" spans="1:16" x14ac:dyDescent="0.25">
      <c r="A379" t="s">
        <v>950</v>
      </c>
      <c r="B379" s="1">
        <v>44598</v>
      </c>
      <c r="C379" t="s">
        <v>951</v>
      </c>
      <c r="D379" t="s">
        <v>18</v>
      </c>
      <c r="E379" s="2">
        <v>1325000</v>
      </c>
      <c r="F379" t="s">
        <v>91</v>
      </c>
      <c r="G379" t="s">
        <v>217</v>
      </c>
      <c r="H379" t="s">
        <v>218</v>
      </c>
      <c r="I379" t="s">
        <v>22</v>
      </c>
      <c r="J379" t="s">
        <v>23</v>
      </c>
      <c r="K379" t="s">
        <v>51</v>
      </c>
      <c r="L379" s="2">
        <v>19500</v>
      </c>
      <c r="M379" t="s">
        <v>73</v>
      </c>
      <c r="N379" t="s">
        <v>60</v>
      </c>
      <c r="O379">
        <v>8643280</v>
      </c>
      <c r="P379" t="s">
        <v>74</v>
      </c>
    </row>
    <row r="380" spans="1:16" x14ac:dyDescent="0.25">
      <c r="A380" t="s">
        <v>952</v>
      </c>
      <c r="B380" s="1">
        <v>44598</v>
      </c>
      <c r="C380" t="s">
        <v>953</v>
      </c>
      <c r="D380" t="s">
        <v>18</v>
      </c>
      <c r="E380" s="2">
        <v>1200000</v>
      </c>
      <c r="F380" t="s">
        <v>167</v>
      </c>
      <c r="G380" t="s">
        <v>65</v>
      </c>
      <c r="H380" t="s">
        <v>66</v>
      </c>
      <c r="I380" t="s">
        <v>22</v>
      </c>
      <c r="J380" t="s">
        <v>23</v>
      </c>
      <c r="K380" t="s">
        <v>51</v>
      </c>
      <c r="L380" s="2">
        <v>21000</v>
      </c>
      <c r="M380" t="s">
        <v>25</v>
      </c>
      <c r="N380" t="s">
        <v>60</v>
      </c>
      <c r="O380">
        <v>7160885</v>
      </c>
      <c r="P380" t="s">
        <v>27</v>
      </c>
    </row>
    <row r="381" spans="1:16" x14ac:dyDescent="0.25">
      <c r="A381" t="s">
        <v>954</v>
      </c>
      <c r="B381" s="1">
        <v>44598</v>
      </c>
      <c r="C381" t="s">
        <v>955</v>
      </c>
      <c r="D381" t="s">
        <v>18</v>
      </c>
      <c r="E381" s="2">
        <v>13500</v>
      </c>
      <c r="F381" t="s">
        <v>99</v>
      </c>
      <c r="G381" t="s">
        <v>95</v>
      </c>
      <c r="H381" t="s">
        <v>630</v>
      </c>
      <c r="I381" t="s">
        <v>40</v>
      </c>
      <c r="J381" t="s">
        <v>41</v>
      </c>
      <c r="K381" t="s">
        <v>51</v>
      </c>
      <c r="L381" s="2">
        <v>20000</v>
      </c>
      <c r="M381" t="s">
        <v>33</v>
      </c>
      <c r="N381" t="s">
        <v>60</v>
      </c>
      <c r="O381">
        <v>6838175</v>
      </c>
      <c r="P381" t="s">
        <v>34</v>
      </c>
    </row>
    <row r="382" spans="1:16" x14ac:dyDescent="0.25">
      <c r="A382" t="s">
        <v>956</v>
      </c>
      <c r="B382" s="1">
        <v>44598</v>
      </c>
      <c r="C382" t="s">
        <v>957</v>
      </c>
      <c r="D382" t="s">
        <v>18</v>
      </c>
      <c r="E382" s="2">
        <v>610000</v>
      </c>
      <c r="F382" t="s">
        <v>153</v>
      </c>
      <c r="G382" t="s">
        <v>65</v>
      </c>
      <c r="H382" t="s">
        <v>201</v>
      </c>
      <c r="I382" t="s">
        <v>40</v>
      </c>
      <c r="J382" t="s">
        <v>41</v>
      </c>
      <c r="K382" t="s">
        <v>51</v>
      </c>
      <c r="L382" s="2">
        <v>29001</v>
      </c>
      <c r="M382" t="s">
        <v>67</v>
      </c>
      <c r="N382" t="s">
        <v>84</v>
      </c>
      <c r="O382">
        <v>8481912</v>
      </c>
      <c r="P382" t="s">
        <v>74</v>
      </c>
    </row>
    <row r="383" spans="1:16" x14ac:dyDescent="0.25">
      <c r="A383" t="s">
        <v>958</v>
      </c>
      <c r="B383" s="1">
        <v>44598</v>
      </c>
      <c r="C383" t="s">
        <v>959</v>
      </c>
      <c r="D383" t="s">
        <v>18</v>
      </c>
      <c r="E383" s="2">
        <v>1415000</v>
      </c>
      <c r="F383" t="s">
        <v>143</v>
      </c>
      <c r="G383" t="s">
        <v>139</v>
      </c>
      <c r="H383" t="s">
        <v>270</v>
      </c>
      <c r="I383" t="s">
        <v>40</v>
      </c>
      <c r="J383" t="s">
        <v>41</v>
      </c>
      <c r="K383" t="s">
        <v>24</v>
      </c>
      <c r="L383" s="2">
        <v>25500</v>
      </c>
      <c r="M383" t="s">
        <v>52</v>
      </c>
      <c r="N383" t="s">
        <v>26</v>
      </c>
      <c r="O383">
        <v>7958184</v>
      </c>
      <c r="P383" t="s">
        <v>61</v>
      </c>
    </row>
    <row r="384" spans="1:16" x14ac:dyDescent="0.25">
      <c r="A384" t="s">
        <v>960</v>
      </c>
      <c r="B384" s="1">
        <v>44598</v>
      </c>
      <c r="C384" t="s">
        <v>961</v>
      </c>
      <c r="D384" t="s">
        <v>18</v>
      </c>
      <c r="E384" s="2">
        <v>685000</v>
      </c>
      <c r="F384" t="s">
        <v>104</v>
      </c>
      <c r="G384" t="s">
        <v>31</v>
      </c>
      <c r="H384" t="s">
        <v>920</v>
      </c>
      <c r="I384" t="s">
        <v>22</v>
      </c>
      <c r="J384" t="s">
        <v>23</v>
      </c>
      <c r="K384" t="s">
        <v>51</v>
      </c>
      <c r="L384" s="2">
        <v>19000</v>
      </c>
      <c r="M384" t="s">
        <v>43</v>
      </c>
      <c r="N384" t="s">
        <v>84</v>
      </c>
      <c r="O384">
        <v>7512196</v>
      </c>
      <c r="P384" t="s">
        <v>68</v>
      </c>
    </row>
    <row r="385" spans="1:16" x14ac:dyDescent="0.25">
      <c r="A385" t="s">
        <v>962</v>
      </c>
      <c r="B385" s="1">
        <v>44598</v>
      </c>
      <c r="C385" t="s">
        <v>963</v>
      </c>
      <c r="D385" t="s">
        <v>87</v>
      </c>
      <c r="E385" s="2">
        <v>637000</v>
      </c>
      <c r="F385" t="s">
        <v>153</v>
      </c>
      <c r="G385" t="s">
        <v>57</v>
      </c>
      <c r="H385" t="s">
        <v>92</v>
      </c>
      <c r="I385" t="s">
        <v>22</v>
      </c>
      <c r="J385" t="s">
        <v>23</v>
      </c>
      <c r="K385" t="s">
        <v>24</v>
      </c>
      <c r="L385" s="2">
        <v>24000</v>
      </c>
      <c r="M385" t="s">
        <v>67</v>
      </c>
      <c r="N385" t="s">
        <v>26</v>
      </c>
      <c r="O385">
        <v>8501584</v>
      </c>
      <c r="P385" t="s">
        <v>74</v>
      </c>
    </row>
    <row r="386" spans="1:16" x14ac:dyDescent="0.25">
      <c r="A386" t="s">
        <v>964</v>
      </c>
      <c r="B386" s="1">
        <v>44598</v>
      </c>
      <c r="C386" t="s">
        <v>949</v>
      </c>
      <c r="D386" t="s">
        <v>87</v>
      </c>
      <c r="E386" s="2">
        <v>570000</v>
      </c>
      <c r="F386" t="s">
        <v>153</v>
      </c>
      <c r="G386" t="s">
        <v>31</v>
      </c>
      <c r="H386" t="s">
        <v>348</v>
      </c>
      <c r="I386" t="s">
        <v>40</v>
      </c>
      <c r="J386" t="s">
        <v>41</v>
      </c>
      <c r="K386" t="s">
        <v>51</v>
      </c>
      <c r="L386" s="2">
        <v>20000</v>
      </c>
      <c r="M386" t="s">
        <v>67</v>
      </c>
      <c r="N386" t="s">
        <v>84</v>
      </c>
      <c r="O386">
        <v>8843407</v>
      </c>
      <c r="P386" t="s">
        <v>34</v>
      </c>
    </row>
    <row r="387" spans="1:16" x14ac:dyDescent="0.25">
      <c r="A387" t="s">
        <v>965</v>
      </c>
      <c r="B387" s="1">
        <v>44598</v>
      </c>
      <c r="C387" t="s">
        <v>966</v>
      </c>
      <c r="D387" t="s">
        <v>18</v>
      </c>
      <c r="E387" s="2">
        <v>926000</v>
      </c>
      <c r="F387" t="s">
        <v>161</v>
      </c>
      <c r="G387" t="s">
        <v>157</v>
      </c>
      <c r="H387" t="s">
        <v>158</v>
      </c>
      <c r="I387" t="s">
        <v>22</v>
      </c>
      <c r="J387" t="s">
        <v>23</v>
      </c>
      <c r="K387" t="s">
        <v>24</v>
      </c>
      <c r="L387" s="2">
        <v>19000</v>
      </c>
      <c r="M387" t="s">
        <v>59</v>
      </c>
      <c r="N387" t="s">
        <v>44</v>
      </c>
      <c r="O387">
        <v>8984113</v>
      </c>
      <c r="P387" t="s">
        <v>34</v>
      </c>
    </row>
    <row r="388" spans="1:16" x14ac:dyDescent="0.25">
      <c r="A388" t="s">
        <v>967</v>
      </c>
      <c r="B388" s="1">
        <v>44598</v>
      </c>
      <c r="C388" t="s">
        <v>968</v>
      </c>
      <c r="D388" t="s">
        <v>18</v>
      </c>
      <c r="E388" s="2">
        <v>610000</v>
      </c>
      <c r="F388" t="s">
        <v>81</v>
      </c>
      <c r="G388" t="s">
        <v>320</v>
      </c>
      <c r="H388" t="s">
        <v>472</v>
      </c>
      <c r="I388" t="s">
        <v>40</v>
      </c>
      <c r="J388" t="s">
        <v>41</v>
      </c>
      <c r="K388" t="s">
        <v>51</v>
      </c>
      <c r="L388" s="2">
        <v>37000</v>
      </c>
      <c r="M388" t="s">
        <v>67</v>
      </c>
      <c r="N388" t="s">
        <v>26</v>
      </c>
      <c r="O388">
        <v>8570948</v>
      </c>
      <c r="P388" t="s">
        <v>45</v>
      </c>
    </row>
    <row r="389" spans="1:16" x14ac:dyDescent="0.25">
      <c r="A389" t="s">
        <v>969</v>
      </c>
      <c r="B389" s="1">
        <v>44598</v>
      </c>
      <c r="C389" t="s">
        <v>970</v>
      </c>
      <c r="D389" t="s">
        <v>87</v>
      </c>
      <c r="E389" s="2">
        <v>700000</v>
      </c>
      <c r="F389" t="s">
        <v>91</v>
      </c>
      <c r="G389" t="s">
        <v>175</v>
      </c>
      <c r="H389" t="s">
        <v>258</v>
      </c>
      <c r="I389" t="s">
        <v>40</v>
      </c>
      <c r="J389" t="s">
        <v>41</v>
      </c>
      <c r="K389" t="s">
        <v>51</v>
      </c>
      <c r="L389" s="2">
        <v>17000</v>
      </c>
      <c r="M389" t="s">
        <v>73</v>
      </c>
      <c r="N389" t="s">
        <v>44</v>
      </c>
      <c r="O389">
        <v>8869724</v>
      </c>
      <c r="P389" t="s">
        <v>53</v>
      </c>
    </row>
    <row r="390" spans="1:16" x14ac:dyDescent="0.25">
      <c r="A390" t="s">
        <v>971</v>
      </c>
      <c r="B390" s="1">
        <v>44598</v>
      </c>
      <c r="C390" t="s">
        <v>972</v>
      </c>
      <c r="D390" t="s">
        <v>18</v>
      </c>
      <c r="E390" s="2">
        <v>1525000</v>
      </c>
      <c r="F390" t="s">
        <v>167</v>
      </c>
      <c r="G390" t="s">
        <v>157</v>
      </c>
      <c r="H390" t="s">
        <v>197</v>
      </c>
      <c r="I390" t="s">
        <v>40</v>
      </c>
      <c r="J390" t="s">
        <v>41</v>
      </c>
      <c r="K390" t="s">
        <v>24</v>
      </c>
      <c r="L390" s="2">
        <v>29500</v>
      </c>
      <c r="M390" t="s">
        <v>25</v>
      </c>
      <c r="N390" t="s">
        <v>60</v>
      </c>
      <c r="O390">
        <v>6040770</v>
      </c>
      <c r="P390" t="s">
        <v>61</v>
      </c>
    </row>
    <row r="391" spans="1:16" x14ac:dyDescent="0.25">
      <c r="A391" t="s">
        <v>973</v>
      </c>
      <c r="B391" s="1">
        <v>44598</v>
      </c>
      <c r="C391" t="s">
        <v>974</v>
      </c>
      <c r="D391" t="s">
        <v>18</v>
      </c>
      <c r="E391" s="2">
        <v>1900000</v>
      </c>
      <c r="F391" t="s">
        <v>99</v>
      </c>
      <c r="G391" t="s">
        <v>370</v>
      </c>
      <c r="H391" t="s">
        <v>492</v>
      </c>
      <c r="I391" t="s">
        <v>22</v>
      </c>
      <c r="J391" t="s">
        <v>23</v>
      </c>
      <c r="K391" t="s">
        <v>51</v>
      </c>
      <c r="L391" s="2">
        <v>46000</v>
      </c>
      <c r="M391" t="s">
        <v>33</v>
      </c>
      <c r="N391" t="s">
        <v>111</v>
      </c>
      <c r="O391">
        <v>6267907</v>
      </c>
      <c r="P391" t="s">
        <v>68</v>
      </c>
    </row>
    <row r="392" spans="1:16" x14ac:dyDescent="0.25">
      <c r="A392" t="s">
        <v>975</v>
      </c>
      <c r="B392" s="1">
        <v>44599</v>
      </c>
      <c r="C392" t="s">
        <v>976</v>
      </c>
      <c r="D392" t="s">
        <v>87</v>
      </c>
      <c r="E392" s="2">
        <v>960000</v>
      </c>
      <c r="F392" t="s">
        <v>249</v>
      </c>
      <c r="G392" t="s">
        <v>57</v>
      </c>
      <c r="H392" t="s">
        <v>977</v>
      </c>
      <c r="I392" t="s">
        <v>22</v>
      </c>
      <c r="J392" t="s">
        <v>23</v>
      </c>
      <c r="K392" t="s">
        <v>24</v>
      </c>
      <c r="L392" s="2">
        <v>45000</v>
      </c>
      <c r="M392" t="s">
        <v>67</v>
      </c>
      <c r="N392" t="s">
        <v>44</v>
      </c>
      <c r="O392">
        <v>6373366</v>
      </c>
      <c r="P392" t="s">
        <v>68</v>
      </c>
    </row>
    <row r="393" spans="1:16" x14ac:dyDescent="0.25">
      <c r="A393" t="s">
        <v>978</v>
      </c>
      <c r="B393" s="1">
        <v>44599</v>
      </c>
      <c r="C393" t="s">
        <v>979</v>
      </c>
      <c r="D393" t="s">
        <v>18</v>
      </c>
      <c r="E393" s="2">
        <v>720000</v>
      </c>
      <c r="F393" t="s">
        <v>253</v>
      </c>
      <c r="G393" t="s">
        <v>20</v>
      </c>
      <c r="H393" t="s">
        <v>317</v>
      </c>
      <c r="I393" t="s">
        <v>40</v>
      </c>
      <c r="J393" t="s">
        <v>41</v>
      </c>
      <c r="K393" t="s">
        <v>51</v>
      </c>
      <c r="L393" s="2">
        <v>25000</v>
      </c>
      <c r="M393" t="s">
        <v>73</v>
      </c>
      <c r="N393" t="s">
        <v>60</v>
      </c>
      <c r="O393">
        <v>6799958</v>
      </c>
      <c r="P393" t="s">
        <v>74</v>
      </c>
    </row>
    <row r="394" spans="1:16" x14ac:dyDescent="0.25">
      <c r="A394" t="s">
        <v>980</v>
      </c>
      <c r="B394" s="1">
        <v>44599</v>
      </c>
      <c r="C394" t="s">
        <v>981</v>
      </c>
      <c r="D394" t="s">
        <v>18</v>
      </c>
      <c r="E394" s="2">
        <v>13500</v>
      </c>
      <c r="F394" t="s">
        <v>148</v>
      </c>
      <c r="G394" t="s">
        <v>20</v>
      </c>
      <c r="H394" t="s">
        <v>705</v>
      </c>
      <c r="I394" t="s">
        <v>40</v>
      </c>
      <c r="J394" t="s">
        <v>41</v>
      </c>
      <c r="K394" t="s">
        <v>24</v>
      </c>
      <c r="L394" s="2">
        <v>25000</v>
      </c>
      <c r="M394" t="s">
        <v>59</v>
      </c>
      <c r="N394" t="s">
        <v>84</v>
      </c>
      <c r="O394">
        <v>8000230</v>
      </c>
      <c r="P394" t="s">
        <v>61</v>
      </c>
    </row>
    <row r="395" spans="1:16" x14ac:dyDescent="0.25">
      <c r="A395" t="s">
        <v>982</v>
      </c>
      <c r="B395" s="1">
        <v>44599</v>
      </c>
      <c r="C395" t="s">
        <v>983</v>
      </c>
      <c r="D395" t="s">
        <v>18</v>
      </c>
      <c r="E395" s="2">
        <v>715000</v>
      </c>
      <c r="F395" t="s">
        <v>91</v>
      </c>
      <c r="G395" t="s">
        <v>82</v>
      </c>
      <c r="H395" t="s">
        <v>404</v>
      </c>
      <c r="I395" t="s">
        <v>40</v>
      </c>
      <c r="J395" t="s">
        <v>41</v>
      </c>
      <c r="K395" t="s">
        <v>51</v>
      </c>
      <c r="L395" s="2">
        <v>14000</v>
      </c>
      <c r="M395" t="s">
        <v>73</v>
      </c>
      <c r="N395" t="s">
        <v>26</v>
      </c>
      <c r="O395">
        <v>8699809</v>
      </c>
      <c r="P395" t="s">
        <v>74</v>
      </c>
    </row>
    <row r="396" spans="1:16" x14ac:dyDescent="0.25">
      <c r="A396" t="s">
        <v>984</v>
      </c>
      <c r="B396" s="1">
        <v>44599</v>
      </c>
      <c r="C396" t="s">
        <v>395</v>
      </c>
      <c r="D396" t="s">
        <v>18</v>
      </c>
      <c r="E396" s="2">
        <v>852000</v>
      </c>
      <c r="F396" t="s">
        <v>48</v>
      </c>
      <c r="G396" t="s">
        <v>175</v>
      </c>
      <c r="H396" t="s">
        <v>258</v>
      </c>
      <c r="I396" t="s">
        <v>22</v>
      </c>
      <c r="J396" t="s">
        <v>23</v>
      </c>
      <c r="K396" t="s">
        <v>51</v>
      </c>
      <c r="L396" s="2">
        <v>19000</v>
      </c>
      <c r="M396" t="s">
        <v>52</v>
      </c>
      <c r="N396" t="s">
        <v>44</v>
      </c>
      <c r="O396">
        <v>8952066</v>
      </c>
      <c r="P396" t="s">
        <v>53</v>
      </c>
    </row>
    <row r="397" spans="1:16" x14ac:dyDescent="0.25">
      <c r="A397" t="s">
        <v>985</v>
      </c>
      <c r="B397" s="1">
        <v>44599</v>
      </c>
      <c r="C397" t="s">
        <v>398</v>
      </c>
      <c r="D397" t="s">
        <v>18</v>
      </c>
      <c r="E397" s="2">
        <v>690000</v>
      </c>
      <c r="F397" t="s">
        <v>56</v>
      </c>
      <c r="G397" t="s">
        <v>82</v>
      </c>
      <c r="H397" t="s">
        <v>212</v>
      </c>
      <c r="I397" t="s">
        <v>40</v>
      </c>
      <c r="J397" t="s">
        <v>41</v>
      </c>
      <c r="K397" t="s">
        <v>51</v>
      </c>
      <c r="L397" s="2">
        <v>12000</v>
      </c>
      <c r="M397" t="s">
        <v>59</v>
      </c>
      <c r="N397" t="s">
        <v>44</v>
      </c>
      <c r="O397">
        <v>7152789</v>
      </c>
      <c r="P397" t="s">
        <v>61</v>
      </c>
    </row>
    <row r="398" spans="1:16" x14ac:dyDescent="0.25">
      <c r="A398" t="s">
        <v>986</v>
      </c>
      <c r="B398" s="1">
        <v>44599</v>
      </c>
      <c r="C398" t="s">
        <v>987</v>
      </c>
      <c r="D398" t="s">
        <v>18</v>
      </c>
      <c r="E398" s="2">
        <v>1030000</v>
      </c>
      <c r="F398" t="s">
        <v>143</v>
      </c>
      <c r="G398" t="s">
        <v>57</v>
      </c>
      <c r="H398" t="s">
        <v>92</v>
      </c>
      <c r="I398" t="s">
        <v>40</v>
      </c>
      <c r="J398" t="s">
        <v>41</v>
      </c>
      <c r="K398" t="s">
        <v>51</v>
      </c>
      <c r="L398" s="2">
        <v>17000</v>
      </c>
      <c r="M398" t="s">
        <v>52</v>
      </c>
      <c r="N398" t="s">
        <v>26</v>
      </c>
      <c r="O398">
        <v>7124758</v>
      </c>
      <c r="P398" t="s">
        <v>53</v>
      </c>
    </row>
    <row r="399" spans="1:16" x14ac:dyDescent="0.25">
      <c r="A399" t="s">
        <v>988</v>
      </c>
      <c r="B399" s="1">
        <v>44599</v>
      </c>
      <c r="C399" t="s">
        <v>989</v>
      </c>
      <c r="D399" t="s">
        <v>18</v>
      </c>
      <c r="E399" s="2">
        <v>3200000</v>
      </c>
      <c r="F399" t="s">
        <v>148</v>
      </c>
      <c r="G399" t="s">
        <v>109</v>
      </c>
      <c r="H399" t="s">
        <v>162</v>
      </c>
      <c r="I399" t="s">
        <v>22</v>
      </c>
      <c r="J399" t="s">
        <v>23</v>
      </c>
      <c r="K399" t="s">
        <v>24</v>
      </c>
      <c r="L399" s="2">
        <v>26000</v>
      </c>
      <c r="M399" t="s">
        <v>59</v>
      </c>
      <c r="N399" t="s">
        <v>60</v>
      </c>
      <c r="O399">
        <v>8790575</v>
      </c>
      <c r="P399" t="s">
        <v>61</v>
      </c>
    </row>
    <row r="400" spans="1:16" x14ac:dyDescent="0.25">
      <c r="A400" t="s">
        <v>990</v>
      </c>
      <c r="B400" s="1">
        <v>44599</v>
      </c>
      <c r="C400" t="s">
        <v>991</v>
      </c>
      <c r="D400" t="s">
        <v>18</v>
      </c>
      <c r="E400" s="2">
        <v>13500</v>
      </c>
      <c r="F400" t="s">
        <v>104</v>
      </c>
      <c r="G400" t="s">
        <v>49</v>
      </c>
      <c r="H400" t="s">
        <v>280</v>
      </c>
      <c r="I400" t="s">
        <v>40</v>
      </c>
      <c r="J400" t="s">
        <v>41</v>
      </c>
      <c r="K400" t="s">
        <v>24</v>
      </c>
      <c r="L400" s="2">
        <v>27000</v>
      </c>
      <c r="M400" t="s">
        <v>43</v>
      </c>
      <c r="N400" t="s">
        <v>44</v>
      </c>
      <c r="O400">
        <v>8724403</v>
      </c>
      <c r="P400" t="s">
        <v>74</v>
      </c>
    </row>
    <row r="401" spans="1:16" x14ac:dyDescent="0.25">
      <c r="A401" t="s">
        <v>992</v>
      </c>
      <c r="B401" s="1">
        <v>44599</v>
      </c>
      <c r="C401" t="s">
        <v>993</v>
      </c>
      <c r="D401" t="s">
        <v>18</v>
      </c>
      <c r="E401" s="2">
        <v>13500</v>
      </c>
      <c r="F401" t="s">
        <v>143</v>
      </c>
      <c r="G401" t="s">
        <v>931</v>
      </c>
      <c r="H401" t="s">
        <v>932</v>
      </c>
      <c r="I401" t="s">
        <v>22</v>
      </c>
      <c r="J401" t="s">
        <v>23</v>
      </c>
      <c r="K401" t="s">
        <v>51</v>
      </c>
      <c r="L401" s="2">
        <v>19000</v>
      </c>
      <c r="M401" t="s">
        <v>52</v>
      </c>
      <c r="N401" t="s">
        <v>60</v>
      </c>
      <c r="O401">
        <v>8601323</v>
      </c>
      <c r="P401" t="s">
        <v>27</v>
      </c>
    </row>
    <row r="402" spans="1:16" x14ac:dyDescent="0.25">
      <c r="A402" t="s">
        <v>994</v>
      </c>
      <c r="B402" s="1">
        <v>44600</v>
      </c>
      <c r="C402" t="s">
        <v>995</v>
      </c>
      <c r="D402" t="s">
        <v>18</v>
      </c>
      <c r="E402" s="2">
        <v>785000</v>
      </c>
      <c r="F402" t="s">
        <v>269</v>
      </c>
      <c r="G402" t="s">
        <v>65</v>
      </c>
      <c r="H402" t="s">
        <v>201</v>
      </c>
      <c r="I402" t="s">
        <v>40</v>
      </c>
      <c r="J402" t="s">
        <v>41</v>
      </c>
      <c r="K402" t="s">
        <v>51</v>
      </c>
      <c r="L402" s="2">
        <v>29000</v>
      </c>
      <c r="M402" t="s">
        <v>25</v>
      </c>
      <c r="N402" t="s">
        <v>26</v>
      </c>
      <c r="O402">
        <v>8005217</v>
      </c>
      <c r="P402" t="s">
        <v>27</v>
      </c>
    </row>
    <row r="403" spans="1:16" x14ac:dyDescent="0.25">
      <c r="A403" t="s">
        <v>996</v>
      </c>
      <c r="B403" s="1">
        <v>44600</v>
      </c>
      <c r="C403" t="s">
        <v>997</v>
      </c>
      <c r="D403" t="s">
        <v>18</v>
      </c>
      <c r="E403" s="2">
        <v>725000</v>
      </c>
      <c r="F403" t="s">
        <v>289</v>
      </c>
      <c r="G403" t="s">
        <v>175</v>
      </c>
      <c r="H403" t="s">
        <v>221</v>
      </c>
      <c r="I403" t="s">
        <v>22</v>
      </c>
      <c r="J403" t="s">
        <v>23</v>
      </c>
      <c r="K403" t="s">
        <v>24</v>
      </c>
      <c r="L403" s="2">
        <v>14000</v>
      </c>
      <c r="M403" t="s">
        <v>33</v>
      </c>
      <c r="N403" t="s">
        <v>60</v>
      </c>
      <c r="O403">
        <v>6988989</v>
      </c>
      <c r="P403" t="s">
        <v>34</v>
      </c>
    </row>
    <row r="404" spans="1:16" x14ac:dyDescent="0.25">
      <c r="A404" t="s">
        <v>998</v>
      </c>
      <c r="B404" s="1">
        <v>44600</v>
      </c>
      <c r="C404" t="s">
        <v>999</v>
      </c>
      <c r="D404" t="s">
        <v>18</v>
      </c>
      <c r="E404" s="2">
        <v>450000</v>
      </c>
      <c r="F404" t="s">
        <v>292</v>
      </c>
      <c r="G404" t="s">
        <v>38</v>
      </c>
      <c r="H404" t="s">
        <v>39</v>
      </c>
      <c r="I404" t="s">
        <v>22</v>
      </c>
      <c r="J404" t="s">
        <v>23</v>
      </c>
      <c r="K404" t="s">
        <v>24</v>
      </c>
      <c r="L404" s="2">
        <v>60000</v>
      </c>
      <c r="M404" t="s">
        <v>43</v>
      </c>
      <c r="N404" t="s">
        <v>44</v>
      </c>
      <c r="O404">
        <v>8155813</v>
      </c>
      <c r="P404" t="s">
        <v>45</v>
      </c>
    </row>
    <row r="405" spans="1:16" x14ac:dyDescent="0.25">
      <c r="A405" t="s">
        <v>1000</v>
      </c>
      <c r="B405" s="1">
        <v>44600</v>
      </c>
      <c r="C405" t="s">
        <v>1001</v>
      </c>
      <c r="D405" t="s">
        <v>18</v>
      </c>
      <c r="E405" s="2">
        <v>515000</v>
      </c>
      <c r="F405" t="s">
        <v>296</v>
      </c>
      <c r="G405" t="s">
        <v>144</v>
      </c>
      <c r="H405" t="s">
        <v>806</v>
      </c>
      <c r="I405" t="s">
        <v>40</v>
      </c>
      <c r="J405" t="s">
        <v>41</v>
      </c>
      <c r="K405" t="s">
        <v>51</v>
      </c>
      <c r="L405" s="2">
        <v>14000</v>
      </c>
      <c r="M405" t="s">
        <v>52</v>
      </c>
      <c r="N405" t="s">
        <v>26</v>
      </c>
      <c r="O405">
        <v>6863920</v>
      </c>
      <c r="P405" t="s">
        <v>53</v>
      </c>
    </row>
    <row r="406" spans="1:16" x14ac:dyDescent="0.25">
      <c r="A406" t="s">
        <v>1002</v>
      </c>
      <c r="B406" s="1">
        <v>44600</v>
      </c>
      <c r="C406" t="s">
        <v>1003</v>
      </c>
      <c r="D406" t="s">
        <v>18</v>
      </c>
      <c r="E406" s="2">
        <v>840500</v>
      </c>
      <c r="F406" t="s">
        <v>167</v>
      </c>
      <c r="G406" t="s">
        <v>31</v>
      </c>
      <c r="H406" t="s">
        <v>462</v>
      </c>
      <c r="I406" t="s">
        <v>22</v>
      </c>
      <c r="J406" t="s">
        <v>23</v>
      </c>
      <c r="K406" t="s">
        <v>51</v>
      </c>
      <c r="L406" s="2">
        <v>22500</v>
      </c>
      <c r="M406" t="s">
        <v>25</v>
      </c>
      <c r="N406" t="s">
        <v>44</v>
      </c>
      <c r="O406">
        <v>6208717</v>
      </c>
      <c r="P406" t="s">
        <v>27</v>
      </c>
    </row>
    <row r="407" spans="1:16" x14ac:dyDescent="0.25">
      <c r="A407" t="s">
        <v>1004</v>
      </c>
      <c r="B407" s="1">
        <v>44600</v>
      </c>
      <c r="C407" t="s">
        <v>1005</v>
      </c>
      <c r="D407" t="s">
        <v>18</v>
      </c>
      <c r="E407" s="2">
        <v>810000</v>
      </c>
      <c r="F407" t="s">
        <v>99</v>
      </c>
      <c r="G407" t="s">
        <v>65</v>
      </c>
      <c r="H407" t="s">
        <v>66</v>
      </c>
      <c r="I407" t="s">
        <v>40</v>
      </c>
      <c r="J407" t="s">
        <v>41</v>
      </c>
      <c r="K407" t="s">
        <v>24</v>
      </c>
      <c r="L407" s="2">
        <v>22000</v>
      </c>
      <c r="M407" t="s">
        <v>33</v>
      </c>
      <c r="N407" t="s">
        <v>60</v>
      </c>
      <c r="O407">
        <v>7719614</v>
      </c>
      <c r="P407" t="s">
        <v>34</v>
      </c>
    </row>
    <row r="408" spans="1:16" x14ac:dyDescent="0.25">
      <c r="A408" t="s">
        <v>1006</v>
      </c>
      <c r="B408" s="1">
        <v>44600</v>
      </c>
      <c r="C408" t="s">
        <v>1007</v>
      </c>
      <c r="D408" t="s">
        <v>18</v>
      </c>
      <c r="E408" s="2">
        <v>1600000</v>
      </c>
      <c r="F408" t="s">
        <v>104</v>
      </c>
      <c r="G408" t="s">
        <v>188</v>
      </c>
      <c r="H408" t="s">
        <v>250</v>
      </c>
      <c r="I408" t="s">
        <v>40</v>
      </c>
      <c r="J408" t="s">
        <v>41</v>
      </c>
      <c r="K408" t="s">
        <v>51</v>
      </c>
      <c r="L408" s="2">
        <v>24000</v>
      </c>
      <c r="M408" t="s">
        <v>43</v>
      </c>
      <c r="N408" t="s">
        <v>60</v>
      </c>
      <c r="O408">
        <v>8127385</v>
      </c>
      <c r="P408" t="s">
        <v>45</v>
      </c>
    </row>
    <row r="409" spans="1:16" x14ac:dyDescent="0.25">
      <c r="A409" t="s">
        <v>1008</v>
      </c>
      <c r="B409" s="1">
        <v>44600</v>
      </c>
      <c r="C409" t="s">
        <v>1009</v>
      </c>
      <c r="D409" t="s">
        <v>18</v>
      </c>
      <c r="E409" s="2">
        <v>1325000</v>
      </c>
      <c r="F409" t="s">
        <v>143</v>
      </c>
      <c r="G409" t="s">
        <v>127</v>
      </c>
      <c r="H409" t="s">
        <v>128</v>
      </c>
      <c r="I409" t="s">
        <v>40</v>
      </c>
      <c r="J409" t="s">
        <v>41</v>
      </c>
      <c r="K409" t="s">
        <v>24</v>
      </c>
      <c r="L409" s="2">
        <v>43500</v>
      </c>
      <c r="M409" t="s">
        <v>52</v>
      </c>
      <c r="N409" t="s">
        <v>111</v>
      </c>
      <c r="O409">
        <v>6088402</v>
      </c>
      <c r="P409" t="s">
        <v>53</v>
      </c>
    </row>
    <row r="410" spans="1:16" x14ac:dyDescent="0.25">
      <c r="A410" t="s">
        <v>1010</v>
      </c>
      <c r="B410" s="1">
        <v>44600</v>
      </c>
      <c r="C410" t="s">
        <v>455</v>
      </c>
      <c r="D410" t="s">
        <v>18</v>
      </c>
      <c r="E410" s="2">
        <v>13500</v>
      </c>
      <c r="F410" t="s">
        <v>64</v>
      </c>
      <c r="G410" t="s">
        <v>49</v>
      </c>
      <c r="H410" t="s">
        <v>648</v>
      </c>
      <c r="I410" t="s">
        <v>40</v>
      </c>
      <c r="J410" t="s">
        <v>41</v>
      </c>
      <c r="K410" t="s">
        <v>24</v>
      </c>
      <c r="L410" s="2">
        <v>29000</v>
      </c>
      <c r="M410" t="s">
        <v>67</v>
      </c>
      <c r="N410" t="s">
        <v>60</v>
      </c>
      <c r="O410">
        <v>8851769</v>
      </c>
      <c r="P410" t="s">
        <v>68</v>
      </c>
    </row>
    <row r="411" spans="1:16" x14ac:dyDescent="0.25">
      <c r="A411" t="s">
        <v>1011</v>
      </c>
      <c r="B411" s="1">
        <v>44600</v>
      </c>
      <c r="C411" t="s">
        <v>457</v>
      </c>
      <c r="D411" t="s">
        <v>18</v>
      </c>
      <c r="E411" s="2">
        <v>13500</v>
      </c>
      <c r="F411" t="s">
        <v>71</v>
      </c>
      <c r="G411" t="s">
        <v>217</v>
      </c>
      <c r="H411" t="s">
        <v>1012</v>
      </c>
      <c r="I411" t="s">
        <v>22</v>
      </c>
      <c r="J411" t="s">
        <v>23</v>
      </c>
      <c r="K411" t="s">
        <v>51</v>
      </c>
      <c r="L411" s="2">
        <v>42000</v>
      </c>
      <c r="M411" t="s">
        <v>73</v>
      </c>
      <c r="N411" t="s">
        <v>44</v>
      </c>
      <c r="O411">
        <v>8121200</v>
      </c>
      <c r="P411" t="s">
        <v>74</v>
      </c>
    </row>
    <row r="412" spans="1:16" x14ac:dyDescent="0.25">
      <c r="A412" t="s">
        <v>1013</v>
      </c>
      <c r="B412" s="1">
        <v>44600</v>
      </c>
      <c r="C412" t="s">
        <v>464</v>
      </c>
      <c r="D412" t="s">
        <v>18</v>
      </c>
      <c r="E412" s="2">
        <v>2120000</v>
      </c>
      <c r="F412" t="s">
        <v>138</v>
      </c>
      <c r="G412" t="s">
        <v>931</v>
      </c>
      <c r="H412" t="s">
        <v>1014</v>
      </c>
      <c r="I412" t="s">
        <v>40</v>
      </c>
      <c r="J412" t="s">
        <v>41</v>
      </c>
      <c r="K412" t="s">
        <v>24</v>
      </c>
      <c r="L412" s="2">
        <v>19000</v>
      </c>
      <c r="M412" t="s">
        <v>25</v>
      </c>
      <c r="N412" t="s">
        <v>26</v>
      </c>
      <c r="O412">
        <v>8600506</v>
      </c>
      <c r="P412" t="s">
        <v>27</v>
      </c>
    </row>
    <row r="413" spans="1:16" x14ac:dyDescent="0.25">
      <c r="A413" t="s">
        <v>1015</v>
      </c>
      <c r="B413" s="1">
        <v>44600</v>
      </c>
      <c r="C413" t="s">
        <v>524</v>
      </c>
      <c r="D413" t="s">
        <v>18</v>
      </c>
      <c r="E413" s="2">
        <v>405000</v>
      </c>
      <c r="F413" t="s">
        <v>192</v>
      </c>
      <c r="G413" t="s">
        <v>49</v>
      </c>
      <c r="H413" t="s">
        <v>50</v>
      </c>
      <c r="I413" t="s">
        <v>40</v>
      </c>
      <c r="J413" t="s">
        <v>41</v>
      </c>
      <c r="K413" t="s">
        <v>51</v>
      </c>
      <c r="L413" s="2">
        <v>14000</v>
      </c>
      <c r="M413" t="s">
        <v>33</v>
      </c>
      <c r="N413" t="s">
        <v>26</v>
      </c>
      <c r="O413">
        <v>6367069</v>
      </c>
      <c r="P413" t="s">
        <v>34</v>
      </c>
    </row>
    <row r="414" spans="1:16" x14ac:dyDescent="0.25">
      <c r="A414" t="s">
        <v>1016</v>
      </c>
      <c r="B414" s="1">
        <v>44600</v>
      </c>
      <c r="C414" t="s">
        <v>1017</v>
      </c>
      <c r="D414" t="s">
        <v>87</v>
      </c>
      <c r="E414" s="2">
        <v>1450000</v>
      </c>
      <c r="F414" t="s">
        <v>153</v>
      </c>
      <c r="G414" t="s">
        <v>304</v>
      </c>
      <c r="H414" t="s">
        <v>532</v>
      </c>
      <c r="I414" t="s">
        <v>40</v>
      </c>
      <c r="J414" t="s">
        <v>41</v>
      </c>
      <c r="K414" t="s">
        <v>24</v>
      </c>
      <c r="L414" s="2">
        <v>18000</v>
      </c>
      <c r="M414" t="s">
        <v>67</v>
      </c>
      <c r="N414" t="s">
        <v>44</v>
      </c>
      <c r="O414">
        <v>6000458</v>
      </c>
      <c r="P414" t="s">
        <v>68</v>
      </c>
    </row>
    <row r="415" spans="1:16" x14ac:dyDescent="0.25">
      <c r="A415" t="s">
        <v>1018</v>
      </c>
      <c r="B415" s="1">
        <v>44600</v>
      </c>
      <c r="C415" t="s">
        <v>1019</v>
      </c>
      <c r="D415" t="s">
        <v>18</v>
      </c>
      <c r="E415" s="2">
        <v>550000</v>
      </c>
      <c r="F415" t="s">
        <v>77</v>
      </c>
      <c r="G415" t="s">
        <v>95</v>
      </c>
      <c r="H415" t="s">
        <v>619</v>
      </c>
      <c r="I415" t="s">
        <v>22</v>
      </c>
      <c r="J415" t="s">
        <v>23</v>
      </c>
      <c r="K415" t="s">
        <v>24</v>
      </c>
      <c r="L415" s="2">
        <v>9000</v>
      </c>
      <c r="M415" t="s">
        <v>73</v>
      </c>
      <c r="N415" t="s">
        <v>44</v>
      </c>
      <c r="O415">
        <v>6726247</v>
      </c>
      <c r="P415" t="s">
        <v>74</v>
      </c>
    </row>
    <row r="416" spans="1:16" x14ac:dyDescent="0.25">
      <c r="A416" t="s">
        <v>1020</v>
      </c>
      <c r="B416" s="1">
        <v>44600</v>
      </c>
      <c r="C416" t="s">
        <v>709</v>
      </c>
      <c r="D416" t="s">
        <v>18</v>
      </c>
      <c r="E416" s="2">
        <v>380000</v>
      </c>
      <c r="F416" t="s">
        <v>161</v>
      </c>
      <c r="G416" t="s">
        <v>175</v>
      </c>
      <c r="H416" t="s">
        <v>378</v>
      </c>
      <c r="I416" t="s">
        <v>40</v>
      </c>
      <c r="J416" t="s">
        <v>41</v>
      </c>
      <c r="K416" t="s">
        <v>51</v>
      </c>
      <c r="L416" s="2">
        <v>26000</v>
      </c>
      <c r="M416" t="s">
        <v>59</v>
      </c>
      <c r="N416" t="s">
        <v>84</v>
      </c>
      <c r="O416">
        <v>8426599</v>
      </c>
      <c r="P416" t="s">
        <v>61</v>
      </c>
    </row>
    <row r="417" spans="1:16" x14ac:dyDescent="0.25">
      <c r="A417" t="s">
        <v>1021</v>
      </c>
      <c r="B417" s="1">
        <v>44600</v>
      </c>
      <c r="C417" t="s">
        <v>1022</v>
      </c>
      <c r="D417" t="s">
        <v>18</v>
      </c>
      <c r="E417" s="2">
        <v>2830000</v>
      </c>
      <c r="F417" t="s">
        <v>81</v>
      </c>
      <c r="G417" t="s">
        <v>20</v>
      </c>
      <c r="H417" t="s">
        <v>1023</v>
      </c>
      <c r="I417" t="s">
        <v>40</v>
      </c>
      <c r="J417" t="s">
        <v>41</v>
      </c>
      <c r="K417" t="s">
        <v>51</v>
      </c>
      <c r="L417" s="2">
        <v>13000</v>
      </c>
      <c r="M417" t="s">
        <v>67</v>
      </c>
      <c r="N417" t="s">
        <v>44</v>
      </c>
      <c r="O417">
        <v>7963438</v>
      </c>
      <c r="P417" t="s">
        <v>68</v>
      </c>
    </row>
    <row r="418" spans="1:16" x14ac:dyDescent="0.25">
      <c r="A418" t="s">
        <v>1024</v>
      </c>
      <c r="B418" s="1">
        <v>44600</v>
      </c>
      <c r="C418" t="s">
        <v>1025</v>
      </c>
      <c r="D418" t="s">
        <v>18</v>
      </c>
      <c r="E418" s="2">
        <v>13500</v>
      </c>
      <c r="F418" t="s">
        <v>148</v>
      </c>
      <c r="G418" t="s">
        <v>144</v>
      </c>
      <c r="H418" t="s">
        <v>806</v>
      </c>
      <c r="I418" t="s">
        <v>40</v>
      </c>
      <c r="J418" t="s">
        <v>41</v>
      </c>
      <c r="K418" t="s">
        <v>51</v>
      </c>
      <c r="L418" s="2">
        <v>24000</v>
      </c>
      <c r="M418" t="s">
        <v>59</v>
      </c>
      <c r="N418" t="s">
        <v>26</v>
      </c>
      <c r="O418">
        <v>7256054</v>
      </c>
      <c r="P418" t="s">
        <v>34</v>
      </c>
    </row>
    <row r="419" spans="1:16" x14ac:dyDescent="0.25">
      <c r="A419" t="s">
        <v>1026</v>
      </c>
      <c r="B419" s="1">
        <v>44600</v>
      </c>
      <c r="C419" t="s">
        <v>1027</v>
      </c>
      <c r="D419" t="s">
        <v>18</v>
      </c>
      <c r="E419" s="2">
        <v>454000</v>
      </c>
      <c r="F419" t="s">
        <v>153</v>
      </c>
      <c r="G419" t="s">
        <v>175</v>
      </c>
      <c r="H419" t="s">
        <v>258</v>
      </c>
      <c r="I419" t="s">
        <v>22</v>
      </c>
      <c r="J419" t="s">
        <v>23</v>
      </c>
      <c r="K419" t="s">
        <v>51</v>
      </c>
      <c r="L419" s="2">
        <v>46000</v>
      </c>
      <c r="M419" t="s">
        <v>67</v>
      </c>
      <c r="N419" t="s">
        <v>44</v>
      </c>
      <c r="O419">
        <v>8326958</v>
      </c>
      <c r="P419" t="s">
        <v>45</v>
      </c>
    </row>
    <row r="420" spans="1:16" x14ac:dyDescent="0.25">
      <c r="A420" t="s">
        <v>1028</v>
      </c>
      <c r="B420" s="1">
        <v>44600</v>
      </c>
      <c r="C420" t="s">
        <v>1029</v>
      </c>
      <c r="D420" t="s">
        <v>18</v>
      </c>
      <c r="E420" s="2">
        <v>562000</v>
      </c>
      <c r="F420" t="s">
        <v>77</v>
      </c>
      <c r="G420" t="s">
        <v>100</v>
      </c>
      <c r="H420" t="s">
        <v>430</v>
      </c>
      <c r="I420" t="s">
        <v>22</v>
      </c>
      <c r="J420" t="s">
        <v>23</v>
      </c>
      <c r="K420" t="s">
        <v>51</v>
      </c>
      <c r="L420" s="2">
        <v>39000</v>
      </c>
      <c r="M420" t="s">
        <v>73</v>
      </c>
      <c r="N420" t="s">
        <v>111</v>
      </c>
      <c r="O420">
        <v>7026144</v>
      </c>
      <c r="P420" t="s">
        <v>53</v>
      </c>
    </row>
    <row r="421" spans="1:16" x14ac:dyDescent="0.25">
      <c r="A421" t="s">
        <v>1030</v>
      </c>
      <c r="B421" s="1">
        <v>44600</v>
      </c>
      <c r="C421" t="s">
        <v>1031</v>
      </c>
      <c r="D421" t="s">
        <v>18</v>
      </c>
      <c r="E421" s="2">
        <v>1000000</v>
      </c>
      <c r="F421" t="s">
        <v>19</v>
      </c>
      <c r="G421" t="s">
        <v>57</v>
      </c>
      <c r="H421" t="s">
        <v>58</v>
      </c>
      <c r="I421" t="s">
        <v>22</v>
      </c>
      <c r="J421" t="s">
        <v>23</v>
      </c>
      <c r="K421" t="s">
        <v>51</v>
      </c>
      <c r="L421" s="2">
        <v>24000</v>
      </c>
      <c r="M421" t="s">
        <v>25</v>
      </c>
      <c r="N421" t="s">
        <v>60</v>
      </c>
      <c r="O421">
        <v>7722013</v>
      </c>
      <c r="P421" t="s">
        <v>61</v>
      </c>
    </row>
    <row r="422" spans="1:16" x14ac:dyDescent="0.25">
      <c r="A422" t="s">
        <v>1032</v>
      </c>
      <c r="B422" s="1">
        <v>44601</v>
      </c>
      <c r="C422" t="s">
        <v>1033</v>
      </c>
      <c r="D422" t="s">
        <v>87</v>
      </c>
      <c r="E422" s="2">
        <v>680000</v>
      </c>
      <c r="F422" t="s">
        <v>161</v>
      </c>
      <c r="G422" t="s">
        <v>217</v>
      </c>
      <c r="H422" t="s">
        <v>1012</v>
      </c>
      <c r="I422" t="s">
        <v>22</v>
      </c>
      <c r="J422" t="s">
        <v>23</v>
      </c>
      <c r="K422" t="s">
        <v>51</v>
      </c>
      <c r="L422" s="2">
        <v>19000</v>
      </c>
      <c r="M422" t="s">
        <v>59</v>
      </c>
      <c r="N422" t="s">
        <v>44</v>
      </c>
      <c r="O422">
        <v>7886047</v>
      </c>
      <c r="P422" t="s">
        <v>61</v>
      </c>
    </row>
    <row r="423" spans="1:16" x14ac:dyDescent="0.25">
      <c r="A423" t="s">
        <v>1034</v>
      </c>
      <c r="B423" s="1">
        <v>44601</v>
      </c>
      <c r="C423" t="s">
        <v>1035</v>
      </c>
      <c r="D423" t="s">
        <v>18</v>
      </c>
      <c r="E423" s="2">
        <v>530000</v>
      </c>
      <c r="F423" t="s">
        <v>81</v>
      </c>
      <c r="G423" t="s">
        <v>100</v>
      </c>
      <c r="H423" t="s">
        <v>541</v>
      </c>
      <c r="I423" t="s">
        <v>22</v>
      </c>
      <c r="J423" t="s">
        <v>23</v>
      </c>
      <c r="K423" t="s">
        <v>24</v>
      </c>
      <c r="L423" s="2">
        <v>28001</v>
      </c>
      <c r="M423" t="s">
        <v>67</v>
      </c>
      <c r="N423" t="s">
        <v>44</v>
      </c>
      <c r="O423">
        <v>6816141</v>
      </c>
      <c r="P423" t="s">
        <v>68</v>
      </c>
    </row>
    <row r="424" spans="1:16" x14ac:dyDescent="0.25">
      <c r="A424" t="s">
        <v>1036</v>
      </c>
      <c r="B424" s="1">
        <v>44601</v>
      </c>
      <c r="C424" t="s">
        <v>1037</v>
      </c>
      <c r="D424" t="s">
        <v>18</v>
      </c>
      <c r="E424" s="2">
        <v>895000</v>
      </c>
      <c r="F424" t="s">
        <v>91</v>
      </c>
      <c r="G424" t="s">
        <v>320</v>
      </c>
      <c r="H424" t="s">
        <v>479</v>
      </c>
      <c r="I424" t="s">
        <v>22</v>
      </c>
      <c r="J424" t="s">
        <v>23</v>
      </c>
      <c r="K424" t="s">
        <v>24</v>
      </c>
      <c r="L424" s="2">
        <v>60001</v>
      </c>
      <c r="M424" t="s">
        <v>73</v>
      </c>
      <c r="N424" t="s">
        <v>111</v>
      </c>
      <c r="O424">
        <v>6228155</v>
      </c>
      <c r="P424" t="s">
        <v>74</v>
      </c>
    </row>
    <row r="425" spans="1:16" x14ac:dyDescent="0.25">
      <c r="A425" t="s">
        <v>1038</v>
      </c>
      <c r="B425" s="1">
        <v>44601</v>
      </c>
      <c r="C425" t="s">
        <v>1039</v>
      </c>
      <c r="D425" t="s">
        <v>87</v>
      </c>
      <c r="E425" s="2">
        <v>600000</v>
      </c>
      <c r="F425" t="s">
        <v>167</v>
      </c>
      <c r="G425" t="s">
        <v>100</v>
      </c>
      <c r="H425" t="s">
        <v>239</v>
      </c>
      <c r="I425" t="s">
        <v>40</v>
      </c>
      <c r="J425" t="s">
        <v>41</v>
      </c>
      <c r="K425" t="s">
        <v>51</v>
      </c>
      <c r="L425" s="2">
        <v>22001</v>
      </c>
      <c r="M425" t="s">
        <v>25</v>
      </c>
      <c r="N425" t="s">
        <v>60</v>
      </c>
      <c r="O425">
        <v>6615917</v>
      </c>
      <c r="P425" t="s">
        <v>27</v>
      </c>
    </row>
    <row r="426" spans="1:16" x14ac:dyDescent="0.25">
      <c r="A426" t="s">
        <v>1040</v>
      </c>
      <c r="B426" s="1">
        <v>44601</v>
      </c>
      <c r="C426" t="s">
        <v>1041</v>
      </c>
      <c r="D426" t="s">
        <v>18</v>
      </c>
      <c r="E426" s="2">
        <v>805000</v>
      </c>
      <c r="F426" t="s">
        <v>99</v>
      </c>
      <c r="G426" t="s">
        <v>105</v>
      </c>
      <c r="H426" t="s">
        <v>106</v>
      </c>
      <c r="I426" t="s">
        <v>22</v>
      </c>
      <c r="J426" t="s">
        <v>23</v>
      </c>
      <c r="K426" t="s">
        <v>51</v>
      </c>
      <c r="L426" s="2">
        <v>22001</v>
      </c>
      <c r="M426" t="s">
        <v>33</v>
      </c>
      <c r="N426" t="s">
        <v>60</v>
      </c>
      <c r="O426">
        <v>6595968</v>
      </c>
      <c r="P426" t="s">
        <v>34</v>
      </c>
    </row>
    <row r="427" spans="1:16" x14ac:dyDescent="0.25">
      <c r="A427" t="s">
        <v>1042</v>
      </c>
      <c r="B427" s="1">
        <v>44601</v>
      </c>
      <c r="C427" t="s">
        <v>1043</v>
      </c>
      <c r="D427" t="s">
        <v>18</v>
      </c>
      <c r="E427" s="2">
        <v>3150000</v>
      </c>
      <c r="F427" t="s">
        <v>148</v>
      </c>
      <c r="G427" t="s">
        <v>445</v>
      </c>
      <c r="H427" t="s">
        <v>929</v>
      </c>
      <c r="I427" t="s">
        <v>40</v>
      </c>
      <c r="J427" t="s">
        <v>41</v>
      </c>
      <c r="K427" t="s">
        <v>51</v>
      </c>
      <c r="L427" s="2">
        <v>22000</v>
      </c>
      <c r="M427" t="s">
        <v>59</v>
      </c>
      <c r="N427" t="s">
        <v>26</v>
      </c>
      <c r="O427">
        <v>8184715</v>
      </c>
      <c r="P427" t="s">
        <v>61</v>
      </c>
    </row>
    <row r="428" spans="1:16" x14ac:dyDescent="0.25">
      <c r="A428" t="s">
        <v>1044</v>
      </c>
      <c r="B428" s="1">
        <v>44601</v>
      </c>
      <c r="C428" t="s">
        <v>1045</v>
      </c>
      <c r="D428" t="s">
        <v>18</v>
      </c>
      <c r="E428" s="2">
        <v>1285000</v>
      </c>
      <c r="F428" t="s">
        <v>153</v>
      </c>
      <c r="G428" t="s">
        <v>65</v>
      </c>
      <c r="H428" t="s">
        <v>66</v>
      </c>
      <c r="I428" t="s">
        <v>22</v>
      </c>
      <c r="J428" t="s">
        <v>23</v>
      </c>
      <c r="K428" t="s">
        <v>51</v>
      </c>
      <c r="L428" s="2">
        <v>21500</v>
      </c>
      <c r="M428" t="s">
        <v>67</v>
      </c>
      <c r="N428" t="s">
        <v>60</v>
      </c>
      <c r="O428">
        <v>6544854</v>
      </c>
      <c r="P428" t="s">
        <v>68</v>
      </c>
    </row>
    <row r="429" spans="1:16" x14ac:dyDescent="0.25">
      <c r="A429" t="s">
        <v>1046</v>
      </c>
      <c r="B429" s="1">
        <v>44601</v>
      </c>
      <c r="C429" t="s">
        <v>1047</v>
      </c>
      <c r="D429" t="s">
        <v>18</v>
      </c>
      <c r="E429" s="2">
        <v>685000</v>
      </c>
      <c r="F429" t="s">
        <v>77</v>
      </c>
      <c r="G429" t="s">
        <v>49</v>
      </c>
      <c r="H429" t="s">
        <v>131</v>
      </c>
      <c r="I429" t="s">
        <v>40</v>
      </c>
      <c r="J429" t="s">
        <v>41</v>
      </c>
      <c r="K429" t="s">
        <v>24</v>
      </c>
      <c r="L429" s="2">
        <v>25000</v>
      </c>
      <c r="M429" t="s">
        <v>73</v>
      </c>
      <c r="N429" t="s">
        <v>111</v>
      </c>
      <c r="O429">
        <v>6759646</v>
      </c>
      <c r="P429" t="s">
        <v>74</v>
      </c>
    </row>
    <row r="430" spans="1:16" x14ac:dyDescent="0.25">
      <c r="A430" t="s">
        <v>1048</v>
      </c>
      <c r="B430" s="1">
        <v>44601</v>
      </c>
      <c r="C430" t="s">
        <v>1049</v>
      </c>
      <c r="D430" t="s">
        <v>18</v>
      </c>
      <c r="E430" s="2">
        <v>878000</v>
      </c>
      <c r="F430" t="s">
        <v>19</v>
      </c>
      <c r="G430" t="s">
        <v>175</v>
      </c>
      <c r="H430" t="s">
        <v>579</v>
      </c>
      <c r="I430" t="s">
        <v>40</v>
      </c>
      <c r="J430" t="s">
        <v>41</v>
      </c>
      <c r="K430" t="s">
        <v>24</v>
      </c>
      <c r="L430" s="2">
        <v>85000</v>
      </c>
      <c r="M430" t="s">
        <v>25</v>
      </c>
      <c r="N430" t="s">
        <v>26</v>
      </c>
      <c r="O430">
        <v>8526296</v>
      </c>
      <c r="P430" t="s">
        <v>27</v>
      </c>
    </row>
    <row r="431" spans="1:16" x14ac:dyDescent="0.25">
      <c r="A431" t="s">
        <v>1050</v>
      </c>
      <c r="B431" s="1">
        <v>44601</v>
      </c>
      <c r="C431" t="s">
        <v>1051</v>
      </c>
      <c r="D431" t="s">
        <v>18</v>
      </c>
      <c r="E431" s="2">
        <v>957000</v>
      </c>
      <c r="F431" t="s">
        <v>30</v>
      </c>
      <c r="G431" t="s">
        <v>65</v>
      </c>
      <c r="H431" t="s">
        <v>172</v>
      </c>
      <c r="I431" t="s">
        <v>40</v>
      </c>
      <c r="J431" t="s">
        <v>41</v>
      </c>
      <c r="K431" t="s">
        <v>51</v>
      </c>
      <c r="L431" s="2">
        <v>21000</v>
      </c>
      <c r="M431" t="s">
        <v>33</v>
      </c>
      <c r="N431" t="s">
        <v>111</v>
      </c>
      <c r="O431">
        <v>8905811</v>
      </c>
      <c r="P431" t="s">
        <v>34</v>
      </c>
    </row>
    <row r="432" spans="1:16" x14ac:dyDescent="0.25">
      <c r="A432" t="s">
        <v>1052</v>
      </c>
      <c r="B432" s="1">
        <v>44601</v>
      </c>
      <c r="C432" t="s">
        <v>526</v>
      </c>
      <c r="D432" t="s">
        <v>18</v>
      </c>
      <c r="E432" s="2">
        <v>2100000</v>
      </c>
      <c r="F432" t="s">
        <v>196</v>
      </c>
      <c r="G432" t="s">
        <v>57</v>
      </c>
      <c r="H432" t="s">
        <v>92</v>
      </c>
      <c r="I432" t="s">
        <v>22</v>
      </c>
      <c r="J432" t="s">
        <v>23</v>
      </c>
      <c r="K432" t="s">
        <v>24</v>
      </c>
      <c r="L432" s="2">
        <v>24000</v>
      </c>
      <c r="M432" t="s">
        <v>43</v>
      </c>
      <c r="N432" t="s">
        <v>26</v>
      </c>
      <c r="O432">
        <v>8328637</v>
      </c>
      <c r="P432" t="s">
        <v>45</v>
      </c>
    </row>
    <row r="433" spans="1:16" x14ac:dyDescent="0.25">
      <c r="A433" t="s">
        <v>1053</v>
      </c>
      <c r="B433" s="1">
        <v>44601</v>
      </c>
      <c r="C433" t="s">
        <v>563</v>
      </c>
      <c r="D433" t="s">
        <v>18</v>
      </c>
      <c r="E433" s="2">
        <v>13500</v>
      </c>
      <c r="F433" t="s">
        <v>200</v>
      </c>
      <c r="G433" t="s">
        <v>139</v>
      </c>
      <c r="H433" t="s">
        <v>1054</v>
      </c>
      <c r="I433" t="s">
        <v>40</v>
      </c>
      <c r="J433" t="s">
        <v>41</v>
      </c>
      <c r="K433" t="s">
        <v>24</v>
      </c>
      <c r="L433" s="2">
        <v>44000</v>
      </c>
      <c r="M433" t="s">
        <v>52</v>
      </c>
      <c r="N433" t="s">
        <v>44</v>
      </c>
      <c r="O433">
        <v>6748072</v>
      </c>
      <c r="P433" t="s">
        <v>53</v>
      </c>
    </row>
    <row r="434" spans="1:16" x14ac:dyDescent="0.25">
      <c r="A434" t="s">
        <v>1055</v>
      </c>
      <c r="B434" s="1">
        <v>44601</v>
      </c>
      <c r="C434" t="s">
        <v>531</v>
      </c>
      <c r="D434" t="s">
        <v>18</v>
      </c>
      <c r="E434" s="2">
        <v>1435000</v>
      </c>
      <c r="F434" t="s">
        <v>245</v>
      </c>
      <c r="G434" t="s">
        <v>38</v>
      </c>
      <c r="H434" t="s">
        <v>39</v>
      </c>
      <c r="I434" t="s">
        <v>40</v>
      </c>
      <c r="J434" t="s">
        <v>41</v>
      </c>
      <c r="K434" t="s">
        <v>51</v>
      </c>
      <c r="L434" s="2">
        <v>31500</v>
      </c>
      <c r="M434" t="s">
        <v>59</v>
      </c>
      <c r="N434" t="s">
        <v>44</v>
      </c>
      <c r="O434">
        <v>6457683</v>
      </c>
      <c r="P434" t="s">
        <v>61</v>
      </c>
    </row>
    <row r="435" spans="1:16" x14ac:dyDescent="0.25">
      <c r="A435" t="s">
        <v>1056</v>
      </c>
      <c r="B435" s="1">
        <v>44601</v>
      </c>
      <c r="C435" t="s">
        <v>1057</v>
      </c>
      <c r="D435" t="s">
        <v>18</v>
      </c>
      <c r="E435" s="2">
        <v>1020000</v>
      </c>
      <c r="F435" t="s">
        <v>249</v>
      </c>
      <c r="G435" t="s">
        <v>175</v>
      </c>
      <c r="H435" t="s">
        <v>258</v>
      </c>
      <c r="I435" t="s">
        <v>22</v>
      </c>
      <c r="J435" t="s">
        <v>23</v>
      </c>
      <c r="K435" t="s">
        <v>51</v>
      </c>
      <c r="L435" s="2">
        <v>46000</v>
      </c>
      <c r="M435" t="s">
        <v>67</v>
      </c>
      <c r="N435" t="s">
        <v>44</v>
      </c>
      <c r="O435">
        <v>6381408</v>
      </c>
      <c r="P435" t="s">
        <v>68</v>
      </c>
    </row>
    <row r="436" spans="1:16" x14ac:dyDescent="0.25">
      <c r="A436" t="s">
        <v>1058</v>
      </c>
      <c r="B436" s="1">
        <v>44601</v>
      </c>
      <c r="C436" t="s">
        <v>1059</v>
      </c>
      <c r="D436" t="s">
        <v>18</v>
      </c>
      <c r="E436" s="2">
        <v>1041000</v>
      </c>
      <c r="F436" t="s">
        <v>253</v>
      </c>
      <c r="G436" t="s">
        <v>20</v>
      </c>
      <c r="H436" t="s">
        <v>1023</v>
      </c>
      <c r="I436" t="s">
        <v>40</v>
      </c>
      <c r="J436" t="s">
        <v>41</v>
      </c>
      <c r="K436" t="s">
        <v>24</v>
      </c>
      <c r="L436" s="2">
        <v>22100</v>
      </c>
      <c r="M436" t="s">
        <v>73</v>
      </c>
      <c r="N436" t="s">
        <v>44</v>
      </c>
      <c r="O436">
        <v>7925467</v>
      </c>
      <c r="P436" t="s">
        <v>74</v>
      </c>
    </row>
    <row r="437" spans="1:16" x14ac:dyDescent="0.25">
      <c r="A437" t="s">
        <v>1060</v>
      </c>
      <c r="B437" s="1">
        <v>44601</v>
      </c>
      <c r="C437" t="s">
        <v>989</v>
      </c>
      <c r="D437" t="s">
        <v>18</v>
      </c>
      <c r="E437" s="2">
        <v>2260000</v>
      </c>
      <c r="F437" t="s">
        <v>91</v>
      </c>
      <c r="G437" t="s">
        <v>931</v>
      </c>
      <c r="H437" t="s">
        <v>1014</v>
      </c>
      <c r="I437" t="s">
        <v>40</v>
      </c>
      <c r="J437" t="s">
        <v>41</v>
      </c>
      <c r="K437" t="s">
        <v>51</v>
      </c>
      <c r="L437" s="2">
        <v>21000</v>
      </c>
      <c r="M437" t="s">
        <v>73</v>
      </c>
      <c r="N437" t="s">
        <v>26</v>
      </c>
      <c r="O437">
        <v>7091237</v>
      </c>
      <c r="P437" t="s">
        <v>74</v>
      </c>
    </row>
    <row r="438" spans="1:16" x14ac:dyDescent="0.25">
      <c r="A438" t="s">
        <v>1061</v>
      </c>
      <c r="B438" s="1">
        <v>44601</v>
      </c>
      <c r="C438" t="s">
        <v>783</v>
      </c>
      <c r="D438" t="s">
        <v>18</v>
      </c>
      <c r="E438" s="2">
        <v>13500</v>
      </c>
      <c r="F438" t="s">
        <v>167</v>
      </c>
      <c r="G438" t="s">
        <v>127</v>
      </c>
      <c r="H438" t="s">
        <v>128</v>
      </c>
      <c r="I438" t="s">
        <v>40</v>
      </c>
      <c r="J438" t="s">
        <v>41</v>
      </c>
      <c r="K438" t="s">
        <v>51</v>
      </c>
      <c r="L438" s="2">
        <v>14000</v>
      </c>
      <c r="M438" t="s">
        <v>25</v>
      </c>
      <c r="N438" t="s">
        <v>111</v>
      </c>
      <c r="O438">
        <v>8919137</v>
      </c>
      <c r="P438" t="s">
        <v>27</v>
      </c>
    </row>
    <row r="439" spans="1:16" x14ac:dyDescent="0.25">
      <c r="A439" t="s">
        <v>1062</v>
      </c>
      <c r="B439" s="1">
        <v>44601</v>
      </c>
      <c r="C439" t="s">
        <v>152</v>
      </c>
      <c r="D439" t="s">
        <v>87</v>
      </c>
      <c r="E439" s="2">
        <v>13500</v>
      </c>
      <c r="F439" t="s">
        <v>99</v>
      </c>
      <c r="G439" t="s">
        <v>105</v>
      </c>
      <c r="H439" t="s">
        <v>339</v>
      </c>
      <c r="I439" t="s">
        <v>22</v>
      </c>
      <c r="J439" t="s">
        <v>23</v>
      </c>
      <c r="K439" t="s">
        <v>24</v>
      </c>
      <c r="L439" s="2">
        <v>18000</v>
      </c>
      <c r="M439" t="s">
        <v>33</v>
      </c>
      <c r="N439" t="s">
        <v>111</v>
      </c>
      <c r="O439">
        <v>8582152</v>
      </c>
      <c r="P439" t="s">
        <v>34</v>
      </c>
    </row>
    <row r="440" spans="1:16" x14ac:dyDescent="0.25">
      <c r="A440" t="s">
        <v>1063</v>
      </c>
      <c r="B440" s="1">
        <v>44601</v>
      </c>
      <c r="C440" t="s">
        <v>225</v>
      </c>
      <c r="D440" t="s">
        <v>18</v>
      </c>
      <c r="E440" s="2">
        <v>2060000</v>
      </c>
      <c r="F440" t="s">
        <v>104</v>
      </c>
      <c r="G440" t="s">
        <v>149</v>
      </c>
      <c r="H440" t="s">
        <v>330</v>
      </c>
      <c r="I440" t="s">
        <v>22</v>
      </c>
      <c r="J440" t="s">
        <v>23</v>
      </c>
      <c r="K440" t="s">
        <v>24</v>
      </c>
      <c r="L440" s="2">
        <v>16000</v>
      </c>
      <c r="M440" t="s">
        <v>43</v>
      </c>
      <c r="N440" t="s">
        <v>111</v>
      </c>
      <c r="O440">
        <v>8831276</v>
      </c>
      <c r="P440" t="s">
        <v>45</v>
      </c>
    </row>
    <row r="441" spans="1:16" x14ac:dyDescent="0.25">
      <c r="A441" t="s">
        <v>1064</v>
      </c>
      <c r="B441" s="1">
        <v>44601</v>
      </c>
      <c r="C441" t="s">
        <v>1065</v>
      </c>
      <c r="D441" t="s">
        <v>18</v>
      </c>
      <c r="E441" s="2">
        <v>1650000</v>
      </c>
      <c r="F441" t="s">
        <v>143</v>
      </c>
      <c r="G441" t="s">
        <v>217</v>
      </c>
      <c r="H441" t="s">
        <v>887</v>
      </c>
      <c r="I441" t="s">
        <v>22</v>
      </c>
      <c r="J441" t="s">
        <v>23</v>
      </c>
      <c r="K441" t="s">
        <v>24</v>
      </c>
      <c r="L441" s="2">
        <v>18000</v>
      </c>
      <c r="M441" t="s">
        <v>52</v>
      </c>
      <c r="N441" t="s">
        <v>111</v>
      </c>
      <c r="O441">
        <v>7608332</v>
      </c>
      <c r="P441" t="s">
        <v>53</v>
      </c>
    </row>
    <row r="442" spans="1:16" x14ac:dyDescent="0.25">
      <c r="A442" t="s">
        <v>1066</v>
      </c>
      <c r="B442" s="1">
        <v>44601</v>
      </c>
      <c r="C442" t="s">
        <v>1067</v>
      </c>
      <c r="D442" t="s">
        <v>87</v>
      </c>
      <c r="E442" s="2">
        <v>985000</v>
      </c>
      <c r="F442" t="s">
        <v>30</v>
      </c>
      <c r="G442" t="s">
        <v>188</v>
      </c>
      <c r="H442" t="s">
        <v>250</v>
      </c>
      <c r="I442" t="s">
        <v>40</v>
      </c>
      <c r="J442" t="s">
        <v>41</v>
      </c>
      <c r="K442" t="s">
        <v>24</v>
      </c>
      <c r="L442" s="2">
        <v>36000</v>
      </c>
      <c r="M442" t="s">
        <v>33</v>
      </c>
      <c r="N442" t="s">
        <v>60</v>
      </c>
      <c r="O442">
        <v>7126712</v>
      </c>
      <c r="P442" t="s">
        <v>68</v>
      </c>
    </row>
    <row r="443" spans="1:16" x14ac:dyDescent="0.25">
      <c r="A443" t="s">
        <v>1068</v>
      </c>
      <c r="B443" s="1">
        <v>44601</v>
      </c>
      <c r="C443" t="s">
        <v>1069</v>
      </c>
      <c r="D443" t="s">
        <v>18</v>
      </c>
      <c r="E443" s="2">
        <v>820000</v>
      </c>
      <c r="F443" t="s">
        <v>37</v>
      </c>
      <c r="G443" t="s">
        <v>175</v>
      </c>
      <c r="H443" t="s">
        <v>579</v>
      </c>
      <c r="I443" t="s">
        <v>22</v>
      </c>
      <c r="J443" t="s">
        <v>23</v>
      </c>
      <c r="K443" t="s">
        <v>51</v>
      </c>
      <c r="L443" s="2">
        <v>10000</v>
      </c>
      <c r="M443" t="s">
        <v>43</v>
      </c>
      <c r="N443" t="s">
        <v>26</v>
      </c>
      <c r="O443">
        <v>6617039</v>
      </c>
      <c r="P443" t="s">
        <v>74</v>
      </c>
    </row>
    <row r="444" spans="1:16" x14ac:dyDescent="0.25">
      <c r="A444" t="s">
        <v>1070</v>
      </c>
      <c r="B444" s="1">
        <v>44601</v>
      </c>
      <c r="C444" t="s">
        <v>1071</v>
      </c>
      <c r="D444" t="s">
        <v>87</v>
      </c>
      <c r="E444" s="2">
        <v>591000</v>
      </c>
      <c r="F444" t="s">
        <v>19</v>
      </c>
      <c r="G444" t="s">
        <v>65</v>
      </c>
      <c r="H444" t="s">
        <v>201</v>
      </c>
      <c r="I444" t="s">
        <v>22</v>
      </c>
      <c r="J444" t="s">
        <v>23</v>
      </c>
      <c r="K444" t="s">
        <v>24</v>
      </c>
      <c r="L444" s="2">
        <v>45000</v>
      </c>
      <c r="M444" t="s">
        <v>25</v>
      </c>
      <c r="N444" t="s">
        <v>84</v>
      </c>
      <c r="O444">
        <v>7669561</v>
      </c>
      <c r="P444" t="s">
        <v>53</v>
      </c>
    </row>
    <row r="445" spans="1:16" x14ac:dyDescent="0.25">
      <c r="A445" t="s">
        <v>1072</v>
      </c>
      <c r="B445" s="1">
        <v>44601</v>
      </c>
      <c r="C445" t="s">
        <v>1073</v>
      </c>
      <c r="D445" t="s">
        <v>18</v>
      </c>
      <c r="E445" s="2">
        <v>800000</v>
      </c>
      <c r="F445" t="s">
        <v>56</v>
      </c>
      <c r="G445" t="s">
        <v>320</v>
      </c>
      <c r="H445" t="s">
        <v>472</v>
      </c>
      <c r="I445" t="s">
        <v>22</v>
      </c>
      <c r="J445" t="s">
        <v>23</v>
      </c>
      <c r="K445" t="s">
        <v>51</v>
      </c>
      <c r="L445" s="2">
        <v>45000</v>
      </c>
      <c r="M445" t="s">
        <v>59</v>
      </c>
      <c r="N445" t="s">
        <v>26</v>
      </c>
      <c r="O445">
        <v>7540134</v>
      </c>
      <c r="P445" t="s">
        <v>34</v>
      </c>
    </row>
    <row r="446" spans="1:16" x14ac:dyDescent="0.25">
      <c r="A446" t="s">
        <v>1074</v>
      </c>
      <c r="B446" s="1">
        <v>44601</v>
      </c>
      <c r="C446" t="s">
        <v>1075</v>
      </c>
      <c r="D446" t="s">
        <v>18</v>
      </c>
      <c r="E446" s="2">
        <v>1501000</v>
      </c>
      <c r="F446" t="s">
        <v>64</v>
      </c>
      <c r="G446" t="s">
        <v>31</v>
      </c>
      <c r="H446" t="s">
        <v>333</v>
      </c>
      <c r="I446" t="s">
        <v>22</v>
      </c>
      <c r="J446" t="s">
        <v>23</v>
      </c>
      <c r="K446" t="s">
        <v>51</v>
      </c>
      <c r="L446" s="2">
        <v>21100</v>
      </c>
      <c r="M446" t="s">
        <v>67</v>
      </c>
      <c r="N446" t="s">
        <v>111</v>
      </c>
      <c r="O446">
        <v>8749967</v>
      </c>
      <c r="P446" t="s">
        <v>45</v>
      </c>
    </row>
    <row r="447" spans="1:16" x14ac:dyDescent="0.25">
      <c r="A447" t="s">
        <v>1076</v>
      </c>
      <c r="B447" s="1">
        <v>44602</v>
      </c>
      <c r="C447" t="s">
        <v>1077</v>
      </c>
      <c r="D447" t="s">
        <v>87</v>
      </c>
      <c r="E447" s="2">
        <v>760000</v>
      </c>
      <c r="F447" t="s">
        <v>104</v>
      </c>
      <c r="G447" t="s">
        <v>57</v>
      </c>
      <c r="H447" t="s">
        <v>58</v>
      </c>
      <c r="I447" t="s">
        <v>22</v>
      </c>
      <c r="J447" t="s">
        <v>23</v>
      </c>
      <c r="K447" t="s">
        <v>24</v>
      </c>
      <c r="L447" s="2">
        <v>28001</v>
      </c>
      <c r="M447" t="s">
        <v>43</v>
      </c>
      <c r="N447" t="s">
        <v>60</v>
      </c>
      <c r="O447">
        <v>8069059</v>
      </c>
      <c r="P447" t="s">
        <v>45</v>
      </c>
    </row>
    <row r="448" spans="1:16" x14ac:dyDescent="0.25">
      <c r="A448" t="s">
        <v>1078</v>
      </c>
      <c r="B448" s="1">
        <v>44602</v>
      </c>
      <c r="C448" t="s">
        <v>1079</v>
      </c>
      <c r="D448" t="s">
        <v>87</v>
      </c>
      <c r="E448" s="2">
        <v>1200000</v>
      </c>
      <c r="F448" t="s">
        <v>37</v>
      </c>
      <c r="G448" t="s">
        <v>149</v>
      </c>
      <c r="H448" t="s">
        <v>765</v>
      </c>
      <c r="I448" t="s">
        <v>22</v>
      </c>
      <c r="J448" t="s">
        <v>23</v>
      </c>
      <c r="K448" t="s">
        <v>51</v>
      </c>
      <c r="L448" s="2">
        <v>25000</v>
      </c>
      <c r="M448" t="s">
        <v>43</v>
      </c>
      <c r="N448" t="s">
        <v>26</v>
      </c>
      <c r="O448">
        <v>7059355</v>
      </c>
      <c r="P448" t="s">
        <v>45</v>
      </c>
    </row>
    <row r="449" spans="1:16" x14ac:dyDescent="0.25">
      <c r="A449" t="s">
        <v>1080</v>
      </c>
      <c r="B449" s="1">
        <v>44602</v>
      </c>
      <c r="C449" t="s">
        <v>1081</v>
      </c>
      <c r="D449" t="s">
        <v>18</v>
      </c>
      <c r="E449" s="2">
        <v>565000</v>
      </c>
      <c r="F449" t="s">
        <v>269</v>
      </c>
      <c r="G449" t="s">
        <v>109</v>
      </c>
      <c r="H449" t="s">
        <v>336</v>
      </c>
      <c r="I449" t="s">
        <v>22</v>
      </c>
      <c r="J449" t="s">
        <v>23</v>
      </c>
      <c r="K449" t="s">
        <v>24</v>
      </c>
      <c r="L449" s="2">
        <v>26000</v>
      </c>
      <c r="M449" t="s">
        <v>25</v>
      </c>
      <c r="N449" t="s">
        <v>26</v>
      </c>
      <c r="O449">
        <v>8416308</v>
      </c>
      <c r="P449" t="s">
        <v>27</v>
      </c>
    </row>
    <row r="450" spans="1:16" x14ac:dyDescent="0.25">
      <c r="A450" t="s">
        <v>1082</v>
      </c>
      <c r="B450" s="1">
        <v>44602</v>
      </c>
      <c r="C450" t="s">
        <v>783</v>
      </c>
      <c r="D450" t="s">
        <v>18</v>
      </c>
      <c r="E450" s="2">
        <v>13500</v>
      </c>
      <c r="F450" t="s">
        <v>148</v>
      </c>
      <c r="G450" t="s">
        <v>320</v>
      </c>
      <c r="H450" t="s">
        <v>479</v>
      </c>
      <c r="I450" t="s">
        <v>40</v>
      </c>
      <c r="J450" t="s">
        <v>41</v>
      </c>
      <c r="K450" t="s">
        <v>51</v>
      </c>
      <c r="L450" s="2">
        <v>15000</v>
      </c>
      <c r="M450" t="s">
        <v>59</v>
      </c>
      <c r="N450" t="s">
        <v>111</v>
      </c>
      <c r="O450">
        <v>8983215</v>
      </c>
      <c r="P450" t="s">
        <v>61</v>
      </c>
    </row>
    <row r="451" spans="1:16" x14ac:dyDescent="0.25">
      <c r="A451" t="s">
        <v>1083</v>
      </c>
      <c r="B451" s="1">
        <v>44602</v>
      </c>
      <c r="C451" t="s">
        <v>769</v>
      </c>
      <c r="D451" t="s">
        <v>18</v>
      </c>
      <c r="E451" s="2">
        <v>13500</v>
      </c>
      <c r="F451" t="s">
        <v>196</v>
      </c>
      <c r="G451" t="s">
        <v>134</v>
      </c>
      <c r="H451" t="s">
        <v>135</v>
      </c>
      <c r="I451" t="s">
        <v>22</v>
      </c>
      <c r="J451" t="s">
        <v>23</v>
      </c>
      <c r="K451" t="s">
        <v>24</v>
      </c>
      <c r="L451" s="2">
        <v>21000</v>
      </c>
      <c r="M451" t="s">
        <v>43</v>
      </c>
      <c r="N451" t="s">
        <v>84</v>
      </c>
      <c r="O451">
        <v>7363601</v>
      </c>
      <c r="P451" t="s">
        <v>45</v>
      </c>
    </row>
    <row r="452" spans="1:16" x14ac:dyDescent="0.25">
      <c r="A452" t="s">
        <v>1084</v>
      </c>
      <c r="B452" s="1">
        <v>44606</v>
      </c>
      <c r="C452" t="s">
        <v>1085</v>
      </c>
      <c r="D452" t="s">
        <v>18</v>
      </c>
      <c r="E452" s="2">
        <v>752000</v>
      </c>
      <c r="F452" t="s">
        <v>143</v>
      </c>
      <c r="G452" t="s">
        <v>370</v>
      </c>
      <c r="H452" t="s">
        <v>412</v>
      </c>
      <c r="I452" t="s">
        <v>22</v>
      </c>
      <c r="J452" t="s">
        <v>23</v>
      </c>
      <c r="K452" t="s">
        <v>51</v>
      </c>
      <c r="L452" s="2">
        <v>31001</v>
      </c>
      <c r="M452" t="s">
        <v>52</v>
      </c>
      <c r="N452" t="s">
        <v>60</v>
      </c>
      <c r="O452">
        <v>6327743</v>
      </c>
      <c r="P452" t="s">
        <v>53</v>
      </c>
    </row>
    <row r="453" spans="1:16" x14ac:dyDescent="0.25">
      <c r="A453" t="s">
        <v>1086</v>
      </c>
      <c r="B453" s="1">
        <v>44606</v>
      </c>
      <c r="C453" t="s">
        <v>1087</v>
      </c>
      <c r="D453" t="s">
        <v>87</v>
      </c>
      <c r="E453" s="2">
        <v>580000</v>
      </c>
      <c r="F453" t="s">
        <v>148</v>
      </c>
      <c r="G453" t="s">
        <v>931</v>
      </c>
      <c r="H453" t="s">
        <v>1014</v>
      </c>
      <c r="I453" t="s">
        <v>40</v>
      </c>
      <c r="J453" t="s">
        <v>41</v>
      </c>
      <c r="K453" t="s">
        <v>51</v>
      </c>
      <c r="L453" s="2">
        <v>21001</v>
      </c>
      <c r="M453" t="s">
        <v>59</v>
      </c>
      <c r="N453" t="s">
        <v>26</v>
      </c>
      <c r="O453">
        <v>8019490</v>
      </c>
      <c r="P453" t="s">
        <v>61</v>
      </c>
    </row>
    <row r="454" spans="1:16" x14ac:dyDescent="0.25">
      <c r="A454" t="s">
        <v>1088</v>
      </c>
      <c r="B454" s="1">
        <v>44606</v>
      </c>
      <c r="C454" t="s">
        <v>1089</v>
      </c>
      <c r="D454" t="s">
        <v>87</v>
      </c>
      <c r="E454" s="2">
        <v>725000</v>
      </c>
      <c r="F454" t="s">
        <v>153</v>
      </c>
      <c r="G454" t="s">
        <v>175</v>
      </c>
      <c r="H454" t="s">
        <v>672</v>
      </c>
      <c r="I454" t="s">
        <v>40</v>
      </c>
      <c r="J454" t="s">
        <v>41</v>
      </c>
      <c r="K454" t="s">
        <v>24</v>
      </c>
      <c r="L454" s="2">
        <v>22001</v>
      </c>
      <c r="M454" t="s">
        <v>67</v>
      </c>
      <c r="N454" t="s">
        <v>26</v>
      </c>
      <c r="O454">
        <v>8588830</v>
      </c>
      <c r="P454" t="s">
        <v>68</v>
      </c>
    </row>
    <row r="455" spans="1:16" x14ac:dyDescent="0.25">
      <c r="A455" t="s">
        <v>1090</v>
      </c>
      <c r="B455" s="1">
        <v>44606</v>
      </c>
      <c r="C455" t="s">
        <v>1091</v>
      </c>
      <c r="D455" t="s">
        <v>87</v>
      </c>
      <c r="E455" s="2">
        <v>758000</v>
      </c>
      <c r="F455" t="s">
        <v>77</v>
      </c>
      <c r="G455" t="s">
        <v>149</v>
      </c>
      <c r="H455" t="s">
        <v>150</v>
      </c>
      <c r="I455" t="s">
        <v>22</v>
      </c>
      <c r="J455" t="s">
        <v>23</v>
      </c>
      <c r="K455" t="s">
        <v>51</v>
      </c>
      <c r="L455" s="2">
        <v>38000</v>
      </c>
      <c r="M455" t="s">
        <v>73</v>
      </c>
      <c r="N455" t="s">
        <v>44</v>
      </c>
      <c r="O455">
        <v>7580374</v>
      </c>
      <c r="P455" t="s">
        <v>74</v>
      </c>
    </row>
    <row r="456" spans="1:16" x14ac:dyDescent="0.25">
      <c r="A456" t="s">
        <v>1092</v>
      </c>
      <c r="B456" s="1">
        <v>44606</v>
      </c>
      <c r="C456" t="s">
        <v>1093</v>
      </c>
      <c r="D456" t="s">
        <v>18</v>
      </c>
      <c r="E456" s="2">
        <v>440000</v>
      </c>
      <c r="F456" t="s">
        <v>161</v>
      </c>
      <c r="G456" t="s">
        <v>109</v>
      </c>
      <c r="H456" t="s">
        <v>336</v>
      </c>
      <c r="I456" t="s">
        <v>22</v>
      </c>
      <c r="J456" t="s">
        <v>23</v>
      </c>
      <c r="K456" t="s">
        <v>24</v>
      </c>
      <c r="L456" s="2">
        <v>26000</v>
      </c>
      <c r="M456" t="s">
        <v>59</v>
      </c>
      <c r="N456" t="s">
        <v>26</v>
      </c>
      <c r="O456">
        <v>8766594</v>
      </c>
      <c r="P456" t="s">
        <v>61</v>
      </c>
    </row>
    <row r="457" spans="1:16" x14ac:dyDescent="0.25">
      <c r="A457" t="s">
        <v>1094</v>
      </c>
      <c r="B457" s="1">
        <v>44606</v>
      </c>
      <c r="C457" t="s">
        <v>1095</v>
      </c>
      <c r="D457" t="s">
        <v>87</v>
      </c>
      <c r="E457" s="2">
        <v>970000</v>
      </c>
      <c r="F457" t="s">
        <v>81</v>
      </c>
      <c r="G457" t="s">
        <v>100</v>
      </c>
      <c r="H457" t="s">
        <v>1096</v>
      </c>
      <c r="I457" t="s">
        <v>22</v>
      </c>
      <c r="J457" t="s">
        <v>23</v>
      </c>
      <c r="K457" t="s">
        <v>51</v>
      </c>
      <c r="L457" s="2">
        <v>29000</v>
      </c>
      <c r="M457" t="s">
        <v>67</v>
      </c>
      <c r="N457" t="s">
        <v>44</v>
      </c>
      <c r="O457">
        <v>7618560</v>
      </c>
      <c r="P457" t="s">
        <v>68</v>
      </c>
    </row>
    <row r="458" spans="1:16" x14ac:dyDescent="0.25">
      <c r="A458" t="s">
        <v>1097</v>
      </c>
      <c r="B458" s="1">
        <v>44606</v>
      </c>
      <c r="C458" t="s">
        <v>1098</v>
      </c>
      <c r="D458" t="s">
        <v>18</v>
      </c>
      <c r="E458" s="2">
        <v>755000</v>
      </c>
      <c r="F458" t="s">
        <v>91</v>
      </c>
      <c r="G458" t="s">
        <v>370</v>
      </c>
      <c r="H458" t="s">
        <v>412</v>
      </c>
      <c r="I458" t="s">
        <v>22</v>
      </c>
      <c r="J458" t="s">
        <v>23</v>
      </c>
      <c r="K458" t="s">
        <v>51</v>
      </c>
      <c r="L458" s="2">
        <v>31000</v>
      </c>
      <c r="M458" t="s">
        <v>73</v>
      </c>
      <c r="N458" t="s">
        <v>60</v>
      </c>
      <c r="O458">
        <v>7460379</v>
      </c>
      <c r="P458" t="s">
        <v>74</v>
      </c>
    </row>
    <row r="459" spans="1:16" x14ac:dyDescent="0.25">
      <c r="A459" t="s">
        <v>1099</v>
      </c>
      <c r="B459" s="1">
        <v>44606</v>
      </c>
      <c r="C459" t="s">
        <v>1100</v>
      </c>
      <c r="D459" t="s">
        <v>87</v>
      </c>
      <c r="E459" s="2">
        <v>13500</v>
      </c>
      <c r="F459" t="s">
        <v>48</v>
      </c>
      <c r="G459" t="s">
        <v>95</v>
      </c>
      <c r="H459" t="s">
        <v>228</v>
      </c>
      <c r="I459" t="s">
        <v>22</v>
      </c>
      <c r="J459" t="s">
        <v>23</v>
      </c>
      <c r="K459" t="s">
        <v>51</v>
      </c>
      <c r="L459" s="2">
        <v>21000</v>
      </c>
      <c r="M459" t="s">
        <v>52</v>
      </c>
      <c r="N459" t="s">
        <v>60</v>
      </c>
      <c r="O459">
        <v>6540020</v>
      </c>
      <c r="P459" t="s">
        <v>53</v>
      </c>
    </row>
    <row r="460" spans="1:16" x14ac:dyDescent="0.25">
      <c r="A460" t="s">
        <v>1101</v>
      </c>
      <c r="B460" s="1">
        <v>44606</v>
      </c>
      <c r="C460" t="s">
        <v>1102</v>
      </c>
      <c r="D460" t="s">
        <v>87</v>
      </c>
      <c r="E460" s="2">
        <v>862000</v>
      </c>
      <c r="F460" t="s">
        <v>56</v>
      </c>
      <c r="G460" t="s">
        <v>20</v>
      </c>
      <c r="H460" t="s">
        <v>297</v>
      </c>
      <c r="I460" t="s">
        <v>22</v>
      </c>
      <c r="J460" t="s">
        <v>23</v>
      </c>
      <c r="K460" t="s">
        <v>51</v>
      </c>
      <c r="L460" s="2">
        <v>62000</v>
      </c>
      <c r="M460" t="s">
        <v>59</v>
      </c>
      <c r="N460" t="s">
        <v>111</v>
      </c>
      <c r="O460">
        <v>7249749</v>
      </c>
      <c r="P460" t="s">
        <v>61</v>
      </c>
    </row>
    <row r="461" spans="1:16" x14ac:dyDescent="0.25">
      <c r="A461" t="s">
        <v>1103</v>
      </c>
      <c r="B461" s="1">
        <v>44606</v>
      </c>
      <c r="C461" t="s">
        <v>1104</v>
      </c>
      <c r="D461" t="s">
        <v>18</v>
      </c>
      <c r="E461" s="2">
        <v>1236000</v>
      </c>
      <c r="F461" t="s">
        <v>64</v>
      </c>
      <c r="G461" t="s">
        <v>65</v>
      </c>
      <c r="H461" t="s">
        <v>78</v>
      </c>
      <c r="I461" t="s">
        <v>22</v>
      </c>
      <c r="J461" t="s">
        <v>23</v>
      </c>
      <c r="K461" t="s">
        <v>51</v>
      </c>
      <c r="L461" s="2">
        <v>36600</v>
      </c>
      <c r="M461" t="s">
        <v>67</v>
      </c>
      <c r="N461" t="s">
        <v>44</v>
      </c>
      <c r="O461">
        <v>6132994</v>
      </c>
      <c r="P461" t="s">
        <v>68</v>
      </c>
    </row>
    <row r="462" spans="1:16" x14ac:dyDescent="0.25">
      <c r="A462" t="s">
        <v>1105</v>
      </c>
      <c r="B462" s="1">
        <v>44606</v>
      </c>
      <c r="C462" t="s">
        <v>1106</v>
      </c>
      <c r="D462" t="s">
        <v>18</v>
      </c>
      <c r="E462" s="2">
        <v>13500</v>
      </c>
      <c r="F462" t="s">
        <v>71</v>
      </c>
      <c r="G462" t="s">
        <v>20</v>
      </c>
      <c r="H462" t="s">
        <v>641</v>
      </c>
      <c r="I462" t="s">
        <v>40</v>
      </c>
      <c r="J462" t="s">
        <v>41</v>
      </c>
      <c r="K462" t="s">
        <v>51</v>
      </c>
      <c r="L462" s="2">
        <v>20000</v>
      </c>
      <c r="M462" t="s">
        <v>73</v>
      </c>
      <c r="N462" t="s">
        <v>44</v>
      </c>
      <c r="O462">
        <v>8767784</v>
      </c>
      <c r="P462" t="s">
        <v>74</v>
      </c>
    </row>
    <row r="463" spans="1:16" x14ac:dyDescent="0.25">
      <c r="A463" t="s">
        <v>1107</v>
      </c>
      <c r="B463" s="1">
        <v>44606</v>
      </c>
      <c r="C463" t="s">
        <v>1108</v>
      </c>
      <c r="D463" t="s">
        <v>18</v>
      </c>
      <c r="E463" s="2">
        <v>1750000</v>
      </c>
      <c r="F463" t="s">
        <v>138</v>
      </c>
      <c r="G463" t="s">
        <v>95</v>
      </c>
      <c r="H463" t="s">
        <v>630</v>
      </c>
      <c r="I463" t="s">
        <v>40</v>
      </c>
      <c r="J463" t="s">
        <v>41</v>
      </c>
      <c r="K463" t="s">
        <v>24</v>
      </c>
      <c r="L463" s="2">
        <v>53000</v>
      </c>
      <c r="M463" t="s">
        <v>25</v>
      </c>
      <c r="N463" t="s">
        <v>60</v>
      </c>
      <c r="O463">
        <v>7586964</v>
      </c>
      <c r="P463" t="s">
        <v>27</v>
      </c>
    </row>
    <row r="464" spans="1:16" x14ac:dyDescent="0.25">
      <c r="A464" t="s">
        <v>1109</v>
      </c>
      <c r="B464" s="1">
        <v>44606</v>
      </c>
      <c r="C464" t="s">
        <v>535</v>
      </c>
      <c r="D464" t="s">
        <v>18</v>
      </c>
      <c r="E464" s="2">
        <v>1005000</v>
      </c>
      <c r="F464" t="s">
        <v>19</v>
      </c>
      <c r="G464" t="s">
        <v>65</v>
      </c>
      <c r="H464" t="s">
        <v>293</v>
      </c>
      <c r="I464" t="s">
        <v>22</v>
      </c>
      <c r="J464" t="s">
        <v>23</v>
      </c>
      <c r="K464" t="s">
        <v>24</v>
      </c>
      <c r="L464" s="2">
        <v>27500</v>
      </c>
      <c r="M464" t="s">
        <v>25</v>
      </c>
      <c r="N464" t="s">
        <v>84</v>
      </c>
      <c r="O464">
        <v>8206647</v>
      </c>
      <c r="P464" t="s">
        <v>27</v>
      </c>
    </row>
    <row r="465" spans="1:16" x14ac:dyDescent="0.25">
      <c r="A465" t="s">
        <v>1110</v>
      </c>
      <c r="B465" s="1">
        <v>44606</v>
      </c>
      <c r="C465" t="s">
        <v>1111</v>
      </c>
      <c r="D465" t="s">
        <v>18</v>
      </c>
      <c r="E465" s="2">
        <v>2010000</v>
      </c>
      <c r="F465" t="s">
        <v>196</v>
      </c>
      <c r="G465" t="s">
        <v>57</v>
      </c>
      <c r="H465" t="s">
        <v>92</v>
      </c>
      <c r="I465" t="s">
        <v>40</v>
      </c>
      <c r="J465" t="s">
        <v>41</v>
      </c>
      <c r="K465" t="s">
        <v>51</v>
      </c>
      <c r="L465" s="2">
        <v>31000</v>
      </c>
      <c r="M465" t="s">
        <v>43</v>
      </c>
      <c r="N465" t="s">
        <v>26</v>
      </c>
      <c r="O465">
        <v>8938872</v>
      </c>
      <c r="P465" t="s">
        <v>45</v>
      </c>
    </row>
    <row r="466" spans="1:16" x14ac:dyDescent="0.25">
      <c r="A466" t="s">
        <v>1112</v>
      </c>
      <c r="B466" s="1">
        <v>44606</v>
      </c>
      <c r="C466" t="s">
        <v>1113</v>
      </c>
      <c r="D466" t="s">
        <v>18</v>
      </c>
      <c r="E466" s="2">
        <v>2250000</v>
      </c>
      <c r="F466" t="s">
        <v>289</v>
      </c>
      <c r="G466" t="s">
        <v>445</v>
      </c>
      <c r="H466" t="s">
        <v>929</v>
      </c>
      <c r="I466" t="s">
        <v>22</v>
      </c>
      <c r="J466" t="s">
        <v>23</v>
      </c>
      <c r="K466" t="s">
        <v>51</v>
      </c>
      <c r="L466" s="2">
        <v>27000</v>
      </c>
      <c r="M466" t="s">
        <v>33</v>
      </c>
      <c r="N466" t="s">
        <v>26</v>
      </c>
      <c r="O466">
        <v>7126248</v>
      </c>
      <c r="P466" t="s">
        <v>34</v>
      </c>
    </row>
    <row r="467" spans="1:16" x14ac:dyDescent="0.25">
      <c r="A467" t="s">
        <v>1114</v>
      </c>
      <c r="B467" s="1">
        <v>44606</v>
      </c>
      <c r="C467" t="s">
        <v>1115</v>
      </c>
      <c r="D467" t="s">
        <v>18</v>
      </c>
      <c r="E467" s="2">
        <v>900000</v>
      </c>
      <c r="F467" t="s">
        <v>292</v>
      </c>
      <c r="G467" t="s">
        <v>82</v>
      </c>
      <c r="H467" t="s">
        <v>421</v>
      </c>
      <c r="I467" t="s">
        <v>40</v>
      </c>
      <c r="J467" t="s">
        <v>41</v>
      </c>
      <c r="K467" t="s">
        <v>24</v>
      </c>
      <c r="L467" s="2">
        <v>44000</v>
      </c>
      <c r="M467" t="s">
        <v>43</v>
      </c>
      <c r="N467" t="s">
        <v>60</v>
      </c>
      <c r="O467">
        <v>8380627</v>
      </c>
      <c r="P467" t="s">
        <v>45</v>
      </c>
    </row>
    <row r="468" spans="1:16" x14ac:dyDescent="0.25">
      <c r="A468" t="s">
        <v>1116</v>
      </c>
      <c r="B468" s="1">
        <v>44606</v>
      </c>
      <c r="C468" t="s">
        <v>805</v>
      </c>
      <c r="D468" t="s">
        <v>87</v>
      </c>
      <c r="E468" s="2">
        <v>800000</v>
      </c>
      <c r="F468" t="s">
        <v>296</v>
      </c>
      <c r="G468" t="s">
        <v>304</v>
      </c>
      <c r="H468" t="s">
        <v>657</v>
      </c>
      <c r="I468" t="s">
        <v>22</v>
      </c>
      <c r="J468" t="s">
        <v>23</v>
      </c>
      <c r="K468" t="s">
        <v>24</v>
      </c>
      <c r="L468" s="2">
        <v>19000</v>
      </c>
      <c r="M468" t="s">
        <v>52</v>
      </c>
      <c r="N468" t="s">
        <v>111</v>
      </c>
      <c r="O468">
        <v>8958510</v>
      </c>
      <c r="P468" t="s">
        <v>53</v>
      </c>
    </row>
    <row r="469" spans="1:16" x14ac:dyDescent="0.25">
      <c r="A469" t="s">
        <v>1117</v>
      </c>
      <c r="B469" s="1">
        <v>44606</v>
      </c>
      <c r="C469" t="s">
        <v>1118</v>
      </c>
      <c r="D469" t="s">
        <v>87</v>
      </c>
      <c r="E469" s="2">
        <v>1135000</v>
      </c>
      <c r="F469" t="s">
        <v>161</v>
      </c>
      <c r="G469" t="s">
        <v>65</v>
      </c>
      <c r="H469" t="s">
        <v>201</v>
      </c>
      <c r="I469" t="s">
        <v>22</v>
      </c>
      <c r="J469" t="s">
        <v>23</v>
      </c>
      <c r="K469" t="s">
        <v>51</v>
      </c>
      <c r="L469" s="2">
        <v>53500</v>
      </c>
      <c r="M469" t="s">
        <v>59</v>
      </c>
      <c r="N469" t="s">
        <v>60</v>
      </c>
      <c r="O469">
        <v>8306867</v>
      </c>
      <c r="P469" t="s">
        <v>61</v>
      </c>
    </row>
    <row r="470" spans="1:16" x14ac:dyDescent="0.25">
      <c r="A470" t="s">
        <v>1119</v>
      </c>
      <c r="B470" s="1">
        <v>44606</v>
      </c>
      <c r="C470" t="s">
        <v>893</v>
      </c>
      <c r="D470" t="s">
        <v>18</v>
      </c>
      <c r="E470" s="2">
        <v>1490000</v>
      </c>
      <c r="F470" t="s">
        <v>81</v>
      </c>
      <c r="G470" t="s">
        <v>320</v>
      </c>
      <c r="H470" t="s">
        <v>472</v>
      </c>
      <c r="I470" t="s">
        <v>22</v>
      </c>
      <c r="J470" t="s">
        <v>23</v>
      </c>
      <c r="K470" t="s">
        <v>51</v>
      </c>
      <c r="L470" s="2">
        <v>45000</v>
      </c>
      <c r="M470" t="s">
        <v>67</v>
      </c>
      <c r="N470" t="s">
        <v>26</v>
      </c>
      <c r="O470">
        <v>6369267</v>
      </c>
      <c r="P470" t="s">
        <v>68</v>
      </c>
    </row>
    <row r="471" spans="1:16" x14ac:dyDescent="0.25">
      <c r="A471" t="s">
        <v>1120</v>
      </c>
      <c r="B471" s="1">
        <v>44606</v>
      </c>
      <c r="C471" t="s">
        <v>895</v>
      </c>
      <c r="D471" t="s">
        <v>18</v>
      </c>
      <c r="E471" s="2">
        <v>13500</v>
      </c>
      <c r="F471" t="s">
        <v>91</v>
      </c>
      <c r="G471" t="s">
        <v>217</v>
      </c>
      <c r="H471" t="s">
        <v>218</v>
      </c>
      <c r="I471" t="s">
        <v>22</v>
      </c>
      <c r="J471" t="s">
        <v>23</v>
      </c>
      <c r="K471" t="s">
        <v>51</v>
      </c>
      <c r="L471" s="2">
        <v>20000</v>
      </c>
      <c r="M471" t="s">
        <v>73</v>
      </c>
      <c r="N471" t="s">
        <v>60</v>
      </c>
      <c r="O471">
        <v>8875803</v>
      </c>
      <c r="P471" t="s">
        <v>74</v>
      </c>
    </row>
    <row r="472" spans="1:16" x14ac:dyDescent="0.25">
      <c r="A472" t="s">
        <v>1121</v>
      </c>
      <c r="B472" s="1">
        <v>44606</v>
      </c>
      <c r="C472" t="s">
        <v>1122</v>
      </c>
      <c r="D472" t="s">
        <v>18</v>
      </c>
      <c r="E472" s="2">
        <v>1230000</v>
      </c>
      <c r="F472" t="s">
        <v>167</v>
      </c>
      <c r="G472" t="s">
        <v>20</v>
      </c>
      <c r="H472" t="s">
        <v>752</v>
      </c>
      <c r="I472" t="s">
        <v>22</v>
      </c>
      <c r="J472" t="s">
        <v>23</v>
      </c>
      <c r="K472" t="s">
        <v>51</v>
      </c>
      <c r="L472" s="2">
        <v>19000</v>
      </c>
      <c r="M472" t="s">
        <v>25</v>
      </c>
      <c r="N472" t="s">
        <v>111</v>
      </c>
      <c r="O472">
        <v>8001428</v>
      </c>
      <c r="P472" t="s">
        <v>27</v>
      </c>
    </row>
    <row r="473" spans="1:16" x14ac:dyDescent="0.25">
      <c r="A473" t="s">
        <v>1123</v>
      </c>
      <c r="B473" s="1">
        <v>44606</v>
      </c>
      <c r="C473" t="s">
        <v>1124</v>
      </c>
      <c r="D473" t="s">
        <v>18</v>
      </c>
      <c r="E473" s="2">
        <v>1650000</v>
      </c>
      <c r="F473" t="s">
        <v>153</v>
      </c>
      <c r="G473" t="s">
        <v>149</v>
      </c>
      <c r="H473" t="s">
        <v>765</v>
      </c>
      <c r="I473" t="s">
        <v>22</v>
      </c>
      <c r="J473" t="s">
        <v>23</v>
      </c>
      <c r="K473" t="s">
        <v>51</v>
      </c>
      <c r="L473" s="2">
        <v>25000</v>
      </c>
      <c r="M473" t="s">
        <v>67</v>
      </c>
      <c r="N473" t="s">
        <v>26</v>
      </c>
      <c r="O473">
        <v>7263050</v>
      </c>
      <c r="P473" t="s">
        <v>68</v>
      </c>
    </row>
    <row r="474" spans="1:16" x14ac:dyDescent="0.25">
      <c r="A474" t="s">
        <v>1125</v>
      </c>
      <c r="B474" s="1">
        <v>44606</v>
      </c>
      <c r="C474" t="s">
        <v>390</v>
      </c>
      <c r="D474" t="s">
        <v>18</v>
      </c>
      <c r="E474" s="2">
        <v>13500</v>
      </c>
      <c r="F474" t="s">
        <v>77</v>
      </c>
      <c r="G474" t="s">
        <v>445</v>
      </c>
      <c r="H474" t="s">
        <v>741</v>
      </c>
      <c r="I474" t="s">
        <v>40</v>
      </c>
      <c r="J474" t="s">
        <v>41</v>
      </c>
      <c r="K474" t="s">
        <v>51</v>
      </c>
      <c r="L474" s="2">
        <v>16000</v>
      </c>
      <c r="M474" t="s">
        <v>73</v>
      </c>
      <c r="N474" t="s">
        <v>60</v>
      </c>
      <c r="O474">
        <v>7631462</v>
      </c>
      <c r="P474" t="s">
        <v>74</v>
      </c>
    </row>
    <row r="475" spans="1:16" x14ac:dyDescent="0.25">
      <c r="A475" t="s">
        <v>1126</v>
      </c>
      <c r="B475" s="1">
        <v>44606</v>
      </c>
      <c r="C475" t="s">
        <v>1127</v>
      </c>
      <c r="D475" t="s">
        <v>18</v>
      </c>
      <c r="E475" s="2">
        <v>685000</v>
      </c>
      <c r="F475" t="s">
        <v>289</v>
      </c>
      <c r="G475" t="s">
        <v>109</v>
      </c>
      <c r="H475" t="s">
        <v>351</v>
      </c>
      <c r="I475" t="s">
        <v>22</v>
      </c>
      <c r="J475" t="s">
        <v>23</v>
      </c>
      <c r="K475" t="s">
        <v>51</v>
      </c>
      <c r="L475" s="2">
        <v>42000</v>
      </c>
      <c r="M475" t="s">
        <v>33</v>
      </c>
      <c r="N475" t="s">
        <v>84</v>
      </c>
      <c r="O475">
        <v>6284138</v>
      </c>
      <c r="P475" t="s">
        <v>34</v>
      </c>
    </row>
    <row r="476" spans="1:16" x14ac:dyDescent="0.25">
      <c r="A476" t="s">
        <v>1128</v>
      </c>
      <c r="B476" s="1">
        <v>44606</v>
      </c>
      <c r="C476" t="s">
        <v>1129</v>
      </c>
      <c r="D476" t="s">
        <v>18</v>
      </c>
      <c r="E476" s="2">
        <v>561000</v>
      </c>
      <c r="F476" t="s">
        <v>30</v>
      </c>
      <c r="G476" t="s">
        <v>175</v>
      </c>
      <c r="H476" t="s">
        <v>176</v>
      </c>
      <c r="I476" t="s">
        <v>22</v>
      </c>
      <c r="J476" t="s">
        <v>23</v>
      </c>
      <c r="K476" t="s">
        <v>24</v>
      </c>
      <c r="L476" s="2">
        <v>33000</v>
      </c>
      <c r="M476" t="s">
        <v>33</v>
      </c>
      <c r="N476" t="s">
        <v>60</v>
      </c>
      <c r="O476">
        <v>8505763</v>
      </c>
      <c r="P476" t="s">
        <v>34</v>
      </c>
    </row>
    <row r="477" spans="1:16" x14ac:dyDescent="0.25">
      <c r="A477" t="s">
        <v>1130</v>
      </c>
      <c r="B477" s="1">
        <v>44606</v>
      </c>
      <c r="C477" t="s">
        <v>1131</v>
      </c>
      <c r="D477" t="s">
        <v>18</v>
      </c>
      <c r="E477" s="2">
        <v>13500</v>
      </c>
      <c r="F477" t="s">
        <v>37</v>
      </c>
      <c r="G477" t="s">
        <v>20</v>
      </c>
      <c r="H477" t="s">
        <v>21</v>
      </c>
      <c r="I477" t="s">
        <v>22</v>
      </c>
      <c r="J477" t="s">
        <v>23</v>
      </c>
      <c r="K477" t="s">
        <v>24</v>
      </c>
      <c r="L477" s="2">
        <v>26000</v>
      </c>
      <c r="M477" t="s">
        <v>43</v>
      </c>
      <c r="N477" t="s">
        <v>26</v>
      </c>
      <c r="O477">
        <v>7732717</v>
      </c>
      <c r="P477" t="s">
        <v>45</v>
      </c>
    </row>
    <row r="478" spans="1:16" x14ac:dyDescent="0.25">
      <c r="A478" t="s">
        <v>1132</v>
      </c>
      <c r="B478" s="1">
        <v>44606</v>
      </c>
      <c r="C478" t="s">
        <v>1133</v>
      </c>
      <c r="D478" t="s">
        <v>87</v>
      </c>
      <c r="E478" s="2">
        <v>830000</v>
      </c>
      <c r="F478" t="s">
        <v>48</v>
      </c>
      <c r="G478" t="s">
        <v>31</v>
      </c>
      <c r="H478" t="s">
        <v>32</v>
      </c>
      <c r="I478" t="s">
        <v>22</v>
      </c>
      <c r="J478" t="s">
        <v>23</v>
      </c>
      <c r="K478" t="s">
        <v>24</v>
      </c>
      <c r="L478" s="2">
        <v>19000</v>
      </c>
      <c r="M478" t="s">
        <v>52</v>
      </c>
      <c r="N478" t="s">
        <v>26</v>
      </c>
      <c r="O478">
        <v>8974784</v>
      </c>
      <c r="P478" t="s">
        <v>53</v>
      </c>
    </row>
    <row r="479" spans="1:16" x14ac:dyDescent="0.25">
      <c r="A479" t="s">
        <v>1134</v>
      </c>
      <c r="B479" s="1">
        <v>44606</v>
      </c>
      <c r="C479" t="s">
        <v>1135</v>
      </c>
      <c r="D479" t="s">
        <v>18</v>
      </c>
      <c r="E479" s="2">
        <v>424000</v>
      </c>
      <c r="F479" t="s">
        <v>56</v>
      </c>
      <c r="G479" t="s">
        <v>38</v>
      </c>
      <c r="H479" t="s">
        <v>39</v>
      </c>
      <c r="I479" t="s">
        <v>40</v>
      </c>
      <c r="J479" t="s">
        <v>41</v>
      </c>
      <c r="K479" t="s">
        <v>51</v>
      </c>
      <c r="L479" s="2">
        <v>31000</v>
      </c>
      <c r="M479" t="s">
        <v>59</v>
      </c>
      <c r="N479" t="s">
        <v>44</v>
      </c>
      <c r="O479">
        <v>8608359</v>
      </c>
      <c r="P479" t="s">
        <v>61</v>
      </c>
    </row>
    <row r="480" spans="1:16" x14ac:dyDescent="0.25">
      <c r="A480" t="s">
        <v>1136</v>
      </c>
      <c r="B480" s="1">
        <v>44606</v>
      </c>
      <c r="C480" t="s">
        <v>1137</v>
      </c>
      <c r="D480" t="s">
        <v>18</v>
      </c>
      <c r="E480" s="2">
        <v>1663000</v>
      </c>
      <c r="F480" t="s">
        <v>138</v>
      </c>
      <c r="G480" t="s">
        <v>114</v>
      </c>
      <c r="H480" t="s">
        <v>396</v>
      </c>
      <c r="I480" t="s">
        <v>40</v>
      </c>
      <c r="J480" t="s">
        <v>41</v>
      </c>
      <c r="K480" t="s">
        <v>51</v>
      </c>
      <c r="L480" s="2">
        <v>49300</v>
      </c>
      <c r="M480" t="s">
        <v>25</v>
      </c>
      <c r="N480" t="s">
        <v>26</v>
      </c>
      <c r="O480">
        <v>8403838</v>
      </c>
      <c r="P480" t="s">
        <v>61</v>
      </c>
    </row>
    <row r="481" spans="1:16" x14ac:dyDescent="0.25">
      <c r="A481" t="s">
        <v>1138</v>
      </c>
      <c r="B481" s="1">
        <v>44606</v>
      </c>
      <c r="C481" t="s">
        <v>812</v>
      </c>
      <c r="D481" t="s">
        <v>18</v>
      </c>
      <c r="E481" s="2">
        <v>1415000</v>
      </c>
      <c r="F481" t="s">
        <v>91</v>
      </c>
      <c r="G481" t="s">
        <v>114</v>
      </c>
      <c r="H481" t="s">
        <v>115</v>
      </c>
      <c r="I481" t="s">
        <v>40</v>
      </c>
      <c r="J481" t="s">
        <v>41</v>
      </c>
      <c r="K481" t="s">
        <v>51</v>
      </c>
      <c r="L481" s="2">
        <v>17500</v>
      </c>
      <c r="M481" t="s">
        <v>73</v>
      </c>
      <c r="N481" t="s">
        <v>84</v>
      </c>
      <c r="O481">
        <v>6356206</v>
      </c>
      <c r="P481" t="s">
        <v>74</v>
      </c>
    </row>
    <row r="482" spans="1:16" x14ac:dyDescent="0.25">
      <c r="A482" t="s">
        <v>1139</v>
      </c>
      <c r="B482" s="1">
        <v>44606</v>
      </c>
      <c r="C482" t="s">
        <v>1140</v>
      </c>
      <c r="D482" t="s">
        <v>18</v>
      </c>
      <c r="E482" s="2">
        <v>13500</v>
      </c>
      <c r="F482" t="s">
        <v>196</v>
      </c>
      <c r="G482" t="s">
        <v>188</v>
      </c>
      <c r="H482" t="s">
        <v>209</v>
      </c>
      <c r="I482" t="s">
        <v>40</v>
      </c>
      <c r="J482" t="s">
        <v>41</v>
      </c>
      <c r="K482" t="s">
        <v>51</v>
      </c>
      <c r="L482" s="2">
        <v>25000</v>
      </c>
      <c r="M482" t="s">
        <v>43</v>
      </c>
      <c r="N482" t="s">
        <v>111</v>
      </c>
      <c r="O482">
        <v>8414102</v>
      </c>
      <c r="P482" t="s">
        <v>74</v>
      </c>
    </row>
    <row r="483" spans="1:16" x14ac:dyDescent="0.25">
      <c r="A483" t="s">
        <v>1141</v>
      </c>
      <c r="B483" s="1">
        <v>44606</v>
      </c>
      <c r="C483" t="s">
        <v>1142</v>
      </c>
      <c r="D483" t="s">
        <v>18</v>
      </c>
      <c r="E483" s="2">
        <v>660000</v>
      </c>
      <c r="F483" t="s">
        <v>200</v>
      </c>
      <c r="G483" t="s">
        <v>320</v>
      </c>
      <c r="H483" t="s">
        <v>472</v>
      </c>
      <c r="I483" t="s">
        <v>22</v>
      </c>
      <c r="J483" t="s">
        <v>23</v>
      </c>
      <c r="K483" t="s">
        <v>51</v>
      </c>
      <c r="L483" s="2">
        <v>45000</v>
      </c>
      <c r="M483" t="s">
        <v>52</v>
      </c>
      <c r="N483" t="s">
        <v>26</v>
      </c>
      <c r="O483">
        <v>7379408</v>
      </c>
      <c r="P483" t="s">
        <v>61</v>
      </c>
    </row>
    <row r="484" spans="1:16" x14ac:dyDescent="0.25">
      <c r="A484" t="s">
        <v>1143</v>
      </c>
      <c r="B484" s="1">
        <v>44606</v>
      </c>
      <c r="C484" t="s">
        <v>745</v>
      </c>
      <c r="D484" t="s">
        <v>18</v>
      </c>
      <c r="E484" s="2">
        <v>13500</v>
      </c>
      <c r="F484" t="s">
        <v>245</v>
      </c>
      <c r="G484" t="s">
        <v>149</v>
      </c>
      <c r="H484" t="s">
        <v>765</v>
      </c>
      <c r="I484" t="s">
        <v>40</v>
      </c>
      <c r="J484" t="s">
        <v>41</v>
      </c>
      <c r="K484" t="s">
        <v>24</v>
      </c>
      <c r="L484" s="2">
        <v>25000</v>
      </c>
      <c r="M484" t="s">
        <v>59</v>
      </c>
      <c r="N484" t="s">
        <v>26</v>
      </c>
      <c r="O484">
        <v>7653538</v>
      </c>
      <c r="P484" t="s">
        <v>68</v>
      </c>
    </row>
    <row r="485" spans="1:16" x14ac:dyDescent="0.25">
      <c r="A485" t="s">
        <v>1144</v>
      </c>
      <c r="B485" s="1">
        <v>44606</v>
      </c>
      <c r="C485" t="s">
        <v>1145</v>
      </c>
      <c r="D485" t="s">
        <v>18</v>
      </c>
      <c r="E485" s="2">
        <v>13500</v>
      </c>
      <c r="F485" t="s">
        <v>249</v>
      </c>
      <c r="G485" t="s">
        <v>82</v>
      </c>
      <c r="H485" t="s">
        <v>421</v>
      </c>
      <c r="I485" t="s">
        <v>40</v>
      </c>
      <c r="J485" t="s">
        <v>41</v>
      </c>
      <c r="K485" t="s">
        <v>51</v>
      </c>
      <c r="L485" s="2">
        <v>17000</v>
      </c>
      <c r="M485" t="s">
        <v>67</v>
      </c>
      <c r="N485" t="s">
        <v>60</v>
      </c>
      <c r="O485">
        <v>8365420</v>
      </c>
      <c r="P485" t="s">
        <v>74</v>
      </c>
    </row>
    <row r="486" spans="1:16" x14ac:dyDescent="0.25">
      <c r="A486" t="s">
        <v>1146</v>
      </c>
      <c r="B486" s="1">
        <v>44606</v>
      </c>
      <c r="C486" t="s">
        <v>1147</v>
      </c>
      <c r="D486" t="s">
        <v>87</v>
      </c>
      <c r="E486" s="2">
        <v>663500</v>
      </c>
      <c r="F486" t="s">
        <v>253</v>
      </c>
      <c r="G486" t="s">
        <v>175</v>
      </c>
      <c r="H486" t="s">
        <v>579</v>
      </c>
      <c r="I486" t="s">
        <v>40</v>
      </c>
      <c r="J486" t="s">
        <v>41</v>
      </c>
      <c r="K486" t="s">
        <v>51</v>
      </c>
      <c r="L486" s="2">
        <v>21500</v>
      </c>
      <c r="M486" t="s">
        <v>73</v>
      </c>
      <c r="N486" t="s">
        <v>26</v>
      </c>
      <c r="O486">
        <v>7214445</v>
      </c>
      <c r="P486" t="s">
        <v>27</v>
      </c>
    </row>
    <row r="487" spans="1:16" x14ac:dyDescent="0.25">
      <c r="A487" t="s">
        <v>1148</v>
      </c>
      <c r="B487" s="1">
        <v>44607</v>
      </c>
      <c r="C487" t="s">
        <v>1149</v>
      </c>
      <c r="D487" t="s">
        <v>87</v>
      </c>
      <c r="E487" s="2">
        <v>985000</v>
      </c>
      <c r="F487" t="s">
        <v>167</v>
      </c>
      <c r="G487" t="s">
        <v>20</v>
      </c>
      <c r="H487" t="s">
        <v>21</v>
      </c>
      <c r="I487" t="s">
        <v>22</v>
      </c>
      <c r="J487" t="s">
        <v>23</v>
      </c>
      <c r="K487" t="s">
        <v>24</v>
      </c>
      <c r="L487" s="2">
        <v>26001</v>
      </c>
      <c r="M487" t="s">
        <v>25</v>
      </c>
      <c r="N487" t="s">
        <v>26</v>
      </c>
      <c r="O487">
        <v>8282706</v>
      </c>
      <c r="P487" t="s">
        <v>27</v>
      </c>
    </row>
    <row r="488" spans="1:16" x14ac:dyDescent="0.25">
      <c r="A488" t="s">
        <v>1150</v>
      </c>
      <c r="B488" s="1">
        <v>44607</v>
      </c>
      <c r="C488" t="s">
        <v>1151</v>
      </c>
      <c r="D488" t="s">
        <v>18</v>
      </c>
      <c r="E488" s="2">
        <v>700000</v>
      </c>
      <c r="F488" t="s">
        <v>99</v>
      </c>
      <c r="G488" t="s">
        <v>114</v>
      </c>
      <c r="H488" t="s">
        <v>115</v>
      </c>
      <c r="I488" t="s">
        <v>22</v>
      </c>
      <c r="J488" t="s">
        <v>23</v>
      </c>
      <c r="K488" t="s">
        <v>24</v>
      </c>
      <c r="L488" s="2">
        <v>22001</v>
      </c>
      <c r="M488" t="s">
        <v>33</v>
      </c>
      <c r="N488" t="s">
        <v>26</v>
      </c>
      <c r="O488">
        <v>8232134</v>
      </c>
      <c r="P488" t="s">
        <v>34</v>
      </c>
    </row>
    <row r="489" spans="1:16" x14ac:dyDescent="0.25">
      <c r="A489" t="s">
        <v>1152</v>
      </c>
      <c r="B489" s="1">
        <v>44607</v>
      </c>
      <c r="C489" t="s">
        <v>1153</v>
      </c>
      <c r="D489" t="s">
        <v>87</v>
      </c>
      <c r="E489" s="2">
        <v>509500</v>
      </c>
      <c r="F489" t="s">
        <v>104</v>
      </c>
      <c r="G489" t="s">
        <v>482</v>
      </c>
      <c r="H489">
        <v>44077</v>
      </c>
      <c r="I489" t="s">
        <v>22</v>
      </c>
      <c r="J489" t="s">
        <v>23</v>
      </c>
      <c r="K489" t="s">
        <v>24</v>
      </c>
      <c r="L489" s="2">
        <v>23501</v>
      </c>
      <c r="M489" t="s">
        <v>43</v>
      </c>
      <c r="N489" t="s">
        <v>111</v>
      </c>
      <c r="O489">
        <v>7033655</v>
      </c>
      <c r="P489" t="s">
        <v>45</v>
      </c>
    </row>
    <row r="490" spans="1:16" x14ac:dyDescent="0.25">
      <c r="A490" t="s">
        <v>1154</v>
      </c>
      <c r="B490" s="1">
        <v>44607</v>
      </c>
      <c r="C490" t="s">
        <v>919</v>
      </c>
      <c r="D490" t="s">
        <v>18</v>
      </c>
      <c r="E490" s="2">
        <v>830000</v>
      </c>
      <c r="F490" t="s">
        <v>143</v>
      </c>
      <c r="G490" t="s">
        <v>168</v>
      </c>
      <c r="H490" t="s">
        <v>603</v>
      </c>
      <c r="I490" t="s">
        <v>40</v>
      </c>
      <c r="J490" t="s">
        <v>41</v>
      </c>
      <c r="K490" t="s">
        <v>51</v>
      </c>
      <c r="L490" s="2">
        <v>61000</v>
      </c>
      <c r="M490" t="s">
        <v>52</v>
      </c>
      <c r="N490" t="s">
        <v>26</v>
      </c>
      <c r="O490">
        <v>6677245</v>
      </c>
      <c r="P490" t="s">
        <v>53</v>
      </c>
    </row>
    <row r="491" spans="1:16" x14ac:dyDescent="0.25">
      <c r="A491" t="s">
        <v>1155</v>
      </c>
      <c r="B491" s="1">
        <v>44607</v>
      </c>
      <c r="C491" t="s">
        <v>1156</v>
      </c>
      <c r="D491" t="s">
        <v>18</v>
      </c>
      <c r="E491" s="2">
        <v>462500</v>
      </c>
      <c r="F491" t="s">
        <v>148</v>
      </c>
      <c r="G491" t="s">
        <v>168</v>
      </c>
      <c r="H491" t="s">
        <v>169</v>
      </c>
      <c r="I491" t="s">
        <v>40</v>
      </c>
      <c r="J491" t="s">
        <v>41</v>
      </c>
      <c r="K491" t="s">
        <v>51</v>
      </c>
      <c r="L491" s="2">
        <v>13500</v>
      </c>
      <c r="M491" t="s">
        <v>59</v>
      </c>
      <c r="N491" t="s">
        <v>60</v>
      </c>
      <c r="O491">
        <v>7765322</v>
      </c>
      <c r="P491" t="s">
        <v>61</v>
      </c>
    </row>
    <row r="492" spans="1:16" x14ac:dyDescent="0.25">
      <c r="A492" t="s">
        <v>1157</v>
      </c>
      <c r="B492" s="1">
        <v>44607</v>
      </c>
      <c r="C492" t="s">
        <v>1158</v>
      </c>
      <c r="D492" t="s">
        <v>18</v>
      </c>
      <c r="E492" s="2">
        <v>670000</v>
      </c>
      <c r="F492" t="s">
        <v>153</v>
      </c>
      <c r="G492" t="s">
        <v>31</v>
      </c>
      <c r="H492" t="s">
        <v>32</v>
      </c>
      <c r="I492" t="s">
        <v>22</v>
      </c>
      <c r="J492" t="s">
        <v>23</v>
      </c>
      <c r="K492" t="s">
        <v>24</v>
      </c>
      <c r="L492" s="2">
        <v>24000</v>
      </c>
      <c r="M492" t="s">
        <v>67</v>
      </c>
      <c r="N492" t="s">
        <v>26</v>
      </c>
      <c r="O492">
        <v>6872525</v>
      </c>
      <c r="P492" t="s">
        <v>68</v>
      </c>
    </row>
    <row r="493" spans="1:16" x14ac:dyDescent="0.25">
      <c r="A493" t="s">
        <v>1159</v>
      </c>
      <c r="B493" s="1">
        <v>44607</v>
      </c>
      <c r="C493" t="s">
        <v>1160</v>
      </c>
      <c r="D493" t="s">
        <v>18</v>
      </c>
      <c r="E493" s="2">
        <v>675000</v>
      </c>
      <c r="F493" t="s">
        <v>77</v>
      </c>
      <c r="G493" t="s">
        <v>65</v>
      </c>
      <c r="H493" t="s">
        <v>172</v>
      </c>
      <c r="I493" t="s">
        <v>40</v>
      </c>
      <c r="J493" t="s">
        <v>41</v>
      </c>
      <c r="K493" t="s">
        <v>51</v>
      </c>
      <c r="L493" s="2">
        <v>24000</v>
      </c>
      <c r="M493" t="s">
        <v>73</v>
      </c>
      <c r="N493" t="s">
        <v>111</v>
      </c>
      <c r="O493">
        <v>6002998</v>
      </c>
      <c r="P493" t="s">
        <v>74</v>
      </c>
    </row>
    <row r="494" spans="1:16" x14ac:dyDescent="0.25">
      <c r="A494" t="s">
        <v>1161</v>
      </c>
      <c r="B494" s="1">
        <v>44607</v>
      </c>
      <c r="C494" t="s">
        <v>1162</v>
      </c>
      <c r="D494" t="s">
        <v>18</v>
      </c>
      <c r="E494" s="2">
        <v>1042000</v>
      </c>
      <c r="F494" t="s">
        <v>19</v>
      </c>
      <c r="G494" t="s">
        <v>82</v>
      </c>
      <c r="H494" t="s">
        <v>421</v>
      </c>
      <c r="I494" t="s">
        <v>22</v>
      </c>
      <c r="J494" t="s">
        <v>23</v>
      </c>
      <c r="K494" t="s">
        <v>51</v>
      </c>
      <c r="L494" s="2">
        <v>21200</v>
      </c>
      <c r="M494" t="s">
        <v>25</v>
      </c>
      <c r="N494" t="s">
        <v>60</v>
      </c>
      <c r="O494">
        <v>8928661</v>
      </c>
      <c r="P494" t="s">
        <v>27</v>
      </c>
    </row>
    <row r="495" spans="1:16" x14ac:dyDescent="0.25">
      <c r="A495" t="s">
        <v>1163</v>
      </c>
      <c r="B495" s="1">
        <v>44607</v>
      </c>
      <c r="C495" t="s">
        <v>862</v>
      </c>
      <c r="D495" t="s">
        <v>18</v>
      </c>
      <c r="E495" s="2">
        <v>1560000</v>
      </c>
      <c r="F495" t="s">
        <v>48</v>
      </c>
      <c r="G495" t="s">
        <v>100</v>
      </c>
      <c r="H495" t="s">
        <v>193</v>
      </c>
      <c r="I495" t="s">
        <v>22</v>
      </c>
      <c r="J495" t="s">
        <v>23</v>
      </c>
      <c r="K495" t="s">
        <v>51</v>
      </c>
      <c r="L495" s="2">
        <v>21000</v>
      </c>
      <c r="M495" t="s">
        <v>52</v>
      </c>
      <c r="N495" t="s">
        <v>84</v>
      </c>
      <c r="O495">
        <v>8973448</v>
      </c>
      <c r="P495" t="s">
        <v>45</v>
      </c>
    </row>
    <row r="496" spans="1:16" x14ac:dyDescent="0.25">
      <c r="A496" t="s">
        <v>1164</v>
      </c>
      <c r="B496" s="1">
        <v>44607</v>
      </c>
      <c r="C496" t="s">
        <v>1165</v>
      </c>
      <c r="D496" t="s">
        <v>18</v>
      </c>
      <c r="E496" s="2">
        <v>830000</v>
      </c>
      <c r="F496" t="s">
        <v>138</v>
      </c>
      <c r="G496" t="s">
        <v>168</v>
      </c>
      <c r="H496" t="s">
        <v>603</v>
      </c>
      <c r="I496" t="s">
        <v>22</v>
      </c>
      <c r="J496" t="s">
        <v>23</v>
      </c>
      <c r="K496" t="s">
        <v>24</v>
      </c>
      <c r="L496" s="2">
        <v>33000</v>
      </c>
      <c r="M496" t="s">
        <v>25</v>
      </c>
      <c r="N496" t="s">
        <v>84</v>
      </c>
      <c r="O496">
        <v>7123918</v>
      </c>
      <c r="P496" t="s">
        <v>74</v>
      </c>
    </row>
    <row r="497" spans="1:16" x14ac:dyDescent="0.25">
      <c r="A497" t="s">
        <v>1166</v>
      </c>
      <c r="B497" s="1">
        <v>44607</v>
      </c>
      <c r="C497" t="s">
        <v>1167</v>
      </c>
      <c r="D497" t="s">
        <v>87</v>
      </c>
      <c r="E497" s="2">
        <v>1480000</v>
      </c>
      <c r="F497" t="s">
        <v>249</v>
      </c>
      <c r="G497" t="s">
        <v>175</v>
      </c>
      <c r="H497" t="s">
        <v>579</v>
      </c>
      <c r="I497" t="s">
        <v>40</v>
      </c>
      <c r="J497" t="s">
        <v>41</v>
      </c>
      <c r="K497" t="s">
        <v>51</v>
      </c>
      <c r="L497" s="2">
        <v>21000</v>
      </c>
      <c r="M497" t="s">
        <v>67</v>
      </c>
      <c r="N497" t="s">
        <v>26</v>
      </c>
      <c r="O497">
        <v>6464425</v>
      </c>
      <c r="P497" t="s">
        <v>68</v>
      </c>
    </row>
    <row r="498" spans="1:16" x14ac:dyDescent="0.25">
      <c r="A498" t="s">
        <v>1168</v>
      </c>
      <c r="B498" s="1">
        <v>44607</v>
      </c>
      <c r="C498" t="s">
        <v>1169</v>
      </c>
      <c r="D498" t="s">
        <v>18</v>
      </c>
      <c r="E498" s="2">
        <v>1682000</v>
      </c>
      <c r="F498" t="s">
        <v>253</v>
      </c>
      <c r="G498" t="s">
        <v>105</v>
      </c>
      <c r="H498" t="s">
        <v>106</v>
      </c>
      <c r="I498" t="s">
        <v>22</v>
      </c>
      <c r="J498" t="s">
        <v>23</v>
      </c>
      <c r="K498" t="s">
        <v>24</v>
      </c>
      <c r="L498" s="2">
        <v>9200</v>
      </c>
      <c r="M498" t="s">
        <v>73</v>
      </c>
      <c r="N498" t="s">
        <v>60</v>
      </c>
      <c r="O498">
        <v>7891405</v>
      </c>
      <c r="P498" t="s">
        <v>74</v>
      </c>
    </row>
    <row r="499" spans="1:16" x14ac:dyDescent="0.25">
      <c r="A499" t="s">
        <v>1170</v>
      </c>
      <c r="B499" s="1">
        <v>44607</v>
      </c>
      <c r="C499" t="s">
        <v>1171</v>
      </c>
      <c r="D499" t="s">
        <v>18</v>
      </c>
      <c r="E499" s="2">
        <v>13500</v>
      </c>
      <c r="F499" t="s">
        <v>269</v>
      </c>
      <c r="G499" t="s">
        <v>100</v>
      </c>
      <c r="H499" t="s">
        <v>101</v>
      </c>
      <c r="I499" t="s">
        <v>40</v>
      </c>
      <c r="J499" t="s">
        <v>41</v>
      </c>
      <c r="K499" t="s">
        <v>51</v>
      </c>
      <c r="L499" s="2">
        <v>16000</v>
      </c>
      <c r="M499" t="s">
        <v>25</v>
      </c>
      <c r="N499" t="s">
        <v>26</v>
      </c>
      <c r="O499">
        <v>8246066</v>
      </c>
      <c r="P499" t="s">
        <v>27</v>
      </c>
    </row>
    <row r="500" spans="1:16" x14ac:dyDescent="0.25">
      <c r="A500" t="s">
        <v>1172</v>
      </c>
      <c r="B500" s="1">
        <v>44607</v>
      </c>
      <c r="C500" t="s">
        <v>1173</v>
      </c>
      <c r="D500" t="s">
        <v>18</v>
      </c>
      <c r="E500" s="2">
        <v>13500</v>
      </c>
      <c r="F500" t="s">
        <v>289</v>
      </c>
      <c r="G500" t="s">
        <v>105</v>
      </c>
      <c r="H500" t="s">
        <v>487</v>
      </c>
      <c r="I500" t="s">
        <v>40</v>
      </c>
      <c r="J500" t="s">
        <v>41</v>
      </c>
      <c r="K500" t="s">
        <v>51</v>
      </c>
      <c r="L500" s="2">
        <v>29000</v>
      </c>
      <c r="M500" t="s">
        <v>33</v>
      </c>
      <c r="N500" t="s">
        <v>26</v>
      </c>
      <c r="O500">
        <v>6362075</v>
      </c>
      <c r="P500" t="s">
        <v>34</v>
      </c>
    </row>
    <row r="501" spans="1:16" x14ac:dyDescent="0.25">
      <c r="A501" t="s">
        <v>1174</v>
      </c>
      <c r="B501" s="1">
        <v>44607</v>
      </c>
      <c r="C501" t="s">
        <v>1175</v>
      </c>
      <c r="D501" t="s">
        <v>18</v>
      </c>
      <c r="E501" s="2">
        <v>13500</v>
      </c>
      <c r="F501" t="s">
        <v>292</v>
      </c>
      <c r="G501" t="s">
        <v>65</v>
      </c>
      <c r="H501" t="s">
        <v>78</v>
      </c>
      <c r="I501" t="s">
        <v>22</v>
      </c>
      <c r="J501" t="s">
        <v>23</v>
      </c>
      <c r="K501" t="s">
        <v>51</v>
      </c>
      <c r="L501" s="2">
        <v>36000</v>
      </c>
      <c r="M501" t="s">
        <v>43</v>
      </c>
      <c r="N501" t="s">
        <v>44</v>
      </c>
      <c r="O501">
        <v>6575531</v>
      </c>
      <c r="P50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4ABE-0118-4DD4-942C-B24B50316E48}">
  <dimension ref="A1:H501"/>
  <sheetViews>
    <sheetView zoomScale="110" zoomScaleNormal="110" workbookViewId="0">
      <selection activeCell="H2" sqref="H2"/>
    </sheetView>
  </sheetViews>
  <sheetFormatPr defaultRowHeight="15" x14ac:dyDescent="0.25"/>
  <cols>
    <col min="1" max="1" width="14.28515625" bestFit="1" customWidth="1"/>
    <col min="2" max="2" width="17.7109375" bestFit="1" customWidth="1"/>
    <col min="3" max="3" width="10" bestFit="1" customWidth="1"/>
    <col min="4" max="4" width="16.7109375" style="2" bestFit="1" customWidth="1"/>
    <col min="5" max="5" width="16.42578125" bestFit="1" customWidth="1"/>
    <col min="7" max="7" width="39.85546875" customWidth="1"/>
    <col min="8" max="8" width="21.28515625" bestFit="1" customWidth="1"/>
  </cols>
  <sheetData>
    <row r="1" spans="1:8" x14ac:dyDescent="0.25">
      <c r="A1" t="s">
        <v>0</v>
      </c>
      <c r="B1" t="s">
        <v>2</v>
      </c>
      <c r="C1" t="s">
        <v>3</v>
      </c>
      <c r="D1" s="2" t="s">
        <v>4</v>
      </c>
      <c r="E1" t="s">
        <v>15</v>
      </c>
    </row>
    <row r="2" spans="1:8" x14ac:dyDescent="0.25">
      <c r="A2" t="s">
        <v>16</v>
      </c>
      <c r="B2" t="s">
        <v>17</v>
      </c>
      <c r="C2" t="s">
        <v>18</v>
      </c>
      <c r="D2" s="2">
        <v>13500</v>
      </c>
      <c r="E2" t="s">
        <v>27</v>
      </c>
    </row>
    <row r="3" spans="1:8" x14ac:dyDescent="0.25">
      <c r="A3" t="s">
        <v>28</v>
      </c>
      <c r="B3" t="s">
        <v>29</v>
      </c>
      <c r="C3" t="s">
        <v>18</v>
      </c>
      <c r="D3" s="2">
        <v>1480000</v>
      </c>
      <c r="E3" t="s">
        <v>34</v>
      </c>
      <c r="G3" s="5" t="s">
        <v>1178</v>
      </c>
      <c r="H3" s="5">
        <f>COUNTA(Customer_details[Car_id])</f>
        <v>500</v>
      </c>
    </row>
    <row r="4" spans="1:8" x14ac:dyDescent="0.25">
      <c r="A4" t="s">
        <v>35</v>
      </c>
      <c r="B4" t="s">
        <v>36</v>
      </c>
      <c r="C4" t="s">
        <v>18</v>
      </c>
      <c r="D4" s="2">
        <v>1035000</v>
      </c>
      <c r="E4" t="s">
        <v>45</v>
      </c>
      <c r="G4" s="5" t="s">
        <v>1180</v>
      </c>
      <c r="H4" s="5">
        <f>COUNTIF(Customer_details[Gender],"Male")</f>
        <v>381</v>
      </c>
    </row>
    <row r="5" spans="1:8" x14ac:dyDescent="0.25">
      <c r="A5" t="s">
        <v>46</v>
      </c>
      <c r="B5" t="s">
        <v>47</v>
      </c>
      <c r="C5" t="s">
        <v>18</v>
      </c>
      <c r="D5" s="2">
        <v>13500</v>
      </c>
      <c r="E5" t="s">
        <v>53</v>
      </c>
      <c r="G5" s="5" t="s">
        <v>1191</v>
      </c>
      <c r="H5" s="7">
        <f>AVERAGE(Customer_details[Annual Income])</f>
        <v>864606.3</v>
      </c>
    </row>
    <row r="6" spans="1:8" x14ac:dyDescent="0.25">
      <c r="A6" t="s">
        <v>54</v>
      </c>
      <c r="B6" t="s">
        <v>55</v>
      </c>
      <c r="C6" t="s">
        <v>18</v>
      </c>
      <c r="D6" s="2">
        <v>1465000</v>
      </c>
      <c r="E6" t="s">
        <v>61</v>
      </c>
      <c r="G6" s="5" t="s">
        <v>1181</v>
      </c>
      <c r="H6" s="7">
        <f>SUM(Customer_details[Annual Income])</f>
        <v>432303150</v>
      </c>
    </row>
    <row r="7" spans="1:8" x14ac:dyDescent="0.25">
      <c r="A7" t="s">
        <v>62</v>
      </c>
      <c r="B7" t="s">
        <v>63</v>
      </c>
      <c r="C7" t="s">
        <v>18</v>
      </c>
      <c r="D7" s="2">
        <v>850000</v>
      </c>
      <c r="E7" t="s">
        <v>68</v>
      </c>
      <c r="G7" s="5" t="s">
        <v>1192</v>
      </c>
      <c r="H7" s="5">
        <f>COUNTA(_xlfn.UNIQUE(Customer_details[Dealer_Region]))</f>
        <v>7</v>
      </c>
    </row>
    <row r="8" spans="1:8" x14ac:dyDescent="0.25">
      <c r="A8" t="s">
        <v>69</v>
      </c>
      <c r="B8" t="s">
        <v>70</v>
      </c>
      <c r="C8" t="s">
        <v>18</v>
      </c>
      <c r="D8" s="2">
        <v>1600000</v>
      </c>
      <c r="E8" t="s">
        <v>74</v>
      </c>
      <c r="G8" s="5"/>
      <c r="H8" s="5"/>
    </row>
    <row r="9" spans="1:8" x14ac:dyDescent="0.25">
      <c r="A9" t="s">
        <v>75</v>
      </c>
      <c r="B9" t="s">
        <v>76</v>
      </c>
      <c r="C9" t="s">
        <v>18</v>
      </c>
      <c r="D9" s="2">
        <v>13500</v>
      </c>
      <c r="E9" t="s">
        <v>74</v>
      </c>
    </row>
    <row r="10" spans="1:8" x14ac:dyDescent="0.25">
      <c r="A10" t="s">
        <v>79</v>
      </c>
      <c r="B10" t="s">
        <v>80</v>
      </c>
      <c r="C10" t="s">
        <v>18</v>
      </c>
      <c r="D10" s="2">
        <v>815000</v>
      </c>
      <c r="E10" t="s">
        <v>53</v>
      </c>
      <c r="G10" s="3" t="s">
        <v>3</v>
      </c>
      <c r="H10" t="s">
        <v>1190</v>
      </c>
    </row>
    <row r="11" spans="1:8" hidden="1" x14ac:dyDescent="0.25">
      <c r="A11" t="s">
        <v>85</v>
      </c>
      <c r="B11" t="s">
        <v>86</v>
      </c>
      <c r="C11" t="s">
        <v>87</v>
      </c>
      <c r="D11" s="2">
        <v>13500</v>
      </c>
      <c r="E11" t="s">
        <v>68</v>
      </c>
      <c r="G11" s="4" t="s">
        <v>87</v>
      </c>
      <c r="H11" s="2">
        <v>88509500</v>
      </c>
    </row>
    <row r="12" spans="1:8" x14ac:dyDescent="0.25">
      <c r="A12" t="s">
        <v>89</v>
      </c>
      <c r="B12" t="s">
        <v>90</v>
      </c>
      <c r="C12" t="s">
        <v>18</v>
      </c>
      <c r="D12" s="2">
        <v>13500</v>
      </c>
      <c r="E12" t="s">
        <v>74</v>
      </c>
      <c r="G12" s="4" t="s">
        <v>18</v>
      </c>
      <c r="H12" s="2">
        <v>343793650</v>
      </c>
    </row>
    <row r="13" spans="1:8" x14ac:dyDescent="0.25">
      <c r="A13" t="s">
        <v>93</v>
      </c>
      <c r="B13" t="s">
        <v>94</v>
      </c>
      <c r="C13" t="s">
        <v>18</v>
      </c>
      <c r="D13" s="2">
        <v>13500</v>
      </c>
      <c r="E13" t="s">
        <v>53</v>
      </c>
      <c r="G13" s="4" t="s">
        <v>1183</v>
      </c>
      <c r="H13" s="2">
        <v>432303150</v>
      </c>
    </row>
    <row r="14" spans="1:8" x14ac:dyDescent="0.25">
      <c r="A14" t="s">
        <v>97</v>
      </c>
      <c r="B14" t="s">
        <v>98</v>
      </c>
      <c r="C14" t="s">
        <v>18</v>
      </c>
      <c r="D14" s="2">
        <v>885000</v>
      </c>
      <c r="E14" t="s">
        <v>34</v>
      </c>
    </row>
    <row r="15" spans="1:8" x14ac:dyDescent="0.25">
      <c r="A15" t="s">
        <v>102</v>
      </c>
      <c r="B15" t="s">
        <v>103</v>
      </c>
      <c r="C15" t="s">
        <v>18</v>
      </c>
      <c r="D15" s="2">
        <v>13500</v>
      </c>
      <c r="E15" t="s">
        <v>45</v>
      </c>
    </row>
    <row r="16" spans="1:8" x14ac:dyDescent="0.25">
      <c r="A16" t="s">
        <v>107</v>
      </c>
      <c r="B16" t="s">
        <v>108</v>
      </c>
      <c r="C16" t="s">
        <v>18</v>
      </c>
      <c r="D16" s="2">
        <v>722000</v>
      </c>
      <c r="E16" t="s">
        <v>27</v>
      </c>
    </row>
    <row r="17" spans="1:5" x14ac:dyDescent="0.25">
      <c r="A17" t="s">
        <v>112</v>
      </c>
      <c r="B17" t="s">
        <v>113</v>
      </c>
      <c r="C17" t="s">
        <v>18</v>
      </c>
      <c r="D17" s="2">
        <v>746000</v>
      </c>
      <c r="E17" t="s">
        <v>34</v>
      </c>
    </row>
    <row r="18" spans="1:5" hidden="1" x14ac:dyDescent="0.25">
      <c r="A18" t="s">
        <v>116</v>
      </c>
      <c r="B18" t="s">
        <v>117</v>
      </c>
      <c r="C18" t="s">
        <v>87</v>
      </c>
      <c r="D18" s="2">
        <v>535000</v>
      </c>
      <c r="E18" t="s">
        <v>45</v>
      </c>
    </row>
    <row r="19" spans="1:5" hidden="1" x14ac:dyDescent="0.25">
      <c r="A19" t="s">
        <v>120</v>
      </c>
      <c r="B19" t="s">
        <v>121</v>
      </c>
      <c r="C19" t="s">
        <v>87</v>
      </c>
      <c r="D19" s="2">
        <v>570000</v>
      </c>
      <c r="E19" t="s">
        <v>53</v>
      </c>
    </row>
    <row r="20" spans="1:5" x14ac:dyDescent="0.25">
      <c r="A20" t="s">
        <v>122</v>
      </c>
      <c r="B20" t="s">
        <v>123</v>
      </c>
      <c r="C20" t="s">
        <v>18</v>
      </c>
      <c r="D20" s="2">
        <v>685000</v>
      </c>
      <c r="E20" t="s">
        <v>61</v>
      </c>
    </row>
    <row r="21" spans="1:5" x14ac:dyDescent="0.25">
      <c r="A21" t="s">
        <v>125</v>
      </c>
      <c r="B21" t="s">
        <v>126</v>
      </c>
      <c r="C21" t="s">
        <v>18</v>
      </c>
      <c r="D21" s="2">
        <v>455000</v>
      </c>
      <c r="E21" t="s">
        <v>68</v>
      </c>
    </row>
    <row r="22" spans="1:5" x14ac:dyDescent="0.25">
      <c r="A22" t="s">
        <v>129</v>
      </c>
      <c r="B22" t="s">
        <v>130</v>
      </c>
      <c r="C22" t="s">
        <v>18</v>
      </c>
      <c r="D22" s="2">
        <v>13500</v>
      </c>
      <c r="E22" t="s">
        <v>74</v>
      </c>
    </row>
    <row r="23" spans="1:5" x14ac:dyDescent="0.25">
      <c r="A23" t="s">
        <v>132</v>
      </c>
      <c r="B23" t="s">
        <v>133</v>
      </c>
      <c r="C23" t="s">
        <v>18</v>
      </c>
      <c r="D23" s="2">
        <v>2500000</v>
      </c>
      <c r="E23" t="s">
        <v>74</v>
      </c>
    </row>
    <row r="24" spans="1:5" x14ac:dyDescent="0.25">
      <c r="A24" t="s">
        <v>136</v>
      </c>
      <c r="B24" t="s">
        <v>137</v>
      </c>
      <c r="C24" t="s">
        <v>18</v>
      </c>
      <c r="D24" s="2">
        <v>585000</v>
      </c>
      <c r="E24" t="s">
        <v>27</v>
      </c>
    </row>
    <row r="25" spans="1:5" x14ac:dyDescent="0.25">
      <c r="A25" t="s">
        <v>141</v>
      </c>
      <c r="B25" t="s">
        <v>142</v>
      </c>
      <c r="C25" t="s">
        <v>18</v>
      </c>
      <c r="D25" s="2">
        <v>920000</v>
      </c>
      <c r="E25" t="s">
        <v>53</v>
      </c>
    </row>
    <row r="26" spans="1:5" x14ac:dyDescent="0.25">
      <c r="A26" t="s">
        <v>146</v>
      </c>
      <c r="B26" t="s">
        <v>147</v>
      </c>
      <c r="C26" t="s">
        <v>18</v>
      </c>
      <c r="D26" s="2">
        <v>672000</v>
      </c>
      <c r="E26" t="s">
        <v>61</v>
      </c>
    </row>
    <row r="27" spans="1:5" x14ac:dyDescent="0.25">
      <c r="A27" t="s">
        <v>151</v>
      </c>
      <c r="B27" t="s">
        <v>152</v>
      </c>
      <c r="C27" t="s">
        <v>18</v>
      </c>
      <c r="D27" s="2">
        <v>801250</v>
      </c>
      <c r="E27" t="s">
        <v>68</v>
      </c>
    </row>
    <row r="28" spans="1:5" hidden="1" x14ac:dyDescent="0.25">
      <c r="A28" t="s">
        <v>155</v>
      </c>
      <c r="B28" t="s">
        <v>156</v>
      </c>
      <c r="C28" t="s">
        <v>87</v>
      </c>
      <c r="D28" s="2">
        <v>820000</v>
      </c>
      <c r="E28" t="s">
        <v>74</v>
      </c>
    </row>
    <row r="29" spans="1:5" x14ac:dyDescent="0.25">
      <c r="A29" t="s">
        <v>159</v>
      </c>
      <c r="B29" t="s">
        <v>160</v>
      </c>
      <c r="C29" t="s">
        <v>18</v>
      </c>
      <c r="D29" s="2">
        <v>791000</v>
      </c>
      <c r="E29" t="s">
        <v>61</v>
      </c>
    </row>
    <row r="30" spans="1:5" x14ac:dyDescent="0.25">
      <c r="A30" t="s">
        <v>163</v>
      </c>
      <c r="B30" t="s">
        <v>164</v>
      </c>
      <c r="C30" t="s">
        <v>18</v>
      </c>
      <c r="D30" s="2">
        <v>13500</v>
      </c>
      <c r="E30" t="s">
        <v>61</v>
      </c>
    </row>
    <row r="31" spans="1:5" x14ac:dyDescent="0.25">
      <c r="A31" t="s">
        <v>165</v>
      </c>
      <c r="B31" t="s">
        <v>166</v>
      </c>
      <c r="C31" t="s">
        <v>18</v>
      </c>
      <c r="D31" s="2">
        <v>1020000</v>
      </c>
      <c r="E31" t="s">
        <v>68</v>
      </c>
    </row>
    <row r="32" spans="1:5" x14ac:dyDescent="0.25">
      <c r="A32" t="s">
        <v>170</v>
      </c>
      <c r="B32" t="s">
        <v>171</v>
      </c>
      <c r="C32" t="s">
        <v>18</v>
      </c>
      <c r="D32" s="2">
        <v>210000</v>
      </c>
      <c r="E32" t="s">
        <v>74</v>
      </c>
    </row>
    <row r="33" spans="1:5" x14ac:dyDescent="0.25">
      <c r="A33" t="s">
        <v>173</v>
      </c>
      <c r="B33" t="s">
        <v>174</v>
      </c>
      <c r="C33" t="s">
        <v>18</v>
      </c>
      <c r="D33" s="2">
        <v>750000</v>
      </c>
      <c r="E33" t="s">
        <v>27</v>
      </c>
    </row>
    <row r="34" spans="1:5" x14ac:dyDescent="0.25">
      <c r="A34" t="s">
        <v>177</v>
      </c>
      <c r="B34" t="s">
        <v>178</v>
      </c>
      <c r="C34" t="s">
        <v>18</v>
      </c>
      <c r="D34" s="2">
        <v>635000</v>
      </c>
      <c r="E34" t="s">
        <v>34</v>
      </c>
    </row>
    <row r="35" spans="1:5" x14ac:dyDescent="0.25">
      <c r="A35" t="s">
        <v>179</v>
      </c>
      <c r="B35" t="s">
        <v>180</v>
      </c>
      <c r="C35" t="s">
        <v>18</v>
      </c>
      <c r="D35" s="2">
        <v>675000</v>
      </c>
      <c r="E35" t="s">
        <v>45</v>
      </c>
    </row>
    <row r="36" spans="1:5" x14ac:dyDescent="0.25">
      <c r="A36" t="s">
        <v>182</v>
      </c>
      <c r="B36" t="s">
        <v>183</v>
      </c>
      <c r="C36" t="s">
        <v>18</v>
      </c>
      <c r="D36" s="2">
        <v>880000</v>
      </c>
      <c r="E36" t="s">
        <v>53</v>
      </c>
    </row>
    <row r="37" spans="1:5" x14ac:dyDescent="0.25">
      <c r="A37" t="s">
        <v>186</v>
      </c>
      <c r="B37" t="s">
        <v>187</v>
      </c>
      <c r="C37" t="s">
        <v>18</v>
      </c>
      <c r="D37" s="2">
        <v>13500</v>
      </c>
      <c r="E37" t="s">
        <v>27</v>
      </c>
    </row>
    <row r="38" spans="1:5" x14ac:dyDescent="0.25">
      <c r="A38" t="s">
        <v>190</v>
      </c>
      <c r="B38" t="s">
        <v>191</v>
      </c>
      <c r="C38" t="s">
        <v>18</v>
      </c>
      <c r="D38" s="2">
        <v>13500</v>
      </c>
      <c r="E38" t="s">
        <v>34</v>
      </c>
    </row>
    <row r="39" spans="1:5" x14ac:dyDescent="0.25">
      <c r="A39" t="s">
        <v>194</v>
      </c>
      <c r="B39" t="s">
        <v>195</v>
      </c>
      <c r="C39" t="s">
        <v>18</v>
      </c>
      <c r="D39" s="2">
        <v>13500</v>
      </c>
      <c r="E39" t="s">
        <v>45</v>
      </c>
    </row>
    <row r="40" spans="1:5" x14ac:dyDescent="0.25">
      <c r="A40" t="s">
        <v>198</v>
      </c>
      <c r="B40" t="s">
        <v>199</v>
      </c>
      <c r="C40" t="s">
        <v>18</v>
      </c>
      <c r="D40" s="2">
        <v>941000</v>
      </c>
      <c r="E40" t="s">
        <v>53</v>
      </c>
    </row>
    <row r="41" spans="1:5" hidden="1" x14ac:dyDescent="0.25">
      <c r="A41" t="s">
        <v>202</v>
      </c>
      <c r="B41" t="s">
        <v>203</v>
      </c>
      <c r="C41" t="s">
        <v>87</v>
      </c>
      <c r="D41" s="2">
        <v>13500</v>
      </c>
      <c r="E41" t="s">
        <v>53</v>
      </c>
    </row>
    <row r="42" spans="1:5" x14ac:dyDescent="0.25">
      <c r="A42" t="s">
        <v>205</v>
      </c>
      <c r="B42" t="s">
        <v>206</v>
      </c>
      <c r="C42" t="s">
        <v>18</v>
      </c>
      <c r="D42" s="2">
        <v>13500</v>
      </c>
      <c r="E42" t="s">
        <v>61</v>
      </c>
    </row>
    <row r="43" spans="1:5" hidden="1" x14ac:dyDescent="0.25">
      <c r="A43" t="s">
        <v>207</v>
      </c>
      <c r="B43" t="s">
        <v>208</v>
      </c>
      <c r="C43" t="s">
        <v>87</v>
      </c>
      <c r="D43" s="2">
        <v>13500</v>
      </c>
      <c r="E43" t="s">
        <v>68</v>
      </c>
    </row>
    <row r="44" spans="1:5" x14ac:dyDescent="0.25">
      <c r="A44" t="s">
        <v>210</v>
      </c>
      <c r="B44" t="s">
        <v>211</v>
      </c>
      <c r="C44" t="s">
        <v>18</v>
      </c>
      <c r="D44" s="2">
        <v>967500</v>
      </c>
      <c r="E44" t="s">
        <v>74</v>
      </c>
    </row>
    <row r="45" spans="1:5" x14ac:dyDescent="0.25">
      <c r="A45" t="s">
        <v>213</v>
      </c>
      <c r="B45" t="s">
        <v>214</v>
      </c>
      <c r="C45" t="s">
        <v>18</v>
      </c>
      <c r="D45" s="2">
        <v>600000</v>
      </c>
      <c r="E45" t="s">
        <v>27</v>
      </c>
    </row>
    <row r="46" spans="1:5" x14ac:dyDescent="0.25">
      <c r="A46" t="s">
        <v>215</v>
      </c>
      <c r="B46" t="s">
        <v>216</v>
      </c>
      <c r="C46" t="s">
        <v>18</v>
      </c>
      <c r="D46" s="2">
        <v>575000</v>
      </c>
      <c r="E46" t="s">
        <v>34</v>
      </c>
    </row>
    <row r="47" spans="1:5" x14ac:dyDescent="0.25">
      <c r="A47" t="s">
        <v>219</v>
      </c>
      <c r="B47" t="s">
        <v>220</v>
      </c>
      <c r="C47" t="s">
        <v>18</v>
      </c>
      <c r="D47" s="2">
        <v>566000</v>
      </c>
      <c r="E47" t="s">
        <v>45</v>
      </c>
    </row>
    <row r="48" spans="1:5" x14ac:dyDescent="0.25">
      <c r="A48" t="s">
        <v>222</v>
      </c>
      <c r="B48" t="s">
        <v>223</v>
      </c>
      <c r="C48" t="s">
        <v>18</v>
      </c>
      <c r="D48" s="2">
        <v>1250000</v>
      </c>
      <c r="E48" t="s">
        <v>53</v>
      </c>
    </row>
    <row r="49" spans="1:5" x14ac:dyDescent="0.25">
      <c r="A49" t="s">
        <v>224</v>
      </c>
      <c r="B49" t="s">
        <v>225</v>
      </c>
      <c r="C49" t="s">
        <v>18</v>
      </c>
      <c r="D49" s="2">
        <v>730000</v>
      </c>
      <c r="E49" t="s">
        <v>68</v>
      </c>
    </row>
    <row r="50" spans="1:5" x14ac:dyDescent="0.25">
      <c r="A50" t="s">
        <v>226</v>
      </c>
      <c r="B50" t="s">
        <v>227</v>
      </c>
      <c r="C50" t="s">
        <v>18</v>
      </c>
      <c r="D50" s="2">
        <v>4060000</v>
      </c>
      <c r="E50" t="s">
        <v>74</v>
      </c>
    </row>
    <row r="51" spans="1:5" x14ac:dyDescent="0.25">
      <c r="A51" t="s">
        <v>229</v>
      </c>
      <c r="B51" t="s">
        <v>230</v>
      </c>
      <c r="C51" t="s">
        <v>18</v>
      </c>
      <c r="D51" s="2">
        <v>13500</v>
      </c>
      <c r="E51" t="s">
        <v>27</v>
      </c>
    </row>
    <row r="52" spans="1:5" x14ac:dyDescent="0.25">
      <c r="A52" t="s">
        <v>232</v>
      </c>
      <c r="B52" t="s">
        <v>233</v>
      </c>
      <c r="C52" t="s">
        <v>18</v>
      </c>
      <c r="D52" s="2">
        <v>1180000</v>
      </c>
      <c r="E52" t="s">
        <v>34</v>
      </c>
    </row>
    <row r="53" spans="1:5" x14ac:dyDescent="0.25">
      <c r="A53" t="s">
        <v>235</v>
      </c>
      <c r="B53" t="s">
        <v>236</v>
      </c>
      <c r="C53" t="s">
        <v>18</v>
      </c>
      <c r="D53" s="2">
        <v>1360000</v>
      </c>
      <c r="E53" t="s">
        <v>74</v>
      </c>
    </row>
    <row r="54" spans="1:5" hidden="1" x14ac:dyDescent="0.25">
      <c r="A54" t="s">
        <v>237</v>
      </c>
      <c r="B54" t="s">
        <v>238</v>
      </c>
      <c r="C54" t="s">
        <v>87</v>
      </c>
      <c r="D54" s="2">
        <v>640000</v>
      </c>
      <c r="E54" t="s">
        <v>68</v>
      </c>
    </row>
    <row r="55" spans="1:5" x14ac:dyDescent="0.25">
      <c r="A55" t="s">
        <v>240</v>
      </c>
      <c r="B55" t="s">
        <v>225</v>
      </c>
      <c r="C55" t="s">
        <v>18</v>
      </c>
      <c r="D55" s="2">
        <v>615000</v>
      </c>
      <c r="E55" t="s">
        <v>27</v>
      </c>
    </row>
    <row r="56" spans="1:5" x14ac:dyDescent="0.25">
      <c r="A56" t="s">
        <v>241</v>
      </c>
      <c r="B56" t="s">
        <v>242</v>
      </c>
      <c r="C56" t="s">
        <v>18</v>
      </c>
      <c r="D56" s="2">
        <v>520000</v>
      </c>
      <c r="E56" t="s">
        <v>27</v>
      </c>
    </row>
    <row r="57" spans="1:5" x14ac:dyDescent="0.25">
      <c r="A57" t="s">
        <v>243</v>
      </c>
      <c r="B57" t="s">
        <v>244</v>
      </c>
      <c r="C57" t="s">
        <v>18</v>
      </c>
      <c r="D57" s="2">
        <v>1876000</v>
      </c>
      <c r="E57" t="s">
        <v>61</v>
      </c>
    </row>
    <row r="58" spans="1:5" x14ac:dyDescent="0.25">
      <c r="A58" t="s">
        <v>247</v>
      </c>
      <c r="B58" t="s">
        <v>248</v>
      </c>
      <c r="C58" t="s">
        <v>18</v>
      </c>
      <c r="D58" s="2">
        <v>13500</v>
      </c>
      <c r="E58" t="s">
        <v>68</v>
      </c>
    </row>
    <row r="59" spans="1:5" x14ac:dyDescent="0.25">
      <c r="A59" t="s">
        <v>251</v>
      </c>
      <c r="B59" t="s">
        <v>252</v>
      </c>
      <c r="C59" t="s">
        <v>18</v>
      </c>
      <c r="D59" s="2">
        <v>13500</v>
      </c>
      <c r="E59" t="s">
        <v>74</v>
      </c>
    </row>
    <row r="60" spans="1:5" x14ac:dyDescent="0.25">
      <c r="A60" t="s">
        <v>254</v>
      </c>
      <c r="B60" t="s">
        <v>255</v>
      </c>
      <c r="C60" t="s">
        <v>18</v>
      </c>
      <c r="D60" s="2">
        <v>890000</v>
      </c>
      <c r="E60" t="s">
        <v>27</v>
      </c>
    </row>
    <row r="61" spans="1:5" x14ac:dyDescent="0.25">
      <c r="A61" t="s">
        <v>256</v>
      </c>
      <c r="B61" t="s">
        <v>257</v>
      </c>
      <c r="C61" t="s">
        <v>18</v>
      </c>
      <c r="D61" s="2">
        <v>1800000</v>
      </c>
      <c r="E61" t="s">
        <v>34</v>
      </c>
    </row>
    <row r="62" spans="1:5" x14ac:dyDescent="0.25">
      <c r="A62" t="s">
        <v>259</v>
      </c>
      <c r="B62" t="s">
        <v>260</v>
      </c>
      <c r="C62" t="s">
        <v>18</v>
      </c>
      <c r="D62" s="2">
        <v>1330000</v>
      </c>
      <c r="E62" t="s">
        <v>61</v>
      </c>
    </row>
    <row r="63" spans="1:5" x14ac:dyDescent="0.25">
      <c r="A63" t="s">
        <v>262</v>
      </c>
      <c r="B63" t="s">
        <v>263</v>
      </c>
      <c r="C63" t="s">
        <v>18</v>
      </c>
      <c r="D63" s="2">
        <v>393000</v>
      </c>
      <c r="E63" t="s">
        <v>61</v>
      </c>
    </row>
    <row r="64" spans="1:5" x14ac:dyDescent="0.25">
      <c r="A64" t="s">
        <v>264</v>
      </c>
      <c r="B64" t="s">
        <v>265</v>
      </c>
      <c r="C64" t="s">
        <v>18</v>
      </c>
      <c r="D64" s="2">
        <v>440000</v>
      </c>
      <c r="E64" t="s">
        <v>74</v>
      </c>
    </row>
    <row r="65" spans="1:5" hidden="1" x14ac:dyDescent="0.25">
      <c r="A65" t="s">
        <v>267</v>
      </c>
      <c r="B65" t="s">
        <v>268</v>
      </c>
      <c r="C65" t="s">
        <v>87</v>
      </c>
      <c r="D65" s="2">
        <v>280000</v>
      </c>
      <c r="E65" t="s">
        <v>27</v>
      </c>
    </row>
    <row r="66" spans="1:5" x14ac:dyDescent="0.25">
      <c r="A66" t="s">
        <v>271</v>
      </c>
      <c r="B66" t="s">
        <v>272</v>
      </c>
      <c r="C66" t="s">
        <v>18</v>
      </c>
      <c r="D66" s="2">
        <v>1151000</v>
      </c>
      <c r="E66" t="s">
        <v>45</v>
      </c>
    </row>
    <row r="67" spans="1:5" x14ac:dyDescent="0.25">
      <c r="A67" t="s">
        <v>274</v>
      </c>
      <c r="B67" t="s">
        <v>275</v>
      </c>
      <c r="C67" t="s">
        <v>18</v>
      </c>
      <c r="D67" s="2">
        <v>1650000</v>
      </c>
      <c r="E67" t="s">
        <v>53</v>
      </c>
    </row>
    <row r="68" spans="1:5" x14ac:dyDescent="0.25">
      <c r="A68" t="s">
        <v>276</v>
      </c>
      <c r="B68" t="s">
        <v>277</v>
      </c>
      <c r="C68" t="s">
        <v>18</v>
      </c>
      <c r="D68" s="2">
        <v>13500</v>
      </c>
      <c r="E68" t="s">
        <v>61</v>
      </c>
    </row>
    <row r="69" spans="1:5" x14ac:dyDescent="0.25">
      <c r="A69" t="s">
        <v>278</v>
      </c>
      <c r="B69" t="s">
        <v>279</v>
      </c>
      <c r="C69" t="s">
        <v>18</v>
      </c>
      <c r="D69" s="2">
        <v>895000</v>
      </c>
      <c r="E69" t="s">
        <v>34</v>
      </c>
    </row>
    <row r="70" spans="1:5" hidden="1" x14ac:dyDescent="0.25">
      <c r="A70" t="s">
        <v>281</v>
      </c>
      <c r="B70" t="s">
        <v>282</v>
      </c>
      <c r="C70" t="s">
        <v>87</v>
      </c>
      <c r="D70" s="2">
        <v>660000</v>
      </c>
      <c r="E70" t="s">
        <v>45</v>
      </c>
    </row>
    <row r="71" spans="1:5" x14ac:dyDescent="0.25">
      <c r="A71" t="s">
        <v>283</v>
      </c>
      <c r="B71" t="s">
        <v>284</v>
      </c>
      <c r="C71" t="s">
        <v>18</v>
      </c>
      <c r="D71" s="2">
        <v>13500</v>
      </c>
      <c r="E71" t="s">
        <v>53</v>
      </c>
    </row>
    <row r="72" spans="1:5" x14ac:dyDescent="0.25">
      <c r="A72" t="s">
        <v>285</v>
      </c>
      <c r="B72" t="s">
        <v>286</v>
      </c>
      <c r="C72" t="s">
        <v>18</v>
      </c>
      <c r="D72" s="2">
        <v>1636000</v>
      </c>
      <c r="E72" t="s">
        <v>27</v>
      </c>
    </row>
    <row r="73" spans="1:5" hidden="1" x14ac:dyDescent="0.25">
      <c r="A73" t="s">
        <v>287</v>
      </c>
      <c r="B73" t="s">
        <v>288</v>
      </c>
      <c r="C73" t="s">
        <v>87</v>
      </c>
      <c r="D73" s="2">
        <v>1000000</v>
      </c>
      <c r="E73" t="s">
        <v>34</v>
      </c>
    </row>
    <row r="74" spans="1:5" hidden="1" x14ac:dyDescent="0.25">
      <c r="A74" t="s">
        <v>290</v>
      </c>
      <c r="B74" t="s">
        <v>291</v>
      </c>
      <c r="C74" t="s">
        <v>87</v>
      </c>
      <c r="D74" s="2">
        <v>745000</v>
      </c>
      <c r="E74" t="s">
        <v>45</v>
      </c>
    </row>
    <row r="75" spans="1:5" x14ac:dyDescent="0.25">
      <c r="A75" t="s">
        <v>294</v>
      </c>
      <c r="B75" t="s">
        <v>295</v>
      </c>
      <c r="C75" t="s">
        <v>18</v>
      </c>
      <c r="D75" s="2">
        <v>300000</v>
      </c>
      <c r="E75" t="s">
        <v>53</v>
      </c>
    </row>
    <row r="76" spans="1:5" x14ac:dyDescent="0.25">
      <c r="A76" t="s">
        <v>298</v>
      </c>
      <c r="B76" t="s">
        <v>299</v>
      </c>
      <c r="C76" t="s">
        <v>18</v>
      </c>
      <c r="D76" s="2">
        <v>1097000</v>
      </c>
      <c r="E76" t="s">
        <v>61</v>
      </c>
    </row>
    <row r="77" spans="1:5" hidden="1" x14ac:dyDescent="0.25">
      <c r="A77" t="s">
        <v>300</v>
      </c>
      <c r="B77" t="s">
        <v>301</v>
      </c>
      <c r="C77" t="s">
        <v>87</v>
      </c>
      <c r="D77" s="2">
        <v>542000</v>
      </c>
      <c r="E77" t="s">
        <v>68</v>
      </c>
    </row>
    <row r="78" spans="1:5" x14ac:dyDescent="0.25">
      <c r="A78" t="s">
        <v>302</v>
      </c>
      <c r="B78" t="s">
        <v>303</v>
      </c>
      <c r="C78" t="s">
        <v>18</v>
      </c>
      <c r="D78" s="2">
        <v>1200000</v>
      </c>
      <c r="E78" t="s">
        <v>53</v>
      </c>
    </row>
    <row r="79" spans="1:5" x14ac:dyDescent="0.25">
      <c r="A79" t="s">
        <v>306</v>
      </c>
      <c r="B79" t="s">
        <v>307</v>
      </c>
      <c r="C79" t="s">
        <v>18</v>
      </c>
      <c r="D79" s="2">
        <v>490000</v>
      </c>
      <c r="E79" t="s">
        <v>74</v>
      </c>
    </row>
    <row r="80" spans="1:5" x14ac:dyDescent="0.25">
      <c r="A80" t="s">
        <v>309</v>
      </c>
      <c r="B80" t="s">
        <v>310</v>
      </c>
      <c r="C80" t="s">
        <v>18</v>
      </c>
      <c r="D80" s="2">
        <v>410000</v>
      </c>
      <c r="E80" t="s">
        <v>68</v>
      </c>
    </row>
    <row r="81" spans="1:5" x14ac:dyDescent="0.25">
      <c r="A81" t="s">
        <v>311</v>
      </c>
      <c r="B81" t="s">
        <v>312</v>
      </c>
      <c r="C81" t="s">
        <v>18</v>
      </c>
      <c r="D81" s="2">
        <v>930000</v>
      </c>
      <c r="E81" t="s">
        <v>74</v>
      </c>
    </row>
    <row r="82" spans="1:5" x14ac:dyDescent="0.25">
      <c r="A82" t="s">
        <v>313</v>
      </c>
      <c r="B82" t="s">
        <v>314</v>
      </c>
      <c r="C82" t="s">
        <v>18</v>
      </c>
      <c r="D82" s="2">
        <v>480000</v>
      </c>
      <c r="E82" t="s">
        <v>45</v>
      </c>
    </row>
    <row r="83" spans="1:5" hidden="1" x14ac:dyDescent="0.25">
      <c r="A83" t="s">
        <v>315</v>
      </c>
      <c r="B83" t="s">
        <v>316</v>
      </c>
      <c r="C83" t="s">
        <v>87</v>
      </c>
      <c r="D83" s="2">
        <v>1360000</v>
      </c>
      <c r="E83" t="s">
        <v>34</v>
      </c>
    </row>
    <row r="84" spans="1:5" x14ac:dyDescent="0.25">
      <c r="A84" t="s">
        <v>318</v>
      </c>
      <c r="B84" t="s">
        <v>319</v>
      </c>
      <c r="C84" t="s">
        <v>18</v>
      </c>
      <c r="D84" s="2">
        <v>2200000</v>
      </c>
      <c r="E84" t="s">
        <v>34</v>
      </c>
    </row>
    <row r="85" spans="1:5" hidden="1" x14ac:dyDescent="0.25">
      <c r="A85" t="s">
        <v>322</v>
      </c>
      <c r="B85" t="s">
        <v>323</v>
      </c>
      <c r="C85" t="s">
        <v>87</v>
      </c>
      <c r="D85" s="2">
        <v>1100000</v>
      </c>
      <c r="E85" t="s">
        <v>45</v>
      </c>
    </row>
    <row r="86" spans="1:5" x14ac:dyDescent="0.25">
      <c r="A86" t="s">
        <v>325</v>
      </c>
      <c r="B86" t="s">
        <v>326</v>
      </c>
      <c r="C86" t="s">
        <v>18</v>
      </c>
      <c r="D86" s="2">
        <v>13500</v>
      </c>
      <c r="E86" t="s">
        <v>53</v>
      </c>
    </row>
    <row r="87" spans="1:5" x14ac:dyDescent="0.25">
      <c r="A87" t="s">
        <v>328</v>
      </c>
      <c r="B87" t="s">
        <v>329</v>
      </c>
      <c r="C87" t="s">
        <v>18</v>
      </c>
      <c r="D87" s="2">
        <v>1700000</v>
      </c>
      <c r="E87" t="s">
        <v>61</v>
      </c>
    </row>
    <row r="88" spans="1:5" x14ac:dyDescent="0.25">
      <c r="A88" t="s">
        <v>331</v>
      </c>
      <c r="B88" t="s">
        <v>332</v>
      </c>
      <c r="C88" t="s">
        <v>18</v>
      </c>
      <c r="D88" s="2">
        <v>1908000</v>
      </c>
      <c r="E88" t="s">
        <v>68</v>
      </c>
    </row>
    <row r="89" spans="1:5" x14ac:dyDescent="0.25">
      <c r="A89" t="s">
        <v>334</v>
      </c>
      <c r="B89" t="s">
        <v>335</v>
      </c>
      <c r="C89" t="s">
        <v>18</v>
      </c>
      <c r="D89" s="2">
        <v>13500</v>
      </c>
      <c r="E89" t="s">
        <v>74</v>
      </c>
    </row>
    <row r="90" spans="1:5" x14ac:dyDescent="0.25">
      <c r="A90" t="s">
        <v>337</v>
      </c>
      <c r="B90" t="s">
        <v>338</v>
      </c>
      <c r="C90" t="s">
        <v>18</v>
      </c>
      <c r="D90" s="2">
        <v>13500</v>
      </c>
      <c r="E90" t="s">
        <v>68</v>
      </c>
    </row>
    <row r="91" spans="1:5" x14ac:dyDescent="0.25">
      <c r="A91" t="s">
        <v>340</v>
      </c>
      <c r="B91" t="s">
        <v>341</v>
      </c>
      <c r="C91" t="s">
        <v>18</v>
      </c>
      <c r="D91" s="2">
        <v>2550000</v>
      </c>
      <c r="E91" t="s">
        <v>74</v>
      </c>
    </row>
    <row r="92" spans="1:5" x14ac:dyDescent="0.25">
      <c r="A92" t="s">
        <v>343</v>
      </c>
      <c r="B92" t="s">
        <v>344</v>
      </c>
      <c r="C92" t="s">
        <v>18</v>
      </c>
      <c r="D92" s="2">
        <v>1245000</v>
      </c>
      <c r="E92" t="s">
        <v>27</v>
      </c>
    </row>
    <row r="93" spans="1:5" x14ac:dyDescent="0.25">
      <c r="A93" t="s">
        <v>346</v>
      </c>
      <c r="B93" t="s">
        <v>347</v>
      </c>
      <c r="C93" t="s">
        <v>18</v>
      </c>
      <c r="D93" s="2">
        <v>13500</v>
      </c>
      <c r="E93" t="s">
        <v>74</v>
      </c>
    </row>
    <row r="94" spans="1:5" x14ac:dyDescent="0.25">
      <c r="A94" t="s">
        <v>349</v>
      </c>
      <c r="B94" t="s">
        <v>350</v>
      </c>
      <c r="C94" t="s">
        <v>18</v>
      </c>
      <c r="D94" s="2">
        <v>1115000</v>
      </c>
      <c r="E94" t="s">
        <v>34</v>
      </c>
    </row>
    <row r="95" spans="1:5" x14ac:dyDescent="0.25">
      <c r="A95" t="s">
        <v>352</v>
      </c>
      <c r="B95" t="s">
        <v>353</v>
      </c>
      <c r="C95" t="s">
        <v>18</v>
      </c>
      <c r="D95" s="2">
        <v>13500</v>
      </c>
      <c r="E95" t="s">
        <v>53</v>
      </c>
    </row>
    <row r="96" spans="1:5" x14ac:dyDescent="0.25">
      <c r="A96" t="s">
        <v>354</v>
      </c>
      <c r="B96" t="s">
        <v>355</v>
      </c>
      <c r="C96" t="s">
        <v>18</v>
      </c>
      <c r="D96" s="2">
        <v>2110000</v>
      </c>
      <c r="E96" t="s">
        <v>61</v>
      </c>
    </row>
    <row r="97" spans="1:5" hidden="1" x14ac:dyDescent="0.25">
      <c r="A97" t="s">
        <v>357</v>
      </c>
      <c r="B97" t="s">
        <v>358</v>
      </c>
      <c r="C97" t="s">
        <v>87</v>
      </c>
      <c r="D97" s="2">
        <v>13500</v>
      </c>
      <c r="E97" t="s">
        <v>68</v>
      </c>
    </row>
    <row r="98" spans="1:5" x14ac:dyDescent="0.25">
      <c r="A98" t="s">
        <v>360</v>
      </c>
      <c r="B98" t="s">
        <v>361</v>
      </c>
      <c r="C98" t="s">
        <v>18</v>
      </c>
      <c r="D98" s="2">
        <v>1050000</v>
      </c>
      <c r="E98" t="s">
        <v>74</v>
      </c>
    </row>
    <row r="99" spans="1:5" x14ac:dyDescent="0.25">
      <c r="A99" t="s">
        <v>362</v>
      </c>
      <c r="B99" t="s">
        <v>363</v>
      </c>
      <c r="C99" t="s">
        <v>18</v>
      </c>
      <c r="D99" s="2">
        <v>13500</v>
      </c>
      <c r="E99" t="s">
        <v>61</v>
      </c>
    </row>
    <row r="100" spans="1:5" hidden="1" x14ac:dyDescent="0.25">
      <c r="A100" t="s">
        <v>364</v>
      </c>
      <c r="B100" t="s">
        <v>365</v>
      </c>
      <c r="C100" t="s">
        <v>87</v>
      </c>
      <c r="D100" s="2">
        <v>13500</v>
      </c>
      <c r="E100" t="s">
        <v>68</v>
      </c>
    </row>
    <row r="101" spans="1:5" x14ac:dyDescent="0.25">
      <c r="A101" t="s">
        <v>366</v>
      </c>
      <c r="B101" t="s">
        <v>367</v>
      </c>
      <c r="C101" t="s">
        <v>18</v>
      </c>
      <c r="D101" s="2">
        <v>320000</v>
      </c>
      <c r="E101" t="s">
        <v>74</v>
      </c>
    </row>
    <row r="102" spans="1:5" x14ac:dyDescent="0.25">
      <c r="A102" t="s">
        <v>368</v>
      </c>
      <c r="B102" t="s">
        <v>369</v>
      </c>
      <c r="C102" t="s">
        <v>18</v>
      </c>
      <c r="D102" s="2">
        <v>13500</v>
      </c>
      <c r="E102" t="s">
        <v>74</v>
      </c>
    </row>
    <row r="103" spans="1:5" hidden="1" x14ac:dyDescent="0.25">
      <c r="A103" t="s">
        <v>372</v>
      </c>
      <c r="B103" t="s">
        <v>373</v>
      </c>
      <c r="C103" t="s">
        <v>87</v>
      </c>
      <c r="D103" s="2">
        <v>760000</v>
      </c>
      <c r="E103" t="s">
        <v>27</v>
      </c>
    </row>
    <row r="104" spans="1:5" x14ac:dyDescent="0.25">
      <c r="A104" t="s">
        <v>374</v>
      </c>
      <c r="B104" t="s">
        <v>375</v>
      </c>
      <c r="C104" t="s">
        <v>18</v>
      </c>
      <c r="D104" s="2">
        <v>1390000</v>
      </c>
      <c r="E104" t="s">
        <v>45</v>
      </c>
    </row>
    <row r="105" spans="1:5" x14ac:dyDescent="0.25">
      <c r="A105" t="s">
        <v>376</v>
      </c>
      <c r="B105" t="s">
        <v>377</v>
      </c>
      <c r="C105" t="s">
        <v>18</v>
      </c>
      <c r="D105" s="2">
        <v>659000</v>
      </c>
      <c r="E105" t="s">
        <v>61</v>
      </c>
    </row>
    <row r="106" spans="1:5" x14ac:dyDescent="0.25">
      <c r="A106" t="s">
        <v>379</v>
      </c>
      <c r="B106" t="s">
        <v>380</v>
      </c>
      <c r="C106" t="s">
        <v>18</v>
      </c>
      <c r="D106" s="2">
        <v>1330000</v>
      </c>
      <c r="E106" t="s">
        <v>27</v>
      </c>
    </row>
    <row r="107" spans="1:5" x14ac:dyDescent="0.25">
      <c r="A107" t="s">
        <v>382</v>
      </c>
      <c r="B107" t="s">
        <v>383</v>
      </c>
      <c r="C107" t="s">
        <v>18</v>
      </c>
      <c r="D107" s="2">
        <v>13500</v>
      </c>
      <c r="E107" t="s">
        <v>34</v>
      </c>
    </row>
    <row r="108" spans="1:5" hidden="1" x14ac:dyDescent="0.25">
      <c r="A108" t="s">
        <v>384</v>
      </c>
      <c r="B108" t="s">
        <v>385</v>
      </c>
      <c r="C108" t="s">
        <v>87</v>
      </c>
      <c r="D108" s="2">
        <v>13500</v>
      </c>
      <c r="E108" t="s">
        <v>61</v>
      </c>
    </row>
    <row r="109" spans="1:5" x14ac:dyDescent="0.25">
      <c r="A109" t="s">
        <v>386</v>
      </c>
      <c r="B109" t="s">
        <v>387</v>
      </c>
      <c r="C109" t="s">
        <v>18</v>
      </c>
      <c r="D109" s="2">
        <v>1362000</v>
      </c>
      <c r="E109" t="s">
        <v>53</v>
      </c>
    </row>
    <row r="110" spans="1:5" x14ac:dyDescent="0.25">
      <c r="A110" t="s">
        <v>389</v>
      </c>
      <c r="B110" t="s">
        <v>390</v>
      </c>
      <c r="C110" t="s">
        <v>18</v>
      </c>
      <c r="D110" s="2">
        <v>480000</v>
      </c>
      <c r="E110" t="s">
        <v>27</v>
      </c>
    </row>
    <row r="111" spans="1:5" hidden="1" x14ac:dyDescent="0.25">
      <c r="A111" t="s">
        <v>391</v>
      </c>
      <c r="B111" t="s">
        <v>392</v>
      </c>
      <c r="C111" t="s">
        <v>87</v>
      </c>
      <c r="D111" s="2">
        <v>365000</v>
      </c>
      <c r="E111" t="s">
        <v>34</v>
      </c>
    </row>
    <row r="112" spans="1:5" hidden="1" x14ac:dyDescent="0.25">
      <c r="A112" t="s">
        <v>394</v>
      </c>
      <c r="B112" t="s">
        <v>395</v>
      </c>
      <c r="C112" t="s">
        <v>87</v>
      </c>
      <c r="D112" s="2">
        <v>481000</v>
      </c>
      <c r="E112" t="s">
        <v>34</v>
      </c>
    </row>
    <row r="113" spans="1:5" x14ac:dyDescent="0.25">
      <c r="A113" t="s">
        <v>397</v>
      </c>
      <c r="B113" t="s">
        <v>398</v>
      </c>
      <c r="C113" t="s">
        <v>18</v>
      </c>
      <c r="D113" s="2">
        <v>700000</v>
      </c>
      <c r="E113" t="s">
        <v>45</v>
      </c>
    </row>
    <row r="114" spans="1:5" x14ac:dyDescent="0.25">
      <c r="A114" t="s">
        <v>399</v>
      </c>
      <c r="B114" t="s">
        <v>400</v>
      </c>
      <c r="C114" t="s">
        <v>18</v>
      </c>
      <c r="D114" s="2">
        <v>1350000</v>
      </c>
      <c r="E114" t="s">
        <v>53</v>
      </c>
    </row>
    <row r="115" spans="1:5" x14ac:dyDescent="0.25">
      <c r="A115" t="s">
        <v>402</v>
      </c>
      <c r="B115" t="s">
        <v>403</v>
      </c>
      <c r="C115" t="s">
        <v>18</v>
      </c>
      <c r="D115" s="2">
        <v>750000</v>
      </c>
      <c r="E115" t="s">
        <v>61</v>
      </c>
    </row>
    <row r="116" spans="1:5" x14ac:dyDescent="0.25">
      <c r="A116" t="s">
        <v>405</v>
      </c>
      <c r="B116" t="s">
        <v>406</v>
      </c>
      <c r="C116" t="s">
        <v>18</v>
      </c>
      <c r="D116" s="2">
        <v>451000</v>
      </c>
      <c r="E116" t="s">
        <v>74</v>
      </c>
    </row>
    <row r="117" spans="1:5" hidden="1" x14ac:dyDescent="0.25">
      <c r="A117" t="s">
        <v>407</v>
      </c>
      <c r="B117" t="s">
        <v>408</v>
      </c>
      <c r="C117" t="s">
        <v>87</v>
      </c>
      <c r="D117" s="2">
        <v>650000</v>
      </c>
      <c r="E117" t="s">
        <v>61</v>
      </c>
    </row>
    <row r="118" spans="1:5" x14ac:dyDescent="0.25">
      <c r="A118" t="s">
        <v>409</v>
      </c>
      <c r="B118" t="s">
        <v>410</v>
      </c>
      <c r="C118" t="s">
        <v>18</v>
      </c>
      <c r="D118" s="2">
        <v>700000</v>
      </c>
      <c r="E118" t="s">
        <v>74</v>
      </c>
    </row>
    <row r="119" spans="1:5" hidden="1" x14ac:dyDescent="0.25">
      <c r="A119" t="s">
        <v>411</v>
      </c>
      <c r="B119" t="s">
        <v>307</v>
      </c>
      <c r="C119" t="s">
        <v>87</v>
      </c>
      <c r="D119" s="2">
        <v>13500</v>
      </c>
      <c r="E119" t="s">
        <v>27</v>
      </c>
    </row>
    <row r="120" spans="1:5" hidden="1" x14ac:dyDescent="0.25">
      <c r="A120" t="s">
        <v>413</v>
      </c>
      <c r="B120" t="s">
        <v>414</v>
      </c>
      <c r="C120" t="s">
        <v>87</v>
      </c>
      <c r="D120" s="2">
        <v>1220000</v>
      </c>
      <c r="E120" t="s">
        <v>45</v>
      </c>
    </row>
    <row r="121" spans="1:5" x14ac:dyDescent="0.25">
      <c r="A121" t="s">
        <v>415</v>
      </c>
      <c r="B121" t="s">
        <v>416</v>
      </c>
      <c r="C121" t="s">
        <v>18</v>
      </c>
      <c r="D121" s="2">
        <v>1300000</v>
      </c>
      <c r="E121" t="s">
        <v>53</v>
      </c>
    </row>
    <row r="122" spans="1:5" x14ac:dyDescent="0.25">
      <c r="A122" t="s">
        <v>417</v>
      </c>
      <c r="B122" t="s">
        <v>418</v>
      </c>
      <c r="C122" t="s">
        <v>18</v>
      </c>
      <c r="D122" s="2">
        <v>470000</v>
      </c>
      <c r="E122" t="s">
        <v>61</v>
      </c>
    </row>
    <row r="123" spans="1:5" hidden="1" x14ac:dyDescent="0.25">
      <c r="A123" t="s">
        <v>419</v>
      </c>
      <c r="B123" t="s">
        <v>420</v>
      </c>
      <c r="C123" t="s">
        <v>87</v>
      </c>
      <c r="D123" s="2">
        <v>1167500</v>
      </c>
      <c r="E123" t="s">
        <v>68</v>
      </c>
    </row>
    <row r="124" spans="1:5" x14ac:dyDescent="0.25">
      <c r="A124" t="s">
        <v>422</v>
      </c>
      <c r="B124" t="s">
        <v>423</v>
      </c>
      <c r="C124" t="s">
        <v>18</v>
      </c>
      <c r="D124" s="2">
        <v>3000000</v>
      </c>
      <c r="E124" t="s">
        <v>74</v>
      </c>
    </row>
    <row r="125" spans="1:5" x14ac:dyDescent="0.25">
      <c r="A125" t="s">
        <v>424</v>
      </c>
      <c r="B125" t="s">
        <v>425</v>
      </c>
      <c r="C125" t="s">
        <v>18</v>
      </c>
      <c r="D125" s="2">
        <v>1900000</v>
      </c>
      <c r="E125" t="s">
        <v>27</v>
      </c>
    </row>
    <row r="126" spans="1:5" hidden="1" x14ac:dyDescent="0.25">
      <c r="A126" t="s">
        <v>426</v>
      </c>
      <c r="B126" t="s">
        <v>427</v>
      </c>
      <c r="C126" t="s">
        <v>87</v>
      </c>
      <c r="D126" s="2">
        <v>1690000</v>
      </c>
      <c r="E126" t="s">
        <v>34</v>
      </c>
    </row>
    <row r="127" spans="1:5" x14ac:dyDescent="0.25">
      <c r="A127" t="s">
        <v>429</v>
      </c>
      <c r="B127" t="s">
        <v>427</v>
      </c>
      <c r="C127" t="s">
        <v>18</v>
      </c>
      <c r="D127" s="2">
        <v>2800000</v>
      </c>
      <c r="E127" t="s">
        <v>45</v>
      </c>
    </row>
    <row r="128" spans="1:5" x14ac:dyDescent="0.25">
      <c r="A128" t="s">
        <v>431</v>
      </c>
      <c r="B128" t="s">
        <v>265</v>
      </c>
      <c r="C128" t="s">
        <v>18</v>
      </c>
      <c r="D128" s="2">
        <v>642000</v>
      </c>
      <c r="E128" t="s">
        <v>45</v>
      </c>
    </row>
    <row r="129" spans="1:5" hidden="1" x14ac:dyDescent="0.25">
      <c r="A129" t="s">
        <v>432</v>
      </c>
      <c r="B129" t="s">
        <v>433</v>
      </c>
      <c r="C129" t="s">
        <v>87</v>
      </c>
      <c r="D129" s="2">
        <v>705000</v>
      </c>
      <c r="E129" t="s">
        <v>53</v>
      </c>
    </row>
    <row r="130" spans="1:5" x14ac:dyDescent="0.25">
      <c r="A130" t="s">
        <v>434</v>
      </c>
      <c r="B130" t="s">
        <v>435</v>
      </c>
      <c r="C130" t="s">
        <v>18</v>
      </c>
      <c r="D130" s="2">
        <v>670000</v>
      </c>
      <c r="E130" t="s">
        <v>61</v>
      </c>
    </row>
    <row r="131" spans="1:5" x14ac:dyDescent="0.25">
      <c r="A131" t="s">
        <v>437</v>
      </c>
      <c r="B131" t="s">
        <v>438</v>
      </c>
      <c r="C131" t="s">
        <v>18</v>
      </c>
      <c r="D131" s="2">
        <v>13500</v>
      </c>
      <c r="E131" t="s">
        <v>68</v>
      </c>
    </row>
    <row r="132" spans="1:5" hidden="1" x14ac:dyDescent="0.25">
      <c r="A132" t="s">
        <v>439</v>
      </c>
      <c r="B132" t="s">
        <v>440</v>
      </c>
      <c r="C132" t="s">
        <v>87</v>
      </c>
      <c r="D132" s="2">
        <v>1985000</v>
      </c>
      <c r="E132" t="s">
        <v>68</v>
      </c>
    </row>
    <row r="133" spans="1:5" x14ac:dyDescent="0.25">
      <c r="A133" t="s">
        <v>441</v>
      </c>
      <c r="B133" t="s">
        <v>442</v>
      </c>
      <c r="C133" t="s">
        <v>18</v>
      </c>
      <c r="D133" s="2">
        <v>1275000</v>
      </c>
      <c r="E133" t="s">
        <v>34</v>
      </c>
    </row>
    <row r="134" spans="1:5" x14ac:dyDescent="0.25">
      <c r="A134" t="s">
        <v>443</v>
      </c>
      <c r="B134" t="s">
        <v>444</v>
      </c>
      <c r="C134" t="s">
        <v>18</v>
      </c>
      <c r="D134" s="2">
        <v>13500</v>
      </c>
      <c r="E134" t="s">
        <v>74</v>
      </c>
    </row>
    <row r="135" spans="1:5" x14ac:dyDescent="0.25">
      <c r="A135" t="s">
        <v>447</v>
      </c>
      <c r="B135" t="s">
        <v>448</v>
      </c>
      <c r="C135" t="s">
        <v>18</v>
      </c>
      <c r="D135" s="2">
        <v>1650000</v>
      </c>
      <c r="E135" t="s">
        <v>53</v>
      </c>
    </row>
    <row r="136" spans="1:5" x14ac:dyDescent="0.25">
      <c r="A136" t="s">
        <v>449</v>
      </c>
      <c r="B136" t="s">
        <v>450</v>
      </c>
      <c r="C136" t="s">
        <v>18</v>
      </c>
      <c r="D136" s="2">
        <v>520500</v>
      </c>
      <c r="E136" t="s">
        <v>74</v>
      </c>
    </row>
    <row r="137" spans="1:5" hidden="1" x14ac:dyDescent="0.25">
      <c r="A137" t="s">
        <v>452</v>
      </c>
      <c r="B137" t="s">
        <v>453</v>
      </c>
      <c r="C137" t="s">
        <v>87</v>
      </c>
      <c r="D137" s="2">
        <v>500000</v>
      </c>
      <c r="E137" t="s">
        <v>74</v>
      </c>
    </row>
    <row r="138" spans="1:5" x14ac:dyDescent="0.25">
      <c r="A138" t="s">
        <v>454</v>
      </c>
      <c r="B138" t="s">
        <v>455</v>
      </c>
      <c r="C138" t="s">
        <v>18</v>
      </c>
      <c r="D138" s="2">
        <v>1172500</v>
      </c>
      <c r="E138" t="s">
        <v>27</v>
      </c>
    </row>
    <row r="139" spans="1:5" x14ac:dyDescent="0.25">
      <c r="A139" t="s">
        <v>456</v>
      </c>
      <c r="B139" t="s">
        <v>457</v>
      </c>
      <c r="C139" t="s">
        <v>18</v>
      </c>
      <c r="D139" s="2">
        <v>441000</v>
      </c>
      <c r="E139" t="s">
        <v>34</v>
      </c>
    </row>
    <row r="140" spans="1:5" x14ac:dyDescent="0.25">
      <c r="A140" t="s">
        <v>458</v>
      </c>
      <c r="B140" t="s">
        <v>459</v>
      </c>
      <c r="C140" t="s">
        <v>18</v>
      </c>
      <c r="D140" s="2">
        <v>1310000</v>
      </c>
      <c r="E140" t="s">
        <v>45</v>
      </c>
    </row>
    <row r="141" spans="1:5" x14ac:dyDescent="0.25">
      <c r="A141" t="s">
        <v>460</v>
      </c>
      <c r="B141" t="s">
        <v>461</v>
      </c>
      <c r="C141" t="s">
        <v>18</v>
      </c>
      <c r="D141" s="2">
        <v>13500</v>
      </c>
      <c r="E141" t="s">
        <v>53</v>
      </c>
    </row>
    <row r="142" spans="1:5" x14ac:dyDescent="0.25">
      <c r="A142" t="s">
        <v>463</v>
      </c>
      <c r="B142" t="s">
        <v>464</v>
      </c>
      <c r="C142" t="s">
        <v>18</v>
      </c>
      <c r="D142" s="2">
        <v>1200000</v>
      </c>
      <c r="E142" t="s">
        <v>61</v>
      </c>
    </row>
    <row r="143" spans="1:5" x14ac:dyDescent="0.25">
      <c r="A143" t="s">
        <v>465</v>
      </c>
      <c r="B143" t="s">
        <v>466</v>
      </c>
      <c r="C143" t="s">
        <v>18</v>
      </c>
      <c r="D143" s="2">
        <v>1680000</v>
      </c>
      <c r="E143" t="s">
        <v>45</v>
      </c>
    </row>
    <row r="144" spans="1:5" x14ac:dyDescent="0.25">
      <c r="A144" t="s">
        <v>467</v>
      </c>
      <c r="B144" t="s">
        <v>468</v>
      </c>
      <c r="C144" t="s">
        <v>18</v>
      </c>
      <c r="D144" s="2">
        <v>1340000</v>
      </c>
      <c r="E144" t="s">
        <v>53</v>
      </c>
    </row>
    <row r="145" spans="1:5" hidden="1" x14ac:dyDescent="0.25">
      <c r="A145" t="s">
        <v>470</v>
      </c>
      <c r="B145" t="s">
        <v>471</v>
      </c>
      <c r="C145" t="s">
        <v>87</v>
      </c>
      <c r="D145" s="2">
        <v>901000</v>
      </c>
      <c r="E145" t="s">
        <v>61</v>
      </c>
    </row>
    <row r="146" spans="1:5" hidden="1" x14ac:dyDescent="0.25">
      <c r="A146" t="s">
        <v>473</v>
      </c>
      <c r="B146" t="s">
        <v>474</v>
      </c>
      <c r="C146" t="s">
        <v>87</v>
      </c>
      <c r="D146" s="2">
        <v>849500</v>
      </c>
      <c r="E146" t="s">
        <v>68</v>
      </c>
    </row>
    <row r="147" spans="1:5" x14ac:dyDescent="0.25">
      <c r="A147" t="s">
        <v>475</v>
      </c>
      <c r="B147" t="s">
        <v>476</v>
      </c>
      <c r="C147" t="s">
        <v>18</v>
      </c>
      <c r="D147" s="2">
        <v>13500</v>
      </c>
      <c r="E147" t="s">
        <v>74</v>
      </c>
    </row>
    <row r="148" spans="1:5" hidden="1" x14ac:dyDescent="0.25">
      <c r="A148" t="s">
        <v>477</v>
      </c>
      <c r="B148" t="s">
        <v>478</v>
      </c>
      <c r="C148" t="s">
        <v>87</v>
      </c>
      <c r="D148" s="2">
        <v>1071500</v>
      </c>
      <c r="E148" t="s">
        <v>27</v>
      </c>
    </row>
    <row r="149" spans="1:5" x14ac:dyDescent="0.25">
      <c r="A149" t="s">
        <v>480</v>
      </c>
      <c r="B149" t="s">
        <v>481</v>
      </c>
      <c r="C149" t="s">
        <v>18</v>
      </c>
      <c r="D149" s="2">
        <v>1740000</v>
      </c>
      <c r="E149" t="s">
        <v>61</v>
      </c>
    </row>
    <row r="150" spans="1:5" x14ac:dyDescent="0.25">
      <c r="A150" t="s">
        <v>483</v>
      </c>
      <c r="B150" t="s">
        <v>484</v>
      </c>
      <c r="C150" t="s">
        <v>18</v>
      </c>
      <c r="D150" s="2">
        <v>13500</v>
      </c>
      <c r="E150" t="s">
        <v>68</v>
      </c>
    </row>
    <row r="151" spans="1:5" x14ac:dyDescent="0.25">
      <c r="A151" t="s">
        <v>485</v>
      </c>
      <c r="B151" t="s">
        <v>486</v>
      </c>
      <c r="C151" t="s">
        <v>18</v>
      </c>
      <c r="D151" s="2">
        <v>1700000</v>
      </c>
      <c r="E151" t="s">
        <v>74</v>
      </c>
    </row>
    <row r="152" spans="1:5" x14ac:dyDescent="0.25">
      <c r="A152" t="s">
        <v>488</v>
      </c>
      <c r="B152" t="s">
        <v>489</v>
      </c>
      <c r="C152" t="s">
        <v>18</v>
      </c>
      <c r="D152" s="2">
        <v>1100000</v>
      </c>
      <c r="E152" t="s">
        <v>27</v>
      </c>
    </row>
    <row r="153" spans="1:5" x14ac:dyDescent="0.25">
      <c r="A153" t="s">
        <v>490</v>
      </c>
      <c r="B153" t="s">
        <v>491</v>
      </c>
      <c r="C153" t="s">
        <v>18</v>
      </c>
      <c r="D153" s="2">
        <v>13500</v>
      </c>
      <c r="E153" t="s">
        <v>34</v>
      </c>
    </row>
    <row r="154" spans="1:5" x14ac:dyDescent="0.25">
      <c r="A154" t="s">
        <v>493</v>
      </c>
      <c r="B154" t="s">
        <v>494</v>
      </c>
      <c r="C154" t="s">
        <v>18</v>
      </c>
      <c r="D154" s="2">
        <v>2155000</v>
      </c>
      <c r="E154" t="s">
        <v>45</v>
      </c>
    </row>
    <row r="155" spans="1:5" x14ac:dyDescent="0.25">
      <c r="A155" t="s">
        <v>495</v>
      </c>
      <c r="B155" t="s">
        <v>496</v>
      </c>
      <c r="C155" t="s">
        <v>18</v>
      </c>
      <c r="D155" s="2">
        <v>13500</v>
      </c>
      <c r="E155" t="s">
        <v>61</v>
      </c>
    </row>
    <row r="156" spans="1:5" x14ac:dyDescent="0.25">
      <c r="A156" t="s">
        <v>497</v>
      </c>
      <c r="B156" t="s">
        <v>498</v>
      </c>
      <c r="C156" t="s">
        <v>18</v>
      </c>
      <c r="D156" s="2">
        <v>13500</v>
      </c>
      <c r="E156" t="s">
        <v>68</v>
      </c>
    </row>
    <row r="157" spans="1:5" x14ac:dyDescent="0.25">
      <c r="A157" t="s">
        <v>499</v>
      </c>
      <c r="B157" t="s">
        <v>500</v>
      </c>
      <c r="C157" t="s">
        <v>18</v>
      </c>
      <c r="D157" s="2">
        <v>661000</v>
      </c>
      <c r="E157" t="s">
        <v>74</v>
      </c>
    </row>
    <row r="158" spans="1:5" hidden="1" x14ac:dyDescent="0.25">
      <c r="A158" t="s">
        <v>501</v>
      </c>
      <c r="B158" t="s">
        <v>502</v>
      </c>
      <c r="C158" t="s">
        <v>87</v>
      </c>
      <c r="D158" s="2">
        <v>13500</v>
      </c>
      <c r="E158" t="s">
        <v>27</v>
      </c>
    </row>
    <row r="159" spans="1:5" x14ac:dyDescent="0.25">
      <c r="A159" t="s">
        <v>503</v>
      </c>
      <c r="B159" t="s">
        <v>142</v>
      </c>
      <c r="C159" t="s">
        <v>18</v>
      </c>
      <c r="D159" s="2">
        <v>13500</v>
      </c>
      <c r="E159" t="s">
        <v>34</v>
      </c>
    </row>
    <row r="160" spans="1:5" x14ac:dyDescent="0.25">
      <c r="A160" t="s">
        <v>504</v>
      </c>
      <c r="B160" t="s">
        <v>505</v>
      </c>
      <c r="C160" t="s">
        <v>18</v>
      </c>
      <c r="D160" s="2">
        <v>2750000</v>
      </c>
      <c r="E160" t="s">
        <v>45</v>
      </c>
    </row>
    <row r="161" spans="1:5" x14ac:dyDescent="0.25">
      <c r="A161" t="s">
        <v>506</v>
      </c>
      <c r="B161" t="s">
        <v>507</v>
      </c>
      <c r="C161" t="s">
        <v>18</v>
      </c>
      <c r="D161" s="2">
        <v>13500</v>
      </c>
      <c r="E161" t="s">
        <v>27</v>
      </c>
    </row>
    <row r="162" spans="1:5" x14ac:dyDescent="0.25">
      <c r="A162" t="s">
        <v>508</v>
      </c>
      <c r="B162" t="s">
        <v>509</v>
      </c>
      <c r="C162" t="s">
        <v>18</v>
      </c>
      <c r="D162" s="2">
        <v>13500</v>
      </c>
      <c r="E162" t="s">
        <v>27</v>
      </c>
    </row>
    <row r="163" spans="1:5" hidden="1" x14ac:dyDescent="0.25">
      <c r="A163" t="s">
        <v>510</v>
      </c>
      <c r="B163" t="s">
        <v>277</v>
      </c>
      <c r="C163" t="s">
        <v>87</v>
      </c>
      <c r="D163" s="2">
        <v>13500</v>
      </c>
      <c r="E163" t="s">
        <v>45</v>
      </c>
    </row>
    <row r="164" spans="1:5" x14ac:dyDescent="0.25">
      <c r="A164" t="s">
        <v>511</v>
      </c>
      <c r="B164" t="s">
        <v>512</v>
      </c>
      <c r="C164" t="s">
        <v>18</v>
      </c>
      <c r="D164" s="2">
        <v>950000</v>
      </c>
      <c r="E164" t="s">
        <v>53</v>
      </c>
    </row>
    <row r="165" spans="1:5" hidden="1" x14ac:dyDescent="0.25">
      <c r="A165" t="s">
        <v>513</v>
      </c>
      <c r="B165" t="s">
        <v>514</v>
      </c>
      <c r="C165" t="s">
        <v>87</v>
      </c>
      <c r="D165" s="2">
        <v>715000</v>
      </c>
      <c r="E165" t="s">
        <v>61</v>
      </c>
    </row>
    <row r="166" spans="1:5" hidden="1" x14ac:dyDescent="0.25">
      <c r="A166" t="s">
        <v>515</v>
      </c>
      <c r="B166" t="s">
        <v>516</v>
      </c>
      <c r="C166" t="s">
        <v>87</v>
      </c>
      <c r="D166" s="2">
        <v>13500</v>
      </c>
      <c r="E166" t="s">
        <v>68</v>
      </c>
    </row>
    <row r="167" spans="1:5" hidden="1" x14ac:dyDescent="0.25">
      <c r="A167" t="s">
        <v>517</v>
      </c>
      <c r="B167" t="s">
        <v>518</v>
      </c>
      <c r="C167" t="s">
        <v>87</v>
      </c>
      <c r="D167" s="2">
        <v>847000</v>
      </c>
      <c r="E167" t="s">
        <v>68</v>
      </c>
    </row>
    <row r="168" spans="1:5" hidden="1" x14ac:dyDescent="0.25">
      <c r="A168" t="s">
        <v>520</v>
      </c>
      <c r="B168" t="s">
        <v>521</v>
      </c>
      <c r="C168" t="s">
        <v>87</v>
      </c>
      <c r="D168" s="2">
        <v>13500</v>
      </c>
      <c r="E168" t="s">
        <v>74</v>
      </c>
    </row>
    <row r="169" spans="1:5" x14ac:dyDescent="0.25">
      <c r="A169" t="s">
        <v>523</v>
      </c>
      <c r="B169" t="s">
        <v>524</v>
      </c>
      <c r="C169" t="s">
        <v>18</v>
      </c>
      <c r="D169" s="2">
        <v>1176500</v>
      </c>
      <c r="E169" t="s">
        <v>27</v>
      </c>
    </row>
    <row r="170" spans="1:5" x14ac:dyDescent="0.25">
      <c r="A170" t="s">
        <v>525</v>
      </c>
      <c r="B170" t="s">
        <v>526</v>
      </c>
      <c r="C170" t="s">
        <v>18</v>
      </c>
      <c r="D170" s="2">
        <v>955000</v>
      </c>
      <c r="E170" t="s">
        <v>34</v>
      </c>
    </row>
    <row r="171" spans="1:5" x14ac:dyDescent="0.25">
      <c r="A171" t="s">
        <v>528</v>
      </c>
      <c r="B171" t="s">
        <v>529</v>
      </c>
      <c r="C171" t="s">
        <v>18</v>
      </c>
      <c r="D171" s="2">
        <v>800000</v>
      </c>
      <c r="E171" t="s">
        <v>34</v>
      </c>
    </row>
    <row r="172" spans="1:5" x14ac:dyDescent="0.25">
      <c r="A172" t="s">
        <v>530</v>
      </c>
      <c r="B172" t="s">
        <v>531</v>
      </c>
      <c r="C172" t="s">
        <v>18</v>
      </c>
      <c r="D172" s="2">
        <v>13500</v>
      </c>
      <c r="E172" t="s">
        <v>45</v>
      </c>
    </row>
    <row r="173" spans="1:5" hidden="1" x14ac:dyDescent="0.25">
      <c r="A173" t="s">
        <v>533</v>
      </c>
      <c r="B173" t="s">
        <v>408</v>
      </c>
      <c r="C173" t="s">
        <v>87</v>
      </c>
      <c r="D173" s="2">
        <v>13500</v>
      </c>
      <c r="E173" t="s">
        <v>53</v>
      </c>
    </row>
    <row r="174" spans="1:5" x14ac:dyDescent="0.25">
      <c r="A174" t="s">
        <v>534</v>
      </c>
      <c r="B174" t="s">
        <v>535</v>
      </c>
      <c r="C174" t="s">
        <v>18</v>
      </c>
      <c r="D174" s="2">
        <v>626800</v>
      </c>
      <c r="E174" t="s">
        <v>74</v>
      </c>
    </row>
    <row r="175" spans="1:5" x14ac:dyDescent="0.25">
      <c r="A175" t="s">
        <v>536</v>
      </c>
      <c r="B175" t="s">
        <v>537</v>
      </c>
      <c r="C175" t="s">
        <v>18</v>
      </c>
      <c r="D175" s="2">
        <v>2115000</v>
      </c>
      <c r="E175" t="s">
        <v>53</v>
      </c>
    </row>
    <row r="176" spans="1:5" x14ac:dyDescent="0.25">
      <c r="A176" t="s">
        <v>539</v>
      </c>
      <c r="B176" t="s">
        <v>540</v>
      </c>
      <c r="C176" t="s">
        <v>18</v>
      </c>
      <c r="D176" s="2">
        <v>2810000</v>
      </c>
      <c r="E176" t="s">
        <v>61</v>
      </c>
    </row>
    <row r="177" spans="1:5" x14ac:dyDescent="0.25">
      <c r="A177" t="s">
        <v>542</v>
      </c>
      <c r="B177" t="s">
        <v>543</v>
      </c>
      <c r="C177" t="s">
        <v>18</v>
      </c>
      <c r="D177" s="2">
        <v>13500</v>
      </c>
      <c r="E177" t="s">
        <v>68</v>
      </c>
    </row>
    <row r="178" spans="1:5" x14ac:dyDescent="0.25">
      <c r="A178" t="s">
        <v>544</v>
      </c>
      <c r="B178" t="s">
        <v>545</v>
      </c>
      <c r="C178" t="s">
        <v>18</v>
      </c>
      <c r="D178" s="2">
        <v>13500</v>
      </c>
      <c r="E178" t="s">
        <v>74</v>
      </c>
    </row>
    <row r="179" spans="1:5" x14ac:dyDescent="0.25">
      <c r="A179" t="s">
        <v>546</v>
      </c>
      <c r="B179" t="s">
        <v>547</v>
      </c>
      <c r="C179" t="s">
        <v>18</v>
      </c>
      <c r="D179" s="2">
        <v>1589000</v>
      </c>
      <c r="E179" t="s">
        <v>53</v>
      </c>
    </row>
    <row r="180" spans="1:5" x14ac:dyDescent="0.25">
      <c r="A180" t="s">
        <v>548</v>
      </c>
      <c r="B180" t="s">
        <v>549</v>
      </c>
      <c r="C180" t="s">
        <v>18</v>
      </c>
      <c r="D180" s="2">
        <v>1385000</v>
      </c>
      <c r="E180" t="s">
        <v>61</v>
      </c>
    </row>
    <row r="181" spans="1:5" x14ac:dyDescent="0.25">
      <c r="A181" t="s">
        <v>550</v>
      </c>
      <c r="B181" t="s">
        <v>277</v>
      </c>
      <c r="C181" t="s">
        <v>18</v>
      </c>
      <c r="D181" s="2">
        <v>2000000</v>
      </c>
      <c r="E181" t="s">
        <v>68</v>
      </c>
    </row>
    <row r="182" spans="1:5" x14ac:dyDescent="0.25">
      <c r="A182" t="s">
        <v>551</v>
      </c>
      <c r="B182" t="s">
        <v>552</v>
      </c>
      <c r="C182" t="s">
        <v>18</v>
      </c>
      <c r="D182" s="2">
        <v>951000</v>
      </c>
      <c r="E182" t="s">
        <v>74</v>
      </c>
    </row>
    <row r="183" spans="1:5" x14ac:dyDescent="0.25">
      <c r="A183" t="s">
        <v>553</v>
      </c>
      <c r="B183" t="s">
        <v>547</v>
      </c>
      <c r="C183" t="s">
        <v>18</v>
      </c>
      <c r="D183" s="2">
        <v>1390000</v>
      </c>
      <c r="E183" t="s">
        <v>74</v>
      </c>
    </row>
    <row r="184" spans="1:5" x14ac:dyDescent="0.25">
      <c r="A184" t="s">
        <v>555</v>
      </c>
      <c r="B184" t="s">
        <v>556</v>
      </c>
      <c r="C184" t="s">
        <v>18</v>
      </c>
      <c r="D184" s="2">
        <v>2320000</v>
      </c>
      <c r="E184" t="s">
        <v>27</v>
      </c>
    </row>
    <row r="185" spans="1:5" hidden="1" x14ac:dyDescent="0.25">
      <c r="A185" t="s">
        <v>557</v>
      </c>
      <c r="B185" t="s">
        <v>558</v>
      </c>
      <c r="C185" t="s">
        <v>87</v>
      </c>
      <c r="D185" s="2">
        <v>2752000</v>
      </c>
      <c r="E185" t="s">
        <v>34</v>
      </c>
    </row>
    <row r="186" spans="1:5" x14ac:dyDescent="0.25">
      <c r="A186" t="s">
        <v>559</v>
      </c>
      <c r="B186" t="s">
        <v>560</v>
      </c>
      <c r="C186" t="s">
        <v>18</v>
      </c>
      <c r="D186" s="2">
        <v>655000</v>
      </c>
      <c r="E186" t="s">
        <v>45</v>
      </c>
    </row>
    <row r="187" spans="1:5" x14ac:dyDescent="0.25">
      <c r="A187" t="s">
        <v>562</v>
      </c>
      <c r="B187" t="s">
        <v>563</v>
      </c>
      <c r="C187" t="s">
        <v>18</v>
      </c>
      <c r="D187" s="2">
        <v>890000</v>
      </c>
      <c r="E187" t="s">
        <v>45</v>
      </c>
    </row>
    <row r="188" spans="1:5" x14ac:dyDescent="0.25">
      <c r="A188" t="s">
        <v>564</v>
      </c>
      <c r="B188" t="s">
        <v>565</v>
      </c>
      <c r="C188" t="s">
        <v>18</v>
      </c>
      <c r="D188" s="2">
        <v>1330000</v>
      </c>
      <c r="E188" t="s">
        <v>53</v>
      </c>
    </row>
    <row r="189" spans="1:5" x14ac:dyDescent="0.25">
      <c r="A189" t="s">
        <v>566</v>
      </c>
      <c r="B189" t="s">
        <v>567</v>
      </c>
      <c r="C189" t="s">
        <v>18</v>
      </c>
      <c r="D189" s="2">
        <v>13500</v>
      </c>
      <c r="E189" t="s">
        <v>61</v>
      </c>
    </row>
    <row r="190" spans="1:5" x14ac:dyDescent="0.25">
      <c r="A190" t="s">
        <v>568</v>
      </c>
      <c r="B190" t="s">
        <v>569</v>
      </c>
      <c r="C190" t="s">
        <v>18</v>
      </c>
      <c r="D190" s="2">
        <v>900000</v>
      </c>
      <c r="E190" t="s">
        <v>68</v>
      </c>
    </row>
    <row r="191" spans="1:5" x14ac:dyDescent="0.25">
      <c r="A191" t="s">
        <v>571</v>
      </c>
      <c r="B191" t="s">
        <v>572</v>
      </c>
      <c r="C191" t="s">
        <v>18</v>
      </c>
      <c r="D191" s="2">
        <v>570000</v>
      </c>
      <c r="E191" t="s">
        <v>68</v>
      </c>
    </row>
    <row r="192" spans="1:5" x14ac:dyDescent="0.25">
      <c r="A192" t="s">
        <v>573</v>
      </c>
      <c r="B192" t="s">
        <v>574</v>
      </c>
      <c r="C192" t="s">
        <v>18</v>
      </c>
      <c r="D192" s="2">
        <v>715000</v>
      </c>
      <c r="E192" t="s">
        <v>74</v>
      </c>
    </row>
    <row r="193" spans="1:5" hidden="1" x14ac:dyDescent="0.25">
      <c r="A193" t="s">
        <v>575</v>
      </c>
      <c r="B193" t="s">
        <v>576</v>
      </c>
      <c r="C193" t="s">
        <v>87</v>
      </c>
      <c r="D193" s="2">
        <v>630000</v>
      </c>
      <c r="E193" t="s">
        <v>61</v>
      </c>
    </row>
    <row r="194" spans="1:5" hidden="1" x14ac:dyDescent="0.25">
      <c r="A194" t="s">
        <v>577</v>
      </c>
      <c r="B194" t="s">
        <v>578</v>
      </c>
      <c r="C194" t="s">
        <v>87</v>
      </c>
      <c r="D194" s="2">
        <v>700500</v>
      </c>
      <c r="E194" t="s">
        <v>68</v>
      </c>
    </row>
    <row r="195" spans="1:5" x14ac:dyDescent="0.25">
      <c r="A195" t="s">
        <v>580</v>
      </c>
      <c r="B195" t="s">
        <v>581</v>
      </c>
      <c r="C195" t="s">
        <v>18</v>
      </c>
      <c r="D195" s="2">
        <v>2130000</v>
      </c>
      <c r="E195" t="s">
        <v>27</v>
      </c>
    </row>
    <row r="196" spans="1:5" x14ac:dyDescent="0.25">
      <c r="A196" t="s">
        <v>582</v>
      </c>
      <c r="B196" t="s">
        <v>583</v>
      </c>
      <c r="C196" t="s">
        <v>18</v>
      </c>
      <c r="D196" s="2">
        <v>13500</v>
      </c>
      <c r="E196" t="s">
        <v>34</v>
      </c>
    </row>
    <row r="197" spans="1:5" x14ac:dyDescent="0.25">
      <c r="A197" t="s">
        <v>584</v>
      </c>
      <c r="B197" t="s">
        <v>585</v>
      </c>
      <c r="C197" t="s">
        <v>18</v>
      </c>
      <c r="D197" s="2">
        <v>2950000</v>
      </c>
      <c r="E197" t="s">
        <v>45</v>
      </c>
    </row>
    <row r="198" spans="1:5" x14ac:dyDescent="0.25">
      <c r="A198" t="s">
        <v>586</v>
      </c>
      <c r="B198" t="s">
        <v>587</v>
      </c>
      <c r="C198" t="s">
        <v>18</v>
      </c>
      <c r="D198" s="2">
        <v>2150000</v>
      </c>
      <c r="E198" t="s">
        <v>53</v>
      </c>
    </row>
    <row r="199" spans="1:5" hidden="1" x14ac:dyDescent="0.25">
      <c r="A199" t="s">
        <v>588</v>
      </c>
      <c r="B199" t="s">
        <v>589</v>
      </c>
      <c r="C199" t="s">
        <v>87</v>
      </c>
      <c r="D199" s="2">
        <v>1700000</v>
      </c>
      <c r="E199" t="s">
        <v>27</v>
      </c>
    </row>
    <row r="200" spans="1:5" x14ac:dyDescent="0.25">
      <c r="A200" t="s">
        <v>590</v>
      </c>
      <c r="B200" t="s">
        <v>591</v>
      </c>
      <c r="C200" t="s">
        <v>18</v>
      </c>
      <c r="D200" s="2">
        <v>13500</v>
      </c>
      <c r="E200" t="s">
        <v>34</v>
      </c>
    </row>
    <row r="201" spans="1:5" x14ac:dyDescent="0.25">
      <c r="A201" t="s">
        <v>592</v>
      </c>
      <c r="B201" t="s">
        <v>593</v>
      </c>
      <c r="C201" t="s">
        <v>18</v>
      </c>
      <c r="D201" s="2">
        <v>1540000</v>
      </c>
      <c r="E201" t="s">
        <v>45</v>
      </c>
    </row>
    <row r="202" spans="1:5" x14ac:dyDescent="0.25">
      <c r="A202" t="s">
        <v>594</v>
      </c>
      <c r="B202" t="s">
        <v>595</v>
      </c>
      <c r="C202" t="s">
        <v>18</v>
      </c>
      <c r="D202" s="2">
        <v>1300000</v>
      </c>
      <c r="E202" t="s">
        <v>53</v>
      </c>
    </row>
    <row r="203" spans="1:5" x14ac:dyDescent="0.25">
      <c r="A203" t="s">
        <v>596</v>
      </c>
      <c r="B203" t="s">
        <v>117</v>
      </c>
      <c r="C203" t="s">
        <v>18</v>
      </c>
      <c r="D203" s="2">
        <v>960000</v>
      </c>
      <c r="E203" t="s">
        <v>53</v>
      </c>
    </row>
    <row r="204" spans="1:5" x14ac:dyDescent="0.25">
      <c r="A204" t="s">
        <v>598</v>
      </c>
      <c r="B204" t="s">
        <v>121</v>
      </c>
      <c r="C204" t="s">
        <v>18</v>
      </c>
      <c r="D204" s="2">
        <v>13500</v>
      </c>
      <c r="E204" t="s">
        <v>61</v>
      </c>
    </row>
    <row r="205" spans="1:5" x14ac:dyDescent="0.25">
      <c r="A205" t="s">
        <v>600</v>
      </c>
      <c r="B205" t="s">
        <v>601</v>
      </c>
      <c r="C205" t="s">
        <v>18</v>
      </c>
      <c r="D205" s="2">
        <v>1810000</v>
      </c>
      <c r="E205" t="s">
        <v>68</v>
      </c>
    </row>
    <row r="206" spans="1:5" x14ac:dyDescent="0.25">
      <c r="A206" t="s">
        <v>602</v>
      </c>
      <c r="B206" t="s">
        <v>591</v>
      </c>
      <c r="C206" t="s">
        <v>18</v>
      </c>
      <c r="D206" s="2">
        <v>1130000</v>
      </c>
      <c r="E206" t="s">
        <v>27</v>
      </c>
    </row>
    <row r="207" spans="1:5" x14ac:dyDescent="0.25">
      <c r="A207" t="s">
        <v>604</v>
      </c>
      <c r="B207" t="s">
        <v>605</v>
      </c>
      <c r="C207" t="s">
        <v>18</v>
      </c>
      <c r="D207" s="2">
        <v>1090000</v>
      </c>
      <c r="E207" t="s">
        <v>74</v>
      </c>
    </row>
    <row r="208" spans="1:5" x14ac:dyDescent="0.25">
      <c r="A208" t="s">
        <v>606</v>
      </c>
      <c r="B208" t="s">
        <v>607</v>
      </c>
      <c r="C208" t="s">
        <v>18</v>
      </c>
      <c r="D208" s="2">
        <v>500000</v>
      </c>
      <c r="E208" t="s">
        <v>27</v>
      </c>
    </row>
    <row r="209" spans="1:5" hidden="1" x14ac:dyDescent="0.25">
      <c r="A209" t="s">
        <v>608</v>
      </c>
      <c r="B209" t="s">
        <v>609</v>
      </c>
      <c r="C209" t="s">
        <v>87</v>
      </c>
      <c r="D209" s="2">
        <v>1700000</v>
      </c>
      <c r="E209" t="s">
        <v>74</v>
      </c>
    </row>
    <row r="210" spans="1:5" x14ac:dyDescent="0.25">
      <c r="A210" t="s">
        <v>610</v>
      </c>
      <c r="B210" t="s">
        <v>611</v>
      </c>
      <c r="C210" t="s">
        <v>18</v>
      </c>
      <c r="D210" s="2">
        <v>860000</v>
      </c>
      <c r="E210" t="s">
        <v>27</v>
      </c>
    </row>
    <row r="211" spans="1:5" x14ac:dyDescent="0.25">
      <c r="A211" t="s">
        <v>612</v>
      </c>
      <c r="B211" t="s">
        <v>613</v>
      </c>
      <c r="C211" t="s">
        <v>18</v>
      </c>
      <c r="D211" s="2">
        <v>13500</v>
      </c>
      <c r="E211" t="s">
        <v>61</v>
      </c>
    </row>
    <row r="212" spans="1:5" x14ac:dyDescent="0.25">
      <c r="A212" t="s">
        <v>615</v>
      </c>
      <c r="B212" t="s">
        <v>616</v>
      </c>
      <c r="C212" t="s">
        <v>18</v>
      </c>
      <c r="D212" s="2">
        <v>2035000</v>
      </c>
      <c r="E212" t="s">
        <v>68</v>
      </c>
    </row>
    <row r="213" spans="1:5" x14ac:dyDescent="0.25">
      <c r="A213" t="s">
        <v>617</v>
      </c>
      <c r="B213" t="s">
        <v>618</v>
      </c>
      <c r="C213" t="s">
        <v>18</v>
      </c>
      <c r="D213" s="2">
        <v>1372500</v>
      </c>
      <c r="E213" t="s">
        <v>61</v>
      </c>
    </row>
    <row r="214" spans="1:5" x14ac:dyDescent="0.25">
      <c r="A214" t="s">
        <v>620</v>
      </c>
      <c r="B214" t="s">
        <v>621</v>
      </c>
      <c r="C214" t="s">
        <v>18</v>
      </c>
      <c r="D214" s="2">
        <v>1800000</v>
      </c>
      <c r="E214" t="s">
        <v>68</v>
      </c>
    </row>
    <row r="215" spans="1:5" x14ac:dyDescent="0.25">
      <c r="A215" t="s">
        <v>622</v>
      </c>
      <c r="B215" t="s">
        <v>623</v>
      </c>
      <c r="C215" t="s">
        <v>18</v>
      </c>
      <c r="D215" s="2">
        <v>1250000</v>
      </c>
      <c r="E215" t="s">
        <v>27</v>
      </c>
    </row>
    <row r="216" spans="1:5" x14ac:dyDescent="0.25">
      <c r="A216" t="s">
        <v>624</v>
      </c>
      <c r="B216" t="s">
        <v>625</v>
      </c>
      <c r="C216" t="s">
        <v>18</v>
      </c>
      <c r="D216" s="2">
        <v>1175000</v>
      </c>
      <c r="E216" t="s">
        <v>34</v>
      </c>
    </row>
    <row r="217" spans="1:5" x14ac:dyDescent="0.25">
      <c r="A217" t="s">
        <v>626</v>
      </c>
      <c r="B217" t="s">
        <v>627</v>
      </c>
      <c r="C217" t="s">
        <v>18</v>
      </c>
      <c r="D217" s="2">
        <v>1100000</v>
      </c>
      <c r="E217" t="s">
        <v>34</v>
      </c>
    </row>
    <row r="218" spans="1:5" x14ac:dyDescent="0.25">
      <c r="A218" t="s">
        <v>628</v>
      </c>
      <c r="B218" t="s">
        <v>629</v>
      </c>
      <c r="C218" t="s">
        <v>18</v>
      </c>
      <c r="D218" s="2">
        <v>1315000</v>
      </c>
      <c r="E218" t="s">
        <v>45</v>
      </c>
    </row>
    <row r="219" spans="1:5" hidden="1" x14ac:dyDescent="0.25">
      <c r="A219" t="s">
        <v>631</v>
      </c>
      <c r="B219" t="s">
        <v>632</v>
      </c>
      <c r="C219" t="s">
        <v>87</v>
      </c>
      <c r="D219" s="2">
        <v>480000</v>
      </c>
      <c r="E219" t="s">
        <v>53</v>
      </c>
    </row>
    <row r="220" spans="1:5" hidden="1" x14ac:dyDescent="0.25">
      <c r="A220" t="s">
        <v>633</v>
      </c>
      <c r="B220" t="s">
        <v>634</v>
      </c>
      <c r="C220" t="s">
        <v>87</v>
      </c>
      <c r="D220" s="2">
        <v>423500</v>
      </c>
      <c r="E220" t="s">
        <v>61</v>
      </c>
    </row>
    <row r="221" spans="1:5" hidden="1" x14ac:dyDescent="0.25">
      <c r="A221" t="s">
        <v>635</v>
      </c>
      <c r="B221" t="s">
        <v>636</v>
      </c>
      <c r="C221" t="s">
        <v>87</v>
      </c>
      <c r="D221" s="2">
        <v>13500</v>
      </c>
      <c r="E221" t="s">
        <v>68</v>
      </c>
    </row>
    <row r="222" spans="1:5" x14ac:dyDescent="0.25">
      <c r="A222" t="s">
        <v>637</v>
      </c>
      <c r="B222" t="s">
        <v>638</v>
      </c>
      <c r="C222" t="s">
        <v>18</v>
      </c>
      <c r="D222" s="2">
        <v>13500</v>
      </c>
      <c r="E222" t="s">
        <v>34</v>
      </c>
    </row>
    <row r="223" spans="1:5" x14ac:dyDescent="0.25">
      <c r="A223" t="s">
        <v>639</v>
      </c>
      <c r="B223" t="s">
        <v>640</v>
      </c>
      <c r="C223" t="s">
        <v>18</v>
      </c>
      <c r="D223" s="2">
        <v>653000</v>
      </c>
      <c r="E223" t="s">
        <v>45</v>
      </c>
    </row>
    <row r="224" spans="1:5" x14ac:dyDescent="0.25">
      <c r="A224" t="s">
        <v>642</v>
      </c>
      <c r="B224" t="s">
        <v>643</v>
      </c>
      <c r="C224" t="s">
        <v>18</v>
      </c>
      <c r="D224" s="2">
        <v>13500</v>
      </c>
      <c r="E224" t="s">
        <v>53</v>
      </c>
    </row>
    <row r="225" spans="1:5" x14ac:dyDescent="0.25">
      <c r="A225" t="s">
        <v>644</v>
      </c>
      <c r="B225" t="s">
        <v>645</v>
      </c>
      <c r="C225" t="s">
        <v>18</v>
      </c>
      <c r="D225" s="2">
        <v>2862000</v>
      </c>
      <c r="E225" t="s">
        <v>61</v>
      </c>
    </row>
    <row r="226" spans="1:5" x14ac:dyDescent="0.25">
      <c r="A226" t="s">
        <v>646</v>
      </c>
      <c r="B226" t="s">
        <v>647</v>
      </c>
      <c r="C226" t="s">
        <v>18</v>
      </c>
      <c r="D226" s="2">
        <v>2180000</v>
      </c>
      <c r="E226" t="s">
        <v>68</v>
      </c>
    </row>
    <row r="227" spans="1:5" x14ac:dyDescent="0.25">
      <c r="A227" t="s">
        <v>649</v>
      </c>
      <c r="B227" t="s">
        <v>650</v>
      </c>
      <c r="C227" t="s">
        <v>18</v>
      </c>
      <c r="D227" s="2">
        <v>13500</v>
      </c>
      <c r="E227" t="s">
        <v>74</v>
      </c>
    </row>
    <row r="228" spans="1:5" x14ac:dyDescent="0.25">
      <c r="A228" t="s">
        <v>651</v>
      </c>
      <c r="B228" t="s">
        <v>652</v>
      </c>
      <c r="C228" t="s">
        <v>18</v>
      </c>
      <c r="D228" s="2">
        <v>1500000</v>
      </c>
      <c r="E228" t="s">
        <v>27</v>
      </c>
    </row>
    <row r="229" spans="1:5" x14ac:dyDescent="0.25">
      <c r="A229" t="s">
        <v>653</v>
      </c>
      <c r="B229" t="s">
        <v>654</v>
      </c>
      <c r="C229" t="s">
        <v>18</v>
      </c>
      <c r="D229" s="2">
        <v>1190000</v>
      </c>
      <c r="E229" t="s">
        <v>34</v>
      </c>
    </row>
    <row r="230" spans="1:5" hidden="1" x14ac:dyDescent="0.25">
      <c r="A230" t="s">
        <v>655</v>
      </c>
      <c r="B230" t="s">
        <v>656</v>
      </c>
      <c r="C230" t="s">
        <v>87</v>
      </c>
      <c r="D230" s="2">
        <v>920000</v>
      </c>
      <c r="E230" t="s">
        <v>45</v>
      </c>
    </row>
    <row r="231" spans="1:5" x14ac:dyDescent="0.25">
      <c r="A231" t="s">
        <v>658</v>
      </c>
      <c r="B231" t="s">
        <v>659</v>
      </c>
      <c r="C231" t="s">
        <v>18</v>
      </c>
      <c r="D231" s="2">
        <v>320000</v>
      </c>
      <c r="E231" t="s">
        <v>53</v>
      </c>
    </row>
    <row r="232" spans="1:5" x14ac:dyDescent="0.25">
      <c r="A232" t="s">
        <v>660</v>
      </c>
      <c r="B232" t="s">
        <v>661</v>
      </c>
      <c r="C232" t="s">
        <v>18</v>
      </c>
      <c r="D232" s="2">
        <v>690000</v>
      </c>
      <c r="E232" t="s">
        <v>61</v>
      </c>
    </row>
    <row r="233" spans="1:5" x14ac:dyDescent="0.25">
      <c r="A233" t="s">
        <v>662</v>
      </c>
      <c r="B233" t="s">
        <v>663</v>
      </c>
      <c r="C233" t="s">
        <v>18</v>
      </c>
      <c r="D233" s="2">
        <v>13500</v>
      </c>
      <c r="E233" t="s">
        <v>27</v>
      </c>
    </row>
    <row r="234" spans="1:5" x14ac:dyDescent="0.25">
      <c r="A234" t="s">
        <v>664</v>
      </c>
      <c r="B234" t="s">
        <v>665</v>
      </c>
      <c r="C234" t="s">
        <v>18</v>
      </c>
      <c r="D234" s="2">
        <v>905000</v>
      </c>
      <c r="E234" t="s">
        <v>68</v>
      </c>
    </row>
    <row r="235" spans="1:5" x14ac:dyDescent="0.25">
      <c r="A235" t="s">
        <v>666</v>
      </c>
      <c r="B235" t="s">
        <v>667</v>
      </c>
      <c r="C235" t="s">
        <v>18</v>
      </c>
      <c r="D235" s="2">
        <v>13500</v>
      </c>
      <c r="E235" t="s">
        <v>74</v>
      </c>
    </row>
    <row r="236" spans="1:5" hidden="1" x14ac:dyDescent="0.25">
      <c r="A236" t="s">
        <v>668</v>
      </c>
      <c r="B236" t="s">
        <v>669</v>
      </c>
      <c r="C236" t="s">
        <v>87</v>
      </c>
      <c r="D236" s="2">
        <v>1180000</v>
      </c>
      <c r="E236" t="s">
        <v>27</v>
      </c>
    </row>
    <row r="237" spans="1:5" x14ac:dyDescent="0.25">
      <c r="A237" t="s">
        <v>670</v>
      </c>
      <c r="B237" t="s">
        <v>671</v>
      </c>
      <c r="C237" t="s">
        <v>18</v>
      </c>
      <c r="D237" s="2">
        <v>800000</v>
      </c>
      <c r="E237" t="s">
        <v>45</v>
      </c>
    </row>
    <row r="238" spans="1:5" x14ac:dyDescent="0.25">
      <c r="A238" t="s">
        <v>673</v>
      </c>
      <c r="B238" t="s">
        <v>674</v>
      </c>
      <c r="C238" t="s">
        <v>18</v>
      </c>
      <c r="D238" s="2">
        <v>1225000</v>
      </c>
      <c r="E238" t="s">
        <v>53</v>
      </c>
    </row>
    <row r="239" spans="1:5" hidden="1" x14ac:dyDescent="0.25">
      <c r="A239" t="s">
        <v>675</v>
      </c>
      <c r="B239" t="s">
        <v>676</v>
      </c>
      <c r="C239" t="s">
        <v>87</v>
      </c>
      <c r="D239" s="2">
        <v>1200000</v>
      </c>
      <c r="E239" t="s">
        <v>61</v>
      </c>
    </row>
    <row r="240" spans="1:5" x14ac:dyDescent="0.25">
      <c r="A240" t="s">
        <v>677</v>
      </c>
      <c r="B240" t="s">
        <v>678</v>
      </c>
      <c r="C240" t="s">
        <v>18</v>
      </c>
      <c r="D240" s="2">
        <v>13500</v>
      </c>
      <c r="E240" t="s">
        <v>68</v>
      </c>
    </row>
    <row r="241" spans="1:5" x14ac:dyDescent="0.25">
      <c r="A241" t="s">
        <v>679</v>
      </c>
      <c r="B241" t="s">
        <v>591</v>
      </c>
      <c r="C241" t="s">
        <v>18</v>
      </c>
      <c r="D241" s="2">
        <v>1350000</v>
      </c>
      <c r="E241" t="s">
        <v>53</v>
      </c>
    </row>
    <row r="242" spans="1:5" x14ac:dyDescent="0.25">
      <c r="A242" t="s">
        <v>680</v>
      </c>
      <c r="B242" t="s">
        <v>681</v>
      </c>
      <c r="C242" t="s">
        <v>18</v>
      </c>
      <c r="D242" s="2">
        <v>426000</v>
      </c>
      <c r="E242" t="s">
        <v>74</v>
      </c>
    </row>
    <row r="243" spans="1:5" x14ac:dyDescent="0.25">
      <c r="A243" t="s">
        <v>683</v>
      </c>
      <c r="B243" t="s">
        <v>684</v>
      </c>
      <c r="C243" t="s">
        <v>18</v>
      </c>
      <c r="D243" s="2">
        <v>1447500</v>
      </c>
      <c r="E243" t="s">
        <v>27</v>
      </c>
    </row>
    <row r="244" spans="1:5" x14ac:dyDescent="0.25">
      <c r="A244" t="s">
        <v>685</v>
      </c>
      <c r="B244" t="s">
        <v>223</v>
      </c>
      <c r="C244" t="s">
        <v>18</v>
      </c>
      <c r="D244" s="2">
        <v>770000</v>
      </c>
      <c r="E244" t="s">
        <v>61</v>
      </c>
    </row>
    <row r="245" spans="1:5" x14ac:dyDescent="0.25">
      <c r="A245" t="s">
        <v>686</v>
      </c>
      <c r="B245" t="s">
        <v>669</v>
      </c>
      <c r="C245" t="s">
        <v>18</v>
      </c>
      <c r="D245" s="2">
        <v>1610000</v>
      </c>
      <c r="E245" t="s">
        <v>27</v>
      </c>
    </row>
    <row r="246" spans="1:5" hidden="1" x14ac:dyDescent="0.25">
      <c r="A246" t="s">
        <v>687</v>
      </c>
      <c r="B246" t="s">
        <v>688</v>
      </c>
      <c r="C246" t="s">
        <v>87</v>
      </c>
      <c r="D246" s="2">
        <v>1540000</v>
      </c>
      <c r="E246" t="s">
        <v>61</v>
      </c>
    </row>
    <row r="247" spans="1:5" x14ac:dyDescent="0.25">
      <c r="A247" t="s">
        <v>689</v>
      </c>
      <c r="B247" t="s">
        <v>225</v>
      </c>
      <c r="C247" t="s">
        <v>18</v>
      </c>
      <c r="D247" s="2">
        <v>1285000</v>
      </c>
      <c r="E247" t="s">
        <v>68</v>
      </c>
    </row>
    <row r="248" spans="1:5" x14ac:dyDescent="0.25">
      <c r="A248" t="s">
        <v>690</v>
      </c>
      <c r="B248" t="s">
        <v>691</v>
      </c>
      <c r="C248" t="s">
        <v>18</v>
      </c>
      <c r="D248" s="2">
        <v>1400000</v>
      </c>
      <c r="E248" t="s">
        <v>34</v>
      </c>
    </row>
    <row r="249" spans="1:5" x14ac:dyDescent="0.25">
      <c r="A249" t="s">
        <v>692</v>
      </c>
      <c r="B249" t="s">
        <v>693</v>
      </c>
      <c r="C249" t="s">
        <v>18</v>
      </c>
      <c r="D249" s="2">
        <v>1200000</v>
      </c>
      <c r="E249" t="s">
        <v>45</v>
      </c>
    </row>
    <row r="250" spans="1:5" x14ac:dyDescent="0.25">
      <c r="A250" t="s">
        <v>694</v>
      </c>
      <c r="B250" t="s">
        <v>695</v>
      </c>
      <c r="C250" t="s">
        <v>18</v>
      </c>
      <c r="D250" s="2">
        <v>1720000</v>
      </c>
      <c r="E250" t="s">
        <v>27</v>
      </c>
    </row>
    <row r="251" spans="1:5" hidden="1" x14ac:dyDescent="0.25">
      <c r="A251" t="s">
        <v>696</v>
      </c>
      <c r="B251" t="s">
        <v>697</v>
      </c>
      <c r="C251" t="s">
        <v>87</v>
      </c>
      <c r="D251" s="2">
        <v>600000</v>
      </c>
      <c r="E251" t="s">
        <v>74</v>
      </c>
    </row>
    <row r="252" spans="1:5" x14ac:dyDescent="0.25">
      <c r="A252" t="s">
        <v>699</v>
      </c>
      <c r="B252" t="s">
        <v>700</v>
      </c>
      <c r="C252" t="s">
        <v>18</v>
      </c>
      <c r="D252" s="2">
        <v>457000</v>
      </c>
      <c r="E252" t="s">
        <v>34</v>
      </c>
    </row>
    <row r="253" spans="1:5" x14ac:dyDescent="0.25">
      <c r="A253" t="s">
        <v>701</v>
      </c>
      <c r="B253" t="s">
        <v>702</v>
      </c>
      <c r="C253" t="s">
        <v>18</v>
      </c>
      <c r="D253" s="2">
        <v>2450000</v>
      </c>
      <c r="E253" t="s">
        <v>34</v>
      </c>
    </row>
    <row r="254" spans="1:5" x14ac:dyDescent="0.25">
      <c r="A254" t="s">
        <v>703</v>
      </c>
      <c r="B254" t="s">
        <v>704</v>
      </c>
      <c r="C254" t="s">
        <v>18</v>
      </c>
      <c r="D254" s="2">
        <v>1975000</v>
      </c>
      <c r="E254" t="s">
        <v>74</v>
      </c>
    </row>
    <row r="255" spans="1:5" hidden="1" x14ac:dyDescent="0.25">
      <c r="A255" t="s">
        <v>706</v>
      </c>
      <c r="B255" t="s">
        <v>707</v>
      </c>
      <c r="C255" t="s">
        <v>87</v>
      </c>
      <c r="D255" s="2">
        <v>860000</v>
      </c>
      <c r="E255" t="s">
        <v>53</v>
      </c>
    </row>
    <row r="256" spans="1:5" x14ac:dyDescent="0.25">
      <c r="A256" t="s">
        <v>708</v>
      </c>
      <c r="B256" t="s">
        <v>709</v>
      </c>
      <c r="C256" t="s">
        <v>18</v>
      </c>
      <c r="D256" s="2">
        <v>944000</v>
      </c>
      <c r="E256" t="s">
        <v>45</v>
      </c>
    </row>
    <row r="257" spans="1:5" x14ac:dyDescent="0.25">
      <c r="A257" t="s">
        <v>710</v>
      </c>
      <c r="B257" t="s">
        <v>711</v>
      </c>
      <c r="C257" t="s">
        <v>18</v>
      </c>
      <c r="D257" s="2">
        <v>1135000</v>
      </c>
      <c r="E257" t="s">
        <v>45</v>
      </c>
    </row>
    <row r="258" spans="1:5" hidden="1" x14ac:dyDescent="0.25">
      <c r="A258" t="s">
        <v>712</v>
      </c>
      <c r="B258" t="s">
        <v>713</v>
      </c>
      <c r="C258" t="s">
        <v>87</v>
      </c>
      <c r="D258" s="2">
        <v>2210000</v>
      </c>
      <c r="E258" t="s">
        <v>45</v>
      </c>
    </row>
    <row r="259" spans="1:5" x14ac:dyDescent="0.25">
      <c r="A259" t="s">
        <v>714</v>
      </c>
      <c r="B259" t="s">
        <v>333</v>
      </c>
      <c r="C259" t="s">
        <v>18</v>
      </c>
      <c r="D259" s="2">
        <v>316000</v>
      </c>
      <c r="E259" t="s">
        <v>27</v>
      </c>
    </row>
    <row r="260" spans="1:5" x14ac:dyDescent="0.25">
      <c r="A260" t="s">
        <v>715</v>
      </c>
      <c r="B260" t="s">
        <v>716</v>
      </c>
      <c r="C260" t="s">
        <v>18</v>
      </c>
      <c r="D260" s="2">
        <v>1151000</v>
      </c>
      <c r="E260" t="s">
        <v>61</v>
      </c>
    </row>
    <row r="261" spans="1:5" x14ac:dyDescent="0.25">
      <c r="A261" t="s">
        <v>717</v>
      </c>
      <c r="B261" t="s">
        <v>718</v>
      </c>
      <c r="C261" t="s">
        <v>18</v>
      </c>
      <c r="D261" s="2">
        <v>1385000</v>
      </c>
      <c r="E261" t="s">
        <v>53</v>
      </c>
    </row>
    <row r="262" spans="1:5" hidden="1" x14ac:dyDescent="0.25">
      <c r="A262" t="s">
        <v>719</v>
      </c>
      <c r="B262" t="s">
        <v>720</v>
      </c>
      <c r="C262" t="s">
        <v>87</v>
      </c>
      <c r="D262" s="2">
        <v>700000</v>
      </c>
      <c r="E262" t="s">
        <v>53</v>
      </c>
    </row>
    <row r="263" spans="1:5" x14ac:dyDescent="0.25">
      <c r="A263" t="s">
        <v>721</v>
      </c>
      <c r="B263" t="s">
        <v>722</v>
      </c>
      <c r="C263" t="s">
        <v>18</v>
      </c>
      <c r="D263" s="2">
        <v>1542000</v>
      </c>
      <c r="E263" t="s">
        <v>61</v>
      </c>
    </row>
    <row r="264" spans="1:5" hidden="1" x14ac:dyDescent="0.25">
      <c r="A264" t="s">
        <v>723</v>
      </c>
      <c r="B264" t="s">
        <v>724</v>
      </c>
      <c r="C264" t="s">
        <v>87</v>
      </c>
      <c r="D264" s="2">
        <v>962000</v>
      </c>
      <c r="E264" t="s">
        <v>68</v>
      </c>
    </row>
    <row r="265" spans="1:5" x14ac:dyDescent="0.25">
      <c r="A265" t="s">
        <v>725</v>
      </c>
      <c r="B265" t="s">
        <v>726</v>
      </c>
      <c r="C265" t="s">
        <v>18</v>
      </c>
      <c r="D265" s="2">
        <v>1290000</v>
      </c>
      <c r="E265" t="s">
        <v>74</v>
      </c>
    </row>
    <row r="266" spans="1:5" x14ac:dyDescent="0.25">
      <c r="A266" t="s">
        <v>727</v>
      </c>
      <c r="B266" t="s">
        <v>728</v>
      </c>
      <c r="C266" t="s">
        <v>18</v>
      </c>
      <c r="D266" s="2">
        <v>2250000</v>
      </c>
      <c r="E266" t="s">
        <v>53</v>
      </c>
    </row>
    <row r="267" spans="1:5" hidden="1" x14ac:dyDescent="0.25">
      <c r="A267" t="s">
        <v>729</v>
      </c>
      <c r="B267" t="s">
        <v>730</v>
      </c>
      <c r="C267" t="s">
        <v>87</v>
      </c>
      <c r="D267" s="2">
        <v>2155000</v>
      </c>
      <c r="E267" t="s">
        <v>61</v>
      </c>
    </row>
    <row r="268" spans="1:5" x14ac:dyDescent="0.25">
      <c r="A268" t="s">
        <v>731</v>
      </c>
      <c r="B268" t="s">
        <v>732</v>
      </c>
      <c r="C268" t="s">
        <v>18</v>
      </c>
      <c r="D268" s="2">
        <v>13500</v>
      </c>
      <c r="E268" t="s">
        <v>68</v>
      </c>
    </row>
    <row r="269" spans="1:5" hidden="1" x14ac:dyDescent="0.25">
      <c r="A269" t="s">
        <v>733</v>
      </c>
      <c r="B269" t="s">
        <v>734</v>
      </c>
      <c r="C269" t="s">
        <v>87</v>
      </c>
      <c r="D269" s="2">
        <v>13500</v>
      </c>
      <c r="E269" t="s">
        <v>74</v>
      </c>
    </row>
    <row r="270" spans="1:5" hidden="1" x14ac:dyDescent="0.25">
      <c r="A270" t="s">
        <v>735</v>
      </c>
      <c r="B270" t="s">
        <v>736</v>
      </c>
      <c r="C270" t="s">
        <v>87</v>
      </c>
      <c r="D270" s="2">
        <v>807000</v>
      </c>
      <c r="E270" t="s">
        <v>34</v>
      </c>
    </row>
    <row r="271" spans="1:5" hidden="1" x14ac:dyDescent="0.25">
      <c r="A271" t="s">
        <v>737</v>
      </c>
      <c r="B271" t="s">
        <v>738</v>
      </c>
      <c r="C271" t="s">
        <v>87</v>
      </c>
      <c r="D271" s="2">
        <v>825000</v>
      </c>
      <c r="E271" t="s">
        <v>45</v>
      </c>
    </row>
    <row r="272" spans="1:5" hidden="1" x14ac:dyDescent="0.25">
      <c r="A272" t="s">
        <v>739</v>
      </c>
      <c r="B272" t="s">
        <v>740</v>
      </c>
      <c r="C272" t="s">
        <v>87</v>
      </c>
      <c r="D272" s="2">
        <v>720000</v>
      </c>
      <c r="E272" t="s">
        <v>53</v>
      </c>
    </row>
    <row r="273" spans="1:5" hidden="1" x14ac:dyDescent="0.25">
      <c r="A273" t="s">
        <v>742</v>
      </c>
      <c r="B273" t="s">
        <v>743</v>
      </c>
      <c r="C273" t="s">
        <v>87</v>
      </c>
      <c r="D273" s="2">
        <v>850000</v>
      </c>
      <c r="E273" t="s">
        <v>61</v>
      </c>
    </row>
    <row r="274" spans="1:5" x14ac:dyDescent="0.25">
      <c r="A274" t="s">
        <v>744</v>
      </c>
      <c r="B274" t="s">
        <v>745</v>
      </c>
      <c r="C274" t="s">
        <v>18</v>
      </c>
      <c r="D274" s="2">
        <v>1130000</v>
      </c>
      <c r="E274" t="s">
        <v>68</v>
      </c>
    </row>
    <row r="275" spans="1:5" x14ac:dyDescent="0.25">
      <c r="A275" t="s">
        <v>746</v>
      </c>
      <c r="B275" t="s">
        <v>747</v>
      </c>
      <c r="C275" t="s">
        <v>18</v>
      </c>
      <c r="D275" s="2">
        <v>13500</v>
      </c>
      <c r="E275" t="s">
        <v>74</v>
      </c>
    </row>
    <row r="276" spans="1:5" x14ac:dyDescent="0.25">
      <c r="A276" t="s">
        <v>748</v>
      </c>
      <c r="B276" t="s">
        <v>749</v>
      </c>
      <c r="C276" t="s">
        <v>18</v>
      </c>
      <c r="D276" s="2">
        <v>1370000</v>
      </c>
      <c r="E276" t="s">
        <v>27</v>
      </c>
    </row>
    <row r="277" spans="1:5" x14ac:dyDescent="0.25">
      <c r="A277" t="s">
        <v>750</v>
      </c>
      <c r="B277" t="s">
        <v>751</v>
      </c>
      <c r="C277" t="s">
        <v>18</v>
      </c>
      <c r="D277" s="2">
        <v>1311000</v>
      </c>
      <c r="E277" t="s">
        <v>34</v>
      </c>
    </row>
    <row r="278" spans="1:5" hidden="1" x14ac:dyDescent="0.25">
      <c r="A278" t="s">
        <v>753</v>
      </c>
      <c r="B278" t="s">
        <v>754</v>
      </c>
      <c r="C278" t="s">
        <v>87</v>
      </c>
      <c r="D278" s="2">
        <v>1280000</v>
      </c>
      <c r="E278" t="s">
        <v>61</v>
      </c>
    </row>
    <row r="279" spans="1:5" x14ac:dyDescent="0.25">
      <c r="A279" t="s">
        <v>755</v>
      </c>
      <c r="B279" t="s">
        <v>756</v>
      </c>
      <c r="C279" t="s">
        <v>18</v>
      </c>
      <c r="D279" s="2">
        <v>2000000</v>
      </c>
      <c r="E279" t="s">
        <v>68</v>
      </c>
    </row>
    <row r="280" spans="1:5" hidden="1" x14ac:dyDescent="0.25">
      <c r="A280" t="s">
        <v>757</v>
      </c>
      <c r="B280" t="s">
        <v>758</v>
      </c>
      <c r="C280" t="s">
        <v>87</v>
      </c>
      <c r="D280" s="2">
        <v>13500</v>
      </c>
      <c r="E280" t="s">
        <v>74</v>
      </c>
    </row>
    <row r="281" spans="1:5" x14ac:dyDescent="0.25">
      <c r="A281" t="s">
        <v>759</v>
      </c>
      <c r="B281" t="s">
        <v>760</v>
      </c>
      <c r="C281" t="s">
        <v>18</v>
      </c>
      <c r="D281" s="2">
        <v>650000</v>
      </c>
      <c r="E281" t="s">
        <v>61</v>
      </c>
    </row>
    <row r="282" spans="1:5" x14ac:dyDescent="0.25">
      <c r="A282" t="s">
        <v>761</v>
      </c>
      <c r="B282" t="s">
        <v>762</v>
      </c>
      <c r="C282" t="s">
        <v>18</v>
      </c>
      <c r="D282" s="2">
        <v>1290000</v>
      </c>
      <c r="E282" t="s">
        <v>61</v>
      </c>
    </row>
    <row r="283" spans="1:5" x14ac:dyDescent="0.25">
      <c r="A283" t="s">
        <v>763</v>
      </c>
      <c r="B283" t="s">
        <v>764</v>
      </c>
      <c r="C283" t="s">
        <v>18</v>
      </c>
      <c r="D283" s="2">
        <v>13500</v>
      </c>
      <c r="E283" t="s">
        <v>27</v>
      </c>
    </row>
    <row r="284" spans="1:5" hidden="1" x14ac:dyDescent="0.25">
      <c r="A284" t="s">
        <v>766</v>
      </c>
      <c r="B284" t="s">
        <v>767</v>
      </c>
      <c r="C284" t="s">
        <v>87</v>
      </c>
      <c r="D284" s="2">
        <v>911000</v>
      </c>
      <c r="E284" t="s">
        <v>68</v>
      </c>
    </row>
    <row r="285" spans="1:5" x14ac:dyDescent="0.25">
      <c r="A285" t="s">
        <v>768</v>
      </c>
      <c r="B285" t="s">
        <v>769</v>
      </c>
      <c r="C285" t="s">
        <v>18</v>
      </c>
      <c r="D285" s="2">
        <v>1150000</v>
      </c>
      <c r="E285" t="s">
        <v>45</v>
      </c>
    </row>
    <row r="286" spans="1:5" x14ac:dyDescent="0.25">
      <c r="A286" t="s">
        <v>770</v>
      </c>
      <c r="B286" t="s">
        <v>771</v>
      </c>
      <c r="C286" t="s">
        <v>18</v>
      </c>
      <c r="D286" s="2">
        <v>655000</v>
      </c>
      <c r="E286" t="s">
        <v>68</v>
      </c>
    </row>
    <row r="287" spans="1:5" x14ac:dyDescent="0.25">
      <c r="A287" t="s">
        <v>772</v>
      </c>
      <c r="B287" t="s">
        <v>773</v>
      </c>
      <c r="C287" t="s">
        <v>18</v>
      </c>
      <c r="D287" s="2">
        <v>470000</v>
      </c>
      <c r="E287" t="s">
        <v>68</v>
      </c>
    </row>
    <row r="288" spans="1:5" x14ac:dyDescent="0.25">
      <c r="A288" t="s">
        <v>774</v>
      </c>
      <c r="B288" t="s">
        <v>775</v>
      </c>
      <c r="C288" t="s">
        <v>18</v>
      </c>
      <c r="D288" s="2">
        <v>1180000</v>
      </c>
      <c r="E288" t="s">
        <v>74</v>
      </c>
    </row>
    <row r="289" spans="1:5" x14ac:dyDescent="0.25">
      <c r="A289" t="s">
        <v>776</v>
      </c>
      <c r="B289" t="s">
        <v>777</v>
      </c>
      <c r="C289" t="s">
        <v>18</v>
      </c>
      <c r="D289" s="2">
        <v>1195000</v>
      </c>
      <c r="E289" t="s">
        <v>27</v>
      </c>
    </row>
    <row r="290" spans="1:5" hidden="1" x14ac:dyDescent="0.25">
      <c r="A290" t="s">
        <v>778</v>
      </c>
      <c r="B290" t="s">
        <v>779</v>
      </c>
      <c r="C290" t="s">
        <v>87</v>
      </c>
      <c r="D290" s="2">
        <v>1420000</v>
      </c>
      <c r="E290" t="s">
        <v>34</v>
      </c>
    </row>
    <row r="291" spans="1:5" x14ac:dyDescent="0.25">
      <c r="A291" t="s">
        <v>780</v>
      </c>
      <c r="B291" t="s">
        <v>781</v>
      </c>
      <c r="C291" t="s">
        <v>18</v>
      </c>
      <c r="D291" s="2">
        <v>13500</v>
      </c>
      <c r="E291" t="s">
        <v>45</v>
      </c>
    </row>
    <row r="292" spans="1:5" x14ac:dyDescent="0.25">
      <c r="A292" t="s">
        <v>782</v>
      </c>
      <c r="B292" t="s">
        <v>783</v>
      </c>
      <c r="C292" t="s">
        <v>18</v>
      </c>
      <c r="D292" s="2">
        <v>13500</v>
      </c>
      <c r="E292" t="s">
        <v>53</v>
      </c>
    </row>
    <row r="293" spans="1:5" x14ac:dyDescent="0.25">
      <c r="A293" t="s">
        <v>784</v>
      </c>
      <c r="B293" t="s">
        <v>785</v>
      </c>
      <c r="C293" t="s">
        <v>18</v>
      </c>
      <c r="D293" s="2">
        <v>916000</v>
      </c>
      <c r="E293" t="s">
        <v>74</v>
      </c>
    </row>
    <row r="294" spans="1:5" hidden="1" x14ac:dyDescent="0.25">
      <c r="A294" t="s">
        <v>786</v>
      </c>
      <c r="B294" t="s">
        <v>787</v>
      </c>
      <c r="C294" t="s">
        <v>87</v>
      </c>
      <c r="D294" s="2">
        <v>592000</v>
      </c>
      <c r="E294" t="s">
        <v>27</v>
      </c>
    </row>
    <row r="295" spans="1:5" x14ac:dyDescent="0.25">
      <c r="A295" t="s">
        <v>788</v>
      </c>
      <c r="B295" t="s">
        <v>789</v>
      </c>
      <c r="C295" t="s">
        <v>18</v>
      </c>
      <c r="D295" s="2">
        <v>750000</v>
      </c>
      <c r="E295" t="s">
        <v>34</v>
      </c>
    </row>
    <row r="296" spans="1:5" x14ac:dyDescent="0.25">
      <c r="A296" t="s">
        <v>791</v>
      </c>
      <c r="B296" t="s">
        <v>792</v>
      </c>
      <c r="C296" t="s">
        <v>18</v>
      </c>
      <c r="D296" s="2">
        <v>1900000</v>
      </c>
      <c r="E296" t="s">
        <v>53</v>
      </c>
    </row>
    <row r="297" spans="1:5" hidden="1" x14ac:dyDescent="0.25">
      <c r="A297" t="s">
        <v>793</v>
      </c>
      <c r="B297" t="s">
        <v>618</v>
      </c>
      <c r="C297" t="s">
        <v>87</v>
      </c>
      <c r="D297" s="2">
        <v>1410000</v>
      </c>
      <c r="E297" t="s">
        <v>61</v>
      </c>
    </row>
    <row r="298" spans="1:5" x14ac:dyDescent="0.25">
      <c r="A298" t="s">
        <v>794</v>
      </c>
      <c r="B298" t="s">
        <v>795</v>
      </c>
      <c r="C298" t="s">
        <v>18</v>
      </c>
      <c r="D298" s="2">
        <v>1125000</v>
      </c>
      <c r="E298" t="s">
        <v>34</v>
      </c>
    </row>
    <row r="299" spans="1:5" hidden="1" x14ac:dyDescent="0.25">
      <c r="A299" t="s">
        <v>796</v>
      </c>
      <c r="B299" t="s">
        <v>797</v>
      </c>
      <c r="C299" t="s">
        <v>87</v>
      </c>
      <c r="D299" s="2">
        <v>580000</v>
      </c>
      <c r="E299" t="s">
        <v>74</v>
      </c>
    </row>
    <row r="300" spans="1:5" x14ac:dyDescent="0.25">
      <c r="A300" t="s">
        <v>798</v>
      </c>
      <c r="B300" t="s">
        <v>799</v>
      </c>
      <c r="C300" t="s">
        <v>18</v>
      </c>
      <c r="D300" s="2">
        <v>710000</v>
      </c>
      <c r="E300" t="s">
        <v>27</v>
      </c>
    </row>
    <row r="301" spans="1:5" hidden="1" x14ac:dyDescent="0.25">
      <c r="A301" t="s">
        <v>800</v>
      </c>
      <c r="B301" t="s">
        <v>801</v>
      </c>
      <c r="C301" t="s">
        <v>87</v>
      </c>
      <c r="D301" s="2">
        <v>335000</v>
      </c>
      <c r="E301" t="s">
        <v>34</v>
      </c>
    </row>
    <row r="302" spans="1:5" hidden="1" x14ac:dyDescent="0.25">
      <c r="A302" t="s">
        <v>802</v>
      </c>
      <c r="B302" t="s">
        <v>803</v>
      </c>
      <c r="C302" t="s">
        <v>87</v>
      </c>
      <c r="D302" s="2">
        <v>13500</v>
      </c>
      <c r="E302" t="s">
        <v>34</v>
      </c>
    </row>
    <row r="303" spans="1:5" x14ac:dyDescent="0.25">
      <c r="A303" t="s">
        <v>804</v>
      </c>
      <c r="B303" t="s">
        <v>805</v>
      </c>
      <c r="C303" t="s">
        <v>18</v>
      </c>
      <c r="D303" s="2">
        <v>1012500</v>
      </c>
      <c r="E303" t="s">
        <v>45</v>
      </c>
    </row>
    <row r="304" spans="1:5" hidden="1" x14ac:dyDescent="0.25">
      <c r="A304" t="s">
        <v>807</v>
      </c>
      <c r="B304" t="s">
        <v>808</v>
      </c>
      <c r="C304" t="s">
        <v>87</v>
      </c>
      <c r="D304" s="2">
        <v>970000</v>
      </c>
      <c r="E304" t="s">
        <v>53</v>
      </c>
    </row>
    <row r="305" spans="1:5" hidden="1" x14ac:dyDescent="0.25">
      <c r="A305" t="s">
        <v>809</v>
      </c>
      <c r="B305" t="s">
        <v>425</v>
      </c>
      <c r="C305" t="s">
        <v>87</v>
      </c>
      <c r="D305" s="2">
        <v>1495000</v>
      </c>
      <c r="E305" t="s">
        <v>61</v>
      </c>
    </row>
    <row r="306" spans="1:5" x14ac:dyDescent="0.25">
      <c r="A306" t="s">
        <v>811</v>
      </c>
      <c r="B306" t="s">
        <v>812</v>
      </c>
      <c r="C306" t="s">
        <v>18</v>
      </c>
      <c r="D306" s="2">
        <v>13500</v>
      </c>
      <c r="E306" t="s">
        <v>68</v>
      </c>
    </row>
    <row r="307" spans="1:5" x14ac:dyDescent="0.25">
      <c r="A307" t="s">
        <v>813</v>
      </c>
      <c r="B307" t="s">
        <v>814</v>
      </c>
      <c r="C307" t="s">
        <v>18</v>
      </c>
      <c r="D307" s="2">
        <v>13500</v>
      </c>
      <c r="E307" t="s">
        <v>74</v>
      </c>
    </row>
    <row r="308" spans="1:5" hidden="1" x14ac:dyDescent="0.25">
      <c r="A308" t="s">
        <v>815</v>
      </c>
      <c r="B308" t="s">
        <v>816</v>
      </c>
      <c r="C308" t="s">
        <v>87</v>
      </c>
      <c r="D308" s="2">
        <v>922000</v>
      </c>
      <c r="E308" t="s">
        <v>45</v>
      </c>
    </row>
    <row r="309" spans="1:5" hidden="1" x14ac:dyDescent="0.25">
      <c r="A309" t="s">
        <v>817</v>
      </c>
      <c r="B309" t="s">
        <v>818</v>
      </c>
      <c r="C309" t="s">
        <v>87</v>
      </c>
      <c r="D309" s="2">
        <v>1130000</v>
      </c>
      <c r="E309" t="s">
        <v>53</v>
      </c>
    </row>
    <row r="310" spans="1:5" hidden="1" x14ac:dyDescent="0.25">
      <c r="A310" t="s">
        <v>819</v>
      </c>
      <c r="B310" t="s">
        <v>820</v>
      </c>
      <c r="C310" t="s">
        <v>87</v>
      </c>
      <c r="D310" s="2">
        <v>13500</v>
      </c>
      <c r="E310" t="s">
        <v>61</v>
      </c>
    </row>
    <row r="311" spans="1:5" x14ac:dyDescent="0.25">
      <c r="A311" t="s">
        <v>821</v>
      </c>
      <c r="B311" t="s">
        <v>516</v>
      </c>
      <c r="C311" t="s">
        <v>18</v>
      </c>
      <c r="D311" s="2">
        <v>1090000</v>
      </c>
      <c r="E311" t="s">
        <v>74</v>
      </c>
    </row>
    <row r="312" spans="1:5" x14ac:dyDescent="0.25">
      <c r="A312" t="s">
        <v>822</v>
      </c>
      <c r="B312" t="s">
        <v>823</v>
      </c>
      <c r="C312" t="s">
        <v>18</v>
      </c>
      <c r="D312" s="2">
        <v>630100</v>
      </c>
      <c r="E312" t="s">
        <v>27</v>
      </c>
    </row>
    <row r="313" spans="1:5" x14ac:dyDescent="0.25">
      <c r="A313" t="s">
        <v>824</v>
      </c>
      <c r="B313" t="s">
        <v>825</v>
      </c>
      <c r="C313" t="s">
        <v>18</v>
      </c>
      <c r="D313" s="2">
        <v>1350000</v>
      </c>
      <c r="E313" t="s">
        <v>34</v>
      </c>
    </row>
    <row r="314" spans="1:5" x14ac:dyDescent="0.25">
      <c r="A314" t="s">
        <v>826</v>
      </c>
      <c r="B314" t="s">
        <v>827</v>
      </c>
      <c r="C314" t="s">
        <v>18</v>
      </c>
      <c r="D314" s="2">
        <v>1330000</v>
      </c>
      <c r="E314" t="s">
        <v>45</v>
      </c>
    </row>
    <row r="315" spans="1:5" hidden="1" x14ac:dyDescent="0.25">
      <c r="A315" t="s">
        <v>828</v>
      </c>
      <c r="B315" t="s">
        <v>829</v>
      </c>
      <c r="C315" t="s">
        <v>87</v>
      </c>
      <c r="D315" s="2">
        <v>591000</v>
      </c>
      <c r="E315" t="s">
        <v>34</v>
      </c>
    </row>
    <row r="316" spans="1:5" x14ac:dyDescent="0.25">
      <c r="A316" t="s">
        <v>830</v>
      </c>
      <c r="B316" t="s">
        <v>74</v>
      </c>
      <c r="C316" t="s">
        <v>18</v>
      </c>
      <c r="D316" s="2">
        <v>13500</v>
      </c>
      <c r="E316" t="s">
        <v>61</v>
      </c>
    </row>
    <row r="317" spans="1:5" x14ac:dyDescent="0.25">
      <c r="A317" t="s">
        <v>831</v>
      </c>
      <c r="B317" t="s">
        <v>832</v>
      </c>
      <c r="C317" t="s">
        <v>18</v>
      </c>
      <c r="D317" s="2">
        <v>1030000</v>
      </c>
      <c r="E317" t="s">
        <v>61</v>
      </c>
    </row>
    <row r="318" spans="1:5" hidden="1" x14ac:dyDescent="0.25">
      <c r="A318" t="s">
        <v>833</v>
      </c>
      <c r="B318" t="s">
        <v>834</v>
      </c>
      <c r="C318" t="s">
        <v>87</v>
      </c>
      <c r="D318" s="2">
        <v>13500</v>
      </c>
      <c r="E318" t="s">
        <v>68</v>
      </c>
    </row>
    <row r="319" spans="1:5" hidden="1" x14ac:dyDescent="0.25">
      <c r="A319" t="s">
        <v>835</v>
      </c>
      <c r="B319" t="s">
        <v>836</v>
      </c>
      <c r="C319" t="s">
        <v>87</v>
      </c>
      <c r="D319" s="2">
        <v>927000</v>
      </c>
      <c r="E319" t="s">
        <v>74</v>
      </c>
    </row>
    <row r="320" spans="1:5" x14ac:dyDescent="0.25">
      <c r="A320" t="s">
        <v>837</v>
      </c>
      <c r="B320" t="s">
        <v>838</v>
      </c>
      <c r="C320" t="s">
        <v>18</v>
      </c>
      <c r="D320" s="2">
        <v>840000</v>
      </c>
      <c r="E320" t="s">
        <v>27</v>
      </c>
    </row>
    <row r="321" spans="1:5" x14ac:dyDescent="0.25">
      <c r="A321" t="s">
        <v>839</v>
      </c>
      <c r="B321" t="s">
        <v>840</v>
      </c>
      <c r="C321" t="s">
        <v>18</v>
      </c>
      <c r="D321" s="2">
        <v>730000</v>
      </c>
      <c r="E321" t="s">
        <v>34</v>
      </c>
    </row>
    <row r="322" spans="1:5" x14ac:dyDescent="0.25">
      <c r="A322" t="s">
        <v>841</v>
      </c>
      <c r="B322" t="s">
        <v>842</v>
      </c>
      <c r="C322" t="s">
        <v>18</v>
      </c>
      <c r="D322" s="2">
        <v>770000</v>
      </c>
      <c r="E322" t="s">
        <v>45</v>
      </c>
    </row>
    <row r="323" spans="1:5" hidden="1" x14ac:dyDescent="0.25">
      <c r="A323" t="s">
        <v>843</v>
      </c>
      <c r="B323" t="s">
        <v>844</v>
      </c>
      <c r="C323" t="s">
        <v>87</v>
      </c>
      <c r="D323" s="2">
        <v>1125000</v>
      </c>
      <c r="E323" t="s">
        <v>27</v>
      </c>
    </row>
    <row r="324" spans="1:5" hidden="1" x14ac:dyDescent="0.25">
      <c r="A324" t="s">
        <v>845</v>
      </c>
      <c r="B324" t="s">
        <v>846</v>
      </c>
      <c r="C324" t="s">
        <v>87</v>
      </c>
      <c r="D324" s="2">
        <v>995000</v>
      </c>
      <c r="E324" t="s">
        <v>34</v>
      </c>
    </row>
    <row r="325" spans="1:5" x14ac:dyDescent="0.25">
      <c r="A325" t="s">
        <v>847</v>
      </c>
      <c r="B325" t="s">
        <v>848</v>
      </c>
      <c r="C325" t="s">
        <v>18</v>
      </c>
      <c r="D325" s="2">
        <v>13500</v>
      </c>
      <c r="E325" t="s">
        <v>45</v>
      </c>
    </row>
    <row r="326" spans="1:5" hidden="1" x14ac:dyDescent="0.25">
      <c r="A326" t="s">
        <v>849</v>
      </c>
      <c r="B326" t="s">
        <v>850</v>
      </c>
      <c r="C326" t="s">
        <v>87</v>
      </c>
      <c r="D326" s="2">
        <v>13500</v>
      </c>
      <c r="E326" t="s">
        <v>53</v>
      </c>
    </row>
    <row r="327" spans="1:5" x14ac:dyDescent="0.25">
      <c r="A327" t="s">
        <v>851</v>
      </c>
      <c r="B327" t="s">
        <v>137</v>
      </c>
      <c r="C327" t="s">
        <v>18</v>
      </c>
      <c r="D327" s="2">
        <v>1100000</v>
      </c>
      <c r="E327" t="s">
        <v>61</v>
      </c>
    </row>
    <row r="328" spans="1:5" x14ac:dyDescent="0.25">
      <c r="A328" t="s">
        <v>852</v>
      </c>
      <c r="B328" t="s">
        <v>853</v>
      </c>
      <c r="C328" t="s">
        <v>18</v>
      </c>
      <c r="D328" s="2">
        <v>13500</v>
      </c>
      <c r="E328" t="s">
        <v>68</v>
      </c>
    </row>
    <row r="329" spans="1:5" hidden="1" x14ac:dyDescent="0.25">
      <c r="A329" t="s">
        <v>854</v>
      </c>
      <c r="B329" t="s">
        <v>855</v>
      </c>
      <c r="C329" t="s">
        <v>87</v>
      </c>
      <c r="D329" s="2">
        <v>13500</v>
      </c>
      <c r="E329" t="s">
        <v>68</v>
      </c>
    </row>
    <row r="330" spans="1:5" x14ac:dyDescent="0.25">
      <c r="A330" t="s">
        <v>857</v>
      </c>
      <c r="B330" t="s">
        <v>858</v>
      </c>
      <c r="C330" t="s">
        <v>18</v>
      </c>
      <c r="D330" s="2">
        <v>910000</v>
      </c>
      <c r="E330" t="s">
        <v>74</v>
      </c>
    </row>
    <row r="331" spans="1:5" x14ac:dyDescent="0.25">
      <c r="A331" t="s">
        <v>859</v>
      </c>
      <c r="B331" t="s">
        <v>860</v>
      </c>
      <c r="C331" t="s">
        <v>18</v>
      </c>
      <c r="D331" s="2">
        <v>1859000</v>
      </c>
      <c r="E331" t="s">
        <v>61</v>
      </c>
    </row>
    <row r="332" spans="1:5" x14ac:dyDescent="0.25">
      <c r="A332" t="s">
        <v>861</v>
      </c>
      <c r="B332" t="s">
        <v>862</v>
      </c>
      <c r="C332" t="s">
        <v>18</v>
      </c>
      <c r="D332" s="2">
        <v>13500</v>
      </c>
      <c r="E332" t="s">
        <v>74</v>
      </c>
    </row>
    <row r="333" spans="1:5" x14ac:dyDescent="0.25">
      <c r="A333" t="s">
        <v>863</v>
      </c>
      <c r="B333" t="s">
        <v>749</v>
      </c>
      <c r="C333" t="s">
        <v>18</v>
      </c>
      <c r="D333" s="2">
        <v>1200000</v>
      </c>
      <c r="E333" t="s">
        <v>74</v>
      </c>
    </row>
    <row r="334" spans="1:5" x14ac:dyDescent="0.25">
      <c r="A334" t="s">
        <v>864</v>
      </c>
      <c r="B334" t="s">
        <v>865</v>
      </c>
      <c r="C334" t="s">
        <v>18</v>
      </c>
      <c r="D334" s="2">
        <v>13500</v>
      </c>
      <c r="E334" t="s">
        <v>27</v>
      </c>
    </row>
    <row r="335" spans="1:5" x14ac:dyDescent="0.25">
      <c r="A335" t="s">
        <v>866</v>
      </c>
      <c r="B335" t="s">
        <v>867</v>
      </c>
      <c r="C335" t="s">
        <v>18</v>
      </c>
      <c r="D335" s="2">
        <v>1660000</v>
      </c>
      <c r="E335" t="s">
        <v>45</v>
      </c>
    </row>
    <row r="336" spans="1:5" x14ac:dyDescent="0.25">
      <c r="A336" t="s">
        <v>868</v>
      </c>
      <c r="B336" t="s">
        <v>869</v>
      </c>
      <c r="C336" t="s">
        <v>18</v>
      </c>
      <c r="D336" s="2">
        <v>13500</v>
      </c>
      <c r="E336" t="s">
        <v>53</v>
      </c>
    </row>
    <row r="337" spans="1:5" hidden="1" x14ac:dyDescent="0.25">
      <c r="A337" t="s">
        <v>870</v>
      </c>
      <c r="B337" t="s">
        <v>871</v>
      </c>
      <c r="C337" t="s">
        <v>87</v>
      </c>
      <c r="D337" s="2">
        <v>13500</v>
      </c>
      <c r="E337" t="s">
        <v>61</v>
      </c>
    </row>
    <row r="338" spans="1:5" x14ac:dyDescent="0.25">
      <c r="A338" t="s">
        <v>872</v>
      </c>
      <c r="B338" t="s">
        <v>142</v>
      </c>
      <c r="C338" t="s">
        <v>18</v>
      </c>
      <c r="D338" s="2">
        <v>905000</v>
      </c>
      <c r="E338" t="s">
        <v>68</v>
      </c>
    </row>
    <row r="339" spans="1:5" x14ac:dyDescent="0.25">
      <c r="A339" t="s">
        <v>873</v>
      </c>
      <c r="B339" t="s">
        <v>874</v>
      </c>
      <c r="C339" t="s">
        <v>18</v>
      </c>
      <c r="D339" s="2">
        <v>13500</v>
      </c>
      <c r="E339" t="s">
        <v>74</v>
      </c>
    </row>
    <row r="340" spans="1:5" x14ac:dyDescent="0.25">
      <c r="A340" t="s">
        <v>875</v>
      </c>
      <c r="B340" t="s">
        <v>876</v>
      </c>
      <c r="C340" t="s">
        <v>18</v>
      </c>
      <c r="D340" s="2">
        <v>1152000</v>
      </c>
      <c r="E340" t="s">
        <v>27</v>
      </c>
    </row>
    <row r="341" spans="1:5" x14ac:dyDescent="0.25">
      <c r="A341" t="s">
        <v>877</v>
      </c>
      <c r="B341" t="s">
        <v>878</v>
      </c>
      <c r="C341" t="s">
        <v>18</v>
      </c>
      <c r="D341" s="2">
        <v>550000</v>
      </c>
      <c r="E341" t="s">
        <v>68</v>
      </c>
    </row>
    <row r="342" spans="1:5" hidden="1" x14ac:dyDescent="0.25">
      <c r="A342" t="s">
        <v>879</v>
      </c>
      <c r="B342" t="s">
        <v>880</v>
      </c>
      <c r="C342" t="s">
        <v>87</v>
      </c>
      <c r="D342" s="2">
        <v>13500</v>
      </c>
      <c r="E342" t="s">
        <v>61</v>
      </c>
    </row>
    <row r="343" spans="1:5" x14ac:dyDescent="0.25">
      <c r="A343" t="s">
        <v>881</v>
      </c>
      <c r="B343" t="s">
        <v>882</v>
      </c>
      <c r="C343" t="s">
        <v>18</v>
      </c>
      <c r="D343" s="2">
        <v>936000</v>
      </c>
      <c r="E343" t="s">
        <v>27</v>
      </c>
    </row>
    <row r="344" spans="1:5" hidden="1" x14ac:dyDescent="0.25">
      <c r="A344" t="s">
        <v>883</v>
      </c>
      <c r="B344" t="s">
        <v>884</v>
      </c>
      <c r="C344" t="s">
        <v>87</v>
      </c>
      <c r="D344" s="2">
        <v>580000</v>
      </c>
      <c r="E344" t="s">
        <v>34</v>
      </c>
    </row>
    <row r="345" spans="1:5" x14ac:dyDescent="0.25">
      <c r="A345" t="s">
        <v>885</v>
      </c>
      <c r="B345" t="s">
        <v>886</v>
      </c>
      <c r="C345" t="s">
        <v>18</v>
      </c>
      <c r="D345" s="2">
        <v>1900000</v>
      </c>
      <c r="E345" t="s">
        <v>45</v>
      </c>
    </row>
    <row r="346" spans="1:5" x14ac:dyDescent="0.25">
      <c r="A346" t="s">
        <v>888</v>
      </c>
      <c r="B346" t="s">
        <v>889</v>
      </c>
      <c r="C346" t="s">
        <v>18</v>
      </c>
      <c r="D346" s="2">
        <v>1605000</v>
      </c>
      <c r="E346" t="s">
        <v>53</v>
      </c>
    </row>
    <row r="347" spans="1:5" x14ac:dyDescent="0.25">
      <c r="A347" t="s">
        <v>890</v>
      </c>
      <c r="B347" t="s">
        <v>891</v>
      </c>
      <c r="C347" t="s">
        <v>18</v>
      </c>
      <c r="D347" s="2">
        <v>13500</v>
      </c>
      <c r="E347" t="s">
        <v>53</v>
      </c>
    </row>
    <row r="348" spans="1:5" x14ac:dyDescent="0.25">
      <c r="A348" t="s">
        <v>892</v>
      </c>
      <c r="B348" t="s">
        <v>893</v>
      </c>
      <c r="C348" t="s">
        <v>18</v>
      </c>
      <c r="D348" s="2">
        <v>603000</v>
      </c>
      <c r="E348" t="s">
        <v>61</v>
      </c>
    </row>
    <row r="349" spans="1:5" x14ac:dyDescent="0.25">
      <c r="A349" t="s">
        <v>894</v>
      </c>
      <c r="B349" t="s">
        <v>895</v>
      </c>
      <c r="C349" t="s">
        <v>18</v>
      </c>
      <c r="D349" s="2">
        <v>700000</v>
      </c>
      <c r="E349" t="s">
        <v>68</v>
      </c>
    </row>
    <row r="350" spans="1:5" x14ac:dyDescent="0.25">
      <c r="A350" t="s">
        <v>896</v>
      </c>
      <c r="B350" t="s">
        <v>897</v>
      </c>
      <c r="C350" t="s">
        <v>18</v>
      </c>
      <c r="D350" s="2">
        <v>600000</v>
      </c>
      <c r="E350" t="s">
        <v>74</v>
      </c>
    </row>
    <row r="351" spans="1:5" x14ac:dyDescent="0.25">
      <c r="A351" t="s">
        <v>898</v>
      </c>
      <c r="B351" t="s">
        <v>899</v>
      </c>
      <c r="C351" t="s">
        <v>18</v>
      </c>
      <c r="D351" s="2">
        <v>500000</v>
      </c>
      <c r="E351" t="s">
        <v>27</v>
      </c>
    </row>
    <row r="352" spans="1:5" hidden="1" x14ac:dyDescent="0.25">
      <c r="A352" t="s">
        <v>900</v>
      </c>
      <c r="B352" t="s">
        <v>901</v>
      </c>
      <c r="C352" t="s">
        <v>87</v>
      </c>
      <c r="D352" s="2">
        <v>420000</v>
      </c>
      <c r="E352" t="s">
        <v>34</v>
      </c>
    </row>
    <row r="353" spans="1:5" hidden="1" x14ac:dyDescent="0.25">
      <c r="A353" t="s">
        <v>902</v>
      </c>
      <c r="B353" t="s">
        <v>903</v>
      </c>
      <c r="C353" t="s">
        <v>87</v>
      </c>
      <c r="D353" s="2">
        <v>500000</v>
      </c>
      <c r="E353" t="s">
        <v>45</v>
      </c>
    </row>
    <row r="354" spans="1:5" hidden="1" x14ac:dyDescent="0.25">
      <c r="A354" t="s">
        <v>904</v>
      </c>
      <c r="B354" t="s">
        <v>905</v>
      </c>
      <c r="C354" t="s">
        <v>87</v>
      </c>
      <c r="D354" s="2">
        <v>1035000</v>
      </c>
      <c r="E354" t="s">
        <v>53</v>
      </c>
    </row>
    <row r="355" spans="1:5" hidden="1" x14ac:dyDescent="0.25">
      <c r="A355" t="s">
        <v>906</v>
      </c>
      <c r="B355" t="s">
        <v>907</v>
      </c>
      <c r="C355" t="s">
        <v>87</v>
      </c>
      <c r="D355" s="2">
        <v>960000</v>
      </c>
      <c r="E355" t="s">
        <v>61</v>
      </c>
    </row>
    <row r="356" spans="1:5" x14ac:dyDescent="0.25">
      <c r="A356" t="s">
        <v>908</v>
      </c>
      <c r="B356" t="s">
        <v>909</v>
      </c>
      <c r="C356" t="s">
        <v>18</v>
      </c>
      <c r="D356" s="2">
        <v>2345000</v>
      </c>
      <c r="E356" t="s">
        <v>68</v>
      </c>
    </row>
    <row r="357" spans="1:5" x14ac:dyDescent="0.25">
      <c r="A357" t="s">
        <v>910</v>
      </c>
      <c r="B357" t="s">
        <v>911</v>
      </c>
      <c r="C357" t="s">
        <v>18</v>
      </c>
      <c r="D357" s="2">
        <v>512000</v>
      </c>
      <c r="E357" t="s">
        <v>27</v>
      </c>
    </row>
    <row r="358" spans="1:5" x14ac:dyDescent="0.25">
      <c r="A358" t="s">
        <v>912</v>
      </c>
      <c r="B358" t="s">
        <v>913</v>
      </c>
      <c r="C358" t="s">
        <v>18</v>
      </c>
      <c r="D358" s="2">
        <v>820000</v>
      </c>
      <c r="E358" t="s">
        <v>34</v>
      </c>
    </row>
    <row r="359" spans="1:5" x14ac:dyDescent="0.25">
      <c r="A359" t="s">
        <v>914</v>
      </c>
      <c r="B359" t="s">
        <v>915</v>
      </c>
      <c r="C359" t="s">
        <v>18</v>
      </c>
      <c r="D359" s="2">
        <v>1050000</v>
      </c>
      <c r="E359" t="s">
        <v>45</v>
      </c>
    </row>
    <row r="360" spans="1:5" x14ac:dyDescent="0.25">
      <c r="A360" t="s">
        <v>916</v>
      </c>
      <c r="B360" t="s">
        <v>917</v>
      </c>
      <c r="C360" t="s">
        <v>18</v>
      </c>
      <c r="D360" s="2">
        <v>1326000</v>
      </c>
      <c r="E360" t="s">
        <v>53</v>
      </c>
    </row>
    <row r="361" spans="1:5" hidden="1" x14ac:dyDescent="0.25">
      <c r="A361" t="s">
        <v>918</v>
      </c>
      <c r="B361" t="s">
        <v>919</v>
      </c>
      <c r="C361" t="s">
        <v>87</v>
      </c>
      <c r="D361" s="2">
        <v>1800000</v>
      </c>
      <c r="E361" t="s">
        <v>34</v>
      </c>
    </row>
    <row r="362" spans="1:5" x14ac:dyDescent="0.25">
      <c r="A362" t="s">
        <v>921</v>
      </c>
      <c r="B362" t="s">
        <v>922</v>
      </c>
      <c r="C362" t="s">
        <v>18</v>
      </c>
      <c r="D362" s="2">
        <v>730000</v>
      </c>
      <c r="E362" t="s">
        <v>68</v>
      </c>
    </row>
    <row r="363" spans="1:5" x14ac:dyDescent="0.25">
      <c r="A363" t="s">
        <v>923</v>
      </c>
      <c r="B363" t="s">
        <v>350</v>
      </c>
      <c r="C363" t="s">
        <v>18</v>
      </c>
      <c r="D363" s="2">
        <v>880000</v>
      </c>
      <c r="E363" t="s">
        <v>74</v>
      </c>
    </row>
    <row r="364" spans="1:5" x14ac:dyDescent="0.25">
      <c r="A364" t="s">
        <v>924</v>
      </c>
      <c r="B364" t="s">
        <v>925</v>
      </c>
      <c r="C364" t="s">
        <v>18</v>
      </c>
      <c r="D364" s="2">
        <v>925000</v>
      </c>
      <c r="E364" t="s">
        <v>61</v>
      </c>
    </row>
    <row r="365" spans="1:5" x14ac:dyDescent="0.25">
      <c r="A365" t="s">
        <v>927</v>
      </c>
      <c r="B365" t="s">
        <v>36</v>
      </c>
      <c r="C365" t="s">
        <v>18</v>
      </c>
      <c r="D365" s="2">
        <v>480000</v>
      </c>
      <c r="E365" t="s">
        <v>34</v>
      </c>
    </row>
    <row r="366" spans="1:5" hidden="1" x14ac:dyDescent="0.25">
      <c r="A366" t="s">
        <v>928</v>
      </c>
      <c r="B366" t="s">
        <v>55</v>
      </c>
      <c r="C366" t="s">
        <v>87</v>
      </c>
      <c r="D366" s="2">
        <v>1835000</v>
      </c>
      <c r="E366" t="s">
        <v>45</v>
      </c>
    </row>
    <row r="367" spans="1:5" x14ac:dyDescent="0.25">
      <c r="A367" t="s">
        <v>930</v>
      </c>
      <c r="B367" t="s">
        <v>70</v>
      </c>
      <c r="C367" t="s">
        <v>18</v>
      </c>
      <c r="D367" s="2">
        <v>13500</v>
      </c>
      <c r="E367" t="s">
        <v>53</v>
      </c>
    </row>
    <row r="368" spans="1:5" hidden="1" x14ac:dyDescent="0.25">
      <c r="A368" t="s">
        <v>933</v>
      </c>
      <c r="B368" t="s">
        <v>191</v>
      </c>
      <c r="C368" t="s">
        <v>87</v>
      </c>
      <c r="D368" s="2">
        <v>13500</v>
      </c>
      <c r="E368" t="s">
        <v>61</v>
      </c>
    </row>
    <row r="369" spans="1:5" x14ac:dyDescent="0.25">
      <c r="A369" t="s">
        <v>934</v>
      </c>
      <c r="B369" t="s">
        <v>935</v>
      </c>
      <c r="C369" t="s">
        <v>18</v>
      </c>
      <c r="D369" s="2">
        <v>13500</v>
      </c>
      <c r="E369" t="s">
        <v>68</v>
      </c>
    </row>
    <row r="370" spans="1:5" hidden="1" x14ac:dyDescent="0.25">
      <c r="A370" t="s">
        <v>936</v>
      </c>
      <c r="B370" t="s">
        <v>937</v>
      </c>
      <c r="C370" t="s">
        <v>87</v>
      </c>
      <c r="D370" s="2">
        <v>13500</v>
      </c>
      <c r="E370" t="s">
        <v>74</v>
      </c>
    </row>
    <row r="371" spans="1:5" x14ac:dyDescent="0.25">
      <c r="A371" t="s">
        <v>938</v>
      </c>
      <c r="B371" t="s">
        <v>248</v>
      </c>
      <c r="C371" t="s">
        <v>18</v>
      </c>
      <c r="D371" s="2">
        <v>1635000</v>
      </c>
      <c r="E371" t="s">
        <v>27</v>
      </c>
    </row>
    <row r="372" spans="1:5" x14ac:dyDescent="0.25">
      <c r="A372" t="s">
        <v>939</v>
      </c>
      <c r="B372" t="s">
        <v>940</v>
      </c>
      <c r="C372" t="s">
        <v>18</v>
      </c>
      <c r="D372" s="2">
        <v>1705000</v>
      </c>
      <c r="E372" t="s">
        <v>34</v>
      </c>
    </row>
    <row r="373" spans="1:5" x14ac:dyDescent="0.25">
      <c r="A373" t="s">
        <v>941</v>
      </c>
      <c r="B373" t="s">
        <v>291</v>
      </c>
      <c r="C373" t="s">
        <v>18</v>
      </c>
      <c r="D373" s="2">
        <v>1005000</v>
      </c>
      <c r="E373" t="s">
        <v>45</v>
      </c>
    </row>
    <row r="374" spans="1:5" x14ac:dyDescent="0.25">
      <c r="A374" t="s">
        <v>942</v>
      </c>
      <c r="B374" t="s">
        <v>749</v>
      </c>
      <c r="C374" t="s">
        <v>18</v>
      </c>
      <c r="D374" s="2">
        <v>920000</v>
      </c>
      <c r="E374" t="s">
        <v>34</v>
      </c>
    </row>
    <row r="375" spans="1:5" hidden="1" x14ac:dyDescent="0.25">
      <c r="A375" t="s">
        <v>943</v>
      </c>
      <c r="B375" t="s">
        <v>848</v>
      </c>
      <c r="C375" t="s">
        <v>87</v>
      </c>
      <c r="D375" s="2">
        <v>840000</v>
      </c>
      <c r="E375" t="s">
        <v>45</v>
      </c>
    </row>
    <row r="376" spans="1:5" x14ac:dyDescent="0.25">
      <c r="A376" t="s">
        <v>944</v>
      </c>
      <c r="B376" t="s">
        <v>945</v>
      </c>
      <c r="C376" t="s">
        <v>18</v>
      </c>
      <c r="D376" s="2">
        <v>728000</v>
      </c>
      <c r="E376" t="s">
        <v>53</v>
      </c>
    </row>
    <row r="377" spans="1:5" x14ac:dyDescent="0.25">
      <c r="A377" t="s">
        <v>946</v>
      </c>
      <c r="B377" t="s">
        <v>947</v>
      </c>
      <c r="C377" t="s">
        <v>18</v>
      </c>
      <c r="D377" s="2">
        <v>980000</v>
      </c>
      <c r="E377" t="s">
        <v>45</v>
      </c>
    </row>
    <row r="378" spans="1:5" x14ac:dyDescent="0.25">
      <c r="A378" t="s">
        <v>948</v>
      </c>
      <c r="B378" t="s">
        <v>949</v>
      </c>
      <c r="C378" t="s">
        <v>18</v>
      </c>
      <c r="D378" s="2">
        <v>1900000</v>
      </c>
      <c r="E378" t="s">
        <v>68</v>
      </c>
    </row>
    <row r="379" spans="1:5" x14ac:dyDescent="0.25">
      <c r="A379" t="s">
        <v>950</v>
      </c>
      <c r="B379" t="s">
        <v>951</v>
      </c>
      <c r="C379" t="s">
        <v>18</v>
      </c>
      <c r="D379" s="2">
        <v>1325000</v>
      </c>
      <c r="E379" t="s">
        <v>74</v>
      </c>
    </row>
    <row r="380" spans="1:5" x14ac:dyDescent="0.25">
      <c r="A380" t="s">
        <v>952</v>
      </c>
      <c r="B380" t="s">
        <v>953</v>
      </c>
      <c r="C380" t="s">
        <v>18</v>
      </c>
      <c r="D380" s="2">
        <v>1200000</v>
      </c>
      <c r="E380" t="s">
        <v>27</v>
      </c>
    </row>
    <row r="381" spans="1:5" x14ac:dyDescent="0.25">
      <c r="A381" t="s">
        <v>954</v>
      </c>
      <c r="B381" t="s">
        <v>955</v>
      </c>
      <c r="C381" t="s">
        <v>18</v>
      </c>
      <c r="D381" s="2">
        <v>13500</v>
      </c>
      <c r="E381" t="s">
        <v>34</v>
      </c>
    </row>
    <row r="382" spans="1:5" x14ac:dyDescent="0.25">
      <c r="A382" t="s">
        <v>956</v>
      </c>
      <c r="B382" t="s">
        <v>957</v>
      </c>
      <c r="C382" t="s">
        <v>18</v>
      </c>
      <c r="D382" s="2">
        <v>610000</v>
      </c>
      <c r="E382" t="s">
        <v>74</v>
      </c>
    </row>
    <row r="383" spans="1:5" x14ac:dyDescent="0.25">
      <c r="A383" t="s">
        <v>958</v>
      </c>
      <c r="B383" t="s">
        <v>959</v>
      </c>
      <c r="C383" t="s">
        <v>18</v>
      </c>
      <c r="D383" s="2">
        <v>1415000</v>
      </c>
      <c r="E383" t="s">
        <v>61</v>
      </c>
    </row>
    <row r="384" spans="1:5" x14ac:dyDescent="0.25">
      <c r="A384" t="s">
        <v>960</v>
      </c>
      <c r="B384" t="s">
        <v>961</v>
      </c>
      <c r="C384" t="s">
        <v>18</v>
      </c>
      <c r="D384" s="2">
        <v>685000</v>
      </c>
      <c r="E384" t="s">
        <v>68</v>
      </c>
    </row>
    <row r="385" spans="1:5" hidden="1" x14ac:dyDescent="0.25">
      <c r="A385" t="s">
        <v>962</v>
      </c>
      <c r="B385" t="s">
        <v>963</v>
      </c>
      <c r="C385" t="s">
        <v>87</v>
      </c>
      <c r="D385" s="2">
        <v>637000</v>
      </c>
      <c r="E385" t="s">
        <v>74</v>
      </c>
    </row>
    <row r="386" spans="1:5" hidden="1" x14ac:dyDescent="0.25">
      <c r="A386" t="s">
        <v>964</v>
      </c>
      <c r="B386" t="s">
        <v>949</v>
      </c>
      <c r="C386" t="s">
        <v>87</v>
      </c>
      <c r="D386" s="2">
        <v>570000</v>
      </c>
      <c r="E386" t="s">
        <v>34</v>
      </c>
    </row>
    <row r="387" spans="1:5" x14ac:dyDescent="0.25">
      <c r="A387" t="s">
        <v>965</v>
      </c>
      <c r="B387" t="s">
        <v>966</v>
      </c>
      <c r="C387" t="s">
        <v>18</v>
      </c>
      <c r="D387" s="2">
        <v>926000</v>
      </c>
      <c r="E387" t="s">
        <v>34</v>
      </c>
    </row>
    <row r="388" spans="1:5" x14ac:dyDescent="0.25">
      <c r="A388" t="s">
        <v>967</v>
      </c>
      <c r="B388" t="s">
        <v>968</v>
      </c>
      <c r="C388" t="s">
        <v>18</v>
      </c>
      <c r="D388" s="2">
        <v>610000</v>
      </c>
      <c r="E388" t="s">
        <v>45</v>
      </c>
    </row>
    <row r="389" spans="1:5" hidden="1" x14ac:dyDescent="0.25">
      <c r="A389" t="s">
        <v>969</v>
      </c>
      <c r="B389" t="s">
        <v>970</v>
      </c>
      <c r="C389" t="s">
        <v>87</v>
      </c>
      <c r="D389" s="2">
        <v>700000</v>
      </c>
      <c r="E389" t="s">
        <v>53</v>
      </c>
    </row>
    <row r="390" spans="1:5" x14ac:dyDescent="0.25">
      <c r="A390" t="s">
        <v>971</v>
      </c>
      <c r="B390" t="s">
        <v>972</v>
      </c>
      <c r="C390" t="s">
        <v>18</v>
      </c>
      <c r="D390" s="2">
        <v>1525000</v>
      </c>
      <c r="E390" t="s">
        <v>61</v>
      </c>
    </row>
    <row r="391" spans="1:5" x14ac:dyDescent="0.25">
      <c r="A391" t="s">
        <v>973</v>
      </c>
      <c r="B391" t="s">
        <v>974</v>
      </c>
      <c r="C391" t="s">
        <v>18</v>
      </c>
      <c r="D391" s="2">
        <v>1900000</v>
      </c>
      <c r="E391" t="s">
        <v>68</v>
      </c>
    </row>
    <row r="392" spans="1:5" hidden="1" x14ac:dyDescent="0.25">
      <c r="A392" t="s">
        <v>975</v>
      </c>
      <c r="B392" t="s">
        <v>976</v>
      </c>
      <c r="C392" t="s">
        <v>87</v>
      </c>
      <c r="D392" s="2">
        <v>960000</v>
      </c>
      <c r="E392" t="s">
        <v>68</v>
      </c>
    </row>
    <row r="393" spans="1:5" x14ac:dyDescent="0.25">
      <c r="A393" t="s">
        <v>978</v>
      </c>
      <c r="B393" t="s">
        <v>979</v>
      </c>
      <c r="C393" t="s">
        <v>18</v>
      </c>
      <c r="D393" s="2">
        <v>720000</v>
      </c>
      <c r="E393" t="s">
        <v>74</v>
      </c>
    </row>
    <row r="394" spans="1:5" x14ac:dyDescent="0.25">
      <c r="A394" t="s">
        <v>980</v>
      </c>
      <c r="B394" t="s">
        <v>981</v>
      </c>
      <c r="C394" t="s">
        <v>18</v>
      </c>
      <c r="D394" s="2">
        <v>13500</v>
      </c>
      <c r="E394" t="s">
        <v>61</v>
      </c>
    </row>
    <row r="395" spans="1:5" x14ac:dyDescent="0.25">
      <c r="A395" t="s">
        <v>982</v>
      </c>
      <c r="B395" t="s">
        <v>983</v>
      </c>
      <c r="C395" t="s">
        <v>18</v>
      </c>
      <c r="D395" s="2">
        <v>715000</v>
      </c>
      <c r="E395" t="s">
        <v>74</v>
      </c>
    </row>
    <row r="396" spans="1:5" x14ac:dyDescent="0.25">
      <c r="A396" t="s">
        <v>984</v>
      </c>
      <c r="B396" t="s">
        <v>395</v>
      </c>
      <c r="C396" t="s">
        <v>18</v>
      </c>
      <c r="D396" s="2">
        <v>852000</v>
      </c>
      <c r="E396" t="s">
        <v>53</v>
      </c>
    </row>
    <row r="397" spans="1:5" x14ac:dyDescent="0.25">
      <c r="A397" t="s">
        <v>985</v>
      </c>
      <c r="B397" t="s">
        <v>398</v>
      </c>
      <c r="C397" t="s">
        <v>18</v>
      </c>
      <c r="D397" s="2">
        <v>690000</v>
      </c>
      <c r="E397" t="s">
        <v>61</v>
      </c>
    </row>
    <row r="398" spans="1:5" x14ac:dyDescent="0.25">
      <c r="A398" t="s">
        <v>986</v>
      </c>
      <c r="B398" t="s">
        <v>987</v>
      </c>
      <c r="C398" t="s">
        <v>18</v>
      </c>
      <c r="D398" s="2">
        <v>1030000</v>
      </c>
      <c r="E398" t="s">
        <v>53</v>
      </c>
    </row>
    <row r="399" spans="1:5" x14ac:dyDescent="0.25">
      <c r="A399" t="s">
        <v>988</v>
      </c>
      <c r="B399" t="s">
        <v>989</v>
      </c>
      <c r="C399" t="s">
        <v>18</v>
      </c>
      <c r="D399" s="2">
        <v>3200000</v>
      </c>
      <c r="E399" t="s">
        <v>61</v>
      </c>
    </row>
    <row r="400" spans="1:5" x14ac:dyDescent="0.25">
      <c r="A400" t="s">
        <v>990</v>
      </c>
      <c r="B400" t="s">
        <v>991</v>
      </c>
      <c r="C400" t="s">
        <v>18</v>
      </c>
      <c r="D400" s="2">
        <v>13500</v>
      </c>
      <c r="E400" t="s">
        <v>74</v>
      </c>
    </row>
    <row r="401" spans="1:5" x14ac:dyDescent="0.25">
      <c r="A401" t="s">
        <v>992</v>
      </c>
      <c r="B401" t="s">
        <v>993</v>
      </c>
      <c r="C401" t="s">
        <v>18</v>
      </c>
      <c r="D401" s="2">
        <v>13500</v>
      </c>
      <c r="E401" t="s">
        <v>27</v>
      </c>
    </row>
    <row r="402" spans="1:5" x14ac:dyDescent="0.25">
      <c r="A402" t="s">
        <v>994</v>
      </c>
      <c r="B402" t="s">
        <v>995</v>
      </c>
      <c r="C402" t="s">
        <v>18</v>
      </c>
      <c r="D402" s="2">
        <v>785000</v>
      </c>
      <c r="E402" t="s">
        <v>27</v>
      </c>
    </row>
    <row r="403" spans="1:5" x14ac:dyDescent="0.25">
      <c r="A403" t="s">
        <v>996</v>
      </c>
      <c r="B403" t="s">
        <v>997</v>
      </c>
      <c r="C403" t="s">
        <v>18</v>
      </c>
      <c r="D403" s="2">
        <v>725000</v>
      </c>
      <c r="E403" t="s">
        <v>34</v>
      </c>
    </row>
    <row r="404" spans="1:5" x14ac:dyDescent="0.25">
      <c r="A404" t="s">
        <v>998</v>
      </c>
      <c r="B404" t="s">
        <v>999</v>
      </c>
      <c r="C404" t="s">
        <v>18</v>
      </c>
      <c r="D404" s="2">
        <v>450000</v>
      </c>
      <c r="E404" t="s">
        <v>45</v>
      </c>
    </row>
    <row r="405" spans="1:5" x14ac:dyDescent="0.25">
      <c r="A405" t="s">
        <v>1000</v>
      </c>
      <c r="B405" t="s">
        <v>1001</v>
      </c>
      <c r="C405" t="s">
        <v>18</v>
      </c>
      <c r="D405" s="2">
        <v>515000</v>
      </c>
      <c r="E405" t="s">
        <v>53</v>
      </c>
    </row>
    <row r="406" spans="1:5" x14ac:dyDescent="0.25">
      <c r="A406" t="s">
        <v>1002</v>
      </c>
      <c r="B406" t="s">
        <v>1003</v>
      </c>
      <c r="C406" t="s">
        <v>18</v>
      </c>
      <c r="D406" s="2">
        <v>840500</v>
      </c>
      <c r="E406" t="s">
        <v>27</v>
      </c>
    </row>
    <row r="407" spans="1:5" x14ac:dyDescent="0.25">
      <c r="A407" t="s">
        <v>1004</v>
      </c>
      <c r="B407" t="s">
        <v>1005</v>
      </c>
      <c r="C407" t="s">
        <v>18</v>
      </c>
      <c r="D407" s="2">
        <v>810000</v>
      </c>
      <c r="E407" t="s">
        <v>34</v>
      </c>
    </row>
    <row r="408" spans="1:5" x14ac:dyDescent="0.25">
      <c r="A408" t="s">
        <v>1006</v>
      </c>
      <c r="B408" t="s">
        <v>1007</v>
      </c>
      <c r="C408" t="s">
        <v>18</v>
      </c>
      <c r="D408" s="2">
        <v>1600000</v>
      </c>
      <c r="E408" t="s">
        <v>45</v>
      </c>
    </row>
    <row r="409" spans="1:5" x14ac:dyDescent="0.25">
      <c r="A409" t="s">
        <v>1008</v>
      </c>
      <c r="B409" t="s">
        <v>1009</v>
      </c>
      <c r="C409" t="s">
        <v>18</v>
      </c>
      <c r="D409" s="2">
        <v>1325000</v>
      </c>
      <c r="E409" t="s">
        <v>53</v>
      </c>
    </row>
    <row r="410" spans="1:5" x14ac:dyDescent="0.25">
      <c r="A410" t="s">
        <v>1010</v>
      </c>
      <c r="B410" t="s">
        <v>455</v>
      </c>
      <c r="C410" t="s">
        <v>18</v>
      </c>
      <c r="D410" s="2">
        <v>13500</v>
      </c>
      <c r="E410" t="s">
        <v>68</v>
      </c>
    </row>
    <row r="411" spans="1:5" x14ac:dyDescent="0.25">
      <c r="A411" t="s">
        <v>1011</v>
      </c>
      <c r="B411" t="s">
        <v>457</v>
      </c>
      <c r="C411" t="s">
        <v>18</v>
      </c>
      <c r="D411" s="2">
        <v>13500</v>
      </c>
      <c r="E411" t="s">
        <v>74</v>
      </c>
    </row>
    <row r="412" spans="1:5" x14ac:dyDescent="0.25">
      <c r="A412" t="s">
        <v>1013</v>
      </c>
      <c r="B412" t="s">
        <v>464</v>
      </c>
      <c r="C412" t="s">
        <v>18</v>
      </c>
      <c r="D412" s="2">
        <v>2120000</v>
      </c>
      <c r="E412" t="s">
        <v>27</v>
      </c>
    </row>
    <row r="413" spans="1:5" x14ac:dyDescent="0.25">
      <c r="A413" t="s">
        <v>1015</v>
      </c>
      <c r="B413" t="s">
        <v>524</v>
      </c>
      <c r="C413" t="s">
        <v>18</v>
      </c>
      <c r="D413" s="2">
        <v>405000</v>
      </c>
      <c r="E413" t="s">
        <v>34</v>
      </c>
    </row>
    <row r="414" spans="1:5" hidden="1" x14ac:dyDescent="0.25">
      <c r="A414" t="s">
        <v>1016</v>
      </c>
      <c r="B414" t="s">
        <v>1017</v>
      </c>
      <c r="C414" t="s">
        <v>87</v>
      </c>
      <c r="D414" s="2">
        <v>1450000</v>
      </c>
      <c r="E414" t="s">
        <v>68</v>
      </c>
    </row>
    <row r="415" spans="1:5" x14ac:dyDescent="0.25">
      <c r="A415" t="s">
        <v>1018</v>
      </c>
      <c r="B415" t="s">
        <v>1019</v>
      </c>
      <c r="C415" t="s">
        <v>18</v>
      </c>
      <c r="D415" s="2">
        <v>550000</v>
      </c>
      <c r="E415" t="s">
        <v>74</v>
      </c>
    </row>
    <row r="416" spans="1:5" x14ac:dyDescent="0.25">
      <c r="A416" t="s">
        <v>1020</v>
      </c>
      <c r="B416" t="s">
        <v>709</v>
      </c>
      <c r="C416" t="s">
        <v>18</v>
      </c>
      <c r="D416" s="2">
        <v>380000</v>
      </c>
      <c r="E416" t="s">
        <v>61</v>
      </c>
    </row>
    <row r="417" spans="1:5" x14ac:dyDescent="0.25">
      <c r="A417" t="s">
        <v>1021</v>
      </c>
      <c r="B417" t="s">
        <v>1022</v>
      </c>
      <c r="C417" t="s">
        <v>18</v>
      </c>
      <c r="D417" s="2">
        <v>2830000</v>
      </c>
      <c r="E417" t="s">
        <v>68</v>
      </c>
    </row>
    <row r="418" spans="1:5" x14ac:dyDescent="0.25">
      <c r="A418" t="s">
        <v>1024</v>
      </c>
      <c r="B418" t="s">
        <v>1025</v>
      </c>
      <c r="C418" t="s">
        <v>18</v>
      </c>
      <c r="D418" s="2">
        <v>13500</v>
      </c>
      <c r="E418" t="s">
        <v>34</v>
      </c>
    </row>
    <row r="419" spans="1:5" x14ac:dyDescent="0.25">
      <c r="A419" t="s">
        <v>1026</v>
      </c>
      <c r="B419" t="s">
        <v>1027</v>
      </c>
      <c r="C419" t="s">
        <v>18</v>
      </c>
      <c r="D419" s="2">
        <v>454000</v>
      </c>
      <c r="E419" t="s">
        <v>45</v>
      </c>
    </row>
    <row r="420" spans="1:5" x14ac:dyDescent="0.25">
      <c r="A420" t="s">
        <v>1028</v>
      </c>
      <c r="B420" t="s">
        <v>1029</v>
      </c>
      <c r="C420" t="s">
        <v>18</v>
      </c>
      <c r="D420" s="2">
        <v>562000</v>
      </c>
      <c r="E420" t="s">
        <v>53</v>
      </c>
    </row>
    <row r="421" spans="1:5" x14ac:dyDescent="0.25">
      <c r="A421" t="s">
        <v>1030</v>
      </c>
      <c r="B421" t="s">
        <v>1031</v>
      </c>
      <c r="C421" t="s">
        <v>18</v>
      </c>
      <c r="D421" s="2">
        <v>1000000</v>
      </c>
      <c r="E421" t="s">
        <v>61</v>
      </c>
    </row>
    <row r="422" spans="1:5" hidden="1" x14ac:dyDescent="0.25">
      <c r="A422" t="s">
        <v>1032</v>
      </c>
      <c r="B422" t="s">
        <v>1033</v>
      </c>
      <c r="C422" t="s">
        <v>87</v>
      </c>
      <c r="D422" s="2">
        <v>680000</v>
      </c>
      <c r="E422" t="s">
        <v>61</v>
      </c>
    </row>
    <row r="423" spans="1:5" x14ac:dyDescent="0.25">
      <c r="A423" t="s">
        <v>1034</v>
      </c>
      <c r="B423" t="s">
        <v>1035</v>
      </c>
      <c r="C423" t="s">
        <v>18</v>
      </c>
      <c r="D423" s="2">
        <v>530000</v>
      </c>
      <c r="E423" t="s">
        <v>68</v>
      </c>
    </row>
    <row r="424" spans="1:5" x14ac:dyDescent="0.25">
      <c r="A424" t="s">
        <v>1036</v>
      </c>
      <c r="B424" t="s">
        <v>1037</v>
      </c>
      <c r="C424" t="s">
        <v>18</v>
      </c>
      <c r="D424" s="2">
        <v>895000</v>
      </c>
      <c r="E424" t="s">
        <v>74</v>
      </c>
    </row>
    <row r="425" spans="1:5" hidden="1" x14ac:dyDescent="0.25">
      <c r="A425" t="s">
        <v>1038</v>
      </c>
      <c r="B425" t="s">
        <v>1039</v>
      </c>
      <c r="C425" t="s">
        <v>87</v>
      </c>
      <c r="D425" s="2">
        <v>600000</v>
      </c>
      <c r="E425" t="s">
        <v>27</v>
      </c>
    </row>
    <row r="426" spans="1:5" x14ac:dyDescent="0.25">
      <c r="A426" t="s">
        <v>1040</v>
      </c>
      <c r="B426" t="s">
        <v>1041</v>
      </c>
      <c r="C426" t="s">
        <v>18</v>
      </c>
      <c r="D426" s="2">
        <v>805000</v>
      </c>
      <c r="E426" t="s">
        <v>34</v>
      </c>
    </row>
    <row r="427" spans="1:5" x14ac:dyDescent="0.25">
      <c r="A427" t="s">
        <v>1042</v>
      </c>
      <c r="B427" t="s">
        <v>1043</v>
      </c>
      <c r="C427" t="s">
        <v>18</v>
      </c>
      <c r="D427" s="2">
        <v>3150000</v>
      </c>
      <c r="E427" t="s">
        <v>61</v>
      </c>
    </row>
    <row r="428" spans="1:5" x14ac:dyDescent="0.25">
      <c r="A428" t="s">
        <v>1044</v>
      </c>
      <c r="B428" t="s">
        <v>1045</v>
      </c>
      <c r="C428" t="s">
        <v>18</v>
      </c>
      <c r="D428" s="2">
        <v>1285000</v>
      </c>
      <c r="E428" t="s">
        <v>68</v>
      </c>
    </row>
    <row r="429" spans="1:5" x14ac:dyDescent="0.25">
      <c r="A429" t="s">
        <v>1046</v>
      </c>
      <c r="B429" t="s">
        <v>1047</v>
      </c>
      <c r="C429" t="s">
        <v>18</v>
      </c>
      <c r="D429" s="2">
        <v>685000</v>
      </c>
      <c r="E429" t="s">
        <v>74</v>
      </c>
    </row>
    <row r="430" spans="1:5" x14ac:dyDescent="0.25">
      <c r="A430" t="s">
        <v>1048</v>
      </c>
      <c r="B430" t="s">
        <v>1049</v>
      </c>
      <c r="C430" t="s">
        <v>18</v>
      </c>
      <c r="D430" s="2">
        <v>878000</v>
      </c>
      <c r="E430" t="s">
        <v>27</v>
      </c>
    </row>
    <row r="431" spans="1:5" x14ac:dyDescent="0.25">
      <c r="A431" t="s">
        <v>1050</v>
      </c>
      <c r="B431" t="s">
        <v>1051</v>
      </c>
      <c r="C431" t="s">
        <v>18</v>
      </c>
      <c r="D431" s="2">
        <v>957000</v>
      </c>
      <c r="E431" t="s">
        <v>34</v>
      </c>
    </row>
    <row r="432" spans="1:5" x14ac:dyDescent="0.25">
      <c r="A432" t="s">
        <v>1052</v>
      </c>
      <c r="B432" t="s">
        <v>526</v>
      </c>
      <c r="C432" t="s">
        <v>18</v>
      </c>
      <c r="D432" s="2">
        <v>2100000</v>
      </c>
      <c r="E432" t="s">
        <v>45</v>
      </c>
    </row>
    <row r="433" spans="1:5" x14ac:dyDescent="0.25">
      <c r="A433" t="s">
        <v>1053</v>
      </c>
      <c r="B433" t="s">
        <v>563</v>
      </c>
      <c r="C433" t="s">
        <v>18</v>
      </c>
      <c r="D433" s="2">
        <v>13500</v>
      </c>
      <c r="E433" t="s">
        <v>53</v>
      </c>
    </row>
    <row r="434" spans="1:5" x14ac:dyDescent="0.25">
      <c r="A434" t="s">
        <v>1055</v>
      </c>
      <c r="B434" t="s">
        <v>531</v>
      </c>
      <c r="C434" t="s">
        <v>18</v>
      </c>
      <c r="D434" s="2">
        <v>1435000</v>
      </c>
      <c r="E434" t="s">
        <v>61</v>
      </c>
    </row>
    <row r="435" spans="1:5" x14ac:dyDescent="0.25">
      <c r="A435" t="s">
        <v>1056</v>
      </c>
      <c r="B435" t="s">
        <v>1057</v>
      </c>
      <c r="C435" t="s">
        <v>18</v>
      </c>
      <c r="D435" s="2">
        <v>1020000</v>
      </c>
      <c r="E435" t="s">
        <v>68</v>
      </c>
    </row>
    <row r="436" spans="1:5" x14ac:dyDescent="0.25">
      <c r="A436" t="s">
        <v>1058</v>
      </c>
      <c r="B436" t="s">
        <v>1059</v>
      </c>
      <c r="C436" t="s">
        <v>18</v>
      </c>
      <c r="D436" s="2">
        <v>1041000</v>
      </c>
      <c r="E436" t="s">
        <v>74</v>
      </c>
    </row>
    <row r="437" spans="1:5" x14ac:dyDescent="0.25">
      <c r="A437" t="s">
        <v>1060</v>
      </c>
      <c r="B437" t="s">
        <v>989</v>
      </c>
      <c r="C437" t="s">
        <v>18</v>
      </c>
      <c r="D437" s="2">
        <v>2260000</v>
      </c>
      <c r="E437" t="s">
        <v>74</v>
      </c>
    </row>
    <row r="438" spans="1:5" x14ac:dyDescent="0.25">
      <c r="A438" t="s">
        <v>1061</v>
      </c>
      <c r="B438" t="s">
        <v>783</v>
      </c>
      <c r="C438" t="s">
        <v>18</v>
      </c>
      <c r="D438" s="2">
        <v>13500</v>
      </c>
      <c r="E438" t="s">
        <v>27</v>
      </c>
    </row>
    <row r="439" spans="1:5" hidden="1" x14ac:dyDescent="0.25">
      <c r="A439" t="s">
        <v>1062</v>
      </c>
      <c r="B439" t="s">
        <v>152</v>
      </c>
      <c r="C439" t="s">
        <v>87</v>
      </c>
      <c r="D439" s="2">
        <v>13500</v>
      </c>
      <c r="E439" t="s">
        <v>34</v>
      </c>
    </row>
    <row r="440" spans="1:5" x14ac:dyDescent="0.25">
      <c r="A440" t="s">
        <v>1063</v>
      </c>
      <c r="B440" t="s">
        <v>225</v>
      </c>
      <c r="C440" t="s">
        <v>18</v>
      </c>
      <c r="D440" s="2">
        <v>2060000</v>
      </c>
      <c r="E440" t="s">
        <v>45</v>
      </c>
    </row>
    <row r="441" spans="1:5" x14ac:dyDescent="0.25">
      <c r="A441" t="s">
        <v>1064</v>
      </c>
      <c r="B441" t="s">
        <v>1065</v>
      </c>
      <c r="C441" t="s">
        <v>18</v>
      </c>
      <c r="D441" s="2">
        <v>1650000</v>
      </c>
      <c r="E441" t="s">
        <v>53</v>
      </c>
    </row>
    <row r="442" spans="1:5" hidden="1" x14ac:dyDescent="0.25">
      <c r="A442" t="s">
        <v>1066</v>
      </c>
      <c r="B442" t="s">
        <v>1067</v>
      </c>
      <c r="C442" t="s">
        <v>87</v>
      </c>
      <c r="D442" s="2">
        <v>985000</v>
      </c>
      <c r="E442" t="s">
        <v>68</v>
      </c>
    </row>
    <row r="443" spans="1:5" x14ac:dyDescent="0.25">
      <c r="A443" t="s">
        <v>1068</v>
      </c>
      <c r="B443" t="s">
        <v>1069</v>
      </c>
      <c r="C443" t="s">
        <v>18</v>
      </c>
      <c r="D443" s="2">
        <v>820000</v>
      </c>
      <c r="E443" t="s">
        <v>74</v>
      </c>
    </row>
    <row r="444" spans="1:5" hidden="1" x14ac:dyDescent="0.25">
      <c r="A444" t="s">
        <v>1070</v>
      </c>
      <c r="B444" t="s">
        <v>1071</v>
      </c>
      <c r="C444" t="s">
        <v>87</v>
      </c>
      <c r="D444" s="2">
        <v>591000</v>
      </c>
      <c r="E444" t="s">
        <v>53</v>
      </c>
    </row>
    <row r="445" spans="1:5" x14ac:dyDescent="0.25">
      <c r="A445" t="s">
        <v>1072</v>
      </c>
      <c r="B445" t="s">
        <v>1073</v>
      </c>
      <c r="C445" t="s">
        <v>18</v>
      </c>
      <c r="D445" s="2">
        <v>800000</v>
      </c>
      <c r="E445" t="s">
        <v>34</v>
      </c>
    </row>
    <row r="446" spans="1:5" x14ac:dyDescent="0.25">
      <c r="A446" t="s">
        <v>1074</v>
      </c>
      <c r="B446" t="s">
        <v>1075</v>
      </c>
      <c r="C446" t="s">
        <v>18</v>
      </c>
      <c r="D446" s="2">
        <v>1501000</v>
      </c>
      <c r="E446" t="s">
        <v>45</v>
      </c>
    </row>
    <row r="447" spans="1:5" hidden="1" x14ac:dyDescent="0.25">
      <c r="A447" t="s">
        <v>1076</v>
      </c>
      <c r="B447" t="s">
        <v>1077</v>
      </c>
      <c r="C447" t="s">
        <v>87</v>
      </c>
      <c r="D447" s="2">
        <v>760000</v>
      </c>
      <c r="E447" t="s">
        <v>45</v>
      </c>
    </row>
    <row r="448" spans="1:5" hidden="1" x14ac:dyDescent="0.25">
      <c r="A448" t="s">
        <v>1078</v>
      </c>
      <c r="B448" t="s">
        <v>1079</v>
      </c>
      <c r="C448" t="s">
        <v>87</v>
      </c>
      <c r="D448" s="2">
        <v>1200000</v>
      </c>
      <c r="E448" t="s">
        <v>45</v>
      </c>
    </row>
    <row r="449" spans="1:5" x14ac:dyDescent="0.25">
      <c r="A449" t="s">
        <v>1080</v>
      </c>
      <c r="B449" t="s">
        <v>1081</v>
      </c>
      <c r="C449" t="s">
        <v>18</v>
      </c>
      <c r="D449" s="2">
        <v>565000</v>
      </c>
      <c r="E449" t="s">
        <v>27</v>
      </c>
    </row>
    <row r="450" spans="1:5" x14ac:dyDescent="0.25">
      <c r="A450" t="s">
        <v>1082</v>
      </c>
      <c r="B450" t="s">
        <v>783</v>
      </c>
      <c r="C450" t="s">
        <v>18</v>
      </c>
      <c r="D450" s="2">
        <v>13500</v>
      </c>
      <c r="E450" t="s">
        <v>61</v>
      </c>
    </row>
    <row r="451" spans="1:5" x14ac:dyDescent="0.25">
      <c r="A451" t="s">
        <v>1083</v>
      </c>
      <c r="B451" t="s">
        <v>769</v>
      </c>
      <c r="C451" t="s">
        <v>18</v>
      </c>
      <c r="D451" s="2">
        <v>13500</v>
      </c>
      <c r="E451" t="s">
        <v>45</v>
      </c>
    </row>
    <row r="452" spans="1:5" x14ac:dyDescent="0.25">
      <c r="A452" t="s">
        <v>1084</v>
      </c>
      <c r="B452" t="s">
        <v>1085</v>
      </c>
      <c r="C452" t="s">
        <v>18</v>
      </c>
      <c r="D452" s="2">
        <v>752000</v>
      </c>
      <c r="E452" t="s">
        <v>53</v>
      </c>
    </row>
    <row r="453" spans="1:5" hidden="1" x14ac:dyDescent="0.25">
      <c r="A453" t="s">
        <v>1086</v>
      </c>
      <c r="B453" t="s">
        <v>1087</v>
      </c>
      <c r="C453" t="s">
        <v>87</v>
      </c>
      <c r="D453" s="2">
        <v>580000</v>
      </c>
      <c r="E453" t="s">
        <v>61</v>
      </c>
    </row>
    <row r="454" spans="1:5" hidden="1" x14ac:dyDescent="0.25">
      <c r="A454" t="s">
        <v>1088</v>
      </c>
      <c r="B454" t="s">
        <v>1089</v>
      </c>
      <c r="C454" t="s">
        <v>87</v>
      </c>
      <c r="D454" s="2">
        <v>725000</v>
      </c>
      <c r="E454" t="s">
        <v>68</v>
      </c>
    </row>
    <row r="455" spans="1:5" hidden="1" x14ac:dyDescent="0.25">
      <c r="A455" t="s">
        <v>1090</v>
      </c>
      <c r="B455" t="s">
        <v>1091</v>
      </c>
      <c r="C455" t="s">
        <v>87</v>
      </c>
      <c r="D455" s="2">
        <v>758000</v>
      </c>
      <c r="E455" t="s">
        <v>74</v>
      </c>
    </row>
    <row r="456" spans="1:5" x14ac:dyDescent="0.25">
      <c r="A456" t="s">
        <v>1092</v>
      </c>
      <c r="B456" t="s">
        <v>1093</v>
      </c>
      <c r="C456" t="s">
        <v>18</v>
      </c>
      <c r="D456" s="2">
        <v>440000</v>
      </c>
      <c r="E456" t="s">
        <v>61</v>
      </c>
    </row>
    <row r="457" spans="1:5" hidden="1" x14ac:dyDescent="0.25">
      <c r="A457" t="s">
        <v>1094</v>
      </c>
      <c r="B457" t="s">
        <v>1095</v>
      </c>
      <c r="C457" t="s">
        <v>87</v>
      </c>
      <c r="D457" s="2">
        <v>970000</v>
      </c>
      <c r="E457" t="s">
        <v>68</v>
      </c>
    </row>
    <row r="458" spans="1:5" x14ac:dyDescent="0.25">
      <c r="A458" t="s">
        <v>1097</v>
      </c>
      <c r="B458" t="s">
        <v>1098</v>
      </c>
      <c r="C458" t="s">
        <v>18</v>
      </c>
      <c r="D458" s="2">
        <v>755000</v>
      </c>
      <c r="E458" t="s">
        <v>74</v>
      </c>
    </row>
    <row r="459" spans="1:5" hidden="1" x14ac:dyDescent="0.25">
      <c r="A459" t="s">
        <v>1099</v>
      </c>
      <c r="B459" t="s">
        <v>1100</v>
      </c>
      <c r="C459" t="s">
        <v>87</v>
      </c>
      <c r="D459" s="2">
        <v>13500</v>
      </c>
      <c r="E459" t="s">
        <v>53</v>
      </c>
    </row>
    <row r="460" spans="1:5" hidden="1" x14ac:dyDescent="0.25">
      <c r="A460" t="s">
        <v>1101</v>
      </c>
      <c r="B460" t="s">
        <v>1102</v>
      </c>
      <c r="C460" t="s">
        <v>87</v>
      </c>
      <c r="D460" s="2">
        <v>862000</v>
      </c>
      <c r="E460" t="s">
        <v>61</v>
      </c>
    </row>
    <row r="461" spans="1:5" x14ac:dyDescent="0.25">
      <c r="A461" t="s">
        <v>1103</v>
      </c>
      <c r="B461" t="s">
        <v>1104</v>
      </c>
      <c r="C461" t="s">
        <v>18</v>
      </c>
      <c r="D461" s="2">
        <v>1236000</v>
      </c>
      <c r="E461" t="s">
        <v>68</v>
      </c>
    </row>
    <row r="462" spans="1:5" x14ac:dyDescent="0.25">
      <c r="A462" t="s">
        <v>1105</v>
      </c>
      <c r="B462" t="s">
        <v>1106</v>
      </c>
      <c r="C462" t="s">
        <v>18</v>
      </c>
      <c r="D462" s="2">
        <v>13500</v>
      </c>
      <c r="E462" t="s">
        <v>74</v>
      </c>
    </row>
    <row r="463" spans="1:5" x14ac:dyDescent="0.25">
      <c r="A463" t="s">
        <v>1107</v>
      </c>
      <c r="B463" t="s">
        <v>1108</v>
      </c>
      <c r="C463" t="s">
        <v>18</v>
      </c>
      <c r="D463" s="2">
        <v>1750000</v>
      </c>
      <c r="E463" t="s">
        <v>27</v>
      </c>
    </row>
    <row r="464" spans="1:5" x14ac:dyDescent="0.25">
      <c r="A464" t="s">
        <v>1109</v>
      </c>
      <c r="B464" t="s">
        <v>535</v>
      </c>
      <c r="C464" t="s">
        <v>18</v>
      </c>
      <c r="D464" s="2">
        <v>1005000</v>
      </c>
      <c r="E464" t="s">
        <v>27</v>
      </c>
    </row>
    <row r="465" spans="1:5" x14ac:dyDescent="0.25">
      <c r="A465" t="s">
        <v>1110</v>
      </c>
      <c r="B465" t="s">
        <v>1111</v>
      </c>
      <c r="C465" t="s">
        <v>18</v>
      </c>
      <c r="D465" s="2">
        <v>2010000</v>
      </c>
      <c r="E465" t="s">
        <v>45</v>
      </c>
    </row>
    <row r="466" spans="1:5" x14ac:dyDescent="0.25">
      <c r="A466" t="s">
        <v>1112</v>
      </c>
      <c r="B466" t="s">
        <v>1113</v>
      </c>
      <c r="C466" t="s">
        <v>18</v>
      </c>
      <c r="D466" s="2">
        <v>2250000</v>
      </c>
      <c r="E466" t="s">
        <v>34</v>
      </c>
    </row>
    <row r="467" spans="1:5" x14ac:dyDescent="0.25">
      <c r="A467" t="s">
        <v>1114</v>
      </c>
      <c r="B467" t="s">
        <v>1115</v>
      </c>
      <c r="C467" t="s">
        <v>18</v>
      </c>
      <c r="D467" s="2">
        <v>900000</v>
      </c>
      <c r="E467" t="s">
        <v>45</v>
      </c>
    </row>
    <row r="468" spans="1:5" hidden="1" x14ac:dyDescent="0.25">
      <c r="A468" t="s">
        <v>1116</v>
      </c>
      <c r="B468" t="s">
        <v>805</v>
      </c>
      <c r="C468" t="s">
        <v>87</v>
      </c>
      <c r="D468" s="2">
        <v>800000</v>
      </c>
      <c r="E468" t="s">
        <v>53</v>
      </c>
    </row>
    <row r="469" spans="1:5" hidden="1" x14ac:dyDescent="0.25">
      <c r="A469" t="s">
        <v>1117</v>
      </c>
      <c r="B469" t="s">
        <v>1118</v>
      </c>
      <c r="C469" t="s">
        <v>87</v>
      </c>
      <c r="D469" s="2">
        <v>1135000</v>
      </c>
      <c r="E469" t="s">
        <v>61</v>
      </c>
    </row>
    <row r="470" spans="1:5" x14ac:dyDescent="0.25">
      <c r="A470" t="s">
        <v>1119</v>
      </c>
      <c r="B470" t="s">
        <v>893</v>
      </c>
      <c r="C470" t="s">
        <v>18</v>
      </c>
      <c r="D470" s="2">
        <v>1490000</v>
      </c>
      <c r="E470" t="s">
        <v>68</v>
      </c>
    </row>
    <row r="471" spans="1:5" x14ac:dyDescent="0.25">
      <c r="A471" t="s">
        <v>1120</v>
      </c>
      <c r="B471" t="s">
        <v>895</v>
      </c>
      <c r="C471" t="s">
        <v>18</v>
      </c>
      <c r="D471" s="2">
        <v>13500</v>
      </c>
      <c r="E471" t="s">
        <v>74</v>
      </c>
    </row>
    <row r="472" spans="1:5" x14ac:dyDescent="0.25">
      <c r="A472" t="s">
        <v>1121</v>
      </c>
      <c r="B472" t="s">
        <v>1122</v>
      </c>
      <c r="C472" t="s">
        <v>18</v>
      </c>
      <c r="D472" s="2">
        <v>1230000</v>
      </c>
      <c r="E472" t="s">
        <v>27</v>
      </c>
    </row>
    <row r="473" spans="1:5" x14ac:dyDescent="0.25">
      <c r="A473" t="s">
        <v>1123</v>
      </c>
      <c r="B473" t="s">
        <v>1124</v>
      </c>
      <c r="C473" t="s">
        <v>18</v>
      </c>
      <c r="D473" s="2">
        <v>1650000</v>
      </c>
      <c r="E473" t="s">
        <v>68</v>
      </c>
    </row>
    <row r="474" spans="1:5" x14ac:dyDescent="0.25">
      <c r="A474" t="s">
        <v>1125</v>
      </c>
      <c r="B474" t="s">
        <v>390</v>
      </c>
      <c r="C474" t="s">
        <v>18</v>
      </c>
      <c r="D474" s="2">
        <v>13500</v>
      </c>
      <c r="E474" t="s">
        <v>74</v>
      </c>
    </row>
    <row r="475" spans="1:5" x14ac:dyDescent="0.25">
      <c r="A475" t="s">
        <v>1126</v>
      </c>
      <c r="B475" t="s">
        <v>1127</v>
      </c>
      <c r="C475" t="s">
        <v>18</v>
      </c>
      <c r="D475" s="2">
        <v>685000</v>
      </c>
      <c r="E475" t="s">
        <v>34</v>
      </c>
    </row>
    <row r="476" spans="1:5" x14ac:dyDescent="0.25">
      <c r="A476" t="s">
        <v>1128</v>
      </c>
      <c r="B476" t="s">
        <v>1129</v>
      </c>
      <c r="C476" t="s">
        <v>18</v>
      </c>
      <c r="D476" s="2">
        <v>561000</v>
      </c>
      <c r="E476" t="s">
        <v>34</v>
      </c>
    </row>
    <row r="477" spans="1:5" x14ac:dyDescent="0.25">
      <c r="A477" t="s">
        <v>1130</v>
      </c>
      <c r="B477" t="s">
        <v>1131</v>
      </c>
      <c r="C477" t="s">
        <v>18</v>
      </c>
      <c r="D477" s="2">
        <v>13500</v>
      </c>
      <c r="E477" t="s">
        <v>45</v>
      </c>
    </row>
    <row r="478" spans="1:5" hidden="1" x14ac:dyDescent="0.25">
      <c r="A478" t="s">
        <v>1132</v>
      </c>
      <c r="B478" t="s">
        <v>1133</v>
      </c>
      <c r="C478" t="s">
        <v>87</v>
      </c>
      <c r="D478" s="2">
        <v>830000</v>
      </c>
      <c r="E478" t="s">
        <v>53</v>
      </c>
    </row>
    <row r="479" spans="1:5" x14ac:dyDescent="0.25">
      <c r="A479" t="s">
        <v>1134</v>
      </c>
      <c r="B479" t="s">
        <v>1135</v>
      </c>
      <c r="C479" t="s">
        <v>18</v>
      </c>
      <c r="D479" s="2">
        <v>424000</v>
      </c>
      <c r="E479" t="s">
        <v>61</v>
      </c>
    </row>
    <row r="480" spans="1:5" x14ac:dyDescent="0.25">
      <c r="A480" t="s">
        <v>1136</v>
      </c>
      <c r="B480" t="s">
        <v>1137</v>
      </c>
      <c r="C480" t="s">
        <v>18</v>
      </c>
      <c r="D480" s="2">
        <v>1663000</v>
      </c>
      <c r="E480" t="s">
        <v>61</v>
      </c>
    </row>
    <row r="481" spans="1:7" x14ac:dyDescent="0.25">
      <c r="A481" t="s">
        <v>1138</v>
      </c>
      <c r="B481" t="s">
        <v>812</v>
      </c>
      <c r="C481" t="s">
        <v>18</v>
      </c>
      <c r="D481" s="2">
        <v>1415000</v>
      </c>
      <c r="E481" t="s">
        <v>74</v>
      </c>
    </row>
    <row r="482" spans="1:7" x14ac:dyDescent="0.25">
      <c r="A482" t="s">
        <v>1139</v>
      </c>
      <c r="B482" t="s">
        <v>1140</v>
      </c>
      <c r="C482" t="s">
        <v>18</v>
      </c>
      <c r="D482" s="2">
        <v>13500</v>
      </c>
      <c r="E482" t="s">
        <v>74</v>
      </c>
    </row>
    <row r="483" spans="1:7" x14ac:dyDescent="0.25">
      <c r="A483" t="s">
        <v>1141</v>
      </c>
      <c r="B483" t="s">
        <v>1142</v>
      </c>
      <c r="C483" t="s">
        <v>18</v>
      </c>
      <c r="D483" s="2">
        <v>660000</v>
      </c>
      <c r="E483" t="s">
        <v>61</v>
      </c>
    </row>
    <row r="484" spans="1:7" x14ac:dyDescent="0.25">
      <c r="A484" t="s">
        <v>1143</v>
      </c>
      <c r="B484" t="s">
        <v>745</v>
      </c>
      <c r="C484" t="s">
        <v>18</v>
      </c>
      <c r="D484" s="2">
        <v>13500</v>
      </c>
      <c r="E484" t="s">
        <v>68</v>
      </c>
    </row>
    <row r="485" spans="1:7" x14ac:dyDescent="0.25">
      <c r="A485" t="s">
        <v>1144</v>
      </c>
      <c r="B485" t="s">
        <v>1145</v>
      </c>
      <c r="C485" t="s">
        <v>18</v>
      </c>
      <c r="D485" s="2">
        <v>13500</v>
      </c>
      <c r="E485" t="s">
        <v>74</v>
      </c>
      <c r="G485" s="8"/>
    </row>
    <row r="486" spans="1:7" hidden="1" x14ac:dyDescent="0.25">
      <c r="A486" t="s">
        <v>1146</v>
      </c>
      <c r="B486" t="s">
        <v>1147</v>
      </c>
      <c r="C486" t="s">
        <v>87</v>
      </c>
      <c r="D486" s="2">
        <v>663500</v>
      </c>
      <c r="E486" t="s">
        <v>27</v>
      </c>
    </row>
    <row r="487" spans="1:7" hidden="1" x14ac:dyDescent="0.25">
      <c r="A487" t="s">
        <v>1148</v>
      </c>
      <c r="B487" t="s">
        <v>1149</v>
      </c>
      <c r="C487" t="s">
        <v>87</v>
      </c>
      <c r="D487" s="2">
        <v>985000</v>
      </c>
      <c r="E487" t="s">
        <v>27</v>
      </c>
    </row>
    <row r="488" spans="1:7" x14ac:dyDescent="0.25">
      <c r="A488" t="s">
        <v>1150</v>
      </c>
      <c r="B488" t="s">
        <v>1151</v>
      </c>
      <c r="C488" t="s">
        <v>18</v>
      </c>
      <c r="D488" s="2">
        <v>700000</v>
      </c>
      <c r="E488" t="s">
        <v>34</v>
      </c>
    </row>
    <row r="489" spans="1:7" hidden="1" x14ac:dyDescent="0.25">
      <c r="A489" t="s">
        <v>1152</v>
      </c>
      <c r="B489" t="s">
        <v>1153</v>
      </c>
      <c r="C489" t="s">
        <v>87</v>
      </c>
      <c r="D489" s="2">
        <v>509500</v>
      </c>
      <c r="E489" t="s">
        <v>45</v>
      </c>
    </row>
    <row r="490" spans="1:7" x14ac:dyDescent="0.25">
      <c r="A490" t="s">
        <v>1154</v>
      </c>
      <c r="B490" t="s">
        <v>919</v>
      </c>
      <c r="C490" t="s">
        <v>18</v>
      </c>
      <c r="D490" s="2">
        <v>830000</v>
      </c>
      <c r="E490" t="s">
        <v>53</v>
      </c>
    </row>
    <row r="491" spans="1:7" x14ac:dyDescent="0.25">
      <c r="A491" t="s">
        <v>1155</v>
      </c>
      <c r="B491" t="s">
        <v>1156</v>
      </c>
      <c r="C491" t="s">
        <v>18</v>
      </c>
      <c r="D491" s="2">
        <v>462500</v>
      </c>
      <c r="E491" t="s">
        <v>61</v>
      </c>
    </row>
    <row r="492" spans="1:7" x14ac:dyDescent="0.25">
      <c r="A492" t="s">
        <v>1157</v>
      </c>
      <c r="B492" t="s">
        <v>1158</v>
      </c>
      <c r="C492" t="s">
        <v>18</v>
      </c>
      <c r="D492" s="2">
        <v>670000</v>
      </c>
      <c r="E492" t="s">
        <v>68</v>
      </c>
    </row>
    <row r="493" spans="1:7" x14ac:dyDescent="0.25">
      <c r="A493" t="s">
        <v>1159</v>
      </c>
      <c r="B493" t="s">
        <v>1160</v>
      </c>
      <c r="C493" t="s">
        <v>18</v>
      </c>
      <c r="D493" s="2">
        <v>675000</v>
      </c>
      <c r="E493" t="s">
        <v>74</v>
      </c>
    </row>
    <row r="494" spans="1:7" x14ac:dyDescent="0.25">
      <c r="A494" t="s">
        <v>1161</v>
      </c>
      <c r="B494" t="s">
        <v>1162</v>
      </c>
      <c r="C494" t="s">
        <v>18</v>
      </c>
      <c r="D494" s="2">
        <v>1042000</v>
      </c>
      <c r="E494" t="s">
        <v>27</v>
      </c>
    </row>
    <row r="495" spans="1:7" x14ac:dyDescent="0.25">
      <c r="A495" t="s">
        <v>1163</v>
      </c>
      <c r="B495" t="s">
        <v>862</v>
      </c>
      <c r="C495" t="s">
        <v>18</v>
      </c>
      <c r="D495" s="2">
        <v>1560000</v>
      </c>
      <c r="E495" t="s">
        <v>45</v>
      </c>
    </row>
    <row r="496" spans="1:7" x14ac:dyDescent="0.25">
      <c r="A496" t="s">
        <v>1164</v>
      </c>
      <c r="B496" t="s">
        <v>1165</v>
      </c>
      <c r="C496" t="s">
        <v>18</v>
      </c>
      <c r="D496" s="2">
        <v>830000</v>
      </c>
      <c r="E496" t="s">
        <v>74</v>
      </c>
    </row>
    <row r="497" spans="1:5" hidden="1" x14ac:dyDescent="0.25">
      <c r="A497" t="s">
        <v>1166</v>
      </c>
      <c r="B497" t="s">
        <v>1167</v>
      </c>
      <c r="C497" t="s">
        <v>87</v>
      </c>
      <c r="D497" s="2">
        <v>1480000</v>
      </c>
      <c r="E497" t="s">
        <v>68</v>
      </c>
    </row>
    <row r="498" spans="1:5" x14ac:dyDescent="0.25">
      <c r="A498" t="s">
        <v>1168</v>
      </c>
      <c r="B498" t="s">
        <v>1169</v>
      </c>
      <c r="C498" t="s">
        <v>18</v>
      </c>
      <c r="D498" s="2">
        <v>1682000</v>
      </c>
      <c r="E498" t="s">
        <v>74</v>
      </c>
    </row>
    <row r="499" spans="1:5" x14ac:dyDescent="0.25">
      <c r="A499" t="s">
        <v>1170</v>
      </c>
      <c r="B499" t="s">
        <v>1171</v>
      </c>
      <c r="C499" t="s">
        <v>18</v>
      </c>
      <c r="D499" s="2">
        <v>13500</v>
      </c>
      <c r="E499" t="s">
        <v>27</v>
      </c>
    </row>
    <row r="500" spans="1:5" x14ac:dyDescent="0.25">
      <c r="A500" t="s">
        <v>1172</v>
      </c>
      <c r="B500" t="s">
        <v>1173</v>
      </c>
      <c r="C500" t="s">
        <v>18</v>
      </c>
      <c r="D500" s="2">
        <v>13500</v>
      </c>
      <c r="E500" t="s">
        <v>34</v>
      </c>
    </row>
    <row r="501" spans="1:5" x14ac:dyDescent="0.25">
      <c r="A501" t="s">
        <v>1174</v>
      </c>
      <c r="B501" t="s">
        <v>1175</v>
      </c>
      <c r="C501" t="s">
        <v>18</v>
      </c>
      <c r="D501" s="2">
        <v>13500</v>
      </c>
      <c r="E501" t="s">
        <v>45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1023-CA6D-4629-AEB5-C3D0B047A77A}">
  <dimension ref="A1:K501"/>
  <sheetViews>
    <sheetView topLeftCell="B477" zoomScale="85" zoomScaleNormal="85" workbookViewId="0">
      <selection activeCell="F1" sqref="F1:H501"/>
    </sheetView>
  </sheetViews>
  <sheetFormatPr defaultRowHeight="15" x14ac:dyDescent="0.25"/>
  <cols>
    <col min="1" max="1" width="6" bestFit="1" customWidth="1"/>
    <col min="2" max="2" width="14.140625" bestFit="1" customWidth="1"/>
    <col min="3" max="3" width="47.42578125" bestFit="1" customWidth="1"/>
    <col min="4" max="4" width="12.28515625" bestFit="1" customWidth="1"/>
    <col min="5" max="5" width="16" bestFit="1" customWidth="1"/>
    <col min="6" max="6" width="11.28515625" style="2" bestFit="1" customWidth="1"/>
    <col min="7" max="7" width="10.7109375" bestFit="1" customWidth="1"/>
    <col min="8" max="8" width="10.5703125" bestFit="1" customWidth="1"/>
    <col min="9" max="9" width="11.5703125" customWidth="1"/>
    <col min="10" max="10" width="20.7109375" bestFit="1" customWidth="1"/>
    <col min="11" max="11" width="13.5703125" bestFit="1" customWidth="1"/>
    <col min="12" max="12" width="15" bestFit="1" customWidth="1"/>
  </cols>
  <sheetData>
    <row r="1" spans="1:11" x14ac:dyDescent="0.25">
      <c r="A1" t="s">
        <v>1179</v>
      </c>
      <c r="B1" t="s">
        <v>0</v>
      </c>
      <c r="C1" t="s">
        <v>5</v>
      </c>
      <c r="D1" t="s">
        <v>6</v>
      </c>
      <c r="E1" t="s">
        <v>7</v>
      </c>
      <c r="F1" t="s">
        <v>10</v>
      </c>
      <c r="G1" s="2" t="s">
        <v>11</v>
      </c>
      <c r="H1" t="s">
        <v>13</v>
      </c>
    </row>
    <row r="2" spans="1:11" x14ac:dyDescent="0.25">
      <c r="A2">
        <v>1</v>
      </c>
      <c r="B2" t="s">
        <v>16</v>
      </c>
      <c r="C2" t="s">
        <v>19</v>
      </c>
      <c r="D2" t="s">
        <v>20</v>
      </c>
      <c r="E2" t="s">
        <v>21</v>
      </c>
      <c r="F2" t="s">
        <v>24</v>
      </c>
      <c r="G2" s="2">
        <v>26000</v>
      </c>
      <c r="H2" t="s">
        <v>26</v>
      </c>
    </row>
    <row r="3" spans="1:11" x14ac:dyDescent="0.25">
      <c r="A3">
        <v>2</v>
      </c>
      <c r="B3" t="s">
        <v>28</v>
      </c>
      <c r="C3" t="s">
        <v>30</v>
      </c>
      <c r="D3" t="s">
        <v>31</v>
      </c>
      <c r="E3" t="s">
        <v>32</v>
      </c>
      <c r="F3" t="s">
        <v>24</v>
      </c>
      <c r="G3" s="2">
        <v>19000</v>
      </c>
      <c r="H3" t="s">
        <v>26</v>
      </c>
    </row>
    <row r="4" spans="1:11" x14ac:dyDescent="0.25">
      <c r="A4">
        <v>3</v>
      </c>
      <c r="B4" t="s">
        <v>35</v>
      </c>
      <c r="C4" t="s">
        <v>37</v>
      </c>
      <c r="D4" t="s">
        <v>38</v>
      </c>
      <c r="E4" t="s">
        <v>39</v>
      </c>
      <c r="F4" t="s">
        <v>42</v>
      </c>
      <c r="G4" s="2">
        <v>31500</v>
      </c>
      <c r="H4" t="s">
        <v>44</v>
      </c>
      <c r="J4" s="5" t="s">
        <v>1198</v>
      </c>
      <c r="K4" s="5">
        <f>COUNTA(car_dealer_Datas[Car_id])</f>
        <v>500</v>
      </c>
    </row>
    <row r="5" spans="1:11" x14ac:dyDescent="0.25">
      <c r="A5">
        <v>4</v>
      </c>
      <c r="B5" t="s">
        <v>46</v>
      </c>
      <c r="C5" t="s">
        <v>48</v>
      </c>
      <c r="D5" t="s">
        <v>49</v>
      </c>
      <c r="E5" t="s">
        <v>50</v>
      </c>
      <c r="F5" t="s">
        <v>51</v>
      </c>
      <c r="G5" s="2">
        <v>14000</v>
      </c>
      <c r="H5" t="s">
        <v>26</v>
      </c>
      <c r="J5" s="5" t="s">
        <v>1193</v>
      </c>
      <c r="K5" s="5">
        <f>COUNTA(_xlfn.UNIQUE(car_dealer_Datas[Dealer_Name]))</f>
        <v>28</v>
      </c>
    </row>
    <row r="6" spans="1:11" x14ac:dyDescent="0.25">
      <c r="A6">
        <v>5</v>
      </c>
      <c r="B6" t="s">
        <v>54</v>
      </c>
      <c r="C6" t="s">
        <v>56</v>
      </c>
      <c r="D6" t="s">
        <v>57</v>
      </c>
      <c r="E6" t="s">
        <v>58</v>
      </c>
      <c r="F6" t="s">
        <v>42</v>
      </c>
      <c r="G6" s="2">
        <v>24500</v>
      </c>
      <c r="H6" t="s">
        <v>60</v>
      </c>
      <c r="J6" s="5" t="s">
        <v>1194</v>
      </c>
      <c r="K6" s="5">
        <f>COUNTA(_xlfn.UNIQUE(car_dealer_Datas[Company]))</f>
        <v>30</v>
      </c>
    </row>
    <row r="7" spans="1:11" x14ac:dyDescent="0.25">
      <c r="A7">
        <v>6</v>
      </c>
      <c r="B7" t="s">
        <v>62</v>
      </c>
      <c r="C7" t="s">
        <v>64</v>
      </c>
      <c r="D7" t="s">
        <v>65</v>
      </c>
      <c r="E7" t="s">
        <v>66</v>
      </c>
      <c r="F7" t="s">
        <v>51</v>
      </c>
      <c r="G7" s="2">
        <v>12000</v>
      </c>
      <c r="H7" t="s">
        <v>60</v>
      </c>
      <c r="J7" s="5" t="s">
        <v>1195</v>
      </c>
      <c r="K7" s="5">
        <f>COUNTA(_xlfn.UNIQUE(car_dealer_Datas[Color]))</f>
        <v>3</v>
      </c>
    </row>
    <row r="8" spans="1:11" x14ac:dyDescent="0.25">
      <c r="A8">
        <v>7</v>
      </c>
      <c r="B8" t="s">
        <v>69</v>
      </c>
      <c r="C8" t="s">
        <v>71</v>
      </c>
      <c r="D8" t="s">
        <v>49</v>
      </c>
      <c r="E8" t="s">
        <v>72</v>
      </c>
      <c r="F8" t="s">
        <v>51</v>
      </c>
      <c r="G8" s="2">
        <v>14000</v>
      </c>
      <c r="H8" t="s">
        <v>44</v>
      </c>
      <c r="J8" s="5" t="s">
        <v>1196</v>
      </c>
      <c r="K8" s="7">
        <f>MIN(car_dealer_Datas[Price ($)])</f>
        <v>9000</v>
      </c>
    </row>
    <row r="9" spans="1:11" x14ac:dyDescent="0.25">
      <c r="A9">
        <v>8</v>
      </c>
      <c r="B9" t="s">
        <v>75</v>
      </c>
      <c r="C9" t="s">
        <v>77</v>
      </c>
      <c r="D9" t="s">
        <v>65</v>
      </c>
      <c r="E9" t="s">
        <v>78</v>
      </c>
      <c r="F9" t="s">
        <v>51</v>
      </c>
      <c r="G9" s="2">
        <v>42000</v>
      </c>
      <c r="H9" t="s">
        <v>44</v>
      </c>
      <c r="J9" s="5" t="s">
        <v>1197</v>
      </c>
      <c r="K9" s="7">
        <f>MAX(car_dealer_Datas[Price ($)])</f>
        <v>85600</v>
      </c>
    </row>
    <row r="10" spans="1:11" x14ac:dyDescent="0.25">
      <c r="A10">
        <v>9</v>
      </c>
      <c r="B10" t="s">
        <v>79</v>
      </c>
      <c r="C10" t="s">
        <v>81</v>
      </c>
      <c r="D10" t="s">
        <v>82</v>
      </c>
      <c r="E10" t="s">
        <v>83</v>
      </c>
      <c r="F10" t="s">
        <v>51</v>
      </c>
      <c r="G10" s="2">
        <v>82000</v>
      </c>
      <c r="H10" t="s">
        <v>84</v>
      </c>
      <c r="J10" s="5" t="s">
        <v>1199</v>
      </c>
    </row>
    <row r="11" spans="1:11" x14ac:dyDescent="0.25">
      <c r="A11">
        <v>10</v>
      </c>
      <c r="B11" t="s">
        <v>85</v>
      </c>
      <c r="C11" t="s">
        <v>81</v>
      </c>
      <c r="D11" t="s">
        <v>20</v>
      </c>
      <c r="E11" t="s">
        <v>88</v>
      </c>
      <c r="F11" t="s">
        <v>51</v>
      </c>
      <c r="G11" s="2">
        <v>15000</v>
      </c>
      <c r="H11" t="s">
        <v>44</v>
      </c>
    </row>
    <row r="12" spans="1:11" x14ac:dyDescent="0.25">
      <c r="A12">
        <v>11</v>
      </c>
      <c r="B12" t="s">
        <v>89</v>
      </c>
      <c r="C12" t="s">
        <v>91</v>
      </c>
      <c r="D12" t="s">
        <v>57</v>
      </c>
      <c r="E12" t="s">
        <v>92</v>
      </c>
      <c r="F12" t="s">
        <v>51</v>
      </c>
      <c r="G12" s="2">
        <v>31000</v>
      </c>
      <c r="H12" t="s">
        <v>26</v>
      </c>
    </row>
    <row r="13" spans="1:11" x14ac:dyDescent="0.25">
      <c r="A13">
        <v>12</v>
      </c>
      <c r="B13" t="s">
        <v>93</v>
      </c>
      <c r="C13" t="s">
        <v>91</v>
      </c>
      <c r="D13" t="s">
        <v>95</v>
      </c>
      <c r="E13" t="s">
        <v>96</v>
      </c>
      <c r="F13" t="s">
        <v>51</v>
      </c>
      <c r="G13" s="2">
        <v>46000</v>
      </c>
      <c r="H13" t="s">
        <v>84</v>
      </c>
    </row>
    <row r="14" spans="1:11" x14ac:dyDescent="0.25">
      <c r="A14">
        <v>13</v>
      </c>
      <c r="B14" t="s">
        <v>97</v>
      </c>
      <c r="C14" t="s">
        <v>99</v>
      </c>
      <c r="D14" t="s">
        <v>100</v>
      </c>
      <c r="E14" t="s">
        <v>101</v>
      </c>
      <c r="F14" t="s">
        <v>24</v>
      </c>
      <c r="G14" s="2">
        <v>9000</v>
      </c>
      <c r="H14" t="s">
        <v>26</v>
      </c>
    </row>
    <row r="15" spans="1:11" x14ac:dyDescent="0.25">
      <c r="A15">
        <v>14</v>
      </c>
      <c r="B15" t="s">
        <v>102</v>
      </c>
      <c r="C15" t="s">
        <v>104</v>
      </c>
      <c r="D15" t="s">
        <v>105</v>
      </c>
      <c r="E15" t="s">
        <v>106</v>
      </c>
      <c r="F15" t="s">
        <v>51</v>
      </c>
      <c r="G15" s="2">
        <v>15000</v>
      </c>
      <c r="H15" t="s">
        <v>60</v>
      </c>
    </row>
    <row r="16" spans="1:11" x14ac:dyDescent="0.25">
      <c r="A16">
        <v>15</v>
      </c>
      <c r="B16" t="s">
        <v>107</v>
      </c>
      <c r="C16" t="s">
        <v>19</v>
      </c>
      <c r="D16" t="s">
        <v>109</v>
      </c>
      <c r="E16" t="s">
        <v>110</v>
      </c>
      <c r="F16" t="s">
        <v>51</v>
      </c>
      <c r="G16" s="2">
        <v>26000</v>
      </c>
      <c r="H16" t="s">
        <v>111</v>
      </c>
    </row>
    <row r="17" spans="1:8" x14ac:dyDescent="0.25">
      <c r="A17">
        <v>16</v>
      </c>
      <c r="B17" t="s">
        <v>112</v>
      </c>
      <c r="C17" t="s">
        <v>30</v>
      </c>
      <c r="D17" t="s">
        <v>114</v>
      </c>
      <c r="E17" t="s">
        <v>115</v>
      </c>
      <c r="F17" t="s">
        <v>51</v>
      </c>
      <c r="G17" s="2">
        <v>17000</v>
      </c>
      <c r="H17" t="s">
        <v>60</v>
      </c>
    </row>
    <row r="18" spans="1:8" x14ac:dyDescent="0.25">
      <c r="A18">
        <v>17</v>
      </c>
      <c r="B18" t="s">
        <v>116</v>
      </c>
      <c r="C18" t="s">
        <v>37</v>
      </c>
      <c r="D18" t="s">
        <v>118</v>
      </c>
      <c r="E18" t="s">
        <v>119</v>
      </c>
      <c r="F18" t="s">
        <v>24</v>
      </c>
      <c r="G18" s="2">
        <v>18000</v>
      </c>
      <c r="H18" t="s">
        <v>60</v>
      </c>
    </row>
    <row r="19" spans="1:8" x14ac:dyDescent="0.25">
      <c r="A19">
        <v>18</v>
      </c>
      <c r="B19" t="s">
        <v>120</v>
      </c>
      <c r="C19" t="s">
        <v>48</v>
      </c>
      <c r="D19" t="s">
        <v>38</v>
      </c>
      <c r="E19" t="s">
        <v>39</v>
      </c>
      <c r="F19" t="s">
        <v>51</v>
      </c>
      <c r="G19" s="2">
        <v>31000</v>
      </c>
      <c r="H19" t="s">
        <v>44</v>
      </c>
    </row>
    <row r="20" spans="1:8" x14ac:dyDescent="0.25">
      <c r="A20">
        <v>19</v>
      </c>
      <c r="B20" t="s">
        <v>122</v>
      </c>
      <c r="C20" t="s">
        <v>56</v>
      </c>
      <c r="D20" t="s">
        <v>49</v>
      </c>
      <c r="E20" t="s">
        <v>124</v>
      </c>
      <c r="F20" t="s">
        <v>51</v>
      </c>
      <c r="G20" s="2">
        <v>33000</v>
      </c>
      <c r="H20" t="s">
        <v>26</v>
      </c>
    </row>
    <row r="21" spans="1:8" x14ac:dyDescent="0.25">
      <c r="A21">
        <v>20</v>
      </c>
      <c r="B21" t="s">
        <v>125</v>
      </c>
      <c r="C21" t="s">
        <v>64</v>
      </c>
      <c r="D21" t="s">
        <v>127</v>
      </c>
      <c r="E21" t="s">
        <v>128</v>
      </c>
      <c r="F21" t="s">
        <v>51</v>
      </c>
      <c r="G21" s="2">
        <v>21000</v>
      </c>
      <c r="H21" t="s">
        <v>111</v>
      </c>
    </row>
    <row r="22" spans="1:8" x14ac:dyDescent="0.25">
      <c r="A22">
        <v>21</v>
      </c>
      <c r="B22" t="s">
        <v>129</v>
      </c>
      <c r="C22" t="s">
        <v>71</v>
      </c>
      <c r="D22" t="s">
        <v>49</v>
      </c>
      <c r="E22" t="s">
        <v>131</v>
      </c>
      <c r="F22" t="s">
        <v>24</v>
      </c>
      <c r="G22" s="2">
        <v>25000</v>
      </c>
      <c r="H22" t="s">
        <v>111</v>
      </c>
    </row>
    <row r="23" spans="1:8" x14ac:dyDescent="0.25">
      <c r="A23">
        <v>22</v>
      </c>
      <c r="B23" t="s">
        <v>132</v>
      </c>
      <c r="C23" t="s">
        <v>64</v>
      </c>
      <c r="D23" t="s">
        <v>134</v>
      </c>
      <c r="E23" t="s">
        <v>135</v>
      </c>
      <c r="F23" t="s">
        <v>24</v>
      </c>
      <c r="G23" s="2">
        <v>21000</v>
      </c>
      <c r="H23" t="s">
        <v>84</v>
      </c>
    </row>
    <row r="24" spans="1:8" x14ac:dyDescent="0.25">
      <c r="A24">
        <v>23</v>
      </c>
      <c r="B24" t="s">
        <v>136</v>
      </c>
      <c r="C24" t="s">
        <v>138</v>
      </c>
      <c r="D24" t="s">
        <v>139</v>
      </c>
      <c r="E24" t="s">
        <v>140</v>
      </c>
      <c r="F24" t="s">
        <v>51</v>
      </c>
      <c r="G24" s="2">
        <v>12000</v>
      </c>
      <c r="H24" t="s">
        <v>84</v>
      </c>
    </row>
    <row r="25" spans="1:8" x14ac:dyDescent="0.25">
      <c r="A25">
        <v>24</v>
      </c>
      <c r="B25" t="s">
        <v>141</v>
      </c>
      <c r="C25" t="s">
        <v>143</v>
      </c>
      <c r="D25" t="s">
        <v>144</v>
      </c>
      <c r="E25" t="s">
        <v>145</v>
      </c>
      <c r="F25" t="s">
        <v>51</v>
      </c>
      <c r="G25" s="2">
        <v>18000</v>
      </c>
      <c r="H25" t="s">
        <v>44</v>
      </c>
    </row>
    <row r="26" spans="1:8" x14ac:dyDescent="0.25">
      <c r="A26">
        <v>25</v>
      </c>
      <c r="B26" t="s">
        <v>146</v>
      </c>
      <c r="C26" t="s">
        <v>148</v>
      </c>
      <c r="D26" t="s">
        <v>149</v>
      </c>
      <c r="E26" t="s">
        <v>150</v>
      </c>
      <c r="F26" t="s">
        <v>51</v>
      </c>
      <c r="G26" s="2">
        <v>22000</v>
      </c>
      <c r="H26" t="s">
        <v>44</v>
      </c>
    </row>
    <row r="27" spans="1:8" x14ac:dyDescent="0.25">
      <c r="A27">
        <v>26</v>
      </c>
      <c r="B27" t="s">
        <v>151</v>
      </c>
      <c r="C27" t="s">
        <v>153</v>
      </c>
      <c r="D27" t="s">
        <v>31</v>
      </c>
      <c r="E27" t="s">
        <v>154</v>
      </c>
      <c r="F27" t="s">
        <v>51</v>
      </c>
      <c r="G27" s="2">
        <v>31250</v>
      </c>
      <c r="H27" t="s">
        <v>26</v>
      </c>
    </row>
    <row r="28" spans="1:8" x14ac:dyDescent="0.25">
      <c r="A28">
        <v>27</v>
      </c>
      <c r="B28" t="s">
        <v>155</v>
      </c>
      <c r="C28" t="s">
        <v>77</v>
      </c>
      <c r="D28" t="s">
        <v>157</v>
      </c>
      <c r="E28" t="s">
        <v>158</v>
      </c>
      <c r="F28" t="s">
        <v>24</v>
      </c>
      <c r="G28" s="2">
        <v>19000</v>
      </c>
      <c r="H28" t="s">
        <v>44</v>
      </c>
    </row>
    <row r="29" spans="1:8" x14ac:dyDescent="0.25">
      <c r="A29">
        <v>28</v>
      </c>
      <c r="B29" t="s">
        <v>159</v>
      </c>
      <c r="C29" t="s">
        <v>161</v>
      </c>
      <c r="D29" t="s">
        <v>109</v>
      </c>
      <c r="E29" t="s">
        <v>162</v>
      </c>
      <c r="F29" t="s">
        <v>51</v>
      </c>
      <c r="G29" s="2">
        <v>41000</v>
      </c>
      <c r="H29" t="s">
        <v>60</v>
      </c>
    </row>
    <row r="30" spans="1:8" x14ac:dyDescent="0.25">
      <c r="A30">
        <v>29</v>
      </c>
      <c r="B30" t="s">
        <v>163</v>
      </c>
      <c r="C30" t="s">
        <v>91</v>
      </c>
      <c r="D30" t="s">
        <v>109</v>
      </c>
      <c r="E30" t="s">
        <v>162</v>
      </c>
      <c r="F30" t="s">
        <v>51</v>
      </c>
      <c r="G30" s="2">
        <v>41000</v>
      </c>
      <c r="H30" t="s">
        <v>60</v>
      </c>
    </row>
    <row r="31" spans="1:8" x14ac:dyDescent="0.25">
      <c r="A31">
        <v>30</v>
      </c>
      <c r="B31" t="s">
        <v>165</v>
      </c>
      <c r="C31" t="s">
        <v>167</v>
      </c>
      <c r="D31" t="s">
        <v>168</v>
      </c>
      <c r="E31" t="s">
        <v>169</v>
      </c>
      <c r="F31" t="s">
        <v>51</v>
      </c>
      <c r="G31" s="2">
        <v>13000</v>
      </c>
      <c r="H31" t="s">
        <v>60</v>
      </c>
    </row>
    <row r="32" spans="1:8" x14ac:dyDescent="0.25">
      <c r="A32">
        <v>31</v>
      </c>
      <c r="B32" t="s">
        <v>170</v>
      </c>
      <c r="C32" t="s">
        <v>99</v>
      </c>
      <c r="D32" t="s">
        <v>65</v>
      </c>
      <c r="E32" t="s">
        <v>172</v>
      </c>
      <c r="F32" t="s">
        <v>51</v>
      </c>
      <c r="G32" s="2">
        <v>20000</v>
      </c>
      <c r="H32" t="s">
        <v>111</v>
      </c>
    </row>
    <row r="33" spans="1:8" x14ac:dyDescent="0.25">
      <c r="A33">
        <v>32</v>
      </c>
      <c r="B33" t="s">
        <v>173</v>
      </c>
      <c r="C33" t="s">
        <v>104</v>
      </c>
      <c r="D33" t="s">
        <v>175</v>
      </c>
      <c r="E33" t="s">
        <v>176</v>
      </c>
      <c r="F33" t="s">
        <v>51</v>
      </c>
      <c r="G33" s="2">
        <v>14000</v>
      </c>
      <c r="H33" t="s">
        <v>60</v>
      </c>
    </row>
    <row r="34" spans="1:8" x14ac:dyDescent="0.25">
      <c r="A34">
        <v>33</v>
      </c>
      <c r="B34" t="s">
        <v>177</v>
      </c>
      <c r="C34" t="s">
        <v>143</v>
      </c>
      <c r="D34" t="s">
        <v>127</v>
      </c>
      <c r="E34" t="s">
        <v>128</v>
      </c>
      <c r="F34" t="s">
        <v>51</v>
      </c>
      <c r="G34" s="2">
        <v>19000</v>
      </c>
      <c r="H34" t="s">
        <v>111</v>
      </c>
    </row>
    <row r="35" spans="1:8" x14ac:dyDescent="0.25">
      <c r="A35">
        <v>34</v>
      </c>
      <c r="B35" t="s">
        <v>179</v>
      </c>
      <c r="C35" t="s">
        <v>153</v>
      </c>
      <c r="D35" t="s">
        <v>127</v>
      </c>
      <c r="E35" t="s">
        <v>181</v>
      </c>
      <c r="F35" t="s">
        <v>24</v>
      </c>
      <c r="G35" s="2">
        <v>43000</v>
      </c>
      <c r="H35" t="s">
        <v>60</v>
      </c>
    </row>
    <row r="36" spans="1:8" x14ac:dyDescent="0.25">
      <c r="A36">
        <v>35</v>
      </c>
      <c r="B36" t="s">
        <v>182</v>
      </c>
      <c r="C36" t="s">
        <v>77</v>
      </c>
      <c r="D36" t="s">
        <v>184</v>
      </c>
      <c r="E36" t="s">
        <v>185</v>
      </c>
      <c r="F36" t="s">
        <v>24</v>
      </c>
      <c r="G36" s="2">
        <v>16000</v>
      </c>
      <c r="H36" t="s">
        <v>44</v>
      </c>
    </row>
    <row r="37" spans="1:8" x14ac:dyDescent="0.25">
      <c r="A37">
        <v>36</v>
      </c>
      <c r="B37" t="s">
        <v>186</v>
      </c>
      <c r="C37" t="s">
        <v>138</v>
      </c>
      <c r="D37" t="s">
        <v>188</v>
      </c>
      <c r="E37" t="s">
        <v>189</v>
      </c>
      <c r="F37" t="s">
        <v>51</v>
      </c>
      <c r="G37" s="2">
        <v>42000</v>
      </c>
      <c r="H37" t="s">
        <v>111</v>
      </c>
    </row>
    <row r="38" spans="1:8" x14ac:dyDescent="0.25">
      <c r="A38">
        <v>37</v>
      </c>
      <c r="B38" t="s">
        <v>190</v>
      </c>
      <c r="C38" t="s">
        <v>192</v>
      </c>
      <c r="D38" t="s">
        <v>100</v>
      </c>
      <c r="E38" t="s">
        <v>193</v>
      </c>
      <c r="F38" t="s">
        <v>51</v>
      </c>
      <c r="G38" s="2">
        <v>21000</v>
      </c>
      <c r="H38" t="s">
        <v>26</v>
      </c>
    </row>
    <row r="39" spans="1:8" x14ac:dyDescent="0.25">
      <c r="A39">
        <v>38</v>
      </c>
      <c r="B39" t="s">
        <v>194</v>
      </c>
      <c r="C39" t="s">
        <v>196</v>
      </c>
      <c r="D39" t="s">
        <v>157</v>
      </c>
      <c r="E39" t="s">
        <v>197</v>
      </c>
      <c r="F39" t="s">
        <v>24</v>
      </c>
      <c r="G39" s="2">
        <v>61000</v>
      </c>
      <c r="H39" t="s">
        <v>60</v>
      </c>
    </row>
    <row r="40" spans="1:8" x14ac:dyDescent="0.25">
      <c r="A40">
        <v>39</v>
      </c>
      <c r="B40" t="s">
        <v>198</v>
      </c>
      <c r="C40" t="s">
        <v>200</v>
      </c>
      <c r="D40" t="s">
        <v>65</v>
      </c>
      <c r="E40" t="s">
        <v>201</v>
      </c>
      <c r="F40" t="s">
        <v>51</v>
      </c>
      <c r="G40" s="2">
        <v>39000</v>
      </c>
      <c r="H40" t="s">
        <v>26</v>
      </c>
    </row>
    <row r="41" spans="1:8" x14ac:dyDescent="0.25">
      <c r="A41">
        <v>40</v>
      </c>
      <c r="B41" t="s">
        <v>202</v>
      </c>
      <c r="C41" t="s">
        <v>143</v>
      </c>
      <c r="D41" t="s">
        <v>95</v>
      </c>
      <c r="E41" t="s">
        <v>204</v>
      </c>
      <c r="F41" t="s">
        <v>24</v>
      </c>
      <c r="G41" s="2">
        <v>16000</v>
      </c>
      <c r="H41" t="s">
        <v>44</v>
      </c>
    </row>
    <row r="42" spans="1:8" x14ac:dyDescent="0.25">
      <c r="A42">
        <v>41</v>
      </c>
      <c r="B42" t="s">
        <v>205</v>
      </c>
      <c r="C42" t="s">
        <v>148</v>
      </c>
      <c r="D42" t="s">
        <v>109</v>
      </c>
      <c r="E42" t="s">
        <v>110</v>
      </c>
      <c r="F42" t="s">
        <v>51</v>
      </c>
      <c r="G42" s="2">
        <v>26000</v>
      </c>
      <c r="H42" t="s">
        <v>111</v>
      </c>
    </row>
    <row r="43" spans="1:8" x14ac:dyDescent="0.25">
      <c r="A43">
        <v>42</v>
      </c>
      <c r="B43" t="s">
        <v>207</v>
      </c>
      <c r="C43" t="s">
        <v>153</v>
      </c>
      <c r="D43" t="s">
        <v>188</v>
      </c>
      <c r="E43" t="s">
        <v>209</v>
      </c>
      <c r="F43" t="s">
        <v>51</v>
      </c>
      <c r="G43" s="2">
        <v>21000</v>
      </c>
      <c r="H43" t="s">
        <v>111</v>
      </c>
    </row>
    <row r="44" spans="1:8" x14ac:dyDescent="0.25">
      <c r="A44">
        <v>43</v>
      </c>
      <c r="B44" t="s">
        <v>210</v>
      </c>
      <c r="C44" t="s">
        <v>77</v>
      </c>
      <c r="D44" t="s">
        <v>82</v>
      </c>
      <c r="E44" t="s">
        <v>212</v>
      </c>
      <c r="F44" t="s">
        <v>24</v>
      </c>
      <c r="G44" s="2">
        <v>42500</v>
      </c>
      <c r="H44" t="s">
        <v>44</v>
      </c>
    </row>
    <row r="45" spans="1:8" x14ac:dyDescent="0.25">
      <c r="A45">
        <v>44</v>
      </c>
      <c r="B45" t="s">
        <v>213</v>
      </c>
      <c r="C45" t="s">
        <v>138</v>
      </c>
      <c r="D45" t="s">
        <v>65</v>
      </c>
      <c r="E45" t="s">
        <v>201</v>
      </c>
      <c r="F45" t="s">
        <v>24</v>
      </c>
      <c r="G45" s="2">
        <v>45001</v>
      </c>
      <c r="H45" t="s">
        <v>60</v>
      </c>
    </row>
    <row r="46" spans="1:8" x14ac:dyDescent="0.25">
      <c r="A46">
        <v>45</v>
      </c>
      <c r="B46" t="s">
        <v>215</v>
      </c>
      <c r="C46" t="s">
        <v>192</v>
      </c>
      <c r="D46" t="s">
        <v>217</v>
      </c>
      <c r="E46" t="s">
        <v>218</v>
      </c>
      <c r="F46" t="s">
        <v>24</v>
      </c>
      <c r="G46" s="2">
        <v>36001</v>
      </c>
      <c r="H46" t="s">
        <v>60</v>
      </c>
    </row>
    <row r="47" spans="1:8" x14ac:dyDescent="0.25">
      <c r="A47">
        <v>46</v>
      </c>
      <c r="B47" t="s">
        <v>219</v>
      </c>
      <c r="C47" t="s">
        <v>196</v>
      </c>
      <c r="D47" t="s">
        <v>175</v>
      </c>
      <c r="E47" t="s">
        <v>221</v>
      </c>
      <c r="F47" t="s">
        <v>51</v>
      </c>
      <c r="G47" s="2">
        <v>12000</v>
      </c>
      <c r="H47" t="s">
        <v>60</v>
      </c>
    </row>
    <row r="48" spans="1:8" x14ac:dyDescent="0.25">
      <c r="A48">
        <v>47</v>
      </c>
      <c r="B48" t="s">
        <v>222</v>
      </c>
      <c r="C48" t="s">
        <v>200</v>
      </c>
      <c r="D48" t="s">
        <v>105</v>
      </c>
      <c r="E48" t="s">
        <v>106</v>
      </c>
      <c r="F48" t="s">
        <v>51</v>
      </c>
      <c r="G48" s="2">
        <v>21001</v>
      </c>
      <c r="H48" t="s">
        <v>60</v>
      </c>
    </row>
    <row r="49" spans="1:8" x14ac:dyDescent="0.25">
      <c r="A49">
        <v>48</v>
      </c>
      <c r="B49" t="s">
        <v>224</v>
      </c>
      <c r="C49" t="s">
        <v>81</v>
      </c>
      <c r="D49" t="s">
        <v>57</v>
      </c>
      <c r="E49" t="s">
        <v>58</v>
      </c>
      <c r="F49" t="s">
        <v>51</v>
      </c>
      <c r="G49" s="2">
        <v>29000</v>
      </c>
      <c r="H49" t="s">
        <v>60</v>
      </c>
    </row>
    <row r="50" spans="1:8" x14ac:dyDescent="0.25">
      <c r="A50">
        <v>49</v>
      </c>
      <c r="B50" t="s">
        <v>226</v>
      </c>
      <c r="C50" t="s">
        <v>91</v>
      </c>
      <c r="D50" t="s">
        <v>95</v>
      </c>
      <c r="E50" t="s">
        <v>228</v>
      </c>
      <c r="F50" t="s">
        <v>51</v>
      </c>
      <c r="G50" s="2">
        <v>20000</v>
      </c>
      <c r="H50" t="s">
        <v>60</v>
      </c>
    </row>
    <row r="51" spans="1:8" x14ac:dyDescent="0.25">
      <c r="A51">
        <v>50</v>
      </c>
      <c r="B51" t="s">
        <v>229</v>
      </c>
      <c r="C51" t="s">
        <v>167</v>
      </c>
      <c r="D51" t="s">
        <v>38</v>
      </c>
      <c r="E51" t="s">
        <v>231</v>
      </c>
      <c r="F51" t="s">
        <v>51</v>
      </c>
      <c r="G51" s="2">
        <v>22000</v>
      </c>
      <c r="H51" t="s">
        <v>26</v>
      </c>
    </row>
    <row r="52" spans="1:8" x14ac:dyDescent="0.25">
      <c r="A52">
        <v>51</v>
      </c>
      <c r="B52" t="s">
        <v>232</v>
      </c>
      <c r="C52" t="s">
        <v>99</v>
      </c>
      <c r="D52" t="s">
        <v>31</v>
      </c>
      <c r="E52" t="s">
        <v>234</v>
      </c>
      <c r="F52" t="s">
        <v>51</v>
      </c>
      <c r="G52" s="2">
        <v>31000</v>
      </c>
      <c r="H52" t="s">
        <v>60</v>
      </c>
    </row>
    <row r="53" spans="1:8" x14ac:dyDescent="0.25">
      <c r="A53">
        <v>52</v>
      </c>
      <c r="B53" t="s">
        <v>235</v>
      </c>
      <c r="C53" t="s">
        <v>161</v>
      </c>
      <c r="D53" t="s">
        <v>139</v>
      </c>
      <c r="E53" t="s">
        <v>140</v>
      </c>
      <c r="F53" t="s">
        <v>24</v>
      </c>
      <c r="G53" s="2">
        <v>27000</v>
      </c>
      <c r="H53" t="s">
        <v>84</v>
      </c>
    </row>
    <row r="54" spans="1:8" x14ac:dyDescent="0.25">
      <c r="A54">
        <v>53</v>
      </c>
      <c r="B54" t="s">
        <v>237</v>
      </c>
      <c r="C54" t="s">
        <v>30</v>
      </c>
      <c r="D54" t="s">
        <v>100</v>
      </c>
      <c r="E54" t="s">
        <v>239</v>
      </c>
      <c r="F54" t="s">
        <v>24</v>
      </c>
      <c r="G54" s="2">
        <v>33000</v>
      </c>
      <c r="H54" t="s">
        <v>60</v>
      </c>
    </row>
    <row r="55" spans="1:8" x14ac:dyDescent="0.25">
      <c r="A55">
        <v>54</v>
      </c>
      <c r="B55" t="s">
        <v>240</v>
      </c>
      <c r="C55" t="s">
        <v>104</v>
      </c>
      <c r="D55" t="s">
        <v>82</v>
      </c>
      <c r="E55" t="s">
        <v>83</v>
      </c>
      <c r="F55" t="s">
        <v>51</v>
      </c>
      <c r="G55" s="2">
        <v>14000</v>
      </c>
      <c r="H55" t="s">
        <v>84</v>
      </c>
    </row>
    <row r="56" spans="1:8" x14ac:dyDescent="0.25">
      <c r="A56">
        <v>55</v>
      </c>
      <c r="B56" t="s">
        <v>241</v>
      </c>
      <c r="C56" t="s">
        <v>48</v>
      </c>
      <c r="D56" t="s">
        <v>57</v>
      </c>
      <c r="E56" t="s">
        <v>92</v>
      </c>
      <c r="F56" t="s">
        <v>51</v>
      </c>
      <c r="G56" s="2">
        <v>17000</v>
      </c>
      <c r="H56" t="s">
        <v>26</v>
      </c>
    </row>
    <row r="57" spans="1:8" x14ac:dyDescent="0.25">
      <c r="A57">
        <v>56</v>
      </c>
      <c r="B57" t="s">
        <v>243</v>
      </c>
      <c r="C57" t="s">
        <v>245</v>
      </c>
      <c r="D57" t="s">
        <v>168</v>
      </c>
      <c r="E57" t="s">
        <v>246</v>
      </c>
      <c r="F57" t="s">
        <v>51</v>
      </c>
      <c r="G57" s="2">
        <v>25600</v>
      </c>
      <c r="H57" t="s">
        <v>44</v>
      </c>
    </row>
    <row r="58" spans="1:8" x14ac:dyDescent="0.25">
      <c r="A58">
        <v>57</v>
      </c>
      <c r="B58" t="s">
        <v>247</v>
      </c>
      <c r="C58" t="s">
        <v>249</v>
      </c>
      <c r="D58" t="s">
        <v>188</v>
      </c>
      <c r="E58" t="s">
        <v>250</v>
      </c>
      <c r="F58" t="s">
        <v>24</v>
      </c>
      <c r="G58" s="2">
        <v>17000</v>
      </c>
      <c r="H58" t="s">
        <v>60</v>
      </c>
    </row>
    <row r="59" spans="1:8" x14ac:dyDescent="0.25">
      <c r="A59">
        <v>58</v>
      </c>
      <c r="B59" t="s">
        <v>251</v>
      </c>
      <c r="C59" t="s">
        <v>253</v>
      </c>
      <c r="D59" t="s">
        <v>100</v>
      </c>
      <c r="E59" t="s">
        <v>193</v>
      </c>
      <c r="F59" t="s">
        <v>51</v>
      </c>
      <c r="G59" s="2">
        <v>21000</v>
      </c>
      <c r="H59" t="s">
        <v>26</v>
      </c>
    </row>
    <row r="60" spans="1:8" x14ac:dyDescent="0.25">
      <c r="A60">
        <v>59</v>
      </c>
      <c r="B60" t="s">
        <v>254</v>
      </c>
      <c r="C60" t="s">
        <v>19</v>
      </c>
      <c r="D60" t="s">
        <v>175</v>
      </c>
      <c r="E60" t="s">
        <v>221</v>
      </c>
      <c r="F60" t="s">
        <v>51</v>
      </c>
      <c r="G60" s="2">
        <v>12000</v>
      </c>
      <c r="H60" t="s">
        <v>60</v>
      </c>
    </row>
    <row r="61" spans="1:8" x14ac:dyDescent="0.25">
      <c r="A61">
        <v>60</v>
      </c>
      <c r="B61" t="s">
        <v>256</v>
      </c>
      <c r="C61" t="s">
        <v>30</v>
      </c>
      <c r="D61" t="s">
        <v>175</v>
      </c>
      <c r="E61" t="s">
        <v>258</v>
      </c>
      <c r="F61" t="s">
        <v>51</v>
      </c>
      <c r="G61" s="2">
        <v>17000</v>
      </c>
      <c r="H61" t="s">
        <v>44</v>
      </c>
    </row>
    <row r="62" spans="1:8" x14ac:dyDescent="0.25">
      <c r="A62">
        <v>61</v>
      </c>
      <c r="B62" t="s">
        <v>259</v>
      </c>
      <c r="C62" t="s">
        <v>167</v>
      </c>
      <c r="D62" t="s">
        <v>49</v>
      </c>
      <c r="E62" t="s">
        <v>261</v>
      </c>
      <c r="F62" t="s">
        <v>24</v>
      </c>
      <c r="G62" s="2">
        <v>36000</v>
      </c>
      <c r="H62" t="s">
        <v>84</v>
      </c>
    </row>
    <row r="63" spans="1:8" x14ac:dyDescent="0.25">
      <c r="A63">
        <v>62</v>
      </c>
      <c r="B63" t="s">
        <v>262</v>
      </c>
      <c r="C63" t="s">
        <v>245</v>
      </c>
      <c r="D63" t="s">
        <v>175</v>
      </c>
      <c r="E63" t="s">
        <v>221</v>
      </c>
      <c r="F63" t="s">
        <v>51</v>
      </c>
      <c r="G63" s="2">
        <v>17000</v>
      </c>
      <c r="H63" t="s">
        <v>60</v>
      </c>
    </row>
    <row r="64" spans="1:8" x14ac:dyDescent="0.25">
      <c r="A64">
        <v>63</v>
      </c>
      <c r="B64" t="s">
        <v>264</v>
      </c>
      <c r="C64" t="s">
        <v>249</v>
      </c>
      <c r="D64" t="s">
        <v>175</v>
      </c>
      <c r="E64" t="s">
        <v>266</v>
      </c>
      <c r="F64" t="s">
        <v>51</v>
      </c>
      <c r="G64" s="2">
        <v>41000</v>
      </c>
      <c r="H64" t="s">
        <v>60</v>
      </c>
    </row>
    <row r="65" spans="1:8" x14ac:dyDescent="0.25">
      <c r="A65">
        <v>64</v>
      </c>
      <c r="B65" t="s">
        <v>267</v>
      </c>
      <c r="C65" t="s">
        <v>269</v>
      </c>
      <c r="D65" t="s">
        <v>139</v>
      </c>
      <c r="E65" t="s">
        <v>270</v>
      </c>
      <c r="F65" t="s">
        <v>24</v>
      </c>
      <c r="G65" s="2">
        <v>14000</v>
      </c>
      <c r="H65" t="s">
        <v>26</v>
      </c>
    </row>
    <row r="66" spans="1:8" x14ac:dyDescent="0.25">
      <c r="A66">
        <v>65</v>
      </c>
      <c r="B66" t="s">
        <v>271</v>
      </c>
      <c r="C66" t="s">
        <v>104</v>
      </c>
      <c r="D66" t="s">
        <v>31</v>
      </c>
      <c r="E66" t="s">
        <v>273</v>
      </c>
      <c r="F66" t="s">
        <v>51</v>
      </c>
      <c r="G66" s="2">
        <v>31100</v>
      </c>
      <c r="H66" t="s">
        <v>111</v>
      </c>
    </row>
    <row r="67" spans="1:8" x14ac:dyDescent="0.25">
      <c r="A67">
        <v>66</v>
      </c>
      <c r="B67" t="s">
        <v>274</v>
      </c>
      <c r="C67" t="s">
        <v>143</v>
      </c>
      <c r="D67" t="s">
        <v>157</v>
      </c>
      <c r="E67" t="s">
        <v>197</v>
      </c>
      <c r="F67" t="s">
        <v>24</v>
      </c>
      <c r="G67" s="2">
        <v>61000</v>
      </c>
      <c r="H67" t="s">
        <v>60</v>
      </c>
    </row>
    <row r="68" spans="1:8" x14ac:dyDescent="0.25">
      <c r="A68">
        <v>67</v>
      </c>
      <c r="B68" t="s">
        <v>276</v>
      </c>
      <c r="C68" t="s">
        <v>148</v>
      </c>
      <c r="D68" t="s">
        <v>31</v>
      </c>
      <c r="E68" t="s">
        <v>154</v>
      </c>
      <c r="F68" t="s">
        <v>24</v>
      </c>
      <c r="G68" s="2">
        <v>26000</v>
      </c>
      <c r="H68" t="s">
        <v>26</v>
      </c>
    </row>
    <row r="69" spans="1:8" x14ac:dyDescent="0.25">
      <c r="A69">
        <v>68</v>
      </c>
      <c r="B69" t="s">
        <v>278</v>
      </c>
      <c r="C69" t="s">
        <v>56</v>
      </c>
      <c r="D69" t="s">
        <v>49</v>
      </c>
      <c r="E69" t="s">
        <v>280</v>
      </c>
      <c r="F69" t="s">
        <v>24</v>
      </c>
      <c r="G69" s="2">
        <v>12000</v>
      </c>
      <c r="H69" t="s">
        <v>44</v>
      </c>
    </row>
    <row r="70" spans="1:8" x14ac:dyDescent="0.25">
      <c r="A70">
        <v>69</v>
      </c>
      <c r="B70" t="s">
        <v>281</v>
      </c>
      <c r="C70" t="s">
        <v>64</v>
      </c>
      <c r="D70" t="s">
        <v>188</v>
      </c>
      <c r="E70" t="s">
        <v>189</v>
      </c>
      <c r="F70" t="s">
        <v>51</v>
      </c>
      <c r="G70" s="2">
        <v>42000</v>
      </c>
      <c r="H70" t="s">
        <v>111</v>
      </c>
    </row>
    <row r="71" spans="1:8" x14ac:dyDescent="0.25">
      <c r="A71">
        <v>70</v>
      </c>
      <c r="B71" t="s">
        <v>283</v>
      </c>
      <c r="C71" t="s">
        <v>71</v>
      </c>
      <c r="D71" t="s">
        <v>65</v>
      </c>
      <c r="E71" t="s">
        <v>66</v>
      </c>
      <c r="F71" t="s">
        <v>51</v>
      </c>
      <c r="G71" s="2">
        <v>21000</v>
      </c>
      <c r="H71" t="s">
        <v>60</v>
      </c>
    </row>
    <row r="72" spans="1:8" x14ac:dyDescent="0.25">
      <c r="A72">
        <v>71</v>
      </c>
      <c r="B72" t="s">
        <v>285</v>
      </c>
      <c r="C72" t="s">
        <v>269</v>
      </c>
      <c r="D72" t="s">
        <v>38</v>
      </c>
      <c r="E72" t="s">
        <v>231</v>
      </c>
      <c r="F72" t="s">
        <v>51</v>
      </c>
      <c r="G72" s="2">
        <v>22600</v>
      </c>
      <c r="H72" t="s">
        <v>26</v>
      </c>
    </row>
    <row r="73" spans="1:8" x14ac:dyDescent="0.25">
      <c r="A73">
        <v>72</v>
      </c>
      <c r="B73" t="s">
        <v>287</v>
      </c>
      <c r="C73" t="s">
        <v>289</v>
      </c>
      <c r="D73" t="s">
        <v>184</v>
      </c>
      <c r="E73" t="s">
        <v>185</v>
      </c>
      <c r="F73" t="s">
        <v>51</v>
      </c>
      <c r="G73" s="2">
        <v>45000</v>
      </c>
      <c r="H73" t="s">
        <v>44</v>
      </c>
    </row>
    <row r="74" spans="1:8" x14ac:dyDescent="0.25">
      <c r="A74">
        <v>73</v>
      </c>
      <c r="B74" t="s">
        <v>290</v>
      </c>
      <c r="C74" t="s">
        <v>292</v>
      </c>
      <c r="D74" t="s">
        <v>65</v>
      </c>
      <c r="E74" t="s">
        <v>293</v>
      </c>
      <c r="F74" t="s">
        <v>24</v>
      </c>
      <c r="G74" s="2">
        <v>25000</v>
      </c>
      <c r="H74" t="s">
        <v>26</v>
      </c>
    </row>
    <row r="75" spans="1:8" x14ac:dyDescent="0.25">
      <c r="A75">
        <v>74</v>
      </c>
      <c r="B75" t="s">
        <v>294</v>
      </c>
      <c r="C75" t="s">
        <v>296</v>
      </c>
      <c r="D75" t="s">
        <v>20</v>
      </c>
      <c r="E75" t="s">
        <v>297</v>
      </c>
      <c r="F75" t="s">
        <v>51</v>
      </c>
      <c r="G75" s="2">
        <v>62000</v>
      </c>
      <c r="H75" t="s">
        <v>111</v>
      </c>
    </row>
    <row r="76" spans="1:8" x14ac:dyDescent="0.25">
      <c r="A76">
        <v>75</v>
      </c>
      <c r="B76" t="s">
        <v>298</v>
      </c>
      <c r="C76" t="s">
        <v>161</v>
      </c>
      <c r="D76" t="s">
        <v>149</v>
      </c>
      <c r="E76" t="s">
        <v>150</v>
      </c>
      <c r="F76" t="s">
        <v>24</v>
      </c>
      <c r="G76" s="2">
        <v>22700</v>
      </c>
      <c r="H76" t="s">
        <v>44</v>
      </c>
    </row>
    <row r="77" spans="1:8" x14ac:dyDescent="0.25">
      <c r="A77">
        <v>76</v>
      </c>
      <c r="B77" t="s">
        <v>300</v>
      </c>
      <c r="C77" t="s">
        <v>81</v>
      </c>
      <c r="D77" t="s">
        <v>65</v>
      </c>
      <c r="E77" t="s">
        <v>201</v>
      </c>
      <c r="F77" t="s">
        <v>24</v>
      </c>
      <c r="G77" s="2">
        <v>45000</v>
      </c>
      <c r="H77" t="s">
        <v>26</v>
      </c>
    </row>
    <row r="78" spans="1:8" x14ac:dyDescent="0.25">
      <c r="A78">
        <v>77</v>
      </c>
      <c r="B78" t="s">
        <v>302</v>
      </c>
      <c r="C78" t="s">
        <v>48</v>
      </c>
      <c r="D78" t="s">
        <v>304</v>
      </c>
      <c r="E78" t="s">
        <v>305</v>
      </c>
      <c r="F78" t="s">
        <v>24</v>
      </c>
      <c r="G78" s="2">
        <v>17000</v>
      </c>
      <c r="H78" t="s">
        <v>60</v>
      </c>
    </row>
    <row r="79" spans="1:8" x14ac:dyDescent="0.25">
      <c r="A79">
        <v>78</v>
      </c>
      <c r="B79" t="s">
        <v>306</v>
      </c>
      <c r="C79" t="s">
        <v>253</v>
      </c>
      <c r="D79" t="s">
        <v>20</v>
      </c>
      <c r="E79" t="s">
        <v>308</v>
      </c>
      <c r="F79" t="s">
        <v>24</v>
      </c>
      <c r="G79" s="2">
        <v>49000</v>
      </c>
      <c r="H79" t="s">
        <v>84</v>
      </c>
    </row>
    <row r="80" spans="1:8" x14ac:dyDescent="0.25">
      <c r="A80">
        <v>79</v>
      </c>
      <c r="B80" t="s">
        <v>309</v>
      </c>
      <c r="C80" t="s">
        <v>64</v>
      </c>
      <c r="D80" t="s">
        <v>139</v>
      </c>
      <c r="E80" t="s">
        <v>270</v>
      </c>
      <c r="F80" t="s">
        <v>24</v>
      </c>
      <c r="G80" s="2">
        <v>15000</v>
      </c>
      <c r="H80" t="s">
        <v>26</v>
      </c>
    </row>
    <row r="81" spans="1:8" x14ac:dyDescent="0.25">
      <c r="A81">
        <v>80</v>
      </c>
      <c r="B81" t="s">
        <v>311</v>
      </c>
      <c r="C81" t="s">
        <v>71</v>
      </c>
      <c r="D81" t="s">
        <v>57</v>
      </c>
      <c r="E81" t="s">
        <v>58</v>
      </c>
      <c r="F81" t="s">
        <v>24</v>
      </c>
      <c r="G81" s="2">
        <v>28000</v>
      </c>
      <c r="H81" t="s">
        <v>60</v>
      </c>
    </row>
    <row r="82" spans="1:8" x14ac:dyDescent="0.25">
      <c r="A82">
        <v>81</v>
      </c>
      <c r="B82" t="s">
        <v>313</v>
      </c>
      <c r="C82" t="s">
        <v>153</v>
      </c>
      <c r="D82" t="s">
        <v>95</v>
      </c>
      <c r="E82" t="s">
        <v>96</v>
      </c>
      <c r="F82" t="s">
        <v>51</v>
      </c>
      <c r="G82" s="2">
        <v>46000</v>
      </c>
      <c r="H82" t="s">
        <v>84</v>
      </c>
    </row>
    <row r="83" spans="1:8" x14ac:dyDescent="0.25">
      <c r="A83">
        <v>82</v>
      </c>
      <c r="B83" t="s">
        <v>315</v>
      </c>
      <c r="C83" t="s">
        <v>192</v>
      </c>
      <c r="D83" t="s">
        <v>20</v>
      </c>
      <c r="E83" t="s">
        <v>317</v>
      </c>
      <c r="F83" t="s">
        <v>51</v>
      </c>
      <c r="G83" s="2">
        <v>43000</v>
      </c>
      <c r="H83" t="s">
        <v>60</v>
      </c>
    </row>
    <row r="84" spans="1:8" x14ac:dyDescent="0.25">
      <c r="A84">
        <v>83</v>
      </c>
      <c r="B84" t="s">
        <v>318</v>
      </c>
      <c r="C84" t="s">
        <v>289</v>
      </c>
      <c r="D84" t="s">
        <v>320</v>
      </c>
      <c r="E84" t="s">
        <v>321</v>
      </c>
      <c r="F84" t="s">
        <v>51</v>
      </c>
      <c r="G84" s="2">
        <v>41000</v>
      </c>
      <c r="H84" t="s">
        <v>111</v>
      </c>
    </row>
    <row r="85" spans="1:8" x14ac:dyDescent="0.25">
      <c r="A85">
        <v>84</v>
      </c>
      <c r="B85" t="s">
        <v>322</v>
      </c>
      <c r="C85" t="s">
        <v>292</v>
      </c>
      <c r="D85" t="s">
        <v>82</v>
      </c>
      <c r="E85" t="s">
        <v>324</v>
      </c>
      <c r="F85" t="s">
        <v>51</v>
      </c>
      <c r="G85" s="2">
        <v>45000</v>
      </c>
      <c r="H85" t="s">
        <v>26</v>
      </c>
    </row>
    <row r="86" spans="1:8" x14ac:dyDescent="0.25">
      <c r="A86">
        <v>85</v>
      </c>
      <c r="B86" t="s">
        <v>325</v>
      </c>
      <c r="C86" t="s">
        <v>296</v>
      </c>
      <c r="D86" t="s">
        <v>82</v>
      </c>
      <c r="E86" t="s">
        <v>327</v>
      </c>
      <c r="F86" t="s">
        <v>51</v>
      </c>
      <c r="G86" s="2">
        <v>22001</v>
      </c>
      <c r="H86" t="s">
        <v>60</v>
      </c>
    </row>
    <row r="87" spans="1:8" x14ac:dyDescent="0.25">
      <c r="A87">
        <v>86</v>
      </c>
      <c r="B87" t="s">
        <v>328</v>
      </c>
      <c r="C87" t="s">
        <v>161</v>
      </c>
      <c r="D87" t="s">
        <v>149</v>
      </c>
      <c r="E87" t="s">
        <v>330</v>
      </c>
      <c r="F87" t="s">
        <v>51</v>
      </c>
      <c r="G87" s="2">
        <v>25001</v>
      </c>
      <c r="H87" t="s">
        <v>111</v>
      </c>
    </row>
    <row r="88" spans="1:8" x14ac:dyDescent="0.25">
      <c r="A88">
        <v>87</v>
      </c>
      <c r="B88" t="s">
        <v>331</v>
      </c>
      <c r="C88" t="s">
        <v>81</v>
      </c>
      <c r="D88" t="s">
        <v>31</v>
      </c>
      <c r="E88" t="s">
        <v>333</v>
      </c>
      <c r="F88" t="s">
        <v>51</v>
      </c>
      <c r="G88" s="2">
        <v>12800</v>
      </c>
      <c r="H88" t="s">
        <v>111</v>
      </c>
    </row>
    <row r="89" spans="1:8" x14ac:dyDescent="0.25">
      <c r="A89">
        <v>88</v>
      </c>
      <c r="B89" t="s">
        <v>334</v>
      </c>
      <c r="C89" t="s">
        <v>91</v>
      </c>
      <c r="D89" t="s">
        <v>109</v>
      </c>
      <c r="E89" t="s">
        <v>336</v>
      </c>
      <c r="F89" t="s">
        <v>24</v>
      </c>
      <c r="G89" s="2">
        <v>26000</v>
      </c>
      <c r="H89" t="s">
        <v>26</v>
      </c>
    </row>
    <row r="90" spans="1:8" x14ac:dyDescent="0.25">
      <c r="A90">
        <v>89</v>
      </c>
      <c r="B90" t="s">
        <v>337</v>
      </c>
      <c r="C90" t="s">
        <v>153</v>
      </c>
      <c r="D90" t="s">
        <v>105</v>
      </c>
      <c r="E90" t="s">
        <v>339</v>
      </c>
      <c r="F90" t="s">
        <v>24</v>
      </c>
      <c r="G90" s="2">
        <v>18000</v>
      </c>
      <c r="H90" t="s">
        <v>111</v>
      </c>
    </row>
    <row r="91" spans="1:8" x14ac:dyDescent="0.25">
      <c r="A91">
        <v>90</v>
      </c>
      <c r="B91" t="s">
        <v>340</v>
      </c>
      <c r="C91" t="s">
        <v>77</v>
      </c>
      <c r="D91" t="s">
        <v>320</v>
      </c>
      <c r="E91" t="s">
        <v>342</v>
      </c>
      <c r="F91" t="s">
        <v>51</v>
      </c>
      <c r="G91" s="2">
        <v>19000</v>
      </c>
      <c r="H91" t="s">
        <v>60</v>
      </c>
    </row>
    <row r="92" spans="1:8" x14ac:dyDescent="0.25">
      <c r="A92">
        <v>91</v>
      </c>
      <c r="B92" t="s">
        <v>343</v>
      </c>
      <c r="C92" t="s">
        <v>19</v>
      </c>
      <c r="D92" t="s">
        <v>95</v>
      </c>
      <c r="E92" t="s">
        <v>345</v>
      </c>
      <c r="F92" t="s">
        <v>51</v>
      </c>
      <c r="G92" s="2">
        <v>22500</v>
      </c>
      <c r="H92" t="s">
        <v>111</v>
      </c>
    </row>
    <row r="93" spans="1:8" x14ac:dyDescent="0.25">
      <c r="A93">
        <v>92</v>
      </c>
      <c r="B93" t="s">
        <v>346</v>
      </c>
      <c r="C93" t="s">
        <v>91</v>
      </c>
      <c r="D93" t="s">
        <v>31</v>
      </c>
      <c r="E93" t="s">
        <v>348</v>
      </c>
      <c r="F93" t="s">
        <v>51</v>
      </c>
      <c r="G93" s="2">
        <v>21001</v>
      </c>
      <c r="H93" t="s">
        <v>84</v>
      </c>
    </row>
    <row r="94" spans="1:8" x14ac:dyDescent="0.25">
      <c r="A94">
        <v>93</v>
      </c>
      <c r="B94" t="s">
        <v>349</v>
      </c>
      <c r="C94" t="s">
        <v>99</v>
      </c>
      <c r="D94" t="s">
        <v>109</v>
      </c>
      <c r="E94" t="s">
        <v>351</v>
      </c>
      <c r="F94" t="s">
        <v>51</v>
      </c>
      <c r="G94" s="2">
        <v>46500</v>
      </c>
      <c r="H94" t="s">
        <v>84</v>
      </c>
    </row>
    <row r="95" spans="1:8" x14ac:dyDescent="0.25">
      <c r="A95">
        <v>94</v>
      </c>
      <c r="B95" t="s">
        <v>352</v>
      </c>
      <c r="C95" t="s">
        <v>48</v>
      </c>
      <c r="D95" t="s">
        <v>109</v>
      </c>
      <c r="E95" t="s">
        <v>336</v>
      </c>
      <c r="F95" t="s">
        <v>51</v>
      </c>
      <c r="G95" s="2">
        <v>16000</v>
      </c>
      <c r="H95" t="s">
        <v>26</v>
      </c>
    </row>
    <row r="96" spans="1:8" x14ac:dyDescent="0.25">
      <c r="A96">
        <v>95</v>
      </c>
      <c r="B96" t="s">
        <v>354</v>
      </c>
      <c r="C96" t="s">
        <v>138</v>
      </c>
      <c r="D96" t="s">
        <v>188</v>
      </c>
      <c r="E96" t="s">
        <v>356</v>
      </c>
      <c r="F96" t="s">
        <v>24</v>
      </c>
      <c r="G96" s="2">
        <v>39000</v>
      </c>
      <c r="H96" t="s">
        <v>44</v>
      </c>
    </row>
    <row r="97" spans="1:8" x14ac:dyDescent="0.25">
      <c r="A97">
        <v>96</v>
      </c>
      <c r="B97" t="s">
        <v>357</v>
      </c>
      <c r="C97" t="s">
        <v>192</v>
      </c>
      <c r="D97" t="s">
        <v>95</v>
      </c>
      <c r="E97" t="s">
        <v>359</v>
      </c>
      <c r="F97" t="s">
        <v>24</v>
      </c>
      <c r="G97" s="2">
        <v>19000</v>
      </c>
      <c r="H97" t="s">
        <v>26</v>
      </c>
    </row>
    <row r="98" spans="1:8" x14ac:dyDescent="0.25">
      <c r="A98">
        <v>97</v>
      </c>
      <c r="B98" t="s">
        <v>360</v>
      </c>
      <c r="C98" t="s">
        <v>196</v>
      </c>
      <c r="D98" t="s">
        <v>109</v>
      </c>
      <c r="E98" t="s">
        <v>162</v>
      </c>
      <c r="F98" t="s">
        <v>24</v>
      </c>
      <c r="G98" s="2">
        <v>26000</v>
      </c>
      <c r="H98" t="s">
        <v>60</v>
      </c>
    </row>
    <row r="99" spans="1:8" x14ac:dyDescent="0.25">
      <c r="A99">
        <v>98</v>
      </c>
      <c r="B99" t="s">
        <v>362</v>
      </c>
      <c r="C99" t="s">
        <v>200</v>
      </c>
      <c r="D99" t="s">
        <v>127</v>
      </c>
      <c r="E99" t="s">
        <v>128</v>
      </c>
      <c r="F99" t="s">
        <v>24</v>
      </c>
      <c r="G99" s="2">
        <v>43000</v>
      </c>
      <c r="H99" t="s">
        <v>111</v>
      </c>
    </row>
    <row r="100" spans="1:8" x14ac:dyDescent="0.25">
      <c r="A100">
        <v>99</v>
      </c>
      <c r="B100" t="s">
        <v>364</v>
      </c>
      <c r="C100" t="s">
        <v>245</v>
      </c>
      <c r="D100" t="s">
        <v>95</v>
      </c>
      <c r="E100" t="s">
        <v>345</v>
      </c>
      <c r="F100" t="s">
        <v>51</v>
      </c>
      <c r="G100" s="2">
        <v>54000</v>
      </c>
      <c r="H100" t="s">
        <v>111</v>
      </c>
    </row>
    <row r="101" spans="1:8" x14ac:dyDescent="0.25">
      <c r="A101">
        <v>100</v>
      </c>
      <c r="B101" t="s">
        <v>366</v>
      </c>
      <c r="C101" t="s">
        <v>249</v>
      </c>
      <c r="D101" t="s">
        <v>31</v>
      </c>
      <c r="E101" t="s">
        <v>32</v>
      </c>
      <c r="F101" t="s">
        <v>51</v>
      </c>
      <c r="G101" s="2">
        <v>22000</v>
      </c>
      <c r="H101" t="s">
        <v>26</v>
      </c>
    </row>
    <row r="102" spans="1:8" x14ac:dyDescent="0.25">
      <c r="A102">
        <v>101</v>
      </c>
      <c r="B102" t="s">
        <v>368</v>
      </c>
      <c r="C102" t="s">
        <v>91</v>
      </c>
      <c r="D102" t="s">
        <v>370</v>
      </c>
      <c r="E102" t="s">
        <v>371</v>
      </c>
      <c r="F102" t="s">
        <v>24</v>
      </c>
      <c r="G102" s="2">
        <v>16001</v>
      </c>
      <c r="H102" t="s">
        <v>26</v>
      </c>
    </row>
    <row r="103" spans="1:8" x14ac:dyDescent="0.25">
      <c r="A103">
        <v>102</v>
      </c>
      <c r="B103" t="s">
        <v>372</v>
      </c>
      <c r="C103" t="s">
        <v>167</v>
      </c>
      <c r="D103" t="s">
        <v>105</v>
      </c>
      <c r="E103" t="s">
        <v>339</v>
      </c>
      <c r="F103" t="s">
        <v>24</v>
      </c>
      <c r="G103" s="2">
        <v>16001</v>
      </c>
      <c r="H103" t="s">
        <v>111</v>
      </c>
    </row>
    <row r="104" spans="1:8" x14ac:dyDescent="0.25">
      <c r="A104">
        <v>103</v>
      </c>
      <c r="B104" t="s">
        <v>374</v>
      </c>
      <c r="C104" t="s">
        <v>196</v>
      </c>
      <c r="D104" t="s">
        <v>49</v>
      </c>
      <c r="E104" t="s">
        <v>124</v>
      </c>
      <c r="F104" t="s">
        <v>51</v>
      </c>
      <c r="G104" s="2">
        <v>12000</v>
      </c>
      <c r="H104" t="s">
        <v>26</v>
      </c>
    </row>
    <row r="105" spans="1:8" x14ac:dyDescent="0.25">
      <c r="A105">
        <v>104</v>
      </c>
      <c r="B105" t="s">
        <v>376</v>
      </c>
      <c r="C105" t="s">
        <v>19</v>
      </c>
      <c r="D105" t="s">
        <v>175</v>
      </c>
      <c r="E105" t="s">
        <v>378</v>
      </c>
      <c r="F105" t="s">
        <v>24</v>
      </c>
      <c r="G105" s="2">
        <v>38000</v>
      </c>
      <c r="H105" t="s">
        <v>84</v>
      </c>
    </row>
    <row r="106" spans="1:8" x14ac:dyDescent="0.25">
      <c r="A106">
        <v>105</v>
      </c>
      <c r="B106" t="s">
        <v>379</v>
      </c>
      <c r="C106" t="s">
        <v>167</v>
      </c>
      <c r="D106" t="s">
        <v>20</v>
      </c>
      <c r="E106" t="s">
        <v>381</v>
      </c>
      <c r="F106" t="s">
        <v>51</v>
      </c>
      <c r="G106" s="2">
        <v>42000</v>
      </c>
      <c r="H106" t="s">
        <v>60</v>
      </c>
    </row>
    <row r="107" spans="1:8" x14ac:dyDescent="0.25">
      <c r="A107">
        <v>106</v>
      </c>
      <c r="B107" t="s">
        <v>382</v>
      </c>
      <c r="C107" t="s">
        <v>99</v>
      </c>
      <c r="D107" t="s">
        <v>95</v>
      </c>
      <c r="E107" t="s">
        <v>96</v>
      </c>
      <c r="F107" t="s">
        <v>51</v>
      </c>
      <c r="G107" s="2">
        <v>21000</v>
      </c>
      <c r="H107" t="s">
        <v>60</v>
      </c>
    </row>
    <row r="108" spans="1:8" x14ac:dyDescent="0.25">
      <c r="A108">
        <v>107</v>
      </c>
      <c r="B108" t="s">
        <v>384</v>
      </c>
      <c r="C108" t="s">
        <v>56</v>
      </c>
      <c r="D108" t="s">
        <v>188</v>
      </c>
      <c r="E108" t="s">
        <v>250</v>
      </c>
      <c r="F108" t="s">
        <v>24</v>
      </c>
      <c r="G108" s="2">
        <v>49000</v>
      </c>
      <c r="H108" t="s">
        <v>60</v>
      </c>
    </row>
    <row r="109" spans="1:8" x14ac:dyDescent="0.25">
      <c r="A109">
        <v>108</v>
      </c>
      <c r="B109" t="s">
        <v>386</v>
      </c>
      <c r="C109" t="s">
        <v>48</v>
      </c>
      <c r="D109" t="s">
        <v>82</v>
      </c>
      <c r="E109" t="s">
        <v>388</v>
      </c>
      <c r="F109" t="s">
        <v>51</v>
      </c>
      <c r="G109" s="2">
        <v>21200</v>
      </c>
      <c r="H109" t="s">
        <v>84</v>
      </c>
    </row>
    <row r="110" spans="1:8" x14ac:dyDescent="0.25">
      <c r="A110">
        <v>109</v>
      </c>
      <c r="B110" t="s">
        <v>389</v>
      </c>
      <c r="C110" t="s">
        <v>253</v>
      </c>
      <c r="D110" t="s">
        <v>100</v>
      </c>
      <c r="E110" t="s">
        <v>101</v>
      </c>
      <c r="F110" t="s">
        <v>51</v>
      </c>
      <c r="G110" s="2">
        <v>71000</v>
      </c>
      <c r="H110" t="s">
        <v>26</v>
      </c>
    </row>
    <row r="111" spans="1:8" x14ac:dyDescent="0.25">
      <c r="A111">
        <v>110</v>
      </c>
      <c r="B111" t="s">
        <v>391</v>
      </c>
      <c r="C111" t="s">
        <v>269</v>
      </c>
      <c r="D111" t="s">
        <v>82</v>
      </c>
      <c r="E111" t="s">
        <v>393</v>
      </c>
      <c r="F111" t="s">
        <v>51</v>
      </c>
      <c r="G111" s="2">
        <v>17000</v>
      </c>
      <c r="H111" t="s">
        <v>111</v>
      </c>
    </row>
    <row r="112" spans="1:8" x14ac:dyDescent="0.25">
      <c r="A112">
        <v>111</v>
      </c>
      <c r="B112" t="s">
        <v>394</v>
      </c>
      <c r="C112" t="s">
        <v>99</v>
      </c>
      <c r="D112" t="s">
        <v>114</v>
      </c>
      <c r="E112" t="s">
        <v>396</v>
      </c>
      <c r="F112" t="s">
        <v>51</v>
      </c>
      <c r="G112" s="2">
        <v>57001</v>
      </c>
      <c r="H112" t="s">
        <v>26</v>
      </c>
    </row>
    <row r="113" spans="1:8" x14ac:dyDescent="0.25">
      <c r="A113">
        <v>112</v>
      </c>
      <c r="B113" t="s">
        <v>397</v>
      </c>
      <c r="C113" t="s">
        <v>104</v>
      </c>
      <c r="D113" t="s">
        <v>157</v>
      </c>
      <c r="E113" t="s">
        <v>197</v>
      </c>
      <c r="F113" t="s">
        <v>51</v>
      </c>
      <c r="G113" s="2">
        <v>62001</v>
      </c>
      <c r="H113" t="s">
        <v>60</v>
      </c>
    </row>
    <row r="114" spans="1:8" x14ac:dyDescent="0.25">
      <c r="A114">
        <v>113</v>
      </c>
      <c r="B114" t="s">
        <v>399</v>
      </c>
      <c r="C114" t="s">
        <v>143</v>
      </c>
      <c r="D114" t="s">
        <v>20</v>
      </c>
      <c r="E114" t="s">
        <v>401</v>
      </c>
      <c r="F114" t="s">
        <v>24</v>
      </c>
      <c r="G114" s="2">
        <v>69001</v>
      </c>
      <c r="H114" t="s">
        <v>26</v>
      </c>
    </row>
    <row r="115" spans="1:8" x14ac:dyDescent="0.25">
      <c r="A115">
        <v>114</v>
      </c>
      <c r="B115" t="s">
        <v>402</v>
      </c>
      <c r="C115" t="s">
        <v>148</v>
      </c>
      <c r="D115" t="s">
        <v>82</v>
      </c>
      <c r="E115" t="s">
        <v>404</v>
      </c>
      <c r="F115" t="s">
        <v>51</v>
      </c>
      <c r="G115" s="2">
        <v>20001</v>
      </c>
      <c r="H115" t="s">
        <v>26</v>
      </c>
    </row>
    <row r="116" spans="1:8" x14ac:dyDescent="0.25">
      <c r="A116">
        <v>115</v>
      </c>
      <c r="B116" t="s">
        <v>405</v>
      </c>
      <c r="C116" t="s">
        <v>249</v>
      </c>
      <c r="D116" t="s">
        <v>139</v>
      </c>
      <c r="E116" t="s">
        <v>140</v>
      </c>
      <c r="F116" t="s">
        <v>24</v>
      </c>
      <c r="G116" s="2">
        <v>27000</v>
      </c>
      <c r="H116" t="s">
        <v>84</v>
      </c>
    </row>
    <row r="117" spans="1:8" x14ac:dyDescent="0.25">
      <c r="A117">
        <v>116</v>
      </c>
      <c r="B117" t="s">
        <v>407</v>
      </c>
      <c r="C117" t="s">
        <v>77</v>
      </c>
      <c r="D117" t="s">
        <v>20</v>
      </c>
      <c r="E117" t="s">
        <v>308</v>
      </c>
      <c r="F117" t="s">
        <v>24</v>
      </c>
      <c r="G117" s="2">
        <v>49000</v>
      </c>
      <c r="H117" t="s">
        <v>84</v>
      </c>
    </row>
    <row r="118" spans="1:8" x14ac:dyDescent="0.25">
      <c r="A118">
        <v>117</v>
      </c>
      <c r="B118" t="s">
        <v>409</v>
      </c>
      <c r="C118" t="s">
        <v>253</v>
      </c>
      <c r="D118" t="s">
        <v>65</v>
      </c>
      <c r="E118" t="s">
        <v>66</v>
      </c>
      <c r="F118" t="s">
        <v>24</v>
      </c>
      <c r="G118" s="2">
        <v>49000</v>
      </c>
      <c r="H118" t="s">
        <v>60</v>
      </c>
    </row>
    <row r="119" spans="1:8" x14ac:dyDescent="0.25">
      <c r="A119">
        <v>118</v>
      </c>
      <c r="B119" t="s">
        <v>411</v>
      </c>
      <c r="C119" t="s">
        <v>269</v>
      </c>
      <c r="D119" t="s">
        <v>370</v>
      </c>
      <c r="E119" t="s">
        <v>412</v>
      </c>
      <c r="F119" t="s">
        <v>24</v>
      </c>
      <c r="G119" s="2">
        <v>12000</v>
      </c>
      <c r="H119" t="s">
        <v>60</v>
      </c>
    </row>
    <row r="120" spans="1:8" x14ac:dyDescent="0.25">
      <c r="A120">
        <v>119</v>
      </c>
      <c r="B120" t="s">
        <v>413</v>
      </c>
      <c r="C120" t="s">
        <v>104</v>
      </c>
      <c r="D120" t="s">
        <v>175</v>
      </c>
      <c r="E120" t="s">
        <v>266</v>
      </c>
      <c r="F120" t="s">
        <v>51</v>
      </c>
      <c r="G120" s="2">
        <v>25000</v>
      </c>
      <c r="H120" t="s">
        <v>60</v>
      </c>
    </row>
    <row r="121" spans="1:8" x14ac:dyDescent="0.25">
      <c r="A121">
        <v>120</v>
      </c>
      <c r="B121" t="s">
        <v>415</v>
      </c>
      <c r="C121" t="s">
        <v>143</v>
      </c>
      <c r="D121" t="s">
        <v>109</v>
      </c>
      <c r="E121" t="s">
        <v>351</v>
      </c>
      <c r="F121" t="s">
        <v>51</v>
      </c>
      <c r="G121" s="2">
        <v>42000</v>
      </c>
      <c r="H121" t="s">
        <v>60</v>
      </c>
    </row>
    <row r="122" spans="1:8" x14ac:dyDescent="0.25">
      <c r="A122">
        <v>121</v>
      </c>
      <c r="B122" t="s">
        <v>417</v>
      </c>
      <c r="C122" t="s">
        <v>148</v>
      </c>
      <c r="D122" t="s">
        <v>109</v>
      </c>
      <c r="E122" t="s">
        <v>110</v>
      </c>
      <c r="F122" t="s">
        <v>51</v>
      </c>
      <c r="G122" s="2">
        <v>19000</v>
      </c>
      <c r="H122" t="s">
        <v>111</v>
      </c>
    </row>
    <row r="123" spans="1:8" x14ac:dyDescent="0.25">
      <c r="A123">
        <v>122</v>
      </c>
      <c r="B123" t="s">
        <v>419</v>
      </c>
      <c r="C123" t="s">
        <v>153</v>
      </c>
      <c r="D123" t="s">
        <v>82</v>
      </c>
      <c r="E123" t="s">
        <v>421</v>
      </c>
      <c r="F123" t="s">
        <v>51</v>
      </c>
      <c r="G123" s="2">
        <v>26750</v>
      </c>
      <c r="H123" t="s">
        <v>60</v>
      </c>
    </row>
    <row r="124" spans="1:8" x14ac:dyDescent="0.25">
      <c r="A124">
        <v>123</v>
      </c>
      <c r="B124" t="s">
        <v>422</v>
      </c>
      <c r="C124" t="s">
        <v>71</v>
      </c>
      <c r="D124" t="s">
        <v>38</v>
      </c>
      <c r="E124" t="s">
        <v>39</v>
      </c>
      <c r="F124" t="s">
        <v>51</v>
      </c>
      <c r="G124" s="2">
        <v>31000</v>
      </c>
      <c r="H124" t="s">
        <v>44</v>
      </c>
    </row>
    <row r="125" spans="1:8" x14ac:dyDescent="0.25">
      <c r="A125">
        <v>124</v>
      </c>
      <c r="B125" t="s">
        <v>424</v>
      </c>
      <c r="C125" t="s">
        <v>138</v>
      </c>
      <c r="D125" t="s">
        <v>168</v>
      </c>
      <c r="E125" t="s">
        <v>169</v>
      </c>
      <c r="F125" t="s">
        <v>51</v>
      </c>
      <c r="G125" s="2">
        <v>49000</v>
      </c>
      <c r="H125" t="s">
        <v>60</v>
      </c>
    </row>
    <row r="126" spans="1:8" x14ac:dyDescent="0.25">
      <c r="A126">
        <v>125</v>
      </c>
      <c r="B126" t="s">
        <v>426</v>
      </c>
      <c r="C126" t="s">
        <v>192</v>
      </c>
      <c r="D126" t="s">
        <v>118</v>
      </c>
      <c r="E126" t="s">
        <v>428</v>
      </c>
      <c r="F126" t="s">
        <v>24</v>
      </c>
      <c r="G126" s="2">
        <v>15000</v>
      </c>
      <c r="H126" t="s">
        <v>26</v>
      </c>
    </row>
    <row r="127" spans="1:8" x14ac:dyDescent="0.25">
      <c r="A127">
        <v>126</v>
      </c>
      <c r="B127" t="s">
        <v>429</v>
      </c>
      <c r="C127" t="s">
        <v>196</v>
      </c>
      <c r="D127" t="s">
        <v>100</v>
      </c>
      <c r="E127" t="s">
        <v>430</v>
      </c>
      <c r="F127" t="s">
        <v>51</v>
      </c>
      <c r="G127" s="2">
        <v>26000</v>
      </c>
      <c r="H127" t="s">
        <v>111</v>
      </c>
    </row>
    <row r="128" spans="1:8" x14ac:dyDescent="0.25">
      <c r="A128">
        <v>127</v>
      </c>
      <c r="B128" t="s">
        <v>431</v>
      </c>
      <c r="C128" t="s">
        <v>148</v>
      </c>
      <c r="D128" t="s">
        <v>175</v>
      </c>
      <c r="E128" t="s">
        <v>378</v>
      </c>
      <c r="F128" t="s">
        <v>51</v>
      </c>
      <c r="G128" s="2">
        <v>17000</v>
      </c>
      <c r="H128" t="s">
        <v>84</v>
      </c>
    </row>
    <row r="129" spans="1:8" x14ac:dyDescent="0.25">
      <c r="A129">
        <v>128</v>
      </c>
      <c r="B129" t="s">
        <v>432</v>
      </c>
      <c r="C129" t="s">
        <v>292</v>
      </c>
      <c r="D129" t="s">
        <v>188</v>
      </c>
      <c r="E129" t="s">
        <v>250</v>
      </c>
      <c r="F129" t="s">
        <v>51</v>
      </c>
      <c r="G129" s="2">
        <v>24000</v>
      </c>
      <c r="H129" t="s">
        <v>60</v>
      </c>
    </row>
    <row r="130" spans="1:8" x14ac:dyDescent="0.25">
      <c r="A130">
        <v>129</v>
      </c>
      <c r="B130" t="s">
        <v>434</v>
      </c>
      <c r="C130" t="s">
        <v>296</v>
      </c>
      <c r="D130" t="s">
        <v>82</v>
      </c>
      <c r="E130" t="s">
        <v>436</v>
      </c>
      <c r="F130" t="s">
        <v>51</v>
      </c>
      <c r="G130" s="2">
        <v>19000</v>
      </c>
      <c r="H130" t="s">
        <v>44</v>
      </c>
    </row>
    <row r="131" spans="1:8" x14ac:dyDescent="0.25">
      <c r="A131">
        <v>130</v>
      </c>
      <c r="B131" t="s">
        <v>437</v>
      </c>
      <c r="C131" t="s">
        <v>161</v>
      </c>
      <c r="D131" t="s">
        <v>184</v>
      </c>
      <c r="E131" t="s">
        <v>185</v>
      </c>
      <c r="F131" t="s">
        <v>51</v>
      </c>
      <c r="G131" s="2">
        <v>20000</v>
      </c>
      <c r="H131" t="s">
        <v>44</v>
      </c>
    </row>
    <row r="132" spans="1:8" x14ac:dyDescent="0.25">
      <c r="A132">
        <v>131</v>
      </c>
      <c r="B132" t="s">
        <v>439</v>
      </c>
      <c r="C132" t="s">
        <v>153</v>
      </c>
      <c r="D132" t="s">
        <v>57</v>
      </c>
      <c r="E132" t="s">
        <v>58</v>
      </c>
      <c r="F132" t="s">
        <v>24</v>
      </c>
      <c r="G132" s="2">
        <v>28501</v>
      </c>
      <c r="H132" t="s">
        <v>60</v>
      </c>
    </row>
    <row r="133" spans="1:8" x14ac:dyDescent="0.25">
      <c r="A133">
        <v>132</v>
      </c>
      <c r="B133" t="s">
        <v>441</v>
      </c>
      <c r="C133" t="s">
        <v>289</v>
      </c>
      <c r="D133" t="s">
        <v>105</v>
      </c>
      <c r="E133" t="s">
        <v>106</v>
      </c>
      <c r="F133" t="s">
        <v>51</v>
      </c>
      <c r="G133" s="2">
        <v>15500</v>
      </c>
      <c r="H133" t="s">
        <v>60</v>
      </c>
    </row>
    <row r="134" spans="1:8" x14ac:dyDescent="0.25">
      <c r="A134">
        <v>133</v>
      </c>
      <c r="B134" t="s">
        <v>443</v>
      </c>
      <c r="C134" t="s">
        <v>77</v>
      </c>
      <c r="D134" t="s">
        <v>445</v>
      </c>
      <c r="E134" t="s">
        <v>446</v>
      </c>
      <c r="F134" t="s">
        <v>51</v>
      </c>
      <c r="G134" s="2">
        <v>20000</v>
      </c>
      <c r="H134" t="s">
        <v>44</v>
      </c>
    </row>
    <row r="135" spans="1:8" x14ac:dyDescent="0.25">
      <c r="A135">
        <v>134</v>
      </c>
      <c r="B135" t="s">
        <v>447</v>
      </c>
      <c r="C135" t="s">
        <v>200</v>
      </c>
      <c r="D135" t="s">
        <v>95</v>
      </c>
      <c r="E135" t="s">
        <v>345</v>
      </c>
      <c r="F135" t="s">
        <v>51</v>
      </c>
      <c r="G135" s="2">
        <v>29000</v>
      </c>
      <c r="H135" t="s">
        <v>111</v>
      </c>
    </row>
    <row r="136" spans="1:8" x14ac:dyDescent="0.25">
      <c r="A136">
        <v>135</v>
      </c>
      <c r="B136" t="s">
        <v>449</v>
      </c>
      <c r="C136" t="s">
        <v>81</v>
      </c>
      <c r="D136" t="s">
        <v>109</v>
      </c>
      <c r="E136" t="s">
        <v>451</v>
      </c>
      <c r="F136" t="s">
        <v>51</v>
      </c>
      <c r="G136" s="2">
        <v>12500</v>
      </c>
      <c r="H136" t="s">
        <v>44</v>
      </c>
    </row>
    <row r="137" spans="1:8" x14ac:dyDescent="0.25">
      <c r="A137">
        <v>136</v>
      </c>
      <c r="B137" t="s">
        <v>452</v>
      </c>
      <c r="C137" t="s">
        <v>77</v>
      </c>
      <c r="D137" t="s">
        <v>100</v>
      </c>
      <c r="E137" t="s">
        <v>101</v>
      </c>
      <c r="F137" t="s">
        <v>51</v>
      </c>
      <c r="G137" s="2">
        <v>16001</v>
      </c>
      <c r="H137" t="s">
        <v>26</v>
      </c>
    </row>
    <row r="138" spans="1:8" x14ac:dyDescent="0.25">
      <c r="A138">
        <v>137</v>
      </c>
      <c r="B138" t="s">
        <v>454</v>
      </c>
      <c r="C138" t="s">
        <v>19</v>
      </c>
      <c r="D138" t="s">
        <v>370</v>
      </c>
      <c r="E138" t="s">
        <v>371</v>
      </c>
      <c r="F138" t="s">
        <v>51</v>
      </c>
      <c r="G138" s="2">
        <v>27250</v>
      </c>
      <c r="H138" t="s">
        <v>26</v>
      </c>
    </row>
    <row r="139" spans="1:8" x14ac:dyDescent="0.25">
      <c r="A139">
        <v>138</v>
      </c>
      <c r="B139" t="s">
        <v>456</v>
      </c>
      <c r="C139" t="s">
        <v>30</v>
      </c>
      <c r="D139" t="s">
        <v>31</v>
      </c>
      <c r="E139" t="s">
        <v>273</v>
      </c>
      <c r="F139" t="s">
        <v>24</v>
      </c>
      <c r="G139" s="2">
        <v>11000</v>
      </c>
      <c r="H139" t="s">
        <v>111</v>
      </c>
    </row>
    <row r="140" spans="1:8" x14ac:dyDescent="0.25">
      <c r="A140">
        <v>139</v>
      </c>
      <c r="B140" t="s">
        <v>458</v>
      </c>
      <c r="C140" t="s">
        <v>37</v>
      </c>
      <c r="D140" t="s">
        <v>95</v>
      </c>
      <c r="E140" t="s">
        <v>345</v>
      </c>
      <c r="F140" t="s">
        <v>51</v>
      </c>
      <c r="G140" s="2">
        <v>22001</v>
      </c>
      <c r="H140" t="s">
        <v>111</v>
      </c>
    </row>
    <row r="141" spans="1:8" x14ac:dyDescent="0.25">
      <c r="A141">
        <v>140</v>
      </c>
      <c r="B141" t="s">
        <v>460</v>
      </c>
      <c r="C141" t="s">
        <v>48</v>
      </c>
      <c r="D141" t="s">
        <v>31</v>
      </c>
      <c r="E141" t="s">
        <v>462</v>
      </c>
      <c r="F141" t="s">
        <v>51</v>
      </c>
      <c r="G141" s="2">
        <v>22000</v>
      </c>
      <c r="H141" t="s">
        <v>44</v>
      </c>
    </row>
    <row r="142" spans="1:8" x14ac:dyDescent="0.25">
      <c r="A142">
        <v>141</v>
      </c>
      <c r="B142" t="s">
        <v>463</v>
      </c>
      <c r="C142" t="s">
        <v>56</v>
      </c>
      <c r="D142" t="s">
        <v>82</v>
      </c>
      <c r="E142" t="s">
        <v>324</v>
      </c>
      <c r="F142" t="s">
        <v>51</v>
      </c>
      <c r="G142" s="2">
        <v>22000</v>
      </c>
      <c r="H142" t="s">
        <v>26</v>
      </c>
    </row>
    <row r="143" spans="1:8" x14ac:dyDescent="0.25">
      <c r="A143">
        <v>142</v>
      </c>
      <c r="B143" t="s">
        <v>465</v>
      </c>
      <c r="C143" t="s">
        <v>292</v>
      </c>
      <c r="D143" t="s">
        <v>57</v>
      </c>
      <c r="E143" t="s">
        <v>92</v>
      </c>
      <c r="F143" t="s">
        <v>24</v>
      </c>
      <c r="G143" s="2">
        <v>18000</v>
      </c>
      <c r="H143" t="s">
        <v>26</v>
      </c>
    </row>
    <row r="144" spans="1:8" x14ac:dyDescent="0.25">
      <c r="A144">
        <v>143</v>
      </c>
      <c r="B144" t="s">
        <v>467</v>
      </c>
      <c r="C144" t="s">
        <v>296</v>
      </c>
      <c r="D144" t="s">
        <v>127</v>
      </c>
      <c r="E144" t="s">
        <v>469</v>
      </c>
      <c r="F144" t="s">
        <v>51</v>
      </c>
      <c r="G144" s="2">
        <v>27000</v>
      </c>
      <c r="H144" t="s">
        <v>44</v>
      </c>
    </row>
    <row r="145" spans="1:8" x14ac:dyDescent="0.25">
      <c r="A145">
        <v>144</v>
      </c>
      <c r="B145" t="s">
        <v>470</v>
      </c>
      <c r="C145" t="s">
        <v>161</v>
      </c>
      <c r="D145" t="s">
        <v>320</v>
      </c>
      <c r="E145" t="s">
        <v>472</v>
      </c>
      <c r="F145" t="s">
        <v>51</v>
      </c>
      <c r="G145" s="2">
        <v>25000</v>
      </c>
      <c r="H145" t="s">
        <v>26</v>
      </c>
    </row>
    <row r="146" spans="1:8" x14ac:dyDescent="0.25">
      <c r="A146">
        <v>145</v>
      </c>
      <c r="B146" t="s">
        <v>473</v>
      </c>
      <c r="C146" t="s">
        <v>81</v>
      </c>
      <c r="D146" t="s">
        <v>57</v>
      </c>
      <c r="E146" t="s">
        <v>92</v>
      </c>
      <c r="F146" t="s">
        <v>51</v>
      </c>
      <c r="G146" s="2">
        <v>26500</v>
      </c>
      <c r="H146" t="s">
        <v>26</v>
      </c>
    </row>
    <row r="147" spans="1:8" x14ac:dyDescent="0.25">
      <c r="A147">
        <v>146</v>
      </c>
      <c r="B147" t="s">
        <v>475</v>
      </c>
      <c r="C147" t="s">
        <v>91</v>
      </c>
      <c r="D147" t="s">
        <v>20</v>
      </c>
      <c r="E147" t="s">
        <v>401</v>
      </c>
      <c r="F147" t="s">
        <v>24</v>
      </c>
      <c r="G147" s="2">
        <v>69000</v>
      </c>
      <c r="H147" t="s">
        <v>26</v>
      </c>
    </row>
    <row r="148" spans="1:8" x14ac:dyDescent="0.25">
      <c r="A148">
        <v>147</v>
      </c>
      <c r="B148" t="s">
        <v>477</v>
      </c>
      <c r="C148" t="s">
        <v>167</v>
      </c>
      <c r="D148" t="s">
        <v>320</v>
      </c>
      <c r="E148" t="s">
        <v>479</v>
      </c>
      <c r="F148" t="s">
        <v>51</v>
      </c>
      <c r="G148" s="2">
        <v>14150</v>
      </c>
      <c r="H148" t="s">
        <v>111</v>
      </c>
    </row>
    <row r="149" spans="1:8" x14ac:dyDescent="0.25">
      <c r="A149">
        <v>148</v>
      </c>
      <c r="B149" t="s">
        <v>480</v>
      </c>
      <c r="C149" t="s">
        <v>161</v>
      </c>
      <c r="D149" t="s">
        <v>482</v>
      </c>
      <c r="E149" t="s">
        <v>1176</v>
      </c>
      <c r="F149" t="s">
        <v>51</v>
      </c>
      <c r="G149" s="2">
        <v>28000</v>
      </c>
      <c r="H149" t="s">
        <v>60</v>
      </c>
    </row>
    <row r="150" spans="1:8" x14ac:dyDescent="0.25">
      <c r="A150">
        <v>149</v>
      </c>
      <c r="B150" t="s">
        <v>483</v>
      </c>
      <c r="C150" t="s">
        <v>81</v>
      </c>
      <c r="D150" t="s">
        <v>127</v>
      </c>
      <c r="E150" t="s">
        <v>181</v>
      </c>
      <c r="F150" t="s">
        <v>24</v>
      </c>
      <c r="G150" s="2">
        <v>43000</v>
      </c>
      <c r="H150" t="s">
        <v>60</v>
      </c>
    </row>
    <row r="151" spans="1:8" x14ac:dyDescent="0.25">
      <c r="A151">
        <v>150</v>
      </c>
      <c r="B151" t="s">
        <v>485</v>
      </c>
      <c r="C151" t="s">
        <v>91</v>
      </c>
      <c r="D151" t="s">
        <v>105</v>
      </c>
      <c r="E151" t="s">
        <v>487</v>
      </c>
      <c r="F151" t="s">
        <v>51</v>
      </c>
      <c r="G151" s="2">
        <v>25000</v>
      </c>
      <c r="H151" t="s">
        <v>26</v>
      </c>
    </row>
    <row r="152" spans="1:8" x14ac:dyDescent="0.25">
      <c r="A152">
        <v>151</v>
      </c>
      <c r="B152" t="s">
        <v>488</v>
      </c>
      <c r="C152" t="s">
        <v>167</v>
      </c>
      <c r="D152" t="s">
        <v>320</v>
      </c>
      <c r="E152" t="s">
        <v>479</v>
      </c>
      <c r="F152" t="s">
        <v>51</v>
      </c>
      <c r="G152" s="2">
        <v>12000</v>
      </c>
      <c r="H152" t="s">
        <v>111</v>
      </c>
    </row>
    <row r="153" spans="1:8" x14ac:dyDescent="0.25">
      <c r="A153">
        <v>152</v>
      </c>
      <c r="B153" t="s">
        <v>490</v>
      </c>
      <c r="C153" t="s">
        <v>99</v>
      </c>
      <c r="D153" t="s">
        <v>370</v>
      </c>
      <c r="E153" t="s">
        <v>492</v>
      </c>
      <c r="F153" t="s">
        <v>24</v>
      </c>
      <c r="G153" s="2">
        <v>39000</v>
      </c>
      <c r="H153" t="s">
        <v>111</v>
      </c>
    </row>
    <row r="154" spans="1:8" x14ac:dyDescent="0.25">
      <c r="A154">
        <v>153</v>
      </c>
      <c r="B154" t="s">
        <v>493</v>
      </c>
      <c r="C154" t="s">
        <v>104</v>
      </c>
      <c r="D154" t="s">
        <v>38</v>
      </c>
      <c r="E154" t="s">
        <v>39</v>
      </c>
      <c r="F154" t="s">
        <v>24</v>
      </c>
      <c r="G154" s="2">
        <v>60500</v>
      </c>
      <c r="H154" t="s">
        <v>44</v>
      </c>
    </row>
    <row r="155" spans="1:8" x14ac:dyDescent="0.25">
      <c r="A155">
        <v>154</v>
      </c>
      <c r="B155" t="s">
        <v>495</v>
      </c>
      <c r="C155" t="s">
        <v>245</v>
      </c>
      <c r="D155" t="s">
        <v>149</v>
      </c>
      <c r="E155" t="s">
        <v>150</v>
      </c>
      <c r="F155" t="s">
        <v>51</v>
      </c>
      <c r="G155" s="2">
        <v>16000</v>
      </c>
      <c r="H155" t="s">
        <v>44</v>
      </c>
    </row>
    <row r="156" spans="1:8" x14ac:dyDescent="0.25">
      <c r="A156">
        <v>155</v>
      </c>
      <c r="B156" t="s">
        <v>497</v>
      </c>
      <c r="C156" t="s">
        <v>249</v>
      </c>
      <c r="D156" t="s">
        <v>217</v>
      </c>
      <c r="E156" t="s">
        <v>218</v>
      </c>
      <c r="F156" t="s">
        <v>51</v>
      </c>
      <c r="G156" s="2">
        <v>19000</v>
      </c>
      <c r="H156" t="s">
        <v>60</v>
      </c>
    </row>
    <row r="157" spans="1:8" x14ac:dyDescent="0.25">
      <c r="A157">
        <v>156</v>
      </c>
      <c r="B157" t="s">
        <v>499</v>
      </c>
      <c r="C157" t="s">
        <v>253</v>
      </c>
      <c r="D157" t="s">
        <v>82</v>
      </c>
      <c r="E157" t="s">
        <v>421</v>
      </c>
      <c r="F157" t="s">
        <v>24</v>
      </c>
      <c r="G157" s="2">
        <v>44000</v>
      </c>
      <c r="H157" t="s">
        <v>60</v>
      </c>
    </row>
    <row r="158" spans="1:8" x14ac:dyDescent="0.25">
      <c r="A158">
        <v>157</v>
      </c>
      <c r="B158" t="s">
        <v>501</v>
      </c>
      <c r="C158" t="s">
        <v>269</v>
      </c>
      <c r="D158" t="s">
        <v>320</v>
      </c>
      <c r="E158" t="s">
        <v>34</v>
      </c>
      <c r="F158" t="s">
        <v>51</v>
      </c>
      <c r="G158" s="2">
        <v>71000</v>
      </c>
      <c r="H158" t="s">
        <v>44</v>
      </c>
    </row>
    <row r="159" spans="1:8" x14ac:dyDescent="0.25">
      <c r="A159">
        <v>158</v>
      </c>
      <c r="B159" t="s">
        <v>503</v>
      </c>
      <c r="C159" t="s">
        <v>289</v>
      </c>
      <c r="D159" t="s">
        <v>20</v>
      </c>
      <c r="E159" t="s">
        <v>317</v>
      </c>
      <c r="F159" t="s">
        <v>51</v>
      </c>
      <c r="G159" s="2">
        <v>25000</v>
      </c>
      <c r="H159" t="s">
        <v>60</v>
      </c>
    </row>
    <row r="160" spans="1:8" x14ac:dyDescent="0.25">
      <c r="A160">
        <v>159</v>
      </c>
      <c r="B160" t="s">
        <v>504</v>
      </c>
      <c r="C160" t="s">
        <v>292</v>
      </c>
      <c r="D160" t="s">
        <v>65</v>
      </c>
      <c r="E160" t="s">
        <v>66</v>
      </c>
      <c r="F160" t="s">
        <v>24</v>
      </c>
      <c r="G160" s="2">
        <v>18000</v>
      </c>
      <c r="H160" t="s">
        <v>60</v>
      </c>
    </row>
    <row r="161" spans="1:8" x14ac:dyDescent="0.25">
      <c r="A161">
        <v>160</v>
      </c>
      <c r="B161" t="s">
        <v>506</v>
      </c>
      <c r="C161" t="s">
        <v>91</v>
      </c>
      <c r="D161" t="s">
        <v>20</v>
      </c>
      <c r="E161" t="s">
        <v>21</v>
      </c>
      <c r="F161" t="s">
        <v>51</v>
      </c>
      <c r="G161" s="2">
        <v>22000</v>
      </c>
      <c r="H161" t="s">
        <v>26</v>
      </c>
    </row>
    <row r="162" spans="1:8" x14ac:dyDescent="0.25">
      <c r="A162">
        <v>161</v>
      </c>
      <c r="B162" t="s">
        <v>508</v>
      </c>
      <c r="C162" t="s">
        <v>138</v>
      </c>
      <c r="D162" t="s">
        <v>175</v>
      </c>
      <c r="E162" t="s">
        <v>266</v>
      </c>
      <c r="F162" t="s">
        <v>51</v>
      </c>
      <c r="G162" s="2">
        <v>41000</v>
      </c>
      <c r="H162" t="s">
        <v>84</v>
      </c>
    </row>
    <row r="163" spans="1:8" x14ac:dyDescent="0.25">
      <c r="A163">
        <v>162</v>
      </c>
      <c r="B163" t="s">
        <v>510</v>
      </c>
      <c r="C163" t="s">
        <v>196</v>
      </c>
      <c r="D163" t="s">
        <v>20</v>
      </c>
      <c r="E163" t="s">
        <v>308</v>
      </c>
      <c r="F163" t="s">
        <v>24</v>
      </c>
      <c r="G163" s="2">
        <v>49000</v>
      </c>
      <c r="H163" t="s">
        <v>84</v>
      </c>
    </row>
    <row r="164" spans="1:8" x14ac:dyDescent="0.25">
      <c r="A164">
        <v>163</v>
      </c>
      <c r="B164" t="s">
        <v>511</v>
      </c>
      <c r="C164" t="s">
        <v>104</v>
      </c>
      <c r="D164" t="s">
        <v>149</v>
      </c>
      <c r="E164" t="s">
        <v>150</v>
      </c>
      <c r="F164" t="s">
        <v>51</v>
      </c>
      <c r="G164" s="2">
        <v>19000</v>
      </c>
      <c r="H164" t="s">
        <v>44</v>
      </c>
    </row>
    <row r="165" spans="1:8" x14ac:dyDescent="0.25">
      <c r="A165">
        <v>164</v>
      </c>
      <c r="B165" t="s">
        <v>513</v>
      </c>
      <c r="C165" t="s">
        <v>143</v>
      </c>
      <c r="D165" t="s">
        <v>105</v>
      </c>
      <c r="E165" t="s">
        <v>487</v>
      </c>
      <c r="F165" t="s">
        <v>24</v>
      </c>
      <c r="G165" s="2">
        <v>21000</v>
      </c>
      <c r="H165" t="s">
        <v>26</v>
      </c>
    </row>
    <row r="166" spans="1:8" x14ac:dyDescent="0.25">
      <c r="A166">
        <v>165</v>
      </c>
      <c r="B166" t="s">
        <v>515</v>
      </c>
      <c r="C166" t="s">
        <v>81</v>
      </c>
      <c r="D166" t="s">
        <v>114</v>
      </c>
      <c r="E166" t="s">
        <v>115</v>
      </c>
      <c r="F166" t="s">
        <v>24</v>
      </c>
      <c r="G166" s="2">
        <v>22000</v>
      </c>
      <c r="H166" t="s">
        <v>84</v>
      </c>
    </row>
    <row r="167" spans="1:8" x14ac:dyDescent="0.25">
      <c r="A167">
        <v>166</v>
      </c>
      <c r="B167" t="s">
        <v>517</v>
      </c>
      <c r="C167" t="s">
        <v>64</v>
      </c>
      <c r="D167" t="s">
        <v>445</v>
      </c>
      <c r="E167" t="s">
        <v>519</v>
      </c>
      <c r="F167" t="s">
        <v>51</v>
      </c>
      <c r="G167" s="2">
        <v>16000</v>
      </c>
      <c r="H167" t="s">
        <v>26</v>
      </c>
    </row>
    <row r="168" spans="1:8" x14ac:dyDescent="0.25">
      <c r="A168">
        <v>167</v>
      </c>
      <c r="B168" t="s">
        <v>520</v>
      </c>
      <c r="C168" t="s">
        <v>71</v>
      </c>
      <c r="D168" t="s">
        <v>149</v>
      </c>
      <c r="E168" t="s">
        <v>522</v>
      </c>
      <c r="F168" t="s">
        <v>51</v>
      </c>
      <c r="G168" s="2">
        <v>45000</v>
      </c>
      <c r="H168" t="s">
        <v>26</v>
      </c>
    </row>
    <row r="169" spans="1:8" x14ac:dyDescent="0.25">
      <c r="A169">
        <v>168</v>
      </c>
      <c r="B169" t="s">
        <v>523</v>
      </c>
      <c r="C169" t="s">
        <v>138</v>
      </c>
      <c r="D169" t="s">
        <v>31</v>
      </c>
      <c r="E169" t="s">
        <v>273</v>
      </c>
      <c r="F169" t="s">
        <v>24</v>
      </c>
      <c r="G169" s="2">
        <v>11650</v>
      </c>
      <c r="H169" t="s">
        <v>111</v>
      </c>
    </row>
    <row r="170" spans="1:8" x14ac:dyDescent="0.25">
      <c r="A170">
        <v>169</v>
      </c>
      <c r="B170" t="s">
        <v>525</v>
      </c>
      <c r="C170" t="s">
        <v>192</v>
      </c>
      <c r="D170" t="s">
        <v>118</v>
      </c>
      <c r="E170" t="s">
        <v>527</v>
      </c>
      <c r="F170" t="s">
        <v>51</v>
      </c>
      <c r="G170" s="2">
        <v>26000</v>
      </c>
      <c r="H170" t="s">
        <v>111</v>
      </c>
    </row>
    <row r="171" spans="1:8" x14ac:dyDescent="0.25">
      <c r="A171">
        <v>170</v>
      </c>
      <c r="B171" t="s">
        <v>528</v>
      </c>
      <c r="C171" t="s">
        <v>99</v>
      </c>
      <c r="D171" t="s">
        <v>168</v>
      </c>
      <c r="E171" t="s">
        <v>246</v>
      </c>
      <c r="F171" t="s">
        <v>24</v>
      </c>
      <c r="G171" s="2">
        <v>36000</v>
      </c>
      <c r="H171" t="s">
        <v>44</v>
      </c>
    </row>
    <row r="172" spans="1:8" x14ac:dyDescent="0.25">
      <c r="A172">
        <v>171</v>
      </c>
      <c r="B172" t="s">
        <v>530</v>
      </c>
      <c r="C172" t="s">
        <v>104</v>
      </c>
      <c r="D172" t="s">
        <v>304</v>
      </c>
      <c r="E172" t="s">
        <v>532</v>
      </c>
      <c r="F172" t="s">
        <v>51</v>
      </c>
      <c r="G172" s="2">
        <v>82000</v>
      </c>
      <c r="H172" t="s">
        <v>44</v>
      </c>
    </row>
    <row r="173" spans="1:8" x14ac:dyDescent="0.25">
      <c r="A173">
        <v>172</v>
      </c>
      <c r="B173" t="s">
        <v>533</v>
      </c>
      <c r="C173" t="s">
        <v>143</v>
      </c>
      <c r="D173" t="s">
        <v>82</v>
      </c>
      <c r="E173" t="s">
        <v>393</v>
      </c>
      <c r="F173" t="s">
        <v>51</v>
      </c>
      <c r="G173" s="2">
        <v>24000</v>
      </c>
      <c r="H173" t="s">
        <v>111</v>
      </c>
    </row>
    <row r="174" spans="1:8" x14ac:dyDescent="0.25">
      <c r="A174">
        <v>173</v>
      </c>
      <c r="B174" t="s">
        <v>534</v>
      </c>
      <c r="C174" t="s">
        <v>269</v>
      </c>
      <c r="D174" t="s">
        <v>95</v>
      </c>
      <c r="E174" t="s">
        <v>96</v>
      </c>
      <c r="F174" t="s">
        <v>51</v>
      </c>
      <c r="G174" s="2">
        <v>11800</v>
      </c>
      <c r="H174" t="s">
        <v>84</v>
      </c>
    </row>
    <row r="175" spans="1:8" x14ac:dyDescent="0.25">
      <c r="A175">
        <v>174</v>
      </c>
      <c r="B175" t="s">
        <v>536</v>
      </c>
      <c r="C175" t="s">
        <v>143</v>
      </c>
      <c r="D175" t="s">
        <v>49</v>
      </c>
      <c r="E175" t="s">
        <v>538</v>
      </c>
      <c r="F175" t="s">
        <v>51</v>
      </c>
      <c r="G175" s="2">
        <v>27500</v>
      </c>
      <c r="H175" t="s">
        <v>60</v>
      </c>
    </row>
    <row r="176" spans="1:8" x14ac:dyDescent="0.25">
      <c r="A176">
        <v>175</v>
      </c>
      <c r="B176" t="s">
        <v>539</v>
      </c>
      <c r="C176" t="s">
        <v>148</v>
      </c>
      <c r="D176" t="s">
        <v>100</v>
      </c>
      <c r="E176" t="s">
        <v>541</v>
      </c>
      <c r="F176" t="s">
        <v>51</v>
      </c>
      <c r="G176" s="2">
        <v>36000</v>
      </c>
      <c r="H176" t="s">
        <v>44</v>
      </c>
    </row>
    <row r="177" spans="1:8" x14ac:dyDescent="0.25">
      <c r="A177">
        <v>176</v>
      </c>
      <c r="B177" t="s">
        <v>542</v>
      </c>
      <c r="C177" t="s">
        <v>153</v>
      </c>
      <c r="D177" t="s">
        <v>184</v>
      </c>
      <c r="E177" t="s">
        <v>185</v>
      </c>
      <c r="F177" t="s">
        <v>51</v>
      </c>
      <c r="G177" s="2">
        <v>20000</v>
      </c>
      <c r="H177" t="s">
        <v>44</v>
      </c>
    </row>
    <row r="178" spans="1:8" x14ac:dyDescent="0.25">
      <c r="A178">
        <v>177</v>
      </c>
      <c r="B178" t="s">
        <v>544</v>
      </c>
      <c r="C178" t="s">
        <v>77</v>
      </c>
      <c r="D178" t="s">
        <v>175</v>
      </c>
      <c r="E178" t="s">
        <v>258</v>
      </c>
      <c r="F178" t="s">
        <v>51</v>
      </c>
      <c r="G178" s="2">
        <v>17000</v>
      </c>
      <c r="H178" t="s">
        <v>44</v>
      </c>
    </row>
    <row r="179" spans="1:8" x14ac:dyDescent="0.25">
      <c r="A179">
        <v>178</v>
      </c>
      <c r="B179" t="s">
        <v>546</v>
      </c>
      <c r="C179" t="s">
        <v>296</v>
      </c>
      <c r="D179" t="s">
        <v>149</v>
      </c>
      <c r="E179" t="s">
        <v>150</v>
      </c>
      <c r="F179" t="s">
        <v>51</v>
      </c>
      <c r="G179" s="2">
        <v>16900</v>
      </c>
      <c r="H179" t="s">
        <v>44</v>
      </c>
    </row>
    <row r="180" spans="1:8" x14ac:dyDescent="0.25">
      <c r="A180">
        <v>179</v>
      </c>
      <c r="B180" t="s">
        <v>548</v>
      </c>
      <c r="C180" t="s">
        <v>161</v>
      </c>
      <c r="D180" t="s">
        <v>157</v>
      </c>
      <c r="E180" t="s">
        <v>158</v>
      </c>
      <c r="F180" t="s">
        <v>51</v>
      </c>
      <c r="G180" s="2">
        <v>46500</v>
      </c>
      <c r="H180" t="s">
        <v>44</v>
      </c>
    </row>
    <row r="181" spans="1:8" x14ac:dyDescent="0.25">
      <c r="A181">
        <v>180</v>
      </c>
      <c r="B181" t="s">
        <v>550</v>
      </c>
      <c r="C181" t="s">
        <v>81</v>
      </c>
      <c r="D181" t="s">
        <v>175</v>
      </c>
      <c r="E181" t="s">
        <v>221</v>
      </c>
      <c r="F181" t="s">
        <v>24</v>
      </c>
      <c r="G181" s="2">
        <v>14000</v>
      </c>
      <c r="H181" t="s">
        <v>60</v>
      </c>
    </row>
    <row r="182" spans="1:8" x14ac:dyDescent="0.25">
      <c r="A182">
        <v>181</v>
      </c>
      <c r="B182" t="s">
        <v>551</v>
      </c>
      <c r="C182" t="s">
        <v>91</v>
      </c>
      <c r="D182" t="s">
        <v>49</v>
      </c>
      <c r="E182" t="s">
        <v>280</v>
      </c>
      <c r="F182" t="s">
        <v>24</v>
      </c>
      <c r="G182" s="2">
        <v>16000</v>
      </c>
      <c r="H182" t="s">
        <v>44</v>
      </c>
    </row>
    <row r="183" spans="1:8" x14ac:dyDescent="0.25">
      <c r="A183">
        <v>182</v>
      </c>
      <c r="B183" t="s">
        <v>553</v>
      </c>
      <c r="C183" t="s">
        <v>91</v>
      </c>
      <c r="D183" t="s">
        <v>188</v>
      </c>
      <c r="E183" t="s">
        <v>554</v>
      </c>
      <c r="F183" t="s">
        <v>24</v>
      </c>
      <c r="G183" s="2">
        <v>22000</v>
      </c>
      <c r="H183" t="s">
        <v>84</v>
      </c>
    </row>
    <row r="184" spans="1:8" x14ac:dyDescent="0.25">
      <c r="A184">
        <v>183</v>
      </c>
      <c r="B184" t="s">
        <v>555</v>
      </c>
      <c r="C184" t="s">
        <v>77</v>
      </c>
      <c r="D184" t="s">
        <v>95</v>
      </c>
      <c r="E184" t="s">
        <v>228</v>
      </c>
      <c r="F184" t="s">
        <v>51</v>
      </c>
      <c r="G184" s="2">
        <v>20000</v>
      </c>
      <c r="H184" t="s">
        <v>60</v>
      </c>
    </row>
    <row r="185" spans="1:8" x14ac:dyDescent="0.25">
      <c r="A185">
        <v>184</v>
      </c>
      <c r="B185" t="s">
        <v>557</v>
      </c>
      <c r="C185" t="s">
        <v>161</v>
      </c>
      <c r="D185" t="s">
        <v>49</v>
      </c>
      <c r="E185" t="s">
        <v>50</v>
      </c>
      <c r="F185" t="s">
        <v>51</v>
      </c>
      <c r="G185" s="2">
        <v>14200</v>
      </c>
      <c r="H185" t="s">
        <v>26</v>
      </c>
    </row>
    <row r="186" spans="1:8" x14ac:dyDescent="0.25">
      <c r="A186">
        <v>185</v>
      </c>
      <c r="B186" t="s">
        <v>559</v>
      </c>
      <c r="C186" t="s">
        <v>81</v>
      </c>
      <c r="D186" t="s">
        <v>168</v>
      </c>
      <c r="E186" t="s">
        <v>561</v>
      </c>
      <c r="F186" t="s">
        <v>51</v>
      </c>
      <c r="G186" s="2">
        <v>51000</v>
      </c>
      <c r="H186" t="s">
        <v>111</v>
      </c>
    </row>
    <row r="187" spans="1:8" x14ac:dyDescent="0.25">
      <c r="A187">
        <v>186</v>
      </c>
      <c r="B187" t="s">
        <v>562</v>
      </c>
      <c r="C187" t="s">
        <v>196</v>
      </c>
      <c r="D187" t="s">
        <v>65</v>
      </c>
      <c r="E187" t="s">
        <v>66</v>
      </c>
      <c r="F187" t="s">
        <v>51</v>
      </c>
      <c r="G187" s="2">
        <v>19000</v>
      </c>
      <c r="H187" t="s">
        <v>60</v>
      </c>
    </row>
    <row r="188" spans="1:8" x14ac:dyDescent="0.25">
      <c r="A188">
        <v>187</v>
      </c>
      <c r="B188" t="s">
        <v>564</v>
      </c>
      <c r="C188" t="s">
        <v>200</v>
      </c>
      <c r="D188" t="s">
        <v>370</v>
      </c>
      <c r="E188" t="s">
        <v>412</v>
      </c>
      <c r="F188" t="s">
        <v>51</v>
      </c>
      <c r="G188" s="2">
        <v>31000</v>
      </c>
      <c r="H188" t="s">
        <v>60</v>
      </c>
    </row>
    <row r="189" spans="1:8" x14ac:dyDescent="0.25">
      <c r="A189">
        <v>188</v>
      </c>
      <c r="B189" t="s">
        <v>566</v>
      </c>
      <c r="C189" t="s">
        <v>245</v>
      </c>
      <c r="D189" t="s">
        <v>144</v>
      </c>
      <c r="E189" t="s">
        <v>145</v>
      </c>
      <c r="F189" t="s">
        <v>51</v>
      </c>
      <c r="G189" s="2">
        <v>32000</v>
      </c>
      <c r="H189" t="s">
        <v>44</v>
      </c>
    </row>
    <row r="190" spans="1:8" x14ac:dyDescent="0.25">
      <c r="A190">
        <v>189</v>
      </c>
      <c r="B190" t="s">
        <v>568</v>
      </c>
      <c r="C190" t="s">
        <v>249</v>
      </c>
      <c r="D190" t="s">
        <v>31</v>
      </c>
      <c r="E190" t="s">
        <v>570</v>
      </c>
      <c r="F190" t="s">
        <v>51</v>
      </c>
      <c r="G190" s="2">
        <v>31000</v>
      </c>
      <c r="H190" t="s">
        <v>60</v>
      </c>
    </row>
    <row r="191" spans="1:8" x14ac:dyDescent="0.25">
      <c r="A191">
        <v>190</v>
      </c>
      <c r="B191" t="s">
        <v>571</v>
      </c>
      <c r="C191" t="s">
        <v>153</v>
      </c>
      <c r="D191" t="s">
        <v>320</v>
      </c>
      <c r="E191" t="s">
        <v>479</v>
      </c>
      <c r="F191" t="s">
        <v>51</v>
      </c>
      <c r="G191" s="2">
        <v>14000</v>
      </c>
      <c r="H191" t="s">
        <v>111</v>
      </c>
    </row>
    <row r="192" spans="1:8" x14ac:dyDescent="0.25">
      <c r="A192">
        <v>191</v>
      </c>
      <c r="B192" t="s">
        <v>573</v>
      </c>
      <c r="C192" t="s">
        <v>77</v>
      </c>
      <c r="D192" t="s">
        <v>139</v>
      </c>
      <c r="E192" t="s">
        <v>270</v>
      </c>
      <c r="F192" t="s">
        <v>24</v>
      </c>
      <c r="G192" s="2">
        <v>25000</v>
      </c>
      <c r="H192" t="s">
        <v>26</v>
      </c>
    </row>
    <row r="193" spans="1:8" x14ac:dyDescent="0.25">
      <c r="A193">
        <v>192</v>
      </c>
      <c r="B193" t="s">
        <v>575</v>
      </c>
      <c r="C193" t="s">
        <v>161</v>
      </c>
      <c r="D193" t="s">
        <v>320</v>
      </c>
      <c r="E193" t="s">
        <v>321</v>
      </c>
      <c r="F193" t="s">
        <v>51</v>
      </c>
      <c r="G193" s="2">
        <v>46000</v>
      </c>
      <c r="H193" t="s">
        <v>111</v>
      </c>
    </row>
    <row r="194" spans="1:8" x14ac:dyDescent="0.25">
      <c r="A194">
        <v>193</v>
      </c>
      <c r="B194" t="s">
        <v>577</v>
      </c>
      <c r="C194" t="s">
        <v>81</v>
      </c>
      <c r="D194" t="s">
        <v>175</v>
      </c>
      <c r="E194" t="s">
        <v>579</v>
      </c>
      <c r="F194" t="s">
        <v>24</v>
      </c>
      <c r="G194" s="2">
        <v>39500</v>
      </c>
      <c r="H194" t="s">
        <v>26</v>
      </c>
    </row>
    <row r="195" spans="1:8" x14ac:dyDescent="0.25">
      <c r="A195">
        <v>194</v>
      </c>
      <c r="B195" t="s">
        <v>580</v>
      </c>
      <c r="C195" t="s">
        <v>19</v>
      </c>
      <c r="D195" t="s">
        <v>65</v>
      </c>
      <c r="E195" t="s">
        <v>172</v>
      </c>
      <c r="F195" t="s">
        <v>24</v>
      </c>
      <c r="G195" s="2">
        <v>39000</v>
      </c>
      <c r="H195" t="s">
        <v>111</v>
      </c>
    </row>
    <row r="196" spans="1:8" x14ac:dyDescent="0.25">
      <c r="A196">
        <v>195</v>
      </c>
      <c r="B196" t="s">
        <v>582</v>
      </c>
      <c r="C196" t="s">
        <v>30</v>
      </c>
      <c r="D196" t="s">
        <v>105</v>
      </c>
      <c r="E196" t="s">
        <v>487</v>
      </c>
      <c r="F196" t="s">
        <v>24</v>
      </c>
      <c r="G196" s="2">
        <v>31000</v>
      </c>
      <c r="H196" t="s">
        <v>26</v>
      </c>
    </row>
    <row r="197" spans="1:8" x14ac:dyDescent="0.25">
      <c r="A197">
        <v>196</v>
      </c>
      <c r="B197" t="s">
        <v>584</v>
      </c>
      <c r="C197" t="s">
        <v>37</v>
      </c>
      <c r="D197" t="s">
        <v>82</v>
      </c>
      <c r="E197" t="s">
        <v>83</v>
      </c>
      <c r="F197" t="s">
        <v>51</v>
      </c>
      <c r="G197" s="2">
        <v>41000</v>
      </c>
      <c r="H197" t="s">
        <v>60</v>
      </c>
    </row>
    <row r="198" spans="1:8" x14ac:dyDescent="0.25">
      <c r="A198">
        <v>197</v>
      </c>
      <c r="B198" t="s">
        <v>586</v>
      </c>
      <c r="C198" t="s">
        <v>48</v>
      </c>
      <c r="D198" t="s">
        <v>109</v>
      </c>
      <c r="E198" t="s">
        <v>336</v>
      </c>
      <c r="F198" t="s">
        <v>51</v>
      </c>
      <c r="G198" s="2">
        <v>22000</v>
      </c>
      <c r="H198" t="s">
        <v>26</v>
      </c>
    </row>
    <row r="199" spans="1:8" x14ac:dyDescent="0.25">
      <c r="A199">
        <v>198</v>
      </c>
      <c r="B199" t="s">
        <v>588</v>
      </c>
      <c r="C199" t="s">
        <v>167</v>
      </c>
      <c r="D199" t="s">
        <v>20</v>
      </c>
      <c r="E199" t="s">
        <v>317</v>
      </c>
      <c r="F199" t="s">
        <v>24</v>
      </c>
      <c r="G199" s="2">
        <v>22000</v>
      </c>
      <c r="H199" t="s">
        <v>60</v>
      </c>
    </row>
    <row r="200" spans="1:8" x14ac:dyDescent="0.25">
      <c r="A200">
        <v>199</v>
      </c>
      <c r="B200" t="s">
        <v>590</v>
      </c>
      <c r="C200" t="s">
        <v>99</v>
      </c>
      <c r="D200" t="s">
        <v>31</v>
      </c>
      <c r="E200" t="s">
        <v>154</v>
      </c>
      <c r="F200" t="s">
        <v>51</v>
      </c>
      <c r="G200" s="2">
        <v>41000</v>
      </c>
      <c r="H200" t="s">
        <v>26</v>
      </c>
    </row>
    <row r="201" spans="1:8" x14ac:dyDescent="0.25">
      <c r="A201">
        <v>200</v>
      </c>
      <c r="B201" t="s">
        <v>592</v>
      </c>
      <c r="C201" t="s">
        <v>104</v>
      </c>
      <c r="D201" t="s">
        <v>184</v>
      </c>
      <c r="E201" t="s">
        <v>185</v>
      </c>
      <c r="F201" t="s">
        <v>51</v>
      </c>
      <c r="G201" s="2">
        <v>21000</v>
      </c>
      <c r="H201" t="s">
        <v>44</v>
      </c>
    </row>
    <row r="202" spans="1:8" x14ac:dyDescent="0.25">
      <c r="A202">
        <v>201</v>
      </c>
      <c r="B202" t="s">
        <v>594</v>
      </c>
      <c r="C202" t="s">
        <v>143</v>
      </c>
      <c r="D202" t="s">
        <v>175</v>
      </c>
      <c r="E202" t="s">
        <v>258</v>
      </c>
      <c r="F202" t="s">
        <v>24</v>
      </c>
      <c r="G202" s="2">
        <v>26000</v>
      </c>
      <c r="H202" t="s">
        <v>44</v>
      </c>
    </row>
    <row r="203" spans="1:8" x14ac:dyDescent="0.25">
      <c r="A203">
        <v>202</v>
      </c>
      <c r="B203" t="s">
        <v>596</v>
      </c>
      <c r="C203" t="s">
        <v>91</v>
      </c>
      <c r="D203" t="s">
        <v>175</v>
      </c>
      <c r="E203" t="s">
        <v>597</v>
      </c>
      <c r="F203" t="s">
        <v>51</v>
      </c>
      <c r="G203" s="2">
        <v>31000</v>
      </c>
      <c r="H203" t="s">
        <v>111</v>
      </c>
    </row>
    <row r="204" spans="1:8" x14ac:dyDescent="0.25">
      <c r="A204">
        <v>203</v>
      </c>
      <c r="B204" t="s">
        <v>598</v>
      </c>
      <c r="C204" t="s">
        <v>167</v>
      </c>
      <c r="D204" t="s">
        <v>217</v>
      </c>
      <c r="E204" t="s">
        <v>599</v>
      </c>
      <c r="F204" t="s">
        <v>51</v>
      </c>
      <c r="G204" s="2">
        <v>19000</v>
      </c>
      <c r="H204" t="s">
        <v>26</v>
      </c>
    </row>
    <row r="205" spans="1:8" x14ac:dyDescent="0.25">
      <c r="A205">
        <v>204</v>
      </c>
      <c r="B205" t="s">
        <v>600</v>
      </c>
      <c r="C205" t="s">
        <v>99</v>
      </c>
      <c r="D205" t="s">
        <v>168</v>
      </c>
      <c r="E205" t="s">
        <v>169</v>
      </c>
      <c r="F205" t="s">
        <v>51</v>
      </c>
      <c r="G205" s="2">
        <v>13000</v>
      </c>
      <c r="H205" t="s">
        <v>60</v>
      </c>
    </row>
    <row r="206" spans="1:8" x14ac:dyDescent="0.25">
      <c r="A206">
        <v>205</v>
      </c>
      <c r="B206" t="s">
        <v>602</v>
      </c>
      <c r="C206" t="s">
        <v>167</v>
      </c>
      <c r="D206" t="s">
        <v>168</v>
      </c>
      <c r="E206" t="s">
        <v>603</v>
      </c>
      <c r="F206" t="s">
        <v>24</v>
      </c>
      <c r="G206" s="2">
        <v>33000</v>
      </c>
      <c r="H206" t="s">
        <v>84</v>
      </c>
    </row>
    <row r="207" spans="1:8" x14ac:dyDescent="0.25">
      <c r="A207">
        <v>206</v>
      </c>
      <c r="B207" t="s">
        <v>604</v>
      </c>
      <c r="C207" t="s">
        <v>253</v>
      </c>
      <c r="D207" t="s">
        <v>100</v>
      </c>
      <c r="E207" t="s">
        <v>430</v>
      </c>
      <c r="F207" t="s">
        <v>51</v>
      </c>
      <c r="G207" s="2">
        <v>61000</v>
      </c>
      <c r="H207" t="s">
        <v>111</v>
      </c>
    </row>
    <row r="208" spans="1:8" x14ac:dyDescent="0.25">
      <c r="A208">
        <v>207</v>
      </c>
      <c r="B208" t="s">
        <v>606</v>
      </c>
      <c r="C208" t="s">
        <v>269</v>
      </c>
      <c r="D208" t="s">
        <v>49</v>
      </c>
      <c r="E208" t="s">
        <v>124</v>
      </c>
      <c r="F208" t="s">
        <v>24</v>
      </c>
      <c r="G208" s="2">
        <v>21000</v>
      </c>
      <c r="H208" t="s">
        <v>26</v>
      </c>
    </row>
    <row r="209" spans="1:8" x14ac:dyDescent="0.25">
      <c r="A209">
        <v>208</v>
      </c>
      <c r="B209" t="s">
        <v>608</v>
      </c>
      <c r="C209" t="s">
        <v>91</v>
      </c>
      <c r="D209" t="s">
        <v>95</v>
      </c>
      <c r="E209" t="s">
        <v>345</v>
      </c>
      <c r="F209" t="s">
        <v>51</v>
      </c>
      <c r="G209" s="2">
        <v>16000</v>
      </c>
      <c r="H209" t="s">
        <v>111</v>
      </c>
    </row>
    <row r="210" spans="1:8" x14ac:dyDescent="0.25">
      <c r="A210">
        <v>209</v>
      </c>
      <c r="B210" t="s">
        <v>610</v>
      </c>
      <c r="C210" t="s">
        <v>167</v>
      </c>
      <c r="D210" t="s">
        <v>320</v>
      </c>
      <c r="E210" t="s">
        <v>342</v>
      </c>
      <c r="F210" t="s">
        <v>51</v>
      </c>
      <c r="G210" s="2">
        <v>15000</v>
      </c>
      <c r="H210" t="s">
        <v>60</v>
      </c>
    </row>
    <row r="211" spans="1:8" x14ac:dyDescent="0.25">
      <c r="A211">
        <v>210</v>
      </c>
      <c r="B211" t="s">
        <v>612</v>
      </c>
      <c r="C211" t="s">
        <v>56</v>
      </c>
      <c r="D211" t="s">
        <v>149</v>
      </c>
      <c r="E211" t="s">
        <v>614</v>
      </c>
      <c r="F211" t="s">
        <v>51</v>
      </c>
      <c r="G211" s="2">
        <v>27000</v>
      </c>
      <c r="H211" t="s">
        <v>60</v>
      </c>
    </row>
    <row r="212" spans="1:8" x14ac:dyDescent="0.25">
      <c r="A212">
        <v>211</v>
      </c>
      <c r="B212" t="s">
        <v>615</v>
      </c>
      <c r="C212" t="s">
        <v>64</v>
      </c>
      <c r="D212" t="s">
        <v>149</v>
      </c>
      <c r="E212" t="s">
        <v>614</v>
      </c>
      <c r="F212" t="s">
        <v>51</v>
      </c>
      <c r="G212" s="2">
        <v>13500</v>
      </c>
      <c r="H212" t="s">
        <v>60</v>
      </c>
    </row>
    <row r="213" spans="1:8" x14ac:dyDescent="0.25">
      <c r="A213">
        <v>212</v>
      </c>
      <c r="B213" t="s">
        <v>617</v>
      </c>
      <c r="C213" t="s">
        <v>148</v>
      </c>
      <c r="D213" t="s">
        <v>95</v>
      </c>
      <c r="E213" t="s">
        <v>619</v>
      </c>
      <c r="F213" t="s">
        <v>24</v>
      </c>
      <c r="G213" s="2">
        <v>9250</v>
      </c>
      <c r="H213" t="s">
        <v>44</v>
      </c>
    </row>
    <row r="214" spans="1:8" x14ac:dyDescent="0.25">
      <c r="A214">
        <v>213</v>
      </c>
      <c r="B214" t="s">
        <v>620</v>
      </c>
      <c r="C214" t="s">
        <v>153</v>
      </c>
      <c r="D214" t="s">
        <v>20</v>
      </c>
      <c r="E214" t="s">
        <v>317</v>
      </c>
      <c r="F214" t="s">
        <v>51</v>
      </c>
      <c r="G214" s="2">
        <v>31000</v>
      </c>
      <c r="H214" t="s">
        <v>60</v>
      </c>
    </row>
    <row r="215" spans="1:8" x14ac:dyDescent="0.25">
      <c r="A215">
        <v>214</v>
      </c>
      <c r="B215" t="s">
        <v>622</v>
      </c>
      <c r="C215" t="s">
        <v>143</v>
      </c>
      <c r="D215" t="s">
        <v>149</v>
      </c>
      <c r="E215" t="s">
        <v>614</v>
      </c>
      <c r="F215" t="s">
        <v>51</v>
      </c>
      <c r="G215" s="2">
        <v>32000</v>
      </c>
      <c r="H215" t="s">
        <v>60</v>
      </c>
    </row>
    <row r="216" spans="1:8" x14ac:dyDescent="0.25">
      <c r="A216">
        <v>215</v>
      </c>
      <c r="B216" t="s">
        <v>624</v>
      </c>
      <c r="C216" t="s">
        <v>148</v>
      </c>
      <c r="D216" t="s">
        <v>188</v>
      </c>
      <c r="E216" t="s">
        <v>189</v>
      </c>
      <c r="F216" t="s">
        <v>51</v>
      </c>
      <c r="G216" s="2">
        <v>29500</v>
      </c>
      <c r="H216" t="s">
        <v>111</v>
      </c>
    </row>
    <row r="217" spans="1:8" x14ac:dyDescent="0.25">
      <c r="A217">
        <v>216</v>
      </c>
      <c r="B217" t="s">
        <v>626</v>
      </c>
      <c r="C217" t="s">
        <v>289</v>
      </c>
      <c r="D217" t="s">
        <v>100</v>
      </c>
      <c r="E217" t="s">
        <v>541</v>
      </c>
      <c r="F217" t="s">
        <v>51</v>
      </c>
      <c r="G217" s="2">
        <v>14000</v>
      </c>
      <c r="H217" t="s">
        <v>44</v>
      </c>
    </row>
    <row r="218" spans="1:8" x14ac:dyDescent="0.25">
      <c r="A218">
        <v>217</v>
      </c>
      <c r="B218" t="s">
        <v>628</v>
      </c>
      <c r="C218" t="s">
        <v>292</v>
      </c>
      <c r="D218" t="s">
        <v>95</v>
      </c>
      <c r="E218" t="s">
        <v>630</v>
      </c>
      <c r="F218" t="s">
        <v>51</v>
      </c>
      <c r="G218" s="2">
        <v>18501</v>
      </c>
      <c r="H218" t="s">
        <v>60</v>
      </c>
    </row>
    <row r="219" spans="1:8" x14ac:dyDescent="0.25">
      <c r="A219">
        <v>218</v>
      </c>
      <c r="B219" t="s">
        <v>631</v>
      </c>
      <c r="C219" t="s">
        <v>296</v>
      </c>
      <c r="D219" t="s">
        <v>57</v>
      </c>
      <c r="E219" t="s">
        <v>92</v>
      </c>
      <c r="F219" t="s">
        <v>51</v>
      </c>
      <c r="G219" s="2">
        <v>17001</v>
      </c>
      <c r="H219" t="s">
        <v>26</v>
      </c>
    </row>
    <row r="220" spans="1:8" x14ac:dyDescent="0.25">
      <c r="A220">
        <v>219</v>
      </c>
      <c r="B220" t="s">
        <v>633</v>
      </c>
      <c r="C220" t="s">
        <v>161</v>
      </c>
      <c r="D220" t="s">
        <v>65</v>
      </c>
      <c r="E220" t="s">
        <v>201</v>
      </c>
      <c r="F220" t="s">
        <v>51</v>
      </c>
      <c r="G220" s="2">
        <v>12500</v>
      </c>
      <c r="H220" t="s">
        <v>26</v>
      </c>
    </row>
    <row r="221" spans="1:8" x14ac:dyDescent="0.25">
      <c r="A221">
        <v>220</v>
      </c>
      <c r="B221" t="s">
        <v>635</v>
      </c>
      <c r="C221" t="s">
        <v>81</v>
      </c>
      <c r="D221" t="s">
        <v>105</v>
      </c>
      <c r="E221" t="s">
        <v>487</v>
      </c>
      <c r="F221" t="s">
        <v>24</v>
      </c>
      <c r="G221" s="2">
        <v>21000</v>
      </c>
      <c r="H221" t="s">
        <v>26</v>
      </c>
    </row>
    <row r="222" spans="1:8" x14ac:dyDescent="0.25">
      <c r="A222">
        <v>221</v>
      </c>
      <c r="B222" t="s">
        <v>637</v>
      </c>
      <c r="C222" t="s">
        <v>99</v>
      </c>
      <c r="D222" t="s">
        <v>105</v>
      </c>
      <c r="E222" t="s">
        <v>487</v>
      </c>
      <c r="F222" t="s">
        <v>51</v>
      </c>
      <c r="G222" s="2">
        <v>62000</v>
      </c>
      <c r="H222" t="s">
        <v>26</v>
      </c>
    </row>
    <row r="223" spans="1:8" x14ac:dyDescent="0.25">
      <c r="A223">
        <v>222</v>
      </c>
      <c r="B223" t="s">
        <v>639</v>
      </c>
      <c r="C223" t="s">
        <v>104</v>
      </c>
      <c r="D223" t="s">
        <v>20</v>
      </c>
      <c r="E223" t="s">
        <v>641</v>
      </c>
      <c r="F223" t="s">
        <v>24</v>
      </c>
      <c r="G223" s="2">
        <v>11000</v>
      </c>
      <c r="H223" t="s">
        <v>44</v>
      </c>
    </row>
    <row r="224" spans="1:8" x14ac:dyDescent="0.25">
      <c r="A224">
        <v>223</v>
      </c>
      <c r="B224" t="s">
        <v>642</v>
      </c>
      <c r="C224" t="s">
        <v>143</v>
      </c>
      <c r="D224" t="s">
        <v>95</v>
      </c>
      <c r="E224" t="s">
        <v>630</v>
      </c>
      <c r="F224" t="s">
        <v>51</v>
      </c>
      <c r="G224" s="2">
        <v>20000</v>
      </c>
      <c r="H224" t="s">
        <v>60</v>
      </c>
    </row>
    <row r="225" spans="1:8" x14ac:dyDescent="0.25">
      <c r="A225">
        <v>224</v>
      </c>
      <c r="B225" t="s">
        <v>644</v>
      </c>
      <c r="C225" t="s">
        <v>148</v>
      </c>
      <c r="D225" t="s">
        <v>127</v>
      </c>
      <c r="E225" t="s">
        <v>128</v>
      </c>
      <c r="F225" t="s">
        <v>51</v>
      </c>
      <c r="G225" s="2">
        <v>21200</v>
      </c>
      <c r="H225" t="s">
        <v>111</v>
      </c>
    </row>
    <row r="226" spans="1:8" x14ac:dyDescent="0.25">
      <c r="A226">
        <v>225</v>
      </c>
      <c r="B226" t="s">
        <v>646</v>
      </c>
      <c r="C226" t="s">
        <v>153</v>
      </c>
      <c r="D226" t="s">
        <v>49</v>
      </c>
      <c r="E226" t="s">
        <v>648</v>
      </c>
      <c r="F226" t="s">
        <v>24</v>
      </c>
      <c r="G226" s="2">
        <v>29000</v>
      </c>
      <c r="H226" t="s">
        <v>60</v>
      </c>
    </row>
    <row r="227" spans="1:8" x14ac:dyDescent="0.25">
      <c r="A227">
        <v>226</v>
      </c>
      <c r="B227" t="s">
        <v>649</v>
      </c>
      <c r="C227" t="s">
        <v>71</v>
      </c>
      <c r="D227" t="s">
        <v>38</v>
      </c>
      <c r="E227" t="s">
        <v>39</v>
      </c>
      <c r="F227" t="s">
        <v>51</v>
      </c>
      <c r="G227" s="2">
        <v>17000</v>
      </c>
      <c r="H227" t="s">
        <v>44</v>
      </c>
    </row>
    <row r="228" spans="1:8" x14ac:dyDescent="0.25">
      <c r="A228">
        <v>227</v>
      </c>
      <c r="B228" t="s">
        <v>651</v>
      </c>
      <c r="C228" t="s">
        <v>138</v>
      </c>
      <c r="D228" t="s">
        <v>370</v>
      </c>
      <c r="E228" t="s">
        <v>371</v>
      </c>
      <c r="F228" t="s">
        <v>51</v>
      </c>
      <c r="G228" s="2">
        <v>27000</v>
      </c>
      <c r="H228" t="s">
        <v>60</v>
      </c>
    </row>
    <row r="229" spans="1:8" x14ac:dyDescent="0.25">
      <c r="A229">
        <v>228</v>
      </c>
      <c r="B229" t="s">
        <v>653</v>
      </c>
      <c r="C229" t="s">
        <v>192</v>
      </c>
      <c r="D229" t="s">
        <v>188</v>
      </c>
      <c r="E229" t="s">
        <v>189</v>
      </c>
      <c r="F229" t="s">
        <v>24</v>
      </c>
      <c r="G229" s="2">
        <v>36000</v>
      </c>
      <c r="H229" t="s">
        <v>111</v>
      </c>
    </row>
    <row r="230" spans="1:8" x14ac:dyDescent="0.25">
      <c r="A230">
        <v>229</v>
      </c>
      <c r="B230" t="s">
        <v>655</v>
      </c>
      <c r="C230" t="s">
        <v>196</v>
      </c>
      <c r="D230" t="s">
        <v>304</v>
      </c>
      <c r="E230" t="s">
        <v>657</v>
      </c>
      <c r="F230" t="s">
        <v>24</v>
      </c>
      <c r="G230" s="2">
        <v>19000</v>
      </c>
      <c r="H230" t="s">
        <v>111</v>
      </c>
    </row>
    <row r="231" spans="1:8" x14ac:dyDescent="0.25">
      <c r="A231">
        <v>230</v>
      </c>
      <c r="B231" t="s">
        <v>658</v>
      </c>
      <c r="C231" t="s">
        <v>200</v>
      </c>
      <c r="D231" t="s">
        <v>95</v>
      </c>
      <c r="E231" t="s">
        <v>630</v>
      </c>
      <c r="F231" t="s">
        <v>51</v>
      </c>
      <c r="G231" s="2">
        <v>18000</v>
      </c>
      <c r="H231" t="s">
        <v>60</v>
      </c>
    </row>
    <row r="232" spans="1:8" x14ac:dyDescent="0.25">
      <c r="A232">
        <v>231</v>
      </c>
      <c r="B232" t="s">
        <v>660</v>
      </c>
      <c r="C232" t="s">
        <v>56</v>
      </c>
      <c r="D232" t="s">
        <v>82</v>
      </c>
      <c r="E232" t="s">
        <v>388</v>
      </c>
      <c r="F232" t="s">
        <v>51</v>
      </c>
      <c r="G232" s="2">
        <v>15000</v>
      </c>
      <c r="H232" t="s">
        <v>84</v>
      </c>
    </row>
    <row r="233" spans="1:8" x14ac:dyDescent="0.25">
      <c r="A233">
        <v>232</v>
      </c>
      <c r="B233" t="s">
        <v>662</v>
      </c>
      <c r="C233" t="s">
        <v>138</v>
      </c>
      <c r="D233" t="s">
        <v>49</v>
      </c>
      <c r="E233" t="s">
        <v>261</v>
      </c>
      <c r="F233" t="s">
        <v>51</v>
      </c>
      <c r="G233" s="2">
        <v>24000</v>
      </c>
      <c r="H233" t="s">
        <v>84</v>
      </c>
    </row>
    <row r="234" spans="1:8" x14ac:dyDescent="0.25">
      <c r="A234">
        <v>233</v>
      </c>
      <c r="B234" t="s">
        <v>664</v>
      </c>
      <c r="C234" t="s">
        <v>81</v>
      </c>
      <c r="D234" t="s">
        <v>95</v>
      </c>
      <c r="E234" t="s">
        <v>204</v>
      </c>
      <c r="F234" t="s">
        <v>24</v>
      </c>
      <c r="G234" s="2">
        <v>16000</v>
      </c>
      <c r="H234" t="s">
        <v>44</v>
      </c>
    </row>
    <row r="235" spans="1:8" x14ac:dyDescent="0.25">
      <c r="A235">
        <v>234</v>
      </c>
      <c r="B235" t="s">
        <v>666</v>
      </c>
      <c r="C235" t="s">
        <v>91</v>
      </c>
      <c r="D235" t="s">
        <v>20</v>
      </c>
      <c r="E235" t="s">
        <v>641</v>
      </c>
      <c r="F235" t="s">
        <v>51</v>
      </c>
      <c r="G235" s="2">
        <v>29000</v>
      </c>
      <c r="H235" t="s">
        <v>44</v>
      </c>
    </row>
    <row r="236" spans="1:8" x14ac:dyDescent="0.25">
      <c r="A236">
        <v>235</v>
      </c>
      <c r="B236" t="s">
        <v>668</v>
      </c>
      <c r="C236" t="s">
        <v>167</v>
      </c>
      <c r="D236" t="s">
        <v>217</v>
      </c>
      <c r="E236" t="s">
        <v>218</v>
      </c>
      <c r="F236" t="s">
        <v>51</v>
      </c>
      <c r="G236" s="2">
        <v>19000</v>
      </c>
      <c r="H236" t="s">
        <v>60</v>
      </c>
    </row>
    <row r="237" spans="1:8" x14ac:dyDescent="0.25">
      <c r="A237">
        <v>236</v>
      </c>
      <c r="B237" t="s">
        <v>670</v>
      </c>
      <c r="C237" t="s">
        <v>153</v>
      </c>
      <c r="D237" t="s">
        <v>175</v>
      </c>
      <c r="E237" t="s">
        <v>672</v>
      </c>
      <c r="F237" t="s">
        <v>24</v>
      </c>
      <c r="G237" s="2">
        <v>22000</v>
      </c>
      <c r="H237" t="s">
        <v>26</v>
      </c>
    </row>
    <row r="238" spans="1:8" x14ac:dyDescent="0.25">
      <c r="A238">
        <v>237</v>
      </c>
      <c r="B238" t="s">
        <v>673</v>
      </c>
      <c r="C238" t="s">
        <v>77</v>
      </c>
      <c r="D238" t="s">
        <v>31</v>
      </c>
      <c r="E238" t="s">
        <v>154</v>
      </c>
      <c r="F238" t="s">
        <v>51</v>
      </c>
      <c r="G238" s="2">
        <v>23500</v>
      </c>
      <c r="H238" t="s">
        <v>26</v>
      </c>
    </row>
    <row r="239" spans="1:8" x14ac:dyDescent="0.25">
      <c r="A239">
        <v>238</v>
      </c>
      <c r="B239" t="s">
        <v>675</v>
      </c>
      <c r="C239" t="s">
        <v>19</v>
      </c>
      <c r="D239" t="s">
        <v>65</v>
      </c>
      <c r="E239" t="s">
        <v>78</v>
      </c>
      <c r="F239" t="s">
        <v>51</v>
      </c>
      <c r="G239" s="2">
        <v>36000</v>
      </c>
      <c r="H239" t="s">
        <v>44</v>
      </c>
    </row>
    <row r="240" spans="1:8" x14ac:dyDescent="0.25">
      <c r="A240">
        <v>239</v>
      </c>
      <c r="B240" t="s">
        <v>677</v>
      </c>
      <c r="C240" t="s">
        <v>30</v>
      </c>
      <c r="D240" t="s">
        <v>217</v>
      </c>
      <c r="E240" t="s">
        <v>218</v>
      </c>
      <c r="F240" t="s">
        <v>51</v>
      </c>
      <c r="G240" s="2">
        <v>19000</v>
      </c>
      <c r="H240" t="s">
        <v>60</v>
      </c>
    </row>
    <row r="241" spans="1:8" x14ac:dyDescent="0.25">
      <c r="A241">
        <v>240</v>
      </c>
      <c r="B241" t="s">
        <v>679</v>
      </c>
      <c r="C241" t="s">
        <v>143</v>
      </c>
      <c r="D241" t="s">
        <v>49</v>
      </c>
      <c r="E241" t="s">
        <v>261</v>
      </c>
      <c r="F241" t="s">
        <v>51</v>
      </c>
      <c r="G241" s="2">
        <v>53000</v>
      </c>
      <c r="H241" t="s">
        <v>84</v>
      </c>
    </row>
    <row r="242" spans="1:8" x14ac:dyDescent="0.25">
      <c r="A242">
        <v>241</v>
      </c>
      <c r="B242" t="s">
        <v>680</v>
      </c>
      <c r="C242" t="s">
        <v>91</v>
      </c>
      <c r="D242" t="s">
        <v>38</v>
      </c>
      <c r="E242" t="s">
        <v>682</v>
      </c>
      <c r="F242" t="s">
        <v>24</v>
      </c>
      <c r="G242" s="2">
        <v>28000</v>
      </c>
      <c r="H242" t="s">
        <v>111</v>
      </c>
    </row>
    <row r="243" spans="1:8" x14ac:dyDescent="0.25">
      <c r="A243">
        <v>242</v>
      </c>
      <c r="B243" t="s">
        <v>683</v>
      </c>
      <c r="C243" t="s">
        <v>167</v>
      </c>
      <c r="D243" t="s">
        <v>320</v>
      </c>
      <c r="E243" t="s">
        <v>479</v>
      </c>
      <c r="F243" t="s">
        <v>24</v>
      </c>
      <c r="G243" s="2">
        <v>60750</v>
      </c>
      <c r="H243" t="s">
        <v>111</v>
      </c>
    </row>
    <row r="244" spans="1:8" x14ac:dyDescent="0.25">
      <c r="A244">
        <v>243</v>
      </c>
      <c r="B244" t="s">
        <v>685</v>
      </c>
      <c r="C244" t="s">
        <v>148</v>
      </c>
      <c r="D244" t="s">
        <v>82</v>
      </c>
      <c r="E244" t="s">
        <v>388</v>
      </c>
      <c r="F244" t="s">
        <v>51</v>
      </c>
      <c r="G244" s="2">
        <v>42000</v>
      </c>
      <c r="H244" t="s">
        <v>84</v>
      </c>
    </row>
    <row r="245" spans="1:8" x14ac:dyDescent="0.25">
      <c r="A245">
        <v>244</v>
      </c>
      <c r="B245" t="s">
        <v>686</v>
      </c>
      <c r="C245" t="s">
        <v>19</v>
      </c>
      <c r="D245" t="s">
        <v>38</v>
      </c>
      <c r="E245" t="s">
        <v>39</v>
      </c>
      <c r="F245" t="s">
        <v>51</v>
      </c>
      <c r="G245" s="2">
        <v>31000</v>
      </c>
      <c r="H245" t="s">
        <v>44</v>
      </c>
    </row>
    <row r="246" spans="1:8" x14ac:dyDescent="0.25">
      <c r="A246">
        <v>245</v>
      </c>
      <c r="B246" t="s">
        <v>687</v>
      </c>
      <c r="C246" t="s">
        <v>245</v>
      </c>
      <c r="D246" t="s">
        <v>20</v>
      </c>
      <c r="E246" t="s">
        <v>297</v>
      </c>
      <c r="F246" t="s">
        <v>51</v>
      </c>
      <c r="G246" s="2">
        <v>62000</v>
      </c>
      <c r="H246" t="s">
        <v>111</v>
      </c>
    </row>
    <row r="247" spans="1:8" x14ac:dyDescent="0.25">
      <c r="A247">
        <v>246</v>
      </c>
      <c r="B247" t="s">
        <v>689</v>
      </c>
      <c r="C247" t="s">
        <v>249</v>
      </c>
      <c r="D247" t="s">
        <v>175</v>
      </c>
      <c r="E247" t="s">
        <v>579</v>
      </c>
      <c r="F247" t="s">
        <v>24</v>
      </c>
      <c r="G247" s="2">
        <v>39500</v>
      </c>
      <c r="H247" t="s">
        <v>26</v>
      </c>
    </row>
    <row r="248" spans="1:8" x14ac:dyDescent="0.25">
      <c r="A248">
        <v>247</v>
      </c>
      <c r="B248" t="s">
        <v>690</v>
      </c>
      <c r="C248" t="s">
        <v>192</v>
      </c>
      <c r="D248" t="s">
        <v>49</v>
      </c>
      <c r="E248" t="s">
        <v>261</v>
      </c>
      <c r="F248" t="s">
        <v>51</v>
      </c>
      <c r="G248" s="2">
        <v>24001</v>
      </c>
      <c r="H248" t="s">
        <v>84</v>
      </c>
    </row>
    <row r="249" spans="1:8" x14ac:dyDescent="0.25">
      <c r="A249">
        <v>248</v>
      </c>
      <c r="B249" t="s">
        <v>692</v>
      </c>
      <c r="C249" t="s">
        <v>104</v>
      </c>
      <c r="D249" t="s">
        <v>175</v>
      </c>
      <c r="E249" t="s">
        <v>221</v>
      </c>
      <c r="F249" t="s">
        <v>51</v>
      </c>
      <c r="G249" s="2">
        <v>15000</v>
      </c>
      <c r="H249" t="s">
        <v>60</v>
      </c>
    </row>
    <row r="250" spans="1:8" x14ac:dyDescent="0.25">
      <c r="A250">
        <v>249</v>
      </c>
      <c r="B250" t="s">
        <v>694</v>
      </c>
      <c r="C250" t="s">
        <v>48</v>
      </c>
      <c r="D250" t="s">
        <v>95</v>
      </c>
      <c r="E250" t="s">
        <v>359</v>
      </c>
      <c r="F250" t="s">
        <v>24</v>
      </c>
      <c r="G250" s="2">
        <v>19000</v>
      </c>
      <c r="H250" t="s">
        <v>26</v>
      </c>
    </row>
    <row r="251" spans="1:8" x14ac:dyDescent="0.25">
      <c r="A251">
        <v>250</v>
      </c>
      <c r="B251" t="s">
        <v>696</v>
      </c>
      <c r="C251" t="s">
        <v>77</v>
      </c>
      <c r="D251" t="s">
        <v>149</v>
      </c>
      <c r="E251" t="s">
        <v>698</v>
      </c>
      <c r="F251" t="s">
        <v>51</v>
      </c>
      <c r="G251" s="2">
        <v>35000</v>
      </c>
      <c r="H251" t="s">
        <v>84</v>
      </c>
    </row>
    <row r="252" spans="1:8" x14ac:dyDescent="0.25">
      <c r="A252">
        <v>251</v>
      </c>
      <c r="B252" t="s">
        <v>699</v>
      </c>
      <c r="C252" t="s">
        <v>99</v>
      </c>
      <c r="D252" t="s">
        <v>118</v>
      </c>
      <c r="E252" t="s">
        <v>428</v>
      </c>
      <c r="F252" t="s">
        <v>51</v>
      </c>
      <c r="G252" s="2">
        <v>21000</v>
      </c>
      <c r="H252" t="s">
        <v>26</v>
      </c>
    </row>
    <row r="253" spans="1:8" x14ac:dyDescent="0.25">
      <c r="A253">
        <v>252</v>
      </c>
      <c r="B253" t="s">
        <v>701</v>
      </c>
      <c r="C253" t="s">
        <v>30</v>
      </c>
      <c r="D253" t="s">
        <v>95</v>
      </c>
      <c r="E253" t="s">
        <v>228</v>
      </c>
      <c r="F253" t="s">
        <v>51</v>
      </c>
      <c r="G253" s="2">
        <v>20000</v>
      </c>
      <c r="H253" t="s">
        <v>60</v>
      </c>
    </row>
    <row r="254" spans="1:8" x14ac:dyDescent="0.25">
      <c r="A254">
        <v>253</v>
      </c>
      <c r="B254" t="s">
        <v>703</v>
      </c>
      <c r="C254" t="s">
        <v>253</v>
      </c>
      <c r="D254" t="s">
        <v>20</v>
      </c>
      <c r="E254" t="s">
        <v>705</v>
      </c>
      <c r="F254" t="s">
        <v>24</v>
      </c>
      <c r="G254" s="2">
        <v>18500</v>
      </c>
      <c r="H254" t="s">
        <v>60</v>
      </c>
    </row>
    <row r="255" spans="1:8" x14ac:dyDescent="0.25">
      <c r="A255">
        <v>254</v>
      </c>
      <c r="B255" t="s">
        <v>706</v>
      </c>
      <c r="C255" t="s">
        <v>143</v>
      </c>
      <c r="D255" t="s">
        <v>82</v>
      </c>
      <c r="E255" t="s">
        <v>324</v>
      </c>
      <c r="F255" t="s">
        <v>51</v>
      </c>
      <c r="G255" s="2">
        <v>45000</v>
      </c>
      <c r="H255" t="s">
        <v>26</v>
      </c>
    </row>
    <row r="256" spans="1:8" x14ac:dyDescent="0.25">
      <c r="A256">
        <v>255</v>
      </c>
      <c r="B256" t="s">
        <v>708</v>
      </c>
      <c r="C256" t="s">
        <v>64</v>
      </c>
      <c r="D256" t="s">
        <v>320</v>
      </c>
      <c r="E256" t="s">
        <v>479</v>
      </c>
      <c r="F256" t="s">
        <v>51</v>
      </c>
      <c r="G256" s="2">
        <v>12000</v>
      </c>
      <c r="H256" t="s">
        <v>111</v>
      </c>
    </row>
    <row r="257" spans="1:8" x14ac:dyDescent="0.25">
      <c r="A257">
        <v>256</v>
      </c>
      <c r="B257" t="s">
        <v>710</v>
      </c>
      <c r="C257" t="s">
        <v>104</v>
      </c>
      <c r="D257" t="s">
        <v>82</v>
      </c>
      <c r="E257" t="s">
        <v>388</v>
      </c>
      <c r="F257" t="s">
        <v>51</v>
      </c>
      <c r="G257" s="2">
        <v>21500</v>
      </c>
      <c r="H257" t="s">
        <v>26</v>
      </c>
    </row>
    <row r="258" spans="1:8" x14ac:dyDescent="0.25">
      <c r="A258">
        <v>257</v>
      </c>
      <c r="B258" t="s">
        <v>712</v>
      </c>
      <c r="C258" t="s">
        <v>37</v>
      </c>
      <c r="D258" t="s">
        <v>188</v>
      </c>
      <c r="E258" t="s">
        <v>189</v>
      </c>
      <c r="F258" t="s">
        <v>51</v>
      </c>
      <c r="G258" s="2">
        <v>17000</v>
      </c>
      <c r="H258" t="s">
        <v>111</v>
      </c>
    </row>
    <row r="259" spans="1:8" x14ac:dyDescent="0.25">
      <c r="A259">
        <v>258</v>
      </c>
      <c r="B259" t="s">
        <v>714</v>
      </c>
      <c r="C259" t="s">
        <v>269</v>
      </c>
      <c r="D259" t="s">
        <v>82</v>
      </c>
      <c r="E259" t="s">
        <v>324</v>
      </c>
      <c r="F259" t="s">
        <v>51</v>
      </c>
      <c r="G259" s="2">
        <v>46000</v>
      </c>
      <c r="H259" t="s">
        <v>26</v>
      </c>
    </row>
    <row r="260" spans="1:8" x14ac:dyDescent="0.25">
      <c r="A260">
        <v>259</v>
      </c>
      <c r="B260" t="s">
        <v>715</v>
      </c>
      <c r="C260" t="s">
        <v>148</v>
      </c>
      <c r="D260" t="s">
        <v>49</v>
      </c>
      <c r="E260" t="s">
        <v>72</v>
      </c>
      <c r="F260" t="s">
        <v>51</v>
      </c>
      <c r="G260" s="2">
        <v>41100</v>
      </c>
      <c r="H260" t="s">
        <v>44</v>
      </c>
    </row>
    <row r="261" spans="1:8" x14ac:dyDescent="0.25">
      <c r="A261">
        <v>260</v>
      </c>
      <c r="B261" t="s">
        <v>717</v>
      </c>
      <c r="C261" t="s">
        <v>71</v>
      </c>
      <c r="D261" t="s">
        <v>49</v>
      </c>
      <c r="E261" t="s">
        <v>538</v>
      </c>
      <c r="F261" t="s">
        <v>51</v>
      </c>
      <c r="G261" s="2">
        <v>22500</v>
      </c>
      <c r="H261" t="s">
        <v>60</v>
      </c>
    </row>
    <row r="262" spans="1:8" x14ac:dyDescent="0.25">
      <c r="A262">
        <v>261</v>
      </c>
      <c r="B262" t="s">
        <v>719</v>
      </c>
      <c r="C262" t="s">
        <v>143</v>
      </c>
      <c r="D262" t="s">
        <v>100</v>
      </c>
      <c r="E262" t="s">
        <v>101</v>
      </c>
      <c r="F262" t="s">
        <v>24</v>
      </c>
      <c r="G262" s="2">
        <v>9000</v>
      </c>
      <c r="H262" t="s">
        <v>26</v>
      </c>
    </row>
    <row r="263" spans="1:8" x14ac:dyDescent="0.25">
      <c r="A263">
        <v>262</v>
      </c>
      <c r="B263" t="s">
        <v>721</v>
      </c>
      <c r="C263" t="s">
        <v>148</v>
      </c>
      <c r="D263" t="s">
        <v>82</v>
      </c>
      <c r="E263" t="s">
        <v>404</v>
      </c>
      <c r="F263" t="s">
        <v>51</v>
      </c>
      <c r="G263" s="2">
        <v>20200</v>
      </c>
      <c r="H263" t="s">
        <v>26</v>
      </c>
    </row>
    <row r="264" spans="1:8" x14ac:dyDescent="0.25">
      <c r="A264">
        <v>263</v>
      </c>
      <c r="B264" t="s">
        <v>723</v>
      </c>
      <c r="C264" t="s">
        <v>153</v>
      </c>
      <c r="D264" t="s">
        <v>95</v>
      </c>
      <c r="E264" t="s">
        <v>345</v>
      </c>
      <c r="F264" t="s">
        <v>51</v>
      </c>
      <c r="G264" s="2">
        <v>59000</v>
      </c>
      <c r="H264" t="s">
        <v>111</v>
      </c>
    </row>
    <row r="265" spans="1:8" x14ac:dyDescent="0.25">
      <c r="A265">
        <v>264</v>
      </c>
      <c r="B265" t="s">
        <v>725</v>
      </c>
      <c r="C265" t="s">
        <v>77</v>
      </c>
      <c r="D265" t="s">
        <v>188</v>
      </c>
      <c r="E265" t="s">
        <v>554</v>
      </c>
      <c r="F265" t="s">
        <v>24</v>
      </c>
      <c r="G265" s="2">
        <v>22000</v>
      </c>
      <c r="H265" t="s">
        <v>26</v>
      </c>
    </row>
    <row r="266" spans="1:8" x14ac:dyDescent="0.25">
      <c r="A266">
        <v>265</v>
      </c>
      <c r="B266" t="s">
        <v>727</v>
      </c>
      <c r="C266" t="s">
        <v>48</v>
      </c>
      <c r="D266" t="s">
        <v>114</v>
      </c>
      <c r="E266" t="s">
        <v>396</v>
      </c>
      <c r="F266" t="s">
        <v>51</v>
      </c>
      <c r="G266" s="2">
        <v>57000</v>
      </c>
      <c r="H266" t="s">
        <v>26</v>
      </c>
    </row>
    <row r="267" spans="1:8" x14ac:dyDescent="0.25">
      <c r="A267">
        <v>266</v>
      </c>
      <c r="B267" t="s">
        <v>729</v>
      </c>
      <c r="C267" t="s">
        <v>56</v>
      </c>
      <c r="D267" t="s">
        <v>82</v>
      </c>
      <c r="E267" t="s">
        <v>324</v>
      </c>
      <c r="F267" t="s">
        <v>51</v>
      </c>
      <c r="G267" s="2">
        <v>25500</v>
      </c>
      <c r="H267" t="s">
        <v>26</v>
      </c>
    </row>
    <row r="268" spans="1:8" x14ac:dyDescent="0.25">
      <c r="A268">
        <v>267</v>
      </c>
      <c r="B268" t="s">
        <v>731</v>
      </c>
      <c r="C268" t="s">
        <v>64</v>
      </c>
      <c r="D268" t="s">
        <v>57</v>
      </c>
      <c r="E268" t="s">
        <v>92</v>
      </c>
      <c r="F268" t="s">
        <v>24</v>
      </c>
      <c r="G268" s="2">
        <v>18000</v>
      </c>
      <c r="H268" t="s">
        <v>26</v>
      </c>
    </row>
    <row r="269" spans="1:8" x14ac:dyDescent="0.25">
      <c r="A269">
        <v>268</v>
      </c>
      <c r="B269" t="s">
        <v>733</v>
      </c>
      <c r="C269" t="s">
        <v>71</v>
      </c>
      <c r="D269" t="s">
        <v>127</v>
      </c>
      <c r="E269" t="s">
        <v>469</v>
      </c>
      <c r="F269" t="s">
        <v>51</v>
      </c>
      <c r="G269" s="2">
        <v>27000</v>
      </c>
      <c r="H269" t="s">
        <v>44</v>
      </c>
    </row>
    <row r="270" spans="1:8" x14ac:dyDescent="0.25">
      <c r="A270">
        <v>269</v>
      </c>
      <c r="B270" t="s">
        <v>735</v>
      </c>
      <c r="C270" t="s">
        <v>289</v>
      </c>
      <c r="D270" t="s">
        <v>49</v>
      </c>
      <c r="E270" t="s">
        <v>538</v>
      </c>
      <c r="F270" t="s">
        <v>51</v>
      </c>
      <c r="G270" s="2">
        <v>22000</v>
      </c>
      <c r="H270" t="s">
        <v>60</v>
      </c>
    </row>
    <row r="271" spans="1:8" x14ac:dyDescent="0.25">
      <c r="A271">
        <v>270</v>
      </c>
      <c r="B271" t="s">
        <v>737</v>
      </c>
      <c r="C271" t="s">
        <v>292</v>
      </c>
      <c r="D271" t="s">
        <v>49</v>
      </c>
      <c r="E271" t="s">
        <v>261</v>
      </c>
      <c r="F271" t="s">
        <v>51</v>
      </c>
      <c r="G271" s="2">
        <v>82000</v>
      </c>
      <c r="H271" t="s">
        <v>60</v>
      </c>
    </row>
    <row r="272" spans="1:8" x14ac:dyDescent="0.25">
      <c r="A272">
        <v>271</v>
      </c>
      <c r="B272" t="s">
        <v>739</v>
      </c>
      <c r="C272" t="s">
        <v>296</v>
      </c>
      <c r="D272" t="s">
        <v>445</v>
      </c>
      <c r="E272" t="s">
        <v>741</v>
      </c>
      <c r="F272" t="s">
        <v>51</v>
      </c>
      <c r="G272" s="2">
        <v>15000</v>
      </c>
      <c r="H272" t="s">
        <v>60</v>
      </c>
    </row>
    <row r="273" spans="1:8" x14ac:dyDescent="0.25">
      <c r="A273">
        <v>272</v>
      </c>
      <c r="B273" t="s">
        <v>742</v>
      </c>
      <c r="C273" t="s">
        <v>161</v>
      </c>
      <c r="D273" t="s">
        <v>49</v>
      </c>
      <c r="E273" t="s">
        <v>648</v>
      </c>
      <c r="F273" t="s">
        <v>51</v>
      </c>
      <c r="G273" s="2">
        <v>31000</v>
      </c>
      <c r="H273" t="s">
        <v>60</v>
      </c>
    </row>
    <row r="274" spans="1:8" x14ac:dyDescent="0.25">
      <c r="A274">
        <v>273</v>
      </c>
      <c r="B274" t="s">
        <v>744</v>
      </c>
      <c r="C274" t="s">
        <v>153</v>
      </c>
      <c r="D274" t="s">
        <v>149</v>
      </c>
      <c r="E274" t="s">
        <v>614</v>
      </c>
      <c r="F274" t="s">
        <v>51</v>
      </c>
      <c r="G274" s="2">
        <v>13000</v>
      </c>
      <c r="H274" t="s">
        <v>60</v>
      </c>
    </row>
    <row r="275" spans="1:8" x14ac:dyDescent="0.25">
      <c r="A275">
        <v>274</v>
      </c>
      <c r="B275" t="s">
        <v>746</v>
      </c>
      <c r="C275" t="s">
        <v>77</v>
      </c>
      <c r="D275" t="s">
        <v>149</v>
      </c>
      <c r="E275" t="s">
        <v>330</v>
      </c>
      <c r="F275" t="s">
        <v>51</v>
      </c>
      <c r="G275" s="2">
        <v>17000</v>
      </c>
      <c r="H275" t="s">
        <v>111</v>
      </c>
    </row>
    <row r="276" spans="1:8" x14ac:dyDescent="0.25">
      <c r="A276">
        <v>275</v>
      </c>
      <c r="B276" t="s">
        <v>748</v>
      </c>
      <c r="C276" t="s">
        <v>19</v>
      </c>
      <c r="D276" t="s">
        <v>109</v>
      </c>
      <c r="E276" t="s">
        <v>110</v>
      </c>
      <c r="F276" t="s">
        <v>51</v>
      </c>
      <c r="G276" s="2">
        <v>46000</v>
      </c>
      <c r="H276" t="s">
        <v>111</v>
      </c>
    </row>
    <row r="277" spans="1:8" x14ac:dyDescent="0.25">
      <c r="A277">
        <v>276</v>
      </c>
      <c r="B277" t="s">
        <v>750</v>
      </c>
      <c r="C277" t="s">
        <v>30</v>
      </c>
      <c r="D277" t="s">
        <v>20</v>
      </c>
      <c r="E277" t="s">
        <v>752</v>
      </c>
      <c r="F277" t="s">
        <v>51</v>
      </c>
      <c r="G277" s="2">
        <v>19100</v>
      </c>
      <c r="H277" t="s">
        <v>111</v>
      </c>
    </row>
    <row r="278" spans="1:8" x14ac:dyDescent="0.25">
      <c r="A278">
        <v>277</v>
      </c>
      <c r="B278" t="s">
        <v>753</v>
      </c>
      <c r="C278" t="s">
        <v>138</v>
      </c>
      <c r="D278" t="s">
        <v>31</v>
      </c>
      <c r="E278" t="s">
        <v>32</v>
      </c>
      <c r="F278" t="s">
        <v>51</v>
      </c>
      <c r="G278" s="2">
        <v>10000</v>
      </c>
      <c r="H278" t="s">
        <v>26</v>
      </c>
    </row>
    <row r="279" spans="1:8" x14ac:dyDescent="0.25">
      <c r="A279">
        <v>278</v>
      </c>
      <c r="B279" t="s">
        <v>755</v>
      </c>
      <c r="C279" t="s">
        <v>192</v>
      </c>
      <c r="D279" t="s">
        <v>304</v>
      </c>
      <c r="E279" t="s">
        <v>532</v>
      </c>
      <c r="F279" t="s">
        <v>24</v>
      </c>
      <c r="G279" s="2">
        <v>42000</v>
      </c>
      <c r="H279" t="s">
        <v>44</v>
      </c>
    </row>
    <row r="280" spans="1:8" x14ac:dyDescent="0.25">
      <c r="A280">
        <v>279</v>
      </c>
      <c r="B280" t="s">
        <v>757</v>
      </c>
      <c r="C280" t="s">
        <v>196</v>
      </c>
      <c r="D280" t="s">
        <v>65</v>
      </c>
      <c r="E280" t="s">
        <v>66</v>
      </c>
      <c r="F280" t="s">
        <v>24</v>
      </c>
      <c r="G280" s="2">
        <v>18000</v>
      </c>
      <c r="H280" t="s">
        <v>60</v>
      </c>
    </row>
    <row r="281" spans="1:8" x14ac:dyDescent="0.25">
      <c r="A281">
        <v>280</v>
      </c>
      <c r="B281" t="s">
        <v>759</v>
      </c>
      <c r="C281" t="s">
        <v>200</v>
      </c>
      <c r="D281" t="s">
        <v>49</v>
      </c>
      <c r="E281" t="s">
        <v>50</v>
      </c>
      <c r="F281" t="s">
        <v>51</v>
      </c>
      <c r="G281" s="2">
        <v>25000</v>
      </c>
      <c r="H281" t="s">
        <v>26</v>
      </c>
    </row>
    <row r="282" spans="1:8" x14ac:dyDescent="0.25">
      <c r="A282">
        <v>281</v>
      </c>
      <c r="B282" t="s">
        <v>761</v>
      </c>
      <c r="C282" t="s">
        <v>161</v>
      </c>
      <c r="D282" t="s">
        <v>149</v>
      </c>
      <c r="E282" t="s">
        <v>150</v>
      </c>
      <c r="F282" t="s">
        <v>24</v>
      </c>
      <c r="G282" s="2">
        <v>22000</v>
      </c>
      <c r="H282" t="s">
        <v>44</v>
      </c>
    </row>
    <row r="283" spans="1:8" x14ac:dyDescent="0.25">
      <c r="A283">
        <v>282</v>
      </c>
      <c r="B283" t="s">
        <v>763</v>
      </c>
      <c r="C283" t="s">
        <v>138</v>
      </c>
      <c r="D283" t="s">
        <v>149</v>
      </c>
      <c r="E283" t="s">
        <v>765</v>
      </c>
      <c r="F283" t="s">
        <v>24</v>
      </c>
      <c r="G283" s="2">
        <v>25000</v>
      </c>
      <c r="H283" t="s">
        <v>26</v>
      </c>
    </row>
    <row r="284" spans="1:8" x14ac:dyDescent="0.25">
      <c r="A284">
        <v>283</v>
      </c>
      <c r="B284" t="s">
        <v>766</v>
      </c>
      <c r="C284" t="s">
        <v>81</v>
      </c>
      <c r="D284" t="s">
        <v>157</v>
      </c>
      <c r="E284" t="s">
        <v>197</v>
      </c>
      <c r="F284" t="s">
        <v>51</v>
      </c>
      <c r="G284" s="2">
        <v>23000</v>
      </c>
      <c r="H284" t="s">
        <v>60</v>
      </c>
    </row>
    <row r="285" spans="1:8" x14ac:dyDescent="0.25">
      <c r="A285">
        <v>284</v>
      </c>
      <c r="B285" t="s">
        <v>768</v>
      </c>
      <c r="C285" t="s">
        <v>37</v>
      </c>
      <c r="D285" t="s">
        <v>149</v>
      </c>
      <c r="E285" t="s">
        <v>150</v>
      </c>
      <c r="F285" t="s">
        <v>51</v>
      </c>
      <c r="G285" s="2">
        <v>33000</v>
      </c>
      <c r="H285" t="s">
        <v>44</v>
      </c>
    </row>
    <row r="286" spans="1:8" x14ac:dyDescent="0.25">
      <c r="A286">
        <v>285</v>
      </c>
      <c r="B286" t="s">
        <v>770</v>
      </c>
      <c r="C286" t="s">
        <v>245</v>
      </c>
      <c r="D286" t="s">
        <v>320</v>
      </c>
      <c r="E286" t="s">
        <v>479</v>
      </c>
      <c r="F286" t="s">
        <v>51</v>
      </c>
      <c r="G286" s="2">
        <v>25000</v>
      </c>
      <c r="H286" t="s">
        <v>111</v>
      </c>
    </row>
    <row r="287" spans="1:8" x14ac:dyDescent="0.25">
      <c r="A287">
        <v>286</v>
      </c>
      <c r="B287" t="s">
        <v>772</v>
      </c>
      <c r="C287" t="s">
        <v>81</v>
      </c>
      <c r="D287" t="s">
        <v>127</v>
      </c>
      <c r="E287" t="s">
        <v>128</v>
      </c>
      <c r="F287" t="s">
        <v>24</v>
      </c>
      <c r="G287" s="2">
        <v>43000</v>
      </c>
      <c r="H287" t="s">
        <v>111</v>
      </c>
    </row>
    <row r="288" spans="1:8" x14ac:dyDescent="0.25">
      <c r="A288">
        <v>287</v>
      </c>
      <c r="B288" t="s">
        <v>774</v>
      </c>
      <c r="C288" t="s">
        <v>91</v>
      </c>
      <c r="D288" t="s">
        <v>105</v>
      </c>
      <c r="E288" t="s">
        <v>339</v>
      </c>
      <c r="F288" t="s">
        <v>51</v>
      </c>
      <c r="G288" s="2">
        <v>21001</v>
      </c>
      <c r="H288" t="s">
        <v>111</v>
      </c>
    </row>
    <row r="289" spans="1:8" x14ac:dyDescent="0.25">
      <c r="A289">
        <v>288</v>
      </c>
      <c r="B289" t="s">
        <v>776</v>
      </c>
      <c r="C289" t="s">
        <v>167</v>
      </c>
      <c r="D289" t="s">
        <v>217</v>
      </c>
      <c r="E289" t="s">
        <v>218</v>
      </c>
      <c r="F289" t="s">
        <v>51</v>
      </c>
      <c r="G289" s="2">
        <v>11501</v>
      </c>
      <c r="H289" t="s">
        <v>60</v>
      </c>
    </row>
    <row r="290" spans="1:8" x14ac:dyDescent="0.25">
      <c r="A290">
        <v>289</v>
      </c>
      <c r="B290" t="s">
        <v>778</v>
      </c>
      <c r="C290" t="s">
        <v>192</v>
      </c>
      <c r="D290" t="s">
        <v>149</v>
      </c>
      <c r="E290" t="s">
        <v>614</v>
      </c>
      <c r="F290" t="s">
        <v>51</v>
      </c>
      <c r="G290" s="2">
        <v>32000</v>
      </c>
      <c r="H290" t="s">
        <v>60</v>
      </c>
    </row>
    <row r="291" spans="1:8" x14ac:dyDescent="0.25">
      <c r="A291">
        <v>290</v>
      </c>
      <c r="B291" t="s">
        <v>780</v>
      </c>
      <c r="C291" t="s">
        <v>196</v>
      </c>
      <c r="D291" t="s">
        <v>118</v>
      </c>
      <c r="E291" t="s">
        <v>428</v>
      </c>
      <c r="F291" t="s">
        <v>24</v>
      </c>
      <c r="G291" s="2">
        <v>20000</v>
      </c>
      <c r="H291" t="s">
        <v>26</v>
      </c>
    </row>
    <row r="292" spans="1:8" x14ac:dyDescent="0.25">
      <c r="A292">
        <v>291</v>
      </c>
      <c r="B292" t="s">
        <v>782</v>
      </c>
      <c r="C292" t="s">
        <v>200</v>
      </c>
      <c r="D292" t="s">
        <v>149</v>
      </c>
      <c r="E292" t="s">
        <v>614</v>
      </c>
      <c r="F292" t="s">
        <v>24</v>
      </c>
      <c r="G292" s="2">
        <v>9000</v>
      </c>
      <c r="H292" t="s">
        <v>60</v>
      </c>
    </row>
    <row r="293" spans="1:8" x14ac:dyDescent="0.25">
      <c r="A293">
        <v>292</v>
      </c>
      <c r="B293" t="s">
        <v>784</v>
      </c>
      <c r="C293" t="s">
        <v>91</v>
      </c>
      <c r="D293" t="s">
        <v>20</v>
      </c>
      <c r="E293" t="s">
        <v>641</v>
      </c>
      <c r="F293" t="s">
        <v>51</v>
      </c>
      <c r="G293" s="2">
        <v>29000</v>
      </c>
      <c r="H293" t="s">
        <v>44</v>
      </c>
    </row>
    <row r="294" spans="1:8" x14ac:dyDescent="0.25">
      <c r="A294">
        <v>293</v>
      </c>
      <c r="B294" t="s">
        <v>786</v>
      </c>
      <c r="C294" t="s">
        <v>167</v>
      </c>
      <c r="D294" t="s">
        <v>175</v>
      </c>
      <c r="E294" t="s">
        <v>221</v>
      </c>
      <c r="F294" t="s">
        <v>51</v>
      </c>
      <c r="G294" s="2">
        <v>17000</v>
      </c>
      <c r="H294" t="s">
        <v>60</v>
      </c>
    </row>
    <row r="295" spans="1:8" x14ac:dyDescent="0.25">
      <c r="A295">
        <v>294</v>
      </c>
      <c r="B295" t="s">
        <v>788</v>
      </c>
      <c r="C295" t="s">
        <v>99</v>
      </c>
      <c r="D295" t="s">
        <v>127</v>
      </c>
      <c r="E295" t="s">
        <v>790</v>
      </c>
      <c r="F295" t="s">
        <v>51</v>
      </c>
      <c r="G295" s="2">
        <v>27000</v>
      </c>
      <c r="H295" t="s">
        <v>60</v>
      </c>
    </row>
    <row r="296" spans="1:8" x14ac:dyDescent="0.25">
      <c r="A296">
        <v>295</v>
      </c>
      <c r="B296" t="s">
        <v>791</v>
      </c>
      <c r="C296" t="s">
        <v>48</v>
      </c>
      <c r="D296" t="s">
        <v>127</v>
      </c>
      <c r="E296" t="s">
        <v>469</v>
      </c>
      <c r="F296" t="s">
        <v>51</v>
      </c>
      <c r="G296" s="2">
        <v>54000</v>
      </c>
      <c r="H296" t="s">
        <v>44</v>
      </c>
    </row>
    <row r="297" spans="1:8" x14ac:dyDescent="0.25">
      <c r="A297">
        <v>296</v>
      </c>
      <c r="B297" t="s">
        <v>793</v>
      </c>
      <c r="C297" t="s">
        <v>56</v>
      </c>
      <c r="D297" t="s">
        <v>100</v>
      </c>
      <c r="E297" t="s">
        <v>239</v>
      </c>
      <c r="F297" t="s">
        <v>24</v>
      </c>
      <c r="G297" s="2">
        <v>33000</v>
      </c>
      <c r="H297" t="s">
        <v>60</v>
      </c>
    </row>
    <row r="298" spans="1:8" x14ac:dyDescent="0.25">
      <c r="A298">
        <v>297</v>
      </c>
      <c r="B298" t="s">
        <v>794</v>
      </c>
      <c r="C298" t="s">
        <v>289</v>
      </c>
      <c r="D298" t="s">
        <v>127</v>
      </c>
      <c r="E298" t="s">
        <v>790</v>
      </c>
      <c r="F298" t="s">
        <v>51</v>
      </c>
      <c r="G298" s="2">
        <v>27500</v>
      </c>
      <c r="H298" t="s">
        <v>84</v>
      </c>
    </row>
    <row r="299" spans="1:8" x14ac:dyDescent="0.25">
      <c r="A299">
        <v>298</v>
      </c>
      <c r="B299" t="s">
        <v>796</v>
      </c>
      <c r="C299" t="s">
        <v>249</v>
      </c>
      <c r="D299" t="s">
        <v>49</v>
      </c>
      <c r="E299" t="s">
        <v>50</v>
      </c>
      <c r="F299" t="s">
        <v>51</v>
      </c>
      <c r="G299" s="2">
        <v>14000</v>
      </c>
      <c r="H299" t="s">
        <v>26</v>
      </c>
    </row>
    <row r="300" spans="1:8" x14ac:dyDescent="0.25">
      <c r="A300">
        <v>299</v>
      </c>
      <c r="B300" t="s">
        <v>798</v>
      </c>
      <c r="C300" t="s">
        <v>253</v>
      </c>
      <c r="D300" t="s">
        <v>82</v>
      </c>
      <c r="E300" t="s">
        <v>393</v>
      </c>
      <c r="F300" t="s">
        <v>24</v>
      </c>
      <c r="G300" s="2">
        <v>41000</v>
      </c>
      <c r="H300" t="s">
        <v>111</v>
      </c>
    </row>
    <row r="301" spans="1:8" x14ac:dyDescent="0.25">
      <c r="A301">
        <v>300</v>
      </c>
      <c r="B301" t="s">
        <v>800</v>
      </c>
      <c r="C301" t="s">
        <v>269</v>
      </c>
      <c r="D301" t="s">
        <v>20</v>
      </c>
      <c r="E301" t="s">
        <v>401</v>
      </c>
      <c r="F301" t="s">
        <v>51</v>
      </c>
      <c r="G301" s="2">
        <v>22000</v>
      </c>
      <c r="H301" t="s">
        <v>26</v>
      </c>
    </row>
    <row r="302" spans="1:8" x14ac:dyDescent="0.25">
      <c r="A302">
        <v>301</v>
      </c>
      <c r="B302" t="s">
        <v>802</v>
      </c>
      <c r="C302" t="s">
        <v>99</v>
      </c>
      <c r="D302" t="s">
        <v>20</v>
      </c>
      <c r="E302" t="s">
        <v>308</v>
      </c>
      <c r="F302" t="s">
        <v>51</v>
      </c>
      <c r="G302" s="2">
        <v>24000</v>
      </c>
      <c r="H302" t="s">
        <v>26</v>
      </c>
    </row>
    <row r="303" spans="1:8" x14ac:dyDescent="0.25">
      <c r="A303">
        <v>302</v>
      </c>
      <c r="B303" t="s">
        <v>804</v>
      </c>
      <c r="C303" t="s">
        <v>104</v>
      </c>
      <c r="D303" t="s">
        <v>144</v>
      </c>
      <c r="E303" t="s">
        <v>806</v>
      </c>
      <c r="F303" t="s">
        <v>51</v>
      </c>
      <c r="G303" s="2">
        <v>24250</v>
      </c>
      <c r="H303" t="s">
        <v>26</v>
      </c>
    </row>
    <row r="304" spans="1:8" x14ac:dyDescent="0.25">
      <c r="A304">
        <v>303</v>
      </c>
      <c r="B304" t="s">
        <v>807</v>
      </c>
      <c r="C304" t="s">
        <v>143</v>
      </c>
      <c r="D304" t="s">
        <v>320</v>
      </c>
      <c r="E304" t="s">
        <v>472</v>
      </c>
      <c r="F304" t="s">
        <v>51</v>
      </c>
      <c r="G304" s="2">
        <v>37000</v>
      </c>
      <c r="H304" t="s">
        <v>26</v>
      </c>
    </row>
    <row r="305" spans="1:8" x14ac:dyDescent="0.25">
      <c r="A305">
        <v>304</v>
      </c>
      <c r="B305" t="s">
        <v>809</v>
      </c>
      <c r="C305" t="s">
        <v>245</v>
      </c>
      <c r="D305" t="s">
        <v>370</v>
      </c>
      <c r="E305" t="s">
        <v>810</v>
      </c>
      <c r="F305" t="s">
        <v>51</v>
      </c>
      <c r="G305" s="2">
        <v>54500</v>
      </c>
      <c r="H305" t="s">
        <v>26</v>
      </c>
    </row>
    <row r="306" spans="1:8" x14ac:dyDescent="0.25">
      <c r="A306">
        <v>305</v>
      </c>
      <c r="B306" t="s">
        <v>811</v>
      </c>
      <c r="C306" t="s">
        <v>249</v>
      </c>
      <c r="D306" t="s">
        <v>109</v>
      </c>
      <c r="E306" t="s">
        <v>110</v>
      </c>
      <c r="F306" t="s">
        <v>51</v>
      </c>
      <c r="G306" s="2">
        <v>46000</v>
      </c>
      <c r="H306" t="s">
        <v>111</v>
      </c>
    </row>
    <row r="307" spans="1:8" x14ac:dyDescent="0.25">
      <c r="A307">
        <v>306</v>
      </c>
      <c r="B307" t="s">
        <v>813</v>
      </c>
      <c r="C307" t="s">
        <v>253</v>
      </c>
      <c r="D307" t="s">
        <v>31</v>
      </c>
      <c r="E307" t="s">
        <v>234</v>
      </c>
      <c r="F307" t="s">
        <v>51</v>
      </c>
      <c r="G307" s="2">
        <v>37000</v>
      </c>
      <c r="H307" t="s">
        <v>60</v>
      </c>
    </row>
    <row r="308" spans="1:8" x14ac:dyDescent="0.25">
      <c r="A308">
        <v>307</v>
      </c>
      <c r="B308" t="s">
        <v>815</v>
      </c>
      <c r="C308" t="s">
        <v>104</v>
      </c>
      <c r="D308" t="s">
        <v>31</v>
      </c>
      <c r="E308" t="s">
        <v>154</v>
      </c>
      <c r="F308" t="s">
        <v>24</v>
      </c>
      <c r="G308" s="2">
        <v>26000</v>
      </c>
      <c r="H308" t="s">
        <v>26</v>
      </c>
    </row>
    <row r="309" spans="1:8" x14ac:dyDescent="0.25">
      <c r="A309">
        <v>308</v>
      </c>
      <c r="B309" t="s">
        <v>817</v>
      </c>
      <c r="C309" t="s">
        <v>143</v>
      </c>
      <c r="D309" t="s">
        <v>95</v>
      </c>
      <c r="E309" t="s">
        <v>96</v>
      </c>
      <c r="F309" t="s">
        <v>51</v>
      </c>
      <c r="G309" s="2">
        <v>21000</v>
      </c>
      <c r="H309" t="s">
        <v>60</v>
      </c>
    </row>
    <row r="310" spans="1:8" x14ac:dyDescent="0.25">
      <c r="A310">
        <v>309</v>
      </c>
      <c r="B310" t="s">
        <v>819</v>
      </c>
      <c r="C310" t="s">
        <v>148</v>
      </c>
      <c r="D310" t="s">
        <v>49</v>
      </c>
      <c r="E310" t="s">
        <v>72</v>
      </c>
      <c r="F310" t="s">
        <v>51</v>
      </c>
      <c r="G310" s="2">
        <v>41000</v>
      </c>
      <c r="H310" t="s">
        <v>44</v>
      </c>
    </row>
    <row r="311" spans="1:8" x14ac:dyDescent="0.25">
      <c r="A311">
        <v>310</v>
      </c>
      <c r="B311" t="s">
        <v>821</v>
      </c>
      <c r="C311" t="s">
        <v>71</v>
      </c>
      <c r="D311" t="s">
        <v>95</v>
      </c>
      <c r="E311" t="s">
        <v>359</v>
      </c>
      <c r="F311" t="s">
        <v>24</v>
      </c>
      <c r="G311" s="2">
        <v>12000</v>
      </c>
      <c r="H311" t="s">
        <v>26</v>
      </c>
    </row>
    <row r="312" spans="1:8" x14ac:dyDescent="0.25">
      <c r="A312">
        <v>311</v>
      </c>
      <c r="B312" t="s">
        <v>822</v>
      </c>
      <c r="C312" t="s">
        <v>138</v>
      </c>
      <c r="D312" t="s">
        <v>31</v>
      </c>
      <c r="E312" t="s">
        <v>234</v>
      </c>
      <c r="F312" t="s">
        <v>51</v>
      </c>
      <c r="G312" s="2">
        <v>25100</v>
      </c>
      <c r="H312" t="s">
        <v>60</v>
      </c>
    </row>
    <row r="313" spans="1:8" x14ac:dyDescent="0.25">
      <c r="A313">
        <v>312</v>
      </c>
      <c r="B313" t="s">
        <v>824</v>
      </c>
      <c r="C313" t="s">
        <v>192</v>
      </c>
      <c r="D313" t="s">
        <v>49</v>
      </c>
      <c r="E313" t="s">
        <v>648</v>
      </c>
      <c r="F313" t="s">
        <v>24</v>
      </c>
      <c r="G313" s="2">
        <v>34000</v>
      </c>
      <c r="H313" t="s">
        <v>60</v>
      </c>
    </row>
    <row r="314" spans="1:8" x14ac:dyDescent="0.25">
      <c r="A314">
        <v>313</v>
      </c>
      <c r="B314" t="s">
        <v>826</v>
      </c>
      <c r="C314" t="s">
        <v>289</v>
      </c>
      <c r="D314" t="s">
        <v>320</v>
      </c>
      <c r="E314" t="s">
        <v>34</v>
      </c>
      <c r="F314" t="s">
        <v>51</v>
      </c>
      <c r="G314" s="2">
        <v>34000</v>
      </c>
      <c r="H314" t="s">
        <v>44</v>
      </c>
    </row>
    <row r="315" spans="1:8" x14ac:dyDescent="0.25">
      <c r="A315">
        <v>314</v>
      </c>
      <c r="B315" t="s">
        <v>828</v>
      </c>
      <c r="C315" t="s">
        <v>81</v>
      </c>
      <c r="D315" t="s">
        <v>65</v>
      </c>
      <c r="E315" t="s">
        <v>201</v>
      </c>
      <c r="F315" t="s">
        <v>51</v>
      </c>
      <c r="G315" s="2">
        <v>39000</v>
      </c>
      <c r="H315" t="s">
        <v>84</v>
      </c>
    </row>
    <row r="316" spans="1:8" x14ac:dyDescent="0.25">
      <c r="A316">
        <v>315</v>
      </c>
      <c r="B316" t="s">
        <v>830</v>
      </c>
      <c r="C316" t="s">
        <v>296</v>
      </c>
      <c r="D316" t="s">
        <v>100</v>
      </c>
      <c r="E316" t="s">
        <v>239</v>
      </c>
      <c r="F316" t="s">
        <v>24</v>
      </c>
      <c r="G316" s="2">
        <v>33000</v>
      </c>
      <c r="H316" t="s">
        <v>60</v>
      </c>
    </row>
    <row r="317" spans="1:8" x14ac:dyDescent="0.25">
      <c r="A317">
        <v>316</v>
      </c>
      <c r="B317" t="s">
        <v>831</v>
      </c>
      <c r="C317" t="s">
        <v>148</v>
      </c>
      <c r="D317" t="s">
        <v>304</v>
      </c>
      <c r="E317" t="s">
        <v>657</v>
      </c>
      <c r="F317" t="s">
        <v>51</v>
      </c>
      <c r="G317" s="2">
        <v>33000</v>
      </c>
      <c r="H317" t="s">
        <v>111</v>
      </c>
    </row>
    <row r="318" spans="1:8" x14ac:dyDescent="0.25">
      <c r="A318">
        <v>317</v>
      </c>
      <c r="B318" t="s">
        <v>833</v>
      </c>
      <c r="C318" t="s">
        <v>153</v>
      </c>
      <c r="D318" t="s">
        <v>57</v>
      </c>
      <c r="E318" t="s">
        <v>92</v>
      </c>
      <c r="F318" t="s">
        <v>24</v>
      </c>
      <c r="G318" s="2">
        <v>18000</v>
      </c>
      <c r="H318" t="s">
        <v>26</v>
      </c>
    </row>
    <row r="319" spans="1:8" x14ac:dyDescent="0.25">
      <c r="A319">
        <v>318</v>
      </c>
      <c r="B319" t="s">
        <v>835</v>
      </c>
      <c r="C319" t="s">
        <v>77</v>
      </c>
      <c r="D319" t="s">
        <v>127</v>
      </c>
      <c r="E319" t="s">
        <v>128</v>
      </c>
      <c r="F319" t="s">
        <v>51</v>
      </c>
      <c r="G319" s="2">
        <v>21000</v>
      </c>
      <c r="H319" t="s">
        <v>111</v>
      </c>
    </row>
    <row r="320" spans="1:8" x14ac:dyDescent="0.25">
      <c r="A320">
        <v>319</v>
      </c>
      <c r="B320" t="s">
        <v>837</v>
      </c>
      <c r="C320" t="s">
        <v>19</v>
      </c>
      <c r="D320" t="s">
        <v>65</v>
      </c>
      <c r="E320" t="s">
        <v>201</v>
      </c>
      <c r="F320" t="s">
        <v>51</v>
      </c>
      <c r="G320" s="2">
        <v>39000</v>
      </c>
      <c r="H320" t="s">
        <v>26</v>
      </c>
    </row>
    <row r="321" spans="1:8" x14ac:dyDescent="0.25">
      <c r="A321">
        <v>320</v>
      </c>
      <c r="B321" t="s">
        <v>839</v>
      </c>
      <c r="C321" t="s">
        <v>30</v>
      </c>
      <c r="D321" t="s">
        <v>175</v>
      </c>
      <c r="E321" t="s">
        <v>266</v>
      </c>
      <c r="F321" t="s">
        <v>51</v>
      </c>
      <c r="G321" s="2">
        <v>25000</v>
      </c>
      <c r="H321" t="s">
        <v>26</v>
      </c>
    </row>
    <row r="322" spans="1:8" x14ac:dyDescent="0.25">
      <c r="A322">
        <v>321</v>
      </c>
      <c r="B322" t="s">
        <v>841</v>
      </c>
      <c r="C322" t="s">
        <v>37</v>
      </c>
      <c r="D322" t="s">
        <v>95</v>
      </c>
      <c r="E322" t="s">
        <v>96</v>
      </c>
      <c r="F322" t="s">
        <v>51</v>
      </c>
      <c r="G322" s="2">
        <v>46000</v>
      </c>
      <c r="H322" t="s">
        <v>26</v>
      </c>
    </row>
    <row r="323" spans="1:8" x14ac:dyDescent="0.25">
      <c r="A323">
        <v>322</v>
      </c>
      <c r="B323" t="s">
        <v>843</v>
      </c>
      <c r="C323" t="s">
        <v>269</v>
      </c>
      <c r="D323" t="s">
        <v>82</v>
      </c>
      <c r="E323" t="s">
        <v>436</v>
      </c>
      <c r="F323" t="s">
        <v>51</v>
      </c>
      <c r="G323" s="2">
        <v>13500</v>
      </c>
      <c r="H323" t="s">
        <v>44</v>
      </c>
    </row>
    <row r="324" spans="1:8" x14ac:dyDescent="0.25">
      <c r="A324">
        <v>323</v>
      </c>
      <c r="B324" t="s">
        <v>845</v>
      </c>
      <c r="C324" t="s">
        <v>289</v>
      </c>
      <c r="D324" t="s">
        <v>31</v>
      </c>
      <c r="E324" t="s">
        <v>333</v>
      </c>
      <c r="F324" t="s">
        <v>51</v>
      </c>
      <c r="G324" s="2">
        <v>21000</v>
      </c>
      <c r="H324" t="s">
        <v>111</v>
      </c>
    </row>
    <row r="325" spans="1:8" x14ac:dyDescent="0.25">
      <c r="A325">
        <v>324</v>
      </c>
      <c r="B325" t="s">
        <v>847</v>
      </c>
      <c r="C325" t="s">
        <v>292</v>
      </c>
      <c r="D325" t="s">
        <v>118</v>
      </c>
      <c r="E325" t="s">
        <v>428</v>
      </c>
      <c r="F325" t="s">
        <v>51</v>
      </c>
      <c r="G325" s="2">
        <v>13000</v>
      </c>
      <c r="H325" t="s">
        <v>26</v>
      </c>
    </row>
    <row r="326" spans="1:8" x14ac:dyDescent="0.25">
      <c r="A326">
        <v>325</v>
      </c>
      <c r="B326" t="s">
        <v>849</v>
      </c>
      <c r="C326" t="s">
        <v>296</v>
      </c>
      <c r="D326" t="s">
        <v>20</v>
      </c>
      <c r="E326" t="s">
        <v>401</v>
      </c>
      <c r="F326" t="s">
        <v>24</v>
      </c>
      <c r="G326" s="2">
        <v>43000</v>
      </c>
      <c r="H326" t="s">
        <v>26</v>
      </c>
    </row>
    <row r="327" spans="1:8" x14ac:dyDescent="0.25">
      <c r="A327">
        <v>326</v>
      </c>
      <c r="B327" t="s">
        <v>851</v>
      </c>
      <c r="C327" t="s">
        <v>161</v>
      </c>
      <c r="D327" t="s">
        <v>49</v>
      </c>
      <c r="E327" t="s">
        <v>538</v>
      </c>
      <c r="F327" t="s">
        <v>51</v>
      </c>
      <c r="G327" s="2">
        <v>22000</v>
      </c>
      <c r="H327" t="s">
        <v>60</v>
      </c>
    </row>
    <row r="328" spans="1:8" x14ac:dyDescent="0.25">
      <c r="A328">
        <v>327</v>
      </c>
      <c r="B328" t="s">
        <v>852</v>
      </c>
      <c r="C328" t="s">
        <v>81</v>
      </c>
      <c r="D328" t="s">
        <v>144</v>
      </c>
      <c r="E328" t="s">
        <v>806</v>
      </c>
      <c r="F328" t="s">
        <v>24</v>
      </c>
      <c r="G328" s="2">
        <v>26000</v>
      </c>
      <c r="H328" t="s">
        <v>26</v>
      </c>
    </row>
    <row r="329" spans="1:8" x14ac:dyDescent="0.25">
      <c r="A329">
        <v>328</v>
      </c>
      <c r="B329" t="s">
        <v>854</v>
      </c>
      <c r="C329" t="s">
        <v>153</v>
      </c>
      <c r="D329" t="s">
        <v>127</v>
      </c>
      <c r="E329" t="s">
        <v>856</v>
      </c>
      <c r="F329" t="s">
        <v>51</v>
      </c>
      <c r="G329" s="2">
        <v>12000</v>
      </c>
      <c r="H329" t="s">
        <v>26</v>
      </c>
    </row>
    <row r="330" spans="1:8" x14ac:dyDescent="0.25">
      <c r="A330">
        <v>329</v>
      </c>
      <c r="B330" t="s">
        <v>857</v>
      </c>
      <c r="C330" t="s">
        <v>77</v>
      </c>
      <c r="D330" t="s">
        <v>49</v>
      </c>
      <c r="E330" t="s">
        <v>72</v>
      </c>
      <c r="F330" t="s">
        <v>51</v>
      </c>
      <c r="G330" s="2">
        <v>22000</v>
      </c>
      <c r="H330" t="s">
        <v>44</v>
      </c>
    </row>
    <row r="331" spans="1:8" x14ac:dyDescent="0.25">
      <c r="A331">
        <v>330</v>
      </c>
      <c r="B331" t="s">
        <v>859</v>
      </c>
      <c r="C331" t="s">
        <v>161</v>
      </c>
      <c r="D331" t="s">
        <v>95</v>
      </c>
      <c r="E331" t="s">
        <v>96</v>
      </c>
      <c r="F331" t="s">
        <v>51</v>
      </c>
      <c r="G331" s="2">
        <v>21900</v>
      </c>
      <c r="H331" t="s">
        <v>60</v>
      </c>
    </row>
    <row r="332" spans="1:8" x14ac:dyDescent="0.25">
      <c r="A332">
        <v>331</v>
      </c>
      <c r="B332" t="s">
        <v>861</v>
      </c>
      <c r="C332" t="s">
        <v>81</v>
      </c>
      <c r="D332" t="s">
        <v>149</v>
      </c>
      <c r="E332" t="s">
        <v>522</v>
      </c>
      <c r="F332" t="s">
        <v>51</v>
      </c>
      <c r="G332" s="2">
        <v>45000</v>
      </c>
      <c r="H332" t="s">
        <v>60</v>
      </c>
    </row>
    <row r="333" spans="1:8" x14ac:dyDescent="0.25">
      <c r="A333">
        <v>332</v>
      </c>
      <c r="B333" t="s">
        <v>863</v>
      </c>
      <c r="C333" t="s">
        <v>91</v>
      </c>
      <c r="D333" t="s">
        <v>445</v>
      </c>
      <c r="E333" t="s">
        <v>741</v>
      </c>
      <c r="F333" t="s">
        <v>51</v>
      </c>
      <c r="G333" s="2">
        <v>71000</v>
      </c>
      <c r="H333" t="s">
        <v>60</v>
      </c>
    </row>
    <row r="334" spans="1:8" x14ac:dyDescent="0.25">
      <c r="A334">
        <v>333</v>
      </c>
      <c r="B334" t="s">
        <v>864</v>
      </c>
      <c r="C334" t="s">
        <v>167</v>
      </c>
      <c r="D334" t="s">
        <v>168</v>
      </c>
      <c r="E334" t="s">
        <v>169</v>
      </c>
      <c r="F334" t="s">
        <v>51</v>
      </c>
      <c r="G334" s="2">
        <v>13000</v>
      </c>
      <c r="H334" t="s">
        <v>60</v>
      </c>
    </row>
    <row r="335" spans="1:8" x14ac:dyDescent="0.25">
      <c r="A335">
        <v>334</v>
      </c>
      <c r="B335" t="s">
        <v>866</v>
      </c>
      <c r="C335" t="s">
        <v>196</v>
      </c>
      <c r="D335" t="s">
        <v>100</v>
      </c>
      <c r="E335" t="s">
        <v>541</v>
      </c>
      <c r="F335" t="s">
        <v>51</v>
      </c>
      <c r="G335" s="2">
        <v>14000</v>
      </c>
      <c r="H335" t="s">
        <v>44</v>
      </c>
    </row>
    <row r="336" spans="1:8" x14ac:dyDescent="0.25">
      <c r="A336">
        <v>335</v>
      </c>
      <c r="B336" t="s">
        <v>868</v>
      </c>
      <c r="C336" t="s">
        <v>200</v>
      </c>
      <c r="D336" t="s">
        <v>82</v>
      </c>
      <c r="E336" t="s">
        <v>436</v>
      </c>
      <c r="F336" t="s">
        <v>51</v>
      </c>
      <c r="G336" s="2">
        <v>13000</v>
      </c>
      <c r="H336" t="s">
        <v>44</v>
      </c>
    </row>
    <row r="337" spans="1:8" x14ac:dyDescent="0.25">
      <c r="A337">
        <v>336</v>
      </c>
      <c r="B337" t="s">
        <v>870</v>
      </c>
      <c r="C337" t="s">
        <v>245</v>
      </c>
      <c r="D337" t="s">
        <v>482</v>
      </c>
      <c r="E337" t="s">
        <v>1176</v>
      </c>
      <c r="F337" t="s">
        <v>51</v>
      </c>
      <c r="G337" s="2">
        <v>28000</v>
      </c>
      <c r="H337" t="s">
        <v>60</v>
      </c>
    </row>
    <row r="338" spans="1:8" x14ac:dyDescent="0.25">
      <c r="A338">
        <v>337</v>
      </c>
      <c r="B338" t="s">
        <v>872</v>
      </c>
      <c r="C338" t="s">
        <v>249</v>
      </c>
      <c r="D338" t="s">
        <v>175</v>
      </c>
      <c r="E338" t="s">
        <v>176</v>
      </c>
      <c r="F338" t="s">
        <v>51</v>
      </c>
      <c r="G338" s="2">
        <v>14000</v>
      </c>
      <c r="H338" t="s">
        <v>60</v>
      </c>
    </row>
    <row r="339" spans="1:8" x14ac:dyDescent="0.25">
      <c r="A339">
        <v>338</v>
      </c>
      <c r="B339" t="s">
        <v>873</v>
      </c>
      <c r="C339" t="s">
        <v>253</v>
      </c>
      <c r="D339" t="s">
        <v>95</v>
      </c>
      <c r="E339" t="s">
        <v>619</v>
      </c>
      <c r="F339" t="s">
        <v>51</v>
      </c>
      <c r="G339" s="2">
        <v>31000</v>
      </c>
      <c r="H339" t="s">
        <v>44</v>
      </c>
    </row>
    <row r="340" spans="1:8" x14ac:dyDescent="0.25">
      <c r="A340">
        <v>339</v>
      </c>
      <c r="B340" t="s">
        <v>875</v>
      </c>
      <c r="C340" t="s">
        <v>269</v>
      </c>
      <c r="D340" t="s">
        <v>20</v>
      </c>
      <c r="E340" t="s">
        <v>641</v>
      </c>
      <c r="F340" t="s">
        <v>51</v>
      </c>
      <c r="G340" s="2">
        <v>29200</v>
      </c>
      <c r="H340" t="s">
        <v>44</v>
      </c>
    </row>
    <row r="341" spans="1:8" x14ac:dyDescent="0.25">
      <c r="A341">
        <v>340</v>
      </c>
      <c r="B341" t="s">
        <v>877</v>
      </c>
      <c r="C341" t="s">
        <v>161</v>
      </c>
      <c r="D341" t="s">
        <v>82</v>
      </c>
      <c r="E341" t="s">
        <v>212</v>
      </c>
      <c r="F341" t="s">
        <v>24</v>
      </c>
      <c r="G341" s="2">
        <v>42000</v>
      </c>
      <c r="H341" t="s">
        <v>44</v>
      </c>
    </row>
    <row r="342" spans="1:8" x14ac:dyDescent="0.25">
      <c r="A342">
        <v>341</v>
      </c>
      <c r="B342" t="s">
        <v>879</v>
      </c>
      <c r="C342" t="s">
        <v>99</v>
      </c>
      <c r="D342" t="s">
        <v>20</v>
      </c>
      <c r="E342" t="s">
        <v>705</v>
      </c>
      <c r="F342" t="s">
        <v>24</v>
      </c>
      <c r="G342" s="2">
        <v>18000</v>
      </c>
      <c r="H342" t="s">
        <v>84</v>
      </c>
    </row>
    <row r="343" spans="1:8" x14ac:dyDescent="0.25">
      <c r="A343">
        <v>342</v>
      </c>
      <c r="B343" t="s">
        <v>881</v>
      </c>
      <c r="C343" t="s">
        <v>91</v>
      </c>
      <c r="D343" t="s">
        <v>139</v>
      </c>
      <c r="E343" t="s">
        <v>270</v>
      </c>
      <c r="F343" t="s">
        <v>51</v>
      </c>
      <c r="G343" s="2">
        <v>13000</v>
      </c>
      <c r="H343" t="s">
        <v>26</v>
      </c>
    </row>
    <row r="344" spans="1:8" x14ac:dyDescent="0.25">
      <c r="A344">
        <v>343</v>
      </c>
      <c r="B344" t="s">
        <v>883</v>
      </c>
      <c r="C344" t="s">
        <v>167</v>
      </c>
      <c r="D344" t="s">
        <v>38</v>
      </c>
      <c r="E344" t="s">
        <v>39</v>
      </c>
      <c r="F344" t="s">
        <v>24</v>
      </c>
      <c r="G344" s="2">
        <v>85000</v>
      </c>
      <c r="H344" t="s">
        <v>44</v>
      </c>
    </row>
    <row r="345" spans="1:8" x14ac:dyDescent="0.25">
      <c r="A345">
        <v>344</v>
      </c>
      <c r="B345" t="s">
        <v>885</v>
      </c>
      <c r="C345" t="s">
        <v>99</v>
      </c>
      <c r="D345" t="s">
        <v>217</v>
      </c>
      <c r="E345" t="s">
        <v>887</v>
      </c>
      <c r="F345" t="s">
        <v>51</v>
      </c>
      <c r="G345" s="2">
        <v>43000</v>
      </c>
      <c r="H345" t="s">
        <v>111</v>
      </c>
    </row>
    <row r="346" spans="1:8" x14ac:dyDescent="0.25">
      <c r="A346">
        <v>345</v>
      </c>
      <c r="B346" t="s">
        <v>888</v>
      </c>
      <c r="C346" t="s">
        <v>104</v>
      </c>
      <c r="D346" t="s">
        <v>157</v>
      </c>
      <c r="E346" t="s">
        <v>158</v>
      </c>
      <c r="F346" t="s">
        <v>51</v>
      </c>
      <c r="G346" s="2">
        <v>43500</v>
      </c>
      <c r="H346" t="s">
        <v>44</v>
      </c>
    </row>
    <row r="347" spans="1:8" x14ac:dyDescent="0.25">
      <c r="A347">
        <v>346</v>
      </c>
      <c r="B347" t="s">
        <v>890</v>
      </c>
      <c r="C347" t="s">
        <v>48</v>
      </c>
      <c r="D347" t="s">
        <v>49</v>
      </c>
      <c r="E347" t="s">
        <v>261</v>
      </c>
      <c r="F347" t="s">
        <v>24</v>
      </c>
      <c r="G347" s="2">
        <v>36000</v>
      </c>
      <c r="H347" t="s">
        <v>26</v>
      </c>
    </row>
    <row r="348" spans="1:8" x14ac:dyDescent="0.25">
      <c r="A348">
        <v>347</v>
      </c>
      <c r="B348" t="s">
        <v>892</v>
      </c>
      <c r="C348" t="s">
        <v>56</v>
      </c>
      <c r="D348" t="s">
        <v>134</v>
      </c>
      <c r="E348" t="s">
        <v>135</v>
      </c>
      <c r="F348" t="s">
        <v>51</v>
      </c>
      <c r="G348" s="2">
        <v>16000</v>
      </c>
      <c r="H348" t="s">
        <v>26</v>
      </c>
    </row>
    <row r="349" spans="1:8" x14ac:dyDescent="0.25">
      <c r="A349">
        <v>348</v>
      </c>
      <c r="B349" t="s">
        <v>894</v>
      </c>
      <c r="C349" t="s">
        <v>64</v>
      </c>
      <c r="D349" t="s">
        <v>20</v>
      </c>
      <c r="E349" t="s">
        <v>752</v>
      </c>
      <c r="F349" t="s">
        <v>51</v>
      </c>
      <c r="G349" s="2">
        <v>31000</v>
      </c>
      <c r="H349" t="s">
        <v>111</v>
      </c>
    </row>
    <row r="350" spans="1:8" x14ac:dyDescent="0.25">
      <c r="A350">
        <v>349</v>
      </c>
      <c r="B350" t="s">
        <v>896</v>
      </c>
      <c r="C350" t="s">
        <v>71</v>
      </c>
      <c r="D350" t="s">
        <v>31</v>
      </c>
      <c r="E350" t="s">
        <v>462</v>
      </c>
      <c r="F350" t="s">
        <v>24</v>
      </c>
      <c r="G350" s="2">
        <v>16000</v>
      </c>
      <c r="H350" t="s">
        <v>44</v>
      </c>
    </row>
    <row r="351" spans="1:8" x14ac:dyDescent="0.25">
      <c r="A351">
        <v>350</v>
      </c>
      <c r="B351" t="s">
        <v>898</v>
      </c>
      <c r="C351" t="s">
        <v>138</v>
      </c>
      <c r="D351" t="s">
        <v>168</v>
      </c>
      <c r="E351" t="s">
        <v>561</v>
      </c>
      <c r="F351" t="s">
        <v>51</v>
      </c>
      <c r="G351" s="2">
        <v>14000</v>
      </c>
      <c r="H351" t="s">
        <v>111</v>
      </c>
    </row>
    <row r="352" spans="1:8" x14ac:dyDescent="0.25">
      <c r="A352">
        <v>351</v>
      </c>
      <c r="B352" t="s">
        <v>900</v>
      </c>
      <c r="C352" t="s">
        <v>192</v>
      </c>
      <c r="D352" t="s">
        <v>31</v>
      </c>
      <c r="E352" t="s">
        <v>32</v>
      </c>
      <c r="F352" t="s">
        <v>24</v>
      </c>
      <c r="G352" s="2">
        <v>24000</v>
      </c>
      <c r="H352" t="s">
        <v>26</v>
      </c>
    </row>
    <row r="353" spans="1:8" x14ac:dyDescent="0.25">
      <c r="A353">
        <v>352</v>
      </c>
      <c r="B353" t="s">
        <v>902</v>
      </c>
      <c r="C353" t="s">
        <v>196</v>
      </c>
      <c r="D353" t="s">
        <v>31</v>
      </c>
      <c r="E353" t="s">
        <v>348</v>
      </c>
      <c r="F353" t="s">
        <v>51</v>
      </c>
      <c r="G353" s="2">
        <v>39000</v>
      </c>
      <c r="H353" t="s">
        <v>26</v>
      </c>
    </row>
    <row r="354" spans="1:8" x14ac:dyDescent="0.25">
      <c r="A354">
        <v>353</v>
      </c>
      <c r="B354" t="s">
        <v>904</v>
      </c>
      <c r="C354" t="s">
        <v>200</v>
      </c>
      <c r="D354" t="s">
        <v>57</v>
      </c>
      <c r="E354" t="s">
        <v>58</v>
      </c>
      <c r="F354" t="s">
        <v>51</v>
      </c>
      <c r="G354" s="2">
        <v>14500</v>
      </c>
      <c r="H354" t="s">
        <v>60</v>
      </c>
    </row>
    <row r="355" spans="1:8" x14ac:dyDescent="0.25">
      <c r="A355">
        <v>354</v>
      </c>
      <c r="B355" t="s">
        <v>906</v>
      </c>
      <c r="C355" t="s">
        <v>245</v>
      </c>
      <c r="D355" t="s">
        <v>188</v>
      </c>
      <c r="E355" t="s">
        <v>554</v>
      </c>
      <c r="F355" t="s">
        <v>51</v>
      </c>
      <c r="G355" s="2">
        <v>20000</v>
      </c>
      <c r="H355" t="s">
        <v>26</v>
      </c>
    </row>
    <row r="356" spans="1:8" x14ac:dyDescent="0.25">
      <c r="A356">
        <v>355</v>
      </c>
      <c r="B356" t="s">
        <v>908</v>
      </c>
      <c r="C356" t="s">
        <v>153</v>
      </c>
      <c r="D356" t="s">
        <v>95</v>
      </c>
      <c r="E356" t="s">
        <v>96</v>
      </c>
      <c r="F356" t="s">
        <v>51</v>
      </c>
      <c r="G356" s="2">
        <v>16500</v>
      </c>
      <c r="H356" t="s">
        <v>84</v>
      </c>
    </row>
    <row r="357" spans="1:8" x14ac:dyDescent="0.25">
      <c r="A357">
        <v>356</v>
      </c>
      <c r="B357" t="s">
        <v>910</v>
      </c>
      <c r="C357" t="s">
        <v>167</v>
      </c>
      <c r="D357" t="s">
        <v>149</v>
      </c>
      <c r="E357" t="s">
        <v>614</v>
      </c>
      <c r="F357" t="s">
        <v>51</v>
      </c>
      <c r="G357" s="2">
        <v>31000</v>
      </c>
      <c r="H357" t="s">
        <v>60</v>
      </c>
    </row>
    <row r="358" spans="1:8" x14ac:dyDescent="0.25">
      <c r="A358">
        <v>357</v>
      </c>
      <c r="B358" t="s">
        <v>912</v>
      </c>
      <c r="C358" t="s">
        <v>99</v>
      </c>
      <c r="D358" t="s">
        <v>105</v>
      </c>
      <c r="E358" t="s">
        <v>487</v>
      </c>
      <c r="F358" t="s">
        <v>24</v>
      </c>
      <c r="G358" s="2">
        <v>21000</v>
      </c>
      <c r="H358" t="s">
        <v>26</v>
      </c>
    </row>
    <row r="359" spans="1:8" x14ac:dyDescent="0.25">
      <c r="A359">
        <v>358</v>
      </c>
      <c r="B359" t="s">
        <v>914</v>
      </c>
      <c r="C359" t="s">
        <v>104</v>
      </c>
      <c r="D359" t="s">
        <v>65</v>
      </c>
      <c r="E359" t="s">
        <v>66</v>
      </c>
      <c r="F359" t="s">
        <v>51</v>
      </c>
      <c r="G359" s="2">
        <v>21000</v>
      </c>
      <c r="H359" t="s">
        <v>60</v>
      </c>
    </row>
    <row r="360" spans="1:8" x14ac:dyDescent="0.25">
      <c r="A360">
        <v>359</v>
      </c>
      <c r="B360" t="s">
        <v>916</v>
      </c>
      <c r="C360" t="s">
        <v>143</v>
      </c>
      <c r="D360" t="s">
        <v>49</v>
      </c>
      <c r="E360" t="s">
        <v>538</v>
      </c>
      <c r="F360" t="s">
        <v>24</v>
      </c>
      <c r="G360" s="2">
        <v>85600</v>
      </c>
      <c r="H360" t="s">
        <v>60</v>
      </c>
    </row>
    <row r="361" spans="1:8" x14ac:dyDescent="0.25">
      <c r="A361">
        <v>360</v>
      </c>
      <c r="B361" t="s">
        <v>918</v>
      </c>
      <c r="C361" t="s">
        <v>161</v>
      </c>
      <c r="D361" t="s">
        <v>31</v>
      </c>
      <c r="E361" t="s">
        <v>920</v>
      </c>
      <c r="F361" t="s">
        <v>24</v>
      </c>
      <c r="G361" s="2">
        <v>23000</v>
      </c>
      <c r="H361" t="s">
        <v>84</v>
      </c>
    </row>
    <row r="362" spans="1:8" x14ac:dyDescent="0.25">
      <c r="A362">
        <v>361</v>
      </c>
      <c r="B362" t="s">
        <v>921</v>
      </c>
      <c r="C362" t="s">
        <v>153</v>
      </c>
      <c r="D362" t="s">
        <v>105</v>
      </c>
      <c r="E362" t="s">
        <v>106</v>
      </c>
      <c r="F362" t="s">
        <v>51</v>
      </c>
      <c r="G362" s="2">
        <v>21000</v>
      </c>
      <c r="H362" t="s">
        <v>60</v>
      </c>
    </row>
    <row r="363" spans="1:8" x14ac:dyDescent="0.25">
      <c r="A363">
        <v>362</v>
      </c>
      <c r="B363" t="s">
        <v>923</v>
      </c>
      <c r="C363" t="s">
        <v>77</v>
      </c>
      <c r="D363" t="s">
        <v>65</v>
      </c>
      <c r="E363" t="s">
        <v>172</v>
      </c>
      <c r="F363" t="s">
        <v>51</v>
      </c>
      <c r="G363" s="2">
        <v>24000</v>
      </c>
      <c r="H363" t="s">
        <v>111</v>
      </c>
    </row>
    <row r="364" spans="1:8" x14ac:dyDescent="0.25">
      <c r="A364">
        <v>363</v>
      </c>
      <c r="B364" t="s">
        <v>924</v>
      </c>
      <c r="C364" t="s">
        <v>161</v>
      </c>
      <c r="D364" t="s">
        <v>31</v>
      </c>
      <c r="E364" t="s">
        <v>926</v>
      </c>
      <c r="F364" t="s">
        <v>24</v>
      </c>
      <c r="G364" s="2">
        <v>22000</v>
      </c>
      <c r="H364" t="s">
        <v>44</v>
      </c>
    </row>
    <row r="365" spans="1:8" x14ac:dyDescent="0.25">
      <c r="A365">
        <v>364</v>
      </c>
      <c r="B365" t="s">
        <v>927</v>
      </c>
      <c r="C365" t="s">
        <v>99</v>
      </c>
      <c r="D365" t="s">
        <v>149</v>
      </c>
      <c r="E365" t="s">
        <v>765</v>
      </c>
      <c r="F365" t="s">
        <v>24</v>
      </c>
      <c r="G365" s="2">
        <v>25000</v>
      </c>
      <c r="H365" t="s">
        <v>26</v>
      </c>
    </row>
    <row r="366" spans="1:8" x14ac:dyDescent="0.25">
      <c r="A366">
        <v>365</v>
      </c>
      <c r="B366" t="s">
        <v>928</v>
      </c>
      <c r="C366" t="s">
        <v>104</v>
      </c>
      <c r="D366" t="s">
        <v>445</v>
      </c>
      <c r="E366" t="s">
        <v>929</v>
      </c>
      <c r="F366" t="s">
        <v>51</v>
      </c>
      <c r="G366" s="2">
        <v>22500</v>
      </c>
      <c r="H366" t="s">
        <v>26</v>
      </c>
    </row>
    <row r="367" spans="1:8" x14ac:dyDescent="0.25">
      <c r="A367">
        <v>366</v>
      </c>
      <c r="B367" t="s">
        <v>930</v>
      </c>
      <c r="C367" t="s">
        <v>143</v>
      </c>
      <c r="D367" t="s">
        <v>931</v>
      </c>
      <c r="E367" t="s">
        <v>932</v>
      </c>
      <c r="F367" t="s">
        <v>51</v>
      </c>
      <c r="G367" s="2">
        <v>19000</v>
      </c>
      <c r="H367" t="s">
        <v>60</v>
      </c>
    </row>
    <row r="368" spans="1:8" x14ac:dyDescent="0.25">
      <c r="A368">
        <v>367</v>
      </c>
      <c r="B368" t="s">
        <v>933</v>
      </c>
      <c r="C368" t="s">
        <v>148</v>
      </c>
      <c r="D368" t="s">
        <v>445</v>
      </c>
      <c r="E368" t="s">
        <v>929</v>
      </c>
      <c r="F368" t="s">
        <v>51</v>
      </c>
      <c r="G368" s="2">
        <v>27000</v>
      </c>
      <c r="H368" t="s">
        <v>26</v>
      </c>
    </row>
    <row r="369" spans="1:8" x14ac:dyDescent="0.25">
      <c r="A369">
        <v>368</v>
      </c>
      <c r="B369" t="s">
        <v>934</v>
      </c>
      <c r="C369" t="s">
        <v>153</v>
      </c>
      <c r="D369" t="s">
        <v>370</v>
      </c>
      <c r="E369" t="s">
        <v>492</v>
      </c>
      <c r="F369" t="s">
        <v>51</v>
      </c>
      <c r="G369" s="2">
        <v>18000</v>
      </c>
      <c r="H369" t="s">
        <v>111</v>
      </c>
    </row>
    <row r="370" spans="1:8" x14ac:dyDescent="0.25">
      <c r="A370">
        <v>369</v>
      </c>
      <c r="B370" t="s">
        <v>936</v>
      </c>
      <c r="C370" t="s">
        <v>77</v>
      </c>
      <c r="D370" t="s">
        <v>445</v>
      </c>
      <c r="E370" t="s">
        <v>446</v>
      </c>
      <c r="F370" t="s">
        <v>24</v>
      </c>
      <c r="G370" s="2">
        <v>75000</v>
      </c>
      <c r="H370" t="s">
        <v>44</v>
      </c>
    </row>
    <row r="371" spans="1:8" x14ac:dyDescent="0.25">
      <c r="A371">
        <v>370</v>
      </c>
      <c r="B371" t="s">
        <v>938</v>
      </c>
      <c r="C371" t="s">
        <v>19</v>
      </c>
      <c r="D371" t="s">
        <v>445</v>
      </c>
      <c r="E371" t="s">
        <v>741</v>
      </c>
      <c r="F371" t="s">
        <v>51</v>
      </c>
      <c r="G371" s="2">
        <v>71500</v>
      </c>
      <c r="H371" t="s">
        <v>60</v>
      </c>
    </row>
    <row r="372" spans="1:8" x14ac:dyDescent="0.25">
      <c r="A372">
        <v>371</v>
      </c>
      <c r="B372" t="s">
        <v>939</v>
      </c>
      <c r="C372" t="s">
        <v>30</v>
      </c>
      <c r="D372" t="s">
        <v>168</v>
      </c>
      <c r="E372" t="s">
        <v>603</v>
      </c>
      <c r="F372" t="s">
        <v>51</v>
      </c>
      <c r="G372" s="2">
        <v>61500</v>
      </c>
      <c r="H372" t="s">
        <v>60</v>
      </c>
    </row>
    <row r="373" spans="1:8" x14ac:dyDescent="0.25">
      <c r="A373">
        <v>372</v>
      </c>
      <c r="B373" t="s">
        <v>941</v>
      </c>
      <c r="C373" t="s">
        <v>37</v>
      </c>
      <c r="D373" t="s">
        <v>65</v>
      </c>
      <c r="E373" t="s">
        <v>66</v>
      </c>
      <c r="F373" t="s">
        <v>51</v>
      </c>
      <c r="G373" s="2">
        <v>21500</v>
      </c>
      <c r="H373" t="s">
        <v>60</v>
      </c>
    </row>
    <row r="374" spans="1:8" x14ac:dyDescent="0.25">
      <c r="A374">
        <v>373</v>
      </c>
      <c r="B374" t="s">
        <v>942</v>
      </c>
      <c r="C374" t="s">
        <v>289</v>
      </c>
      <c r="D374" t="s">
        <v>370</v>
      </c>
      <c r="E374" t="s">
        <v>492</v>
      </c>
      <c r="F374" t="s">
        <v>51</v>
      </c>
      <c r="G374" s="2">
        <v>25000</v>
      </c>
      <c r="H374" t="s">
        <v>111</v>
      </c>
    </row>
    <row r="375" spans="1:8" x14ac:dyDescent="0.25">
      <c r="A375">
        <v>374</v>
      </c>
      <c r="B375" t="s">
        <v>943</v>
      </c>
      <c r="C375" t="s">
        <v>292</v>
      </c>
      <c r="D375" t="s">
        <v>175</v>
      </c>
      <c r="E375" t="s">
        <v>672</v>
      </c>
      <c r="F375" t="s">
        <v>51</v>
      </c>
      <c r="G375" s="2">
        <v>29000</v>
      </c>
      <c r="H375" t="s">
        <v>26</v>
      </c>
    </row>
    <row r="376" spans="1:8" x14ac:dyDescent="0.25">
      <c r="A376">
        <v>375</v>
      </c>
      <c r="B376" t="s">
        <v>944</v>
      </c>
      <c r="C376" t="s">
        <v>296</v>
      </c>
      <c r="D376" t="s">
        <v>370</v>
      </c>
      <c r="E376" t="s">
        <v>412</v>
      </c>
      <c r="F376" t="s">
        <v>24</v>
      </c>
      <c r="G376" s="2">
        <v>12000</v>
      </c>
      <c r="H376" t="s">
        <v>60</v>
      </c>
    </row>
    <row r="377" spans="1:8" x14ac:dyDescent="0.25">
      <c r="A377">
        <v>376</v>
      </c>
      <c r="B377" t="s">
        <v>946</v>
      </c>
      <c r="C377" t="s">
        <v>104</v>
      </c>
      <c r="D377" t="s">
        <v>31</v>
      </c>
      <c r="E377" t="s">
        <v>920</v>
      </c>
      <c r="F377" t="s">
        <v>24</v>
      </c>
      <c r="G377" s="2">
        <v>23000</v>
      </c>
      <c r="H377" t="s">
        <v>84</v>
      </c>
    </row>
    <row r="378" spans="1:8" x14ac:dyDescent="0.25">
      <c r="A378">
        <v>377</v>
      </c>
      <c r="B378" t="s">
        <v>948</v>
      </c>
      <c r="C378" t="s">
        <v>81</v>
      </c>
      <c r="D378" t="s">
        <v>65</v>
      </c>
      <c r="E378" t="s">
        <v>66</v>
      </c>
      <c r="F378" t="s">
        <v>51</v>
      </c>
      <c r="G378" s="2">
        <v>19000</v>
      </c>
      <c r="H378" t="s">
        <v>60</v>
      </c>
    </row>
    <row r="379" spans="1:8" x14ac:dyDescent="0.25">
      <c r="A379">
        <v>378</v>
      </c>
      <c r="B379" t="s">
        <v>950</v>
      </c>
      <c r="C379" t="s">
        <v>91</v>
      </c>
      <c r="D379" t="s">
        <v>217</v>
      </c>
      <c r="E379" t="s">
        <v>218</v>
      </c>
      <c r="F379" t="s">
        <v>51</v>
      </c>
      <c r="G379" s="2">
        <v>19500</v>
      </c>
      <c r="H379" t="s">
        <v>60</v>
      </c>
    </row>
    <row r="380" spans="1:8" x14ac:dyDescent="0.25">
      <c r="A380">
        <v>379</v>
      </c>
      <c r="B380" t="s">
        <v>952</v>
      </c>
      <c r="C380" t="s">
        <v>167</v>
      </c>
      <c r="D380" t="s">
        <v>65</v>
      </c>
      <c r="E380" t="s">
        <v>66</v>
      </c>
      <c r="F380" t="s">
        <v>51</v>
      </c>
      <c r="G380" s="2">
        <v>21000</v>
      </c>
      <c r="H380" t="s">
        <v>60</v>
      </c>
    </row>
    <row r="381" spans="1:8" x14ac:dyDescent="0.25">
      <c r="A381">
        <v>380</v>
      </c>
      <c r="B381" t="s">
        <v>954</v>
      </c>
      <c r="C381" t="s">
        <v>99</v>
      </c>
      <c r="D381" t="s">
        <v>95</v>
      </c>
      <c r="E381" t="s">
        <v>630</v>
      </c>
      <c r="F381" t="s">
        <v>51</v>
      </c>
      <c r="G381" s="2">
        <v>20000</v>
      </c>
      <c r="H381" t="s">
        <v>60</v>
      </c>
    </row>
    <row r="382" spans="1:8" x14ac:dyDescent="0.25">
      <c r="A382">
        <v>381</v>
      </c>
      <c r="B382" t="s">
        <v>956</v>
      </c>
      <c r="C382" t="s">
        <v>153</v>
      </c>
      <c r="D382" t="s">
        <v>65</v>
      </c>
      <c r="E382" t="s">
        <v>201</v>
      </c>
      <c r="F382" t="s">
        <v>51</v>
      </c>
      <c r="G382" s="2">
        <v>29001</v>
      </c>
      <c r="H382" t="s">
        <v>84</v>
      </c>
    </row>
    <row r="383" spans="1:8" x14ac:dyDescent="0.25">
      <c r="A383">
        <v>382</v>
      </c>
      <c r="B383" t="s">
        <v>958</v>
      </c>
      <c r="C383" t="s">
        <v>143</v>
      </c>
      <c r="D383" t="s">
        <v>139</v>
      </c>
      <c r="E383" t="s">
        <v>270</v>
      </c>
      <c r="F383" t="s">
        <v>24</v>
      </c>
      <c r="G383" s="2">
        <v>25500</v>
      </c>
      <c r="H383" t="s">
        <v>26</v>
      </c>
    </row>
    <row r="384" spans="1:8" x14ac:dyDescent="0.25">
      <c r="A384">
        <v>383</v>
      </c>
      <c r="B384" t="s">
        <v>960</v>
      </c>
      <c r="C384" t="s">
        <v>104</v>
      </c>
      <c r="D384" t="s">
        <v>31</v>
      </c>
      <c r="E384" t="s">
        <v>920</v>
      </c>
      <c r="F384" t="s">
        <v>51</v>
      </c>
      <c r="G384" s="2">
        <v>19000</v>
      </c>
      <c r="H384" t="s">
        <v>84</v>
      </c>
    </row>
    <row r="385" spans="1:8" x14ac:dyDescent="0.25">
      <c r="A385">
        <v>384</v>
      </c>
      <c r="B385" t="s">
        <v>962</v>
      </c>
      <c r="C385" t="s">
        <v>153</v>
      </c>
      <c r="D385" t="s">
        <v>57</v>
      </c>
      <c r="E385" t="s">
        <v>92</v>
      </c>
      <c r="F385" t="s">
        <v>24</v>
      </c>
      <c r="G385" s="2">
        <v>24000</v>
      </c>
      <c r="H385" t="s">
        <v>26</v>
      </c>
    </row>
    <row r="386" spans="1:8" x14ac:dyDescent="0.25">
      <c r="A386">
        <v>385</v>
      </c>
      <c r="B386" t="s">
        <v>964</v>
      </c>
      <c r="C386" t="s">
        <v>153</v>
      </c>
      <c r="D386" t="s">
        <v>31</v>
      </c>
      <c r="E386" t="s">
        <v>348</v>
      </c>
      <c r="F386" t="s">
        <v>51</v>
      </c>
      <c r="G386" s="2">
        <v>20000</v>
      </c>
      <c r="H386" t="s">
        <v>84</v>
      </c>
    </row>
    <row r="387" spans="1:8" x14ac:dyDescent="0.25">
      <c r="A387">
        <v>386</v>
      </c>
      <c r="B387" t="s">
        <v>965</v>
      </c>
      <c r="C387" t="s">
        <v>161</v>
      </c>
      <c r="D387" t="s">
        <v>157</v>
      </c>
      <c r="E387" t="s">
        <v>158</v>
      </c>
      <c r="F387" t="s">
        <v>24</v>
      </c>
      <c r="G387" s="2">
        <v>19000</v>
      </c>
      <c r="H387" t="s">
        <v>44</v>
      </c>
    </row>
    <row r="388" spans="1:8" x14ac:dyDescent="0.25">
      <c r="A388">
        <v>387</v>
      </c>
      <c r="B388" t="s">
        <v>967</v>
      </c>
      <c r="C388" t="s">
        <v>81</v>
      </c>
      <c r="D388" t="s">
        <v>320</v>
      </c>
      <c r="E388" t="s">
        <v>472</v>
      </c>
      <c r="F388" t="s">
        <v>51</v>
      </c>
      <c r="G388" s="2">
        <v>37000</v>
      </c>
      <c r="H388" t="s">
        <v>26</v>
      </c>
    </row>
    <row r="389" spans="1:8" x14ac:dyDescent="0.25">
      <c r="A389">
        <v>388</v>
      </c>
      <c r="B389" t="s">
        <v>969</v>
      </c>
      <c r="C389" t="s">
        <v>91</v>
      </c>
      <c r="D389" t="s">
        <v>175</v>
      </c>
      <c r="E389" t="s">
        <v>258</v>
      </c>
      <c r="F389" t="s">
        <v>51</v>
      </c>
      <c r="G389" s="2">
        <v>17000</v>
      </c>
      <c r="H389" t="s">
        <v>44</v>
      </c>
    </row>
    <row r="390" spans="1:8" x14ac:dyDescent="0.25">
      <c r="A390">
        <v>389</v>
      </c>
      <c r="B390" t="s">
        <v>971</v>
      </c>
      <c r="C390" t="s">
        <v>167</v>
      </c>
      <c r="D390" t="s">
        <v>157</v>
      </c>
      <c r="E390" t="s">
        <v>197</v>
      </c>
      <c r="F390" t="s">
        <v>24</v>
      </c>
      <c r="G390" s="2">
        <v>29500</v>
      </c>
      <c r="H390" t="s">
        <v>60</v>
      </c>
    </row>
    <row r="391" spans="1:8" x14ac:dyDescent="0.25">
      <c r="A391">
        <v>390</v>
      </c>
      <c r="B391" t="s">
        <v>973</v>
      </c>
      <c r="C391" t="s">
        <v>99</v>
      </c>
      <c r="D391" t="s">
        <v>370</v>
      </c>
      <c r="E391" t="s">
        <v>492</v>
      </c>
      <c r="F391" t="s">
        <v>51</v>
      </c>
      <c r="G391" s="2">
        <v>46000</v>
      </c>
      <c r="H391" t="s">
        <v>111</v>
      </c>
    </row>
    <row r="392" spans="1:8" x14ac:dyDescent="0.25">
      <c r="A392">
        <v>391</v>
      </c>
      <c r="B392" t="s">
        <v>975</v>
      </c>
      <c r="C392" t="s">
        <v>249</v>
      </c>
      <c r="D392" t="s">
        <v>57</v>
      </c>
      <c r="E392" t="s">
        <v>977</v>
      </c>
      <c r="F392" t="s">
        <v>24</v>
      </c>
      <c r="G392" s="2">
        <v>45000</v>
      </c>
      <c r="H392" t="s">
        <v>44</v>
      </c>
    </row>
    <row r="393" spans="1:8" x14ac:dyDescent="0.25">
      <c r="A393">
        <v>392</v>
      </c>
      <c r="B393" t="s">
        <v>978</v>
      </c>
      <c r="C393" t="s">
        <v>253</v>
      </c>
      <c r="D393" t="s">
        <v>20</v>
      </c>
      <c r="E393" t="s">
        <v>317</v>
      </c>
      <c r="F393" t="s">
        <v>51</v>
      </c>
      <c r="G393" s="2">
        <v>25000</v>
      </c>
      <c r="H393" t="s">
        <v>60</v>
      </c>
    </row>
    <row r="394" spans="1:8" x14ac:dyDescent="0.25">
      <c r="A394">
        <v>393</v>
      </c>
      <c r="B394" t="s">
        <v>980</v>
      </c>
      <c r="C394" t="s">
        <v>148</v>
      </c>
      <c r="D394" t="s">
        <v>20</v>
      </c>
      <c r="E394" t="s">
        <v>705</v>
      </c>
      <c r="F394" t="s">
        <v>24</v>
      </c>
      <c r="G394" s="2">
        <v>25000</v>
      </c>
      <c r="H394" t="s">
        <v>84</v>
      </c>
    </row>
    <row r="395" spans="1:8" x14ac:dyDescent="0.25">
      <c r="A395">
        <v>394</v>
      </c>
      <c r="B395" t="s">
        <v>982</v>
      </c>
      <c r="C395" t="s">
        <v>91</v>
      </c>
      <c r="D395" t="s">
        <v>82</v>
      </c>
      <c r="E395" t="s">
        <v>404</v>
      </c>
      <c r="F395" t="s">
        <v>51</v>
      </c>
      <c r="G395" s="2">
        <v>14000</v>
      </c>
      <c r="H395" t="s">
        <v>26</v>
      </c>
    </row>
    <row r="396" spans="1:8" x14ac:dyDescent="0.25">
      <c r="A396">
        <v>395</v>
      </c>
      <c r="B396" t="s">
        <v>984</v>
      </c>
      <c r="C396" t="s">
        <v>48</v>
      </c>
      <c r="D396" t="s">
        <v>175</v>
      </c>
      <c r="E396" t="s">
        <v>258</v>
      </c>
      <c r="F396" t="s">
        <v>51</v>
      </c>
      <c r="G396" s="2">
        <v>19000</v>
      </c>
      <c r="H396" t="s">
        <v>44</v>
      </c>
    </row>
    <row r="397" spans="1:8" x14ac:dyDescent="0.25">
      <c r="A397">
        <v>396</v>
      </c>
      <c r="B397" t="s">
        <v>985</v>
      </c>
      <c r="C397" t="s">
        <v>56</v>
      </c>
      <c r="D397" t="s">
        <v>82</v>
      </c>
      <c r="E397" t="s">
        <v>212</v>
      </c>
      <c r="F397" t="s">
        <v>51</v>
      </c>
      <c r="G397" s="2">
        <v>12000</v>
      </c>
      <c r="H397" t="s">
        <v>44</v>
      </c>
    </row>
    <row r="398" spans="1:8" x14ac:dyDescent="0.25">
      <c r="A398">
        <v>397</v>
      </c>
      <c r="B398" t="s">
        <v>986</v>
      </c>
      <c r="C398" t="s">
        <v>143</v>
      </c>
      <c r="D398" t="s">
        <v>57</v>
      </c>
      <c r="E398" t="s">
        <v>92</v>
      </c>
      <c r="F398" t="s">
        <v>51</v>
      </c>
      <c r="G398" s="2">
        <v>17000</v>
      </c>
      <c r="H398" t="s">
        <v>26</v>
      </c>
    </row>
    <row r="399" spans="1:8" x14ac:dyDescent="0.25">
      <c r="A399">
        <v>398</v>
      </c>
      <c r="B399" t="s">
        <v>988</v>
      </c>
      <c r="C399" t="s">
        <v>148</v>
      </c>
      <c r="D399" t="s">
        <v>109</v>
      </c>
      <c r="E399" t="s">
        <v>162</v>
      </c>
      <c r="F399" t="s">
        <v>24</v>
      </c>
      <c r="G399" s="2">
        <v>26000</v>
      </c>
      <c r="H399" t="s">
        <v>60</v>
      </c>
    </row>
    <row r="400" spans="1:8" x14ac:dyDescent="0.25">
      <c r="A400">
        <v>399</v>
      </c>
      <c r="B400" t="s">
        <v>990</v>
      </c>
      <c r="C400" t="s">
        <v>104</v>
      </c>
      <c r="D400" t="s">
        <v>49</v>
      </c>
      <c r="E400" t="s">
        <v>280</v>
      </c>
      <c r="F400" t="s">
        <v>24</v>
      </c>
      <c r="G400" s="2">
        <v>27000</v>
      </c>
      <c r="H400" t="s">
        <v>44</v>
      </c>
    </row>
    <row r="401" spans="1:8" x14ac:dyDescent="0.25">
      <c r="A401">
        <v>400</v>
      </c>
      <c r="B401" t="s">
        <v>992</v>
      </c>
      <c r="C401" t="s">
        <v>143</v>
      </c>
      <c r="D401" t="s">
        <v>931</v>
      </c>
      <c r="E401" t="s">
        <v>932</v>
      </c>
      <c r="F401" t="s">
        <v>51</v>
      </c>
      <c r="G401" s="2">
        <v>19000</v>
      </c>
      <c r="H401" t="s">
        <v>60</v>
      </c>
    </row>
    <row r="402" spans="1:8" x14ac:dyDescent="0.25">
      <c r="A402">
        <v>401</v>
      </c>
      <c r="B402" t="s">
        <v>994</v>
      </c>
      <c r="C402" t="s">
        <v>269</v>
      </c>
      <c r="D402" t="s">
        <v>65</v>
      </c>
      <c r="E402" t="s">
        <v>201</v>
      </c>
      <c r="F402" t="s">
        <v>51</v>
      </c>
      <c r="G402" s="2">
        <v>29000</v>
      </c>
      <c r="H402" t="s">
        <v>26</v>
      </c>
    </row>
    <row r="403" spans="1:8" x14ac:dyDescent="0.25">
      <c r="A403">
        <v>402</v>
      </c>
      <c r="B403" t="s">
        <v>996</v>
      </c>
      <c r="C403" t="s">
        <v>289</v>
      </c>
      <c r="D403" t="s">
        <v>175</v>
      </c>
      <c r="E403" t="s">
        <v>221</v>
      </c>
      <c r="F403" t="s">
        <v>24</v>
      </c>
      <c r="G403" s="2">
        <v>14000</v>
      </c>
      <c r="H403" t="s">
        <v>60</v>
      </c>
    </row>
    <row r="404" spans="1:8" x14ac:dyDescent="0.25">
      <c r="A404">
        <v>403</v>
      </c>
      <c r="B404" t="s">
        <v>998</v>
      </c>
      <c r="C404" t="s">
        <v>292</v>
      </c>
      <c r="D404" t="s">
        <v>38</v>
      </c>
      <c r="E404" t="s">
        <v>39</v>
      </c>
      <c r="F404" t="s">
        <v>24</v>
      </c>
      <c r="G404" s="2">
        <v>60000</v>
      </c>
      <c r="H404" t="s">
        <v>44</v>
      </c>
    </row>
    <row r="405" spans="1:8" x14ac:dyDescent="0.25">
      <c r="A405">
        <v>404</v>
      </c>
      <c r="B405" t="s">
        <v>1000</v>
      </c>
      <c r="C405" t="s">
        <v>296</v>
      </c>
      <c r="D405" t="s">
        <v>144</v>
      </c>
      <c r="E405" t="s">
        <v>806</v>
      </c>
      <c r="F405" t="s">
        <v>51</v>
      </c>
      <c r="G405" s="2">
        <v>14000</v>
      </c>
      <c r="H405" t="s">
        <v>26</v>
      </c>
    </row>
    <row r="406" spans="1:8" x14ac:dyDescent="0.25">
      <c r="A406">
        <v>405</v>
      </c>
      <c r="B406" t="s">
        <v>1002</v>
      </c>
      <c r="C406" t="s">
        <v>167</v>
      </c>
      <c r="D406" t="s">
        <v>31</v>
      </c>
      <c r="E406" t="s">
        <v>462</v>
      </c>
      <c r="F406" t="s">
        <v>51</v>
      </c>
      <c r="G406" s="2">
        <v>22500</v>
      </c>
      <c r="H406" t="s">
        <v>44</v>
      </c>
    </row>
    <row r="407" spans="1:8" x14ac:dyDescent="0.25">
      <c r="A407">
        <v>406</v>
      </c>
      <c r="B407" t="s">
        <v>1004</v>
      </c>
      <c r="C407" t="s">
        <v>99</v>
      </c>
      <c r="D407" t="s">
        <v>65</v>
      </c>
      <c r="E407" t="s">
        <v>66</v>
      </c>
      <c r="F407" t="s">
        <v>24</v>
      </c>
      <c r="G407" s="2">
        <v>22000</v>
      </c>
      <c r="H407" t="s">
        <v>60</v>
      </c>
    </row>
    <row r="408" spans="1:8" x14ac:dyDescent="0.25">
      <c r="A408">
        <v>407</v>
      </c>
      <c r="B408" t="s">
        <v>1006</v>
      </c>
      <c r="C408" t="s">
        <v>104</v>
      </c>
      <c r="D408" t="s">
        <v>188</v>
      </c>
      <c r="E408" t="s">
        <v>250</v>
      </c>
      <c r="F408" t="s">
        <v>51</v>
      </c>
      <c r="G408" s="2">
        <v>24000</v>
      </c>
      <c r="H408" t="s">
        <v>60</v>
      </c>
    </row>
    <row r="409" spans="1:8" x14ac:dyDescent="0.25">
      <c r="A409">
        <v>408</v>
      </c>
      <c r="B409" t="s">
        <v>1008</v>
      </c>
      <c r="C409" t="s">
        <v>143</v>
      </c>
      <c r="D409" t="s">
        <v>127</v>
      </c>
      <c r="E409" t="s">
        <v>128</v>
      </c>
      <c r="F409" t="s">
        <v>24</v>
      </c>
      <c r="G409" s="2">
        <v>43500</v>
      </c>
      <c r="H409" t="s">
        <v>111</v>
      </c>
    </row>
    <row r="410" spans="1:8" x14ac:dyDescent="0.25">
      <c r="A410">
        <v>409</v>
      </c>
      <c r="B410" t="s">
        <v>1010</v>
      </c>
      <c r="C410" t="s">
        <v>64</v>
      </c>
      <c r="D410" t="s">
        <v>49</v>
      </c>
      <c r="E410" t="s">
        <v>648</v>
      </c>
      <c r="F410" t="s">
        <v>24</v>
      </c>
      <c r="G410" s="2">
        <v>29000</v>
      </c>
      <c r="H410" t="s">
        <v>60</v>
      </c>
    </row>
    <row r="411" spans="1:8" x14ac:dyDescent="0.25">
      <c r="A411">
        <v>410</v>
      </c>
      <c r="B411" t="s">
        <v>1011</v>
      </c>
      <c r="C411" t="s">
        <v>71</v>
      </c>
      <c r="D411" t="s">
        <v>217</v>
      </c>
      <c r="E411" t="s">
        <v>1012</v>
      </c>
      <c r="F411" t="s">
        <v>51</v>
      </c>
      <c r="G411" s="2">
        <v>42000</v>
      </c>
      <c r="H411" t="s">
        <v>44</v>
      </c>
    </row>
    <row r="412" spans="1:8" x14ac:dyDescent="0.25">
      <c r="A412">
        <v>411</v>
      </c>
      <c r="B412" t="s">
        <v>1013</v>
      </c>
      <c r="C412" t="s">
        <v>138</v>
      </c>
      <c r="D412" t="s">
        <v>931</v>
      </c>
      <c r="E412" t="s">
        <v>1014</v>
      </c>
      <c r="F412" t="s">
        <v>24</v>
      </c>
      <c r="G412" s="2">
        <v>19000</v>
      </c>
      <c r="H412" t="s">
        <v>26</v>
      </c>
    </row>
    <row r="413" spans="1:8" x14ac:dyDescent="0.25">
      <c r="A413">
        <v>412</v>
      </c>
      <c r="B413" t="s">
        <v>1015</v>
      </c>
      <c r="C413" t="s">
        <v>192</v>
      </c>
      <c r="D413" t="s">
        <v>49</v>
      </c>
      <c r="E413" t="s">
        <v>50</v>
      </c>
      <c r="F413" t="s">
        <v>51</v>
      </c>
      <c r="G413" s="2">
        <v>14000</v>
      </c>
      <c r="H413" t="s">
        <v>26</v>
      </c>
    </row>
    <row r="414" spans="1:8" x14ac:dyDescent="0.25">
      <c r="A414">
        <v>413</v>
      </c>
      <c r="B414" t="s">
        <v>1016</v>
      </c>
      <c r="C414" t="s">
        <v>153</v>
      </c>
      <c r="D414" t="s">
        <v>304</v>
      </c>
      <c r="E414" t="s">
        <v>532</v>
      </c>
      <c r="F414" t="s">
        <v>24</v>
      </c>
      <c r="G414" s="2">
        <v>18000</v>
      </c>
      <c r="H414" t="s">
        <v>44</v>
      </c>
    </row>
    <row r="415" spans="1:8" x14ac:dyDescent="0.25">
      <c r="A415">
        <v>414</v>
      </c>
      <c r="B415" t="s">
        <v>1018</v>
      </c>
      <c r="C415" t="s">
        <v>77</v>
      </c>
      <c r="D415" t="s">
        <v>95</v>
      </c>
      <c r="E415" t="s">
        <v>619</v>
      </c>
      <c r="F415" t="s">
        <v>24</v>
      </c>
      <c r="G415" s="2">
        <v>9000</v>
      </c>
      <c r="H415" t="s">
        <v>44</v>
      </c>
    </row>
    <row r="416" spans="1:8" x14ac:dyDescent="0.25">
      <c r="A416">
        <v>415</v>
      </c>
      <c r="B416" t="s">
        <v>1020</v>
      </c>
      <c r="C416" t="s">
        <v>161</v>
      </c>
      <c r="D416" t="s">
        <v>175</v>
      </c>
      <c r="E416" t="s">
        <v>378</v>
      </c>
      <c r="F416" t="s">
        <v>51</v>
      </c>
      <c r="G416" s="2">
        <v>26000</v>
      </c>
      <c r="H416" t="s">
        <v>84</v>
      </c>
    </row>
    <row r="417" spans="1:8" x14ac:dyDescent="0.25">
      <c r="A417">
        <v>416</v>
      </c>
      <c r="B417" t="s">
        <v>1021</v>
      </c>
      <c r="C417" t="s">
        <v>81</v>
      </c>
      <c r="D417" t="s">
        <v>20</v>
      </c>
      <c r="E417" t="s">
        <v>1023</v>
      </c>
      <c r="F417" t="s">
        <v>51</v>
      </c>
      <c r="G417" s="2">
        <v>13000</v>
      </c>
      <c r="H417" t="s">
        <v>44</v>
      </c>
    </row>
    <row r="418" spans="1:8" x14ac:dyDescent="0.25">
      <c r="A418">
        <v>417</v>
      </c>
      <c r="B418" t="s">
        <v>1024</v>
      </c>
      <c r="C418" t="s">
        <v>148</v>
      </c>
      <c r="D418" t="s">
        <v>144</v>
      </c>
      <c r="E418" t="s">
        <v>806</v>
      </c>
      <c r="F418" t="s">
        <v>51</v>
      </c>
      <c r="G418" s="2">
        <v>24000</v>
      </c>
      <c r="H418" t="s">
        <v>26</v>
      </c>
    </row>
    <row r="419" spans="1:8" x14ac:dyDescent="0.25">
      <c r="A419">
        <v>418</v>
      </c>
      <c r="B419" t="s">
        <v>1026</v>
      </c>
      <c r="C419" t="s">
        <v>153</v>
      </c>
      <c r="D419" t="s">
        <v>175</v>
      </c>
      <c r="E419" t="s">
        <v>258</v>
      </c>
      <c r="F419" t="s">
        <v>51</v>
      </c>
      <c r="G419" s="2">
        <v>46000</v>
      </c>
      <c r="H419" t="s">
        <v>44</v>
      </c>
    </row>
    <row r="420" spans="1:8" x14ac:dyDescent="0.25">
      <c r="A420">
        <v>419</v>
      </c>
      <c r="B420" t="s">
        <v>1028</v>
      </c>
      <c r="C420" t="s">
        <v>77</v>
      </c>
      <c r="D420" t="s">
        <v>100</v>
      </c>
      <c r="E420" t="s">
        <v>430</v>
      </c>
      <c r="F420" t="s">
        <v>51</v>
      </c>
      <c r="G420" s="2">
        <v>39000</v>
      </c>
      <c r="H420" t="s">
        <v>111</v>
      </c>
    </row>
    <row r="421" spans="1:8" x14ac:dyDescent="0.25">
      <c r="A421">
        <v>420</v>
      </c>
      <c r="B421" t="s">
        <v>1030</v>
      </c>
      <c r="C421" t="s">
        <v>19</v>
      </c>
      <c r="D421" t="s">
        <v>57</v>
      </c>
      <c r="E421" t="s">
        <v>58</v>
      </c>
      <c r="F421" t="s">
        <v>51</v>
      </c>
      <c r="G421" s="2">
        <v>24000</v>
      </c>
      <c r="H421" t="s">
        <v>60</v>
      </c>
    </row>
    <row r="422" spans="1:8" x14ac:dyDescent="0.25">
      <c r="A422">
        <v>421</v>
      </c>
      <c r="B422" t="s">
        <v>1032</v>
      </c>
      <c r="C422" t="s">
        <v>161</v>
      </c>
      <c r="D422" t="s">
        <v>217</v>
      </c>
      <c r="E422" t="s">
        <v>1012</v>
      </c>
      <c r="F422" t="s">
        <v>51</v>
      </c>
      <c r="G422" s="2">
        <v>19000</v>
      </c>
      <c r="H422" t="s">
        <v>44</v>
      </c>
    </row>
    <row r="423" spans="1:8" x14ac:dyDescent="0.25">
      <c r="A423">
        <v>422</v>
      </c>
      <c r="B423" t="s">
        <v>1034</v>
      </c>
      <c r="C423" t="s">
        <v>81</v>
      </c>
      <c r="D423" t="s">
        <v>100</v>
      </c>
      <c r="E423" t="s">
        <v>541</v>
      </c>
      <c r="F423" t="s">
        <v>24</v>
      </c>
      <c r="G423" s="2">
        <v>28001</v>
      </c>
      <c r="H423" t="s">
        <v>44</v>
      </c>
    </row>
    <row r="424" spans="1:8" x14ac:dyDescent="0.25">
      <c r="A424">
        <v>423</v>
      </c>
      <c r="B424" t="s">
        <v>1036</v>
      </c>
      <c r="C424" t="s">
        <v>91</v>
      </c>
      <c r="D424" t="s">
        <v>320</v>
      </c>
      <c r="E424" t="s">
        <v>479</v>
      </c>
      <c r="F424" t="s">
        <v>24</v>
      </c>
      <c r="G424" s="2">
        <v>60001</v>
      </c>
      <c r="H424" t="s">
        <v>111</v>
      </c>
    </row>
    <row r="425" spans="1:8" x14ac:dyDescent="0.25">
      <c r="A425">
        <v>424</v>
      </c>
      <c r="B425" t="s">
        <v>1038</v>
      </c>
      <c r="C425" t="s">
        <v>167</v>
      </c>
      <c r="D425" t="s">
        <v>100</v>
      </c>
      <c r="E425" t="s">
        <v>239</v>
      </c>
      <c r="F425" t="s">
        <v>51</v>
      </c>
      <c r="G425" s="2">
        <v>22001</v>
      </c>
      <c r="H425" t="s">
        <v>60</v>
      </c>
    </row>
    <row r="426" spans="1:8" x14ac:dyDescent="0.25">
      <c r="A426">
        <v>425</v>
      </c>
      <c r="B426" t="s">
        <v>1040</v>
      </c>
      <c r="C426" t="s">
        <v>99</v>
      </c>
      <c r="D426" t="s">
        <v>105</v>
      </c>
      <c r="E426" t="s">
        <v>106</v>
      </c>
      <c r="F426" t="s">
        <v>51</v>
      </c>
      <c r="G426" s="2">
        <v>22001</v>
      </c>
      <c r="H426" t="s">
        <v>60</v>
      </c>
    </row>
    <row r="427" spans="1:8" x14ac:dyDescent="0.25">
      <c r="A427">
        <v>426</v>
      </c>
      <c r="B427" t="s">
        <v>1042</v>
      </c>
      <c r="C427" t="s">
        <v>148</v>
      </c>
      <c r="D427" t="s">
        <v>445</v>
      </c>
      <c r="E427" t="s">
        <v>929</v>
      </c>
      <c r="F427" t="s">
        <v>51</v>
      </c>
      <c r="G427" s="2">
        <v>22000</v>
      </c>
      <c r="H427" t="s">
        <v>26</v>
      </c>
    </row>
    <row r="428" spans="1:8" x14ac:dyDescent="0.25">
      <c r="A428">
        <v>427</v>
      </c>
      <c r="B428" t="s">
        <v>1044</v>
      </c>
      <c r="C428" t="s">
        <v>153</v>
      </c>
      <c r="D428" t="s">
        <v>65</v>
      </c>
      <c r="E428" t="s">
        <v>66</v>
      </c>
      <c r="F428" t="s">
        <v>51</v>
      </c>
      <c r="G428" s="2">
        <v>21500</v>
      </c>
      <c r="H428" t="s">
        <v>60</v>
      </c>
    </row>
    <row r="429" spans="1:8" x14ac:dyDescent="0.25">
      <c r="A429">
        <v>428</v>
      </c>
      <c r="B429" t="s">
        <v>1046</v>
      </c>
      <c r="C429" t="s">
        <v>77</v>
      </c>
      <c r="D429" t="s">
        <v>49</v>
      </c>
      <c r="E429" t="s">
        <v>131</v>
      </c>
      <c r="F429" t="s">
        <v>24</v>
      </c>
      <c r="G429" s="2">
        <v>25000</v>
      </c>
      <c r="H429" t="s">
        <v>111</v>
      </c>
    </row>
    <row r="430" spans="1:8" x14ac:dyDescent="0.25">
      <c r="A430">
        <v>429</v>
      </c>
      <c r="B430" t="s">
        <v>1048</v>
      </c>
      <c r="C430" t="s">
        <v>19</v>
      </c>
      <c r="D430" t="s">
        <v>175</v>
      </c>
      <c r="E430" t="s">
        <v>579</v>
      </c>
      <c r="F430" t="s">
        <v>24</v>
      </c>
      <c r="G430" s="2">
        <v>85000</v>
      </c>
      <c r="H430" t="s">
        <v>26</v>
      </c>
    </row>
    <row r="431" spans="1:8" x14ac:dyDescent="0.25">
      <c r="A431">
        <v>430</v>
      </c>
      <c r="B431" t="s">
        <v>1050</v>
      </c>
      <c r="C431" t="s">
        <v>30</v>
      </c>
      <c r="D431" t="s">
        <v>65</v>
      </c>
      <c r="E431" t="s">
        <v>172</v>
      </c>
      <c r="F431" t="s">
        <v>51</v>
      </c>
      <c r="G431" s="2">
        <v>21000</v>
      </c>
      <c r="H431" t="s">
        <v>111</v>
      </c>
    </row>
    <row r="432" spans="1:8" x14ac:dyDescent="0.25">
      <c r="A432">
        <v>431</v>
      </c>
      <c r="B432" t="s">
        <v>1052</v>
      </c>
      <c r="C432" t="s">
        <v>196</v>
      </c>
      <c r="D432" t="s">
        <v>57</v>
      </c>
      <c r="E432" t="s">
        <v>92</v>
      </c>
      <c r="F432" t="s">
        <v>24</v>
      </c>
      <c r="G432" s="2">
        <v>24000</v>
      </c>
      <c r="H432" t="s">
        <v>26</v>
      </c>
    </row>
    <row r="433" spans="1:8" x14ac:dyDescent="0.25">
      <c r="A433">
        <v>432</v>
      </c>
      <c r="B433" t="s">
        <v>1053</v>
      </c>
      <c r="C433" t="s">
        <v>200</v>
      </c>
      <c r="D433" t="s">
        <v>139</v>
      </c>
      <c r="E433" t="s">
        <v>1054</v>
      </c>
      <c r="F433" t="s">
        <v>24</v>
      </c>
      <c r="G433" s="2">
        <v>44000</v>
      </c>
      <c r="H433" t="s">
        <v>44</v>
      </c>
    </row>
    <row r="434" spans="1:8" x14ac:dyDescent="0.25">
      <c r="A434">
        <v>433</v>
      </c>
      <c r="B434" t="s">
        <v>1055</v>
      </c>
      <c r="C434" t="s">
        <v>245</v>
      </c>
      <c r="D434" t="s">
        <v>38</v>
      </c>
      <c r="E434" t="s">
        <v>39</v>
      </c>
      <c r="F434" t="s">
        <v>51</v>
      </c>
      <c r="G434" s="2">
        <v>31500</v>
      </c>
      <c r="H434" t="s">
        <v>44</v>
      </c>
    </row>
    <row r="435" spans="1:8" x14ac:dyDescent="0.25">
      <c r="A435">
        <v>434</v>
      </c>
      <c r="B435" t="s">
        <v>1056</v>
      </c>
      <c r="C435" t="s">
        <v>249</v>
      </c>
      <c r="D435" t="s">
        <v>175</v>
      </c>
      <c r="E435" t="s">
        <v>258</v>
      </c>
      <c r="F435" t="s">
        <v>51</v>
      </c>
      <c r="G435" s="2">
        <v>46000</v>
      </c>
      <c r="H435" t="s">
        <v>44</v>
      </c>
    </row>
    <row r="436" spans="1:8" x14ac:dyDescent="0.25">
      <c r="A436">
        <v>435</v>
      </c>
      <c r="B436" t="s">
        <v>1058</v>
      </c>
      <c r="C436" t="s">
        <v>253</v>
      </c>
      <c r="D436" t="s">
        <v>20</v>
      </c>
      <c r="E436" t="s">
        <v>1023</v>
      </c>
      <c r="F436" t="s">
        <v>24</v>
      </c>
      <c r="G436" s="2">
        <v>22100</v>
      </c>
      <c r="H436" t="s">
        <v>44</v>
      </c>
    </row>
    <row r="437" spans="1:8" x14ac:dyDescent="0.25">
      <c r="A437">
        <v>436</v>
      </c>
      <c r="B437" t="s">
        <v>1060</v>
      </c>
      <c r="C437" t="s">
        <v>91</v>
      </c>
      <c r="D437" t="s">
        <v>931</v>
      </c>
      <c r="E437" t="s">
        <v>1014</v>
      </c>
      <c r="F437" t="s">
        <v>51</v>
      </c>
      <c r="G437" s="2">
        <v>21000</v>
      </c>
      <c r="H437" t="s">
        <v>26</v>
      </c>
    </row>
    <row r="438" spans="1:8" x14ac:dyDescent="0.25">
      <c r="A438">
        <v>437</v>
      </c>
      <c r="B438" t="s">
        <v>1061</v>
      </c>
      <c r="C438" t="s">
        <v>167</v>
      </c>
      <c r="D438" t="s">
        <v>127</v>
      </c>
      <c r="E438" t="s">
        <v>128</v>
      </c>
      <c r="F438" t="s">
        <v>51</v>
      </c>
      <c r="G438" s="2">
        <v>14000</v>
      </c>
      <c r="H438" t="s">
        <v>111</v>
      </c>
    </row>
    <row r="439" spans="1:8" x14ac:dyDescent="0.25">
      <c r="A439">
        <v>438</v>
      </c>
      <c r="B439" t="s">
        <v>1062</v>
      </c>
      <c r="C439" t="s">
        <v>99</v>
      </c>
      <c r="D439" t="s">
        <v>105</v>
      </c>
      <c r="E439" t="s">
        <v>339</v>
      </c>
      <c r="F439" t="s">
        <v>24</v>
      </c>
      <c r="G439" s="2">
        <v>18000</v>
      </c>
      <c r="H439" t="s">
        <v>111</v>
      </c>
    </row>
    <row r="440" spans="1:8" x14ac:dyDescent="0.25">
      <c r="A440">
        <v>439</v>
      </c>
      <c r="B440" t="s">
        <v>1063</v>
      </c>
      <c r="C440" t="s">
        <v>104</v>
      </c>
      <c r="D440" t="s">
        <v>149</v>
      </c>
      <c r="E440" t="s">
        <v>330</v>
      </c>
      <c r="F440" t="s">
        <v>24</v>
      </c>
      <c r="G440" s="2">
        <v>16000</v>
      </c>
      <c r="H440" t="s">
        <v>111</v>
      </c>
    </row>
    <row r="441" spans="1:8" x14ac:dyDescent="0.25">
      <c r="A441">
        <v>440</v>
      </c>
      <c r="B441" t="s">
        <v>1064</v>
      </c>
      <c r="C441" t="s">
        <v>143</v>
      </c>
      <c r="D441" t="s">
        <v>217</v>
      </c>
      <c r="E441" t="s">
        <v>887</v>
      </c>
      <c r="F441" t="s">
        <v>24</v>
      </c>
      <c r="G441" s="2">
        <v>18000</v>
      </c>
      <c r="H441" t="s">
        <v>111</v>
      </c>
    </row>
    <row r="442" spans="1:8" x14ac:dyDescent="0.25">
      <c r="A442">
        <v>441</v>
      </c>
      <c r="B442" t="s">
        <v>1066</v>
      </c>
      <c r="C442" t="s">
        <v>30</v>
      </c>
      <c r="D442" t="s">
        <v>188</v>
      </c>
      <c r="E442" t="s">
        <v>250</v>
      </c>
      <c r="F442" t="s">
        <v>24</v>
      </c>
      <c r="G442" s="2">
        <v>36000</v>
      </c>
      <c r="H442" t="s">
        <v>60</v>
      </c>
    </row>
    <row r="443" spans="1:8" x14ac:dyDescent="0.25">
      <c r="A443">
        <v>442</v>
      </c>
      <c r="B443" t="s">
        <v>1068</v>
      </c>
      <c r="C443" t="s">
        <v>37</v>
      </c>
      <c r="D443" t="s">
        <v>175</v>
      </c>
      <c r="E443" t="s">
        <v>579</v>
      </c>
      <c r="F443" t="s">
        <v>51</v>
      </c>
      <c r="G443" s="2">
        <v>10000</v>
      </c>
      <c r="H443" t="s">
        <v>26</v>
      </c>
    </row>
    <row r="444" spans="1:8" x14ac:dyDescent="0.25">
      <c r="A444">
        <v>443</v>
      </c>
      <c r="B444" t="s">
        <v>1070</v>
      </c>
      <c r="C444" t="s">
        <v>19</v>
      </c>
      <c r="D444" t="s">
        <v>65</v>
      </c>
      <c r="E444" t="s">
        <v>201</v>
      </c>
      <c r="F444" t="s">
        <v>24</v>
      </c>
      <c r="G444" s="2">
        <v>45000</v>
      </c>
      <c r="H444" t="s">
        <v>84</v>
      </c>
    </row>
    <row r="445" spans="1:8" x14ac:dyDescent="0.25">
      <c r="A445">
        <v>444</v>
      </c>
      <c r="B445" t="s">
        <v>1072</v>
      </c>
      <c r="C445" t="s">
        <v>56</v>
      </c>
      <c r="D445" t="s">
        <v>320</v>
      </c>
      <c r="E445" t="s">
        <v>472</v>
      </c>
      <c r="F445" t="s">
        <v>51</v>
      </c>
      <c r="G445" s="2">
        <v>45000</v>
      </c>
      <c r="H445" t="s">
        <v>26</v>
      </c>
    </row>
    <row r="446" spans="1:8" x14ac:dyDescent="0.25">
      <c r="A446">
        <v>445</v>
      </c>
      <c r="B446" t="s">
        <v>1074</v>
      </c>
      <c r="C446" t="s">
        <v>64</v>
      </c>
      <c r="D446" t="s">
        <v>31</v>
      </c>
      <c r="E446" t="s">
        <v>333</v>
      </c>
      <c r="F446" t="s">
        <v>51</v>
      </c>
      <c r="G446" s="2">
        <v>21100</v>
      </c>
      <c r="H446" t="s">
        <v>111</v>
      </c>
    </row>
    <row r="447" spans="1:8" x14ac:dyDescent="0.25">
      <c r="A447">
        <v>446</v>
      </c>
      <c r="B447" t="s">
        <v>1076</v>
      </c>
      <c r="C447" t="s">
        <v>104</v>
      </c>
      <c r="D447" t="s">
        <v>57</v>
      </c>
      <c r="E447" t="s">
        <v>58</v>
      </c>
      <c r="F447" t="s">
        <v>24</v>
      </c>
      <c r="G447" s="2">
        <v>28001</v>
      </c>
      <c r="H447" t="s">
        <v>60</v>
      </c>
    </row>
    <row r="448" spans="1:8" x14ac:dyDescent="0.25">
      <c r="A448">
        <v>447</v>
      </c>
      <c r="B448" t="s">
        <v>1078</v>
      </c>
      <c r="C448" t="s">
        <v>37</v>
      </c>
      <c r="D448" t="s">
        <v>149</v>
      </c>
      <c r="E448" t="s">
        <v>765</v>
      </c>
      <c r="F448" t="s">
        <v>51</v>
      </c>
      <c r="G448" s="2">
        <v>25000</v>
      </c>
      <c r="H448" t="s">
        <v>26</v>
      </c>
    </row>
    <row r="449" spans="1:8" x14ac:dyDescent="0.25">
      <c r="A449">
        <v>448</v>
      </c>
      <c r="B449" t="s">
        <v>1080</v>
      </c>
      <c r="C449" t="s">
        <v>269</v>
      </c>
      <c r="D449" t="s">
        <v>109</v>
      </c>
      <c r="E449" t="s">
        <v>336</v>
      </c>
      <c r="F449" t="s">
        <v>24</v>
      </c>
      <c r="G449" s="2">
        <v>26000</v>
      </c>
      <c r="H449" t="s">
        <v>26</v>
      </c>
    </row>
    <row r="450" spans="1:8" x14ac:dyDescent="0.25">
      <c r="A450">
        <v>449</v>
      </c>
      <c r="B450" t="s">
        <v>1082</v>
      </c>
      <c r="C450" t="s">
        <v>148</v>
      </c>
      <c r="D450" t="s">
        <v>320</v>
      </c>
      <c r="E450" t="s">
        <v>479</v>
      </c>
      <c r="F450" t="s">
        <v>51</v>
      </c>
      <c r="G450" s="2">
        <v>15000</v>
      </c>
      <c r="H450" t="s">
        <v>111</v>
      </c>
    </row>
    <row r="451" spans="1:8" x14ac:dyDescent="0.25">
      <c r="A451">
        <v>450</v>
      </c>
      <c r="B451" t="s">
        <v>1083</v>
      </c>
      <c r="C451" t="s">
        <v>196</v>
      </c>
      <c r="D451" t="s">
        <v>134</v>
      </c>
      <c r="E451" t="s">
        <v>135</v>
      </c>
      <c r="F451" t="s">
        <v>24</v>
      </c>
      <c r="G451" s="2">
        <v>21000</v>
      </c>
      <c r="H451" t="s">
        <v>84</v>
      </c>
    </row>
    <row r="452" spans="1:8" x14ac:dyDescent="0.25">
      <c r="A452">
        <v>451</v>
      </c>
      <c r="B452" t="s">
        <v>1084</v>
      </c>
      <c r="C452" t="s">
        <v>143</v>
      </c>
      <c r="D452" t="s">
        <v>370</v>
      </c>
      <c r="E452" t="s">
        <v>412</v>
      </c>
      <c r="F452" t="s">
        <v>51</v>
      </c>
      <c r="G452" s="2">
        <v>31001</v>
      </c>
      <c r="H452" t="s">
        <v>60</v>
      </c>
    </row>
    <row r="453" spans="1:8" x14ac:dyDescent="0.25">
      <c r="A453">
        <v>452</v>
      </c>
      <c r="B453" t="s">
        <v>1086</v>
      </c>
      <c r="C453" t="s">
        <v>148</v>
      </c>
      <c r="D453" t="s">
        <v>931</v>
      </c>
      <c r="E453" t="s">
        <v>1014</v>
      </c>
      <c r="F453" t="s">
        <v>51</v>
      </c>
      <c r="G453" s="2">
        <v>21001</v>
      </c>
      <c r="H453" t="s">
        <v>26</v>
      </c>
    </row>
    <row r="454" spans="1:8" x14ac:dyDescent="0.25">
      <c r="A454">
        <v>453</v>
      </c>
      <c r="B454" t="s">
        <v>1088</v>
      </c>
      <c r="C454" t="s">
        <v>153</v>
      </c>
      <c r="D454" t="s">
        <v>175</v>
      </c>
      <c r="E454" t="s">
        <v>672</v>
      </c>
      <c r="F454" t="s">
        <v>24</v>
      </c>
      <c r="G454" s="2">
        <v>22001</v>
      </c>
      <c r="H454" t="s">
        <v>26</v>
      </c>
    </row>
    <row r="455" spans="1:8" x14ac:dyDescent="0.25">
      <c r="A455">
        <v>454</v>
      </c>
      <c r="B455" t="s">
        <v>1090</v>
      </c>
      <c r="C455" t="s">
        <v>77</v>
      </c>
      <c r="D455" t="s">
        <v>149</v>
      </c>
      <c r="E455" t="s">
        <v>150</v>
      </c>
      <c r="F455" t="s">
        <v>51</v>
      </c>
      <c r="G455" s="2">
        <v>38000</v>
      </c>
      <c r="H455" t="s">
        <v>44</v>
      </c>
    </row>
    <row r="456" spans="1:8" x14ac:dyDescent="0.25">
      <c r="A456">
        <v>455</v>
      </c>
      <c r="B456" t="s">
        <v>1092</v>
      </c>
      <c r="C456" t="s">
        <v>161</v>
      </c>
      <c r="D456" t="s">
        <v>109</v>
      </c>
      <c r="E456" t="s">
        <v>336</v>
      </c>
      <c r="F456" t="s">
        <v>24</v>
      </c>
      <c r="G456" s="2">
        <v>26000</v>
      </c>
      <c r="H456" t="s">
        <v>26</v>
      </c>
    </row>
    <row r="457" spans="1:8" x14ac:dyDescent="0.25">
      <c r="A457">
        <v>456</v>
      </c>
      <c r="B457" t="s">
        <v>1094</v>
      </c>
      <c r="C457" t="s">
        <v>81</v>
      </c>
      <c r="D457" t="s">
        <v>100</v>
      </c>
      <c r="E457" t="s">
        <v>1096</v>
      </c>
      <c r="F457" t="s">
        <v>51</v>
      </c>
      <c r="G457" s="2">
        <v>29000</v>
      </c>
      <c r="H457" t="s">
        <v>44</v>
      </c>
    </row>
    <row r="458" spans="1:8" x14ac:dyDescent="0.25">
      <c r="A458">
        <v>457</v>
      </c>
      <c r="B458" t="s">
        <v>1097</v>
      </c>
      <c r="C458" t="s">
        <v>91</v>
      </c>
      <c r="D458" t="s">
        <v>370</v>
      </c>
      <c r="E458" t="s">
        <v>412</v>
      </c>
      <c r="F458" t="s">
        <v>51</v>
      </c>
      <c r="G458" s="2">
        <v>31000</v>
      </c>
      <c r="H458" t="s">
        <v>60</v>
      </c>
    </row>
    <row r="459" spans="1:8" x14ac:dyDescent="0.25">
      <c r="A459">
        <v>458</v>
      </c>
      <c r="B459" t="s">
        <v>1099</v>
      </c>
      <c r="C459" t="s">
        <v>48</v>
      </c>
      <c r="D459" t="s">
        <v>95</v>
      </c>
      <c r="E459" t="s">
        <v>228</v>
      </c>
      <c r="F459" t="s">
        <v>51</v>
      </c>
      <c r="G459" s="2">
        <v>21000</v>
      </c>
      <c r="H459" t="s">
        <v>60</v>
      </c>
    </row>
    <row r="460" spans="1:8" x14ac:dyDescent="0.25">
      <c r="A460">
        <v>459</v>
      </c>
      <c r="B460" t="s">
        <v>1101</v>
      </c>
      <c r="C460" t="s">
        <v>56</v>
      </c>
      <c r="D460" t="s">
        <v>20</v>
      </c>
      <c r="E460" t="s">
        <v>297</v>
      </c>
      <c r="F460" t="s">
        <v>51</v>
      </c>
      <c r="G460" s="2">
        <v>62000</v>
      </c>
      <c r="H460" t="s">
        <v>111</v>
      </c>
    </row>
    <row r="461" spans="1:8" x14ac:dyDescent="0.25">
      <c r="A461">
        <v>460</v>
      </c>
      <c r="B461" t="s">
        <v>1103</v>
      </c>
      <c r="C461" t="s">
        <v>64</v>
      </c>
      <c r="D461" t="s">
        <v>65</v>
      </c>
      <c r="E461" t="s">
        <v>78</v>
      </c>
      <c r="F461" t="s">
        <v>51</v>
      </c>
      <c r="G461" s="2">
        <v>36600</v>
      </c>
      <c r="H461" t="s">
        <v>44</v>
      </c>
    </row>
    <row r="462" spans="1:8" x14ac:dyDescent="0.25">
      <c r="A462">
        <v>461</v>
      </c>
      <c r="B462" t="s">
        <v>1105</v>
      </c>
      <c r="C462" t="s">
        <v>71</v>
      </c>
      <c r="D462" t="s">
        <v>20</v>
      </c>
      <c r="E462" t="s">
        <v>641</v>
      </c>
      <c r="F462" t="s">
        <v>51</v>
      </c>
      <c r="G462" s="2">
        <v>20000</v>
      </c>
      <c r="H462" t="s">
        <v>44</v>
      </c>
    </row>
    <row r="463" spans="1:8" x14ac:dyDescent="0.25">
      <c r="A463">
        <v>462</v>
      </c>
      <c r="B463" t="s">
        <v>1107</v>
      </c>
      <c r="C463" t="s">
        <v>138</v>
      </c>
      <c r="D463" t="s">
        <v>95</v>
      </c>
      <c r="E463" t="s">
        <v>630</v>
      </c>
      <c r="F463" t="s">
        <v>24</v>
      </c>
      <c r="G463" s="2">
        <v>53000</v>
      </c>
      <c r="H463" t="s">
        <v>60</v>
      </c>
    </row>
    <row r="464" spans="1:8" x14ac:dyDescent="0.25">
      <c r="A464">
        <v>463</v>
      </c>
      <c r="B464" t="s">
        <v>1109</v>
      </c>
      <c r="C464" t="s">
        <v>19</v>
      </c>
      <c r="D464" t="s">
        <v>65</v>
      </c>
      <c r="E464" t="s">
        <v>293</v>
      </c>
      <c r="F464" t="s">
        <v>24</v>
      </c>
      <c r="G464" s="2">
        <v>27500</v>
      </c>
      <c r="H464" t="s">
        <v>84</v>
      </c>
    </row>
    <row r="465" spans="1:8" x14ac:dyDescent="0.25">
      <c r="A465">
        <v>464</v>
      </c>
      <c r="B465" t="s">
        <v>1110</v>
      </c>
      <c r="C465" t="s">
        <v>196</v>
      </c>
      <c r="D465" t="s">
        <v>57</v>
      </c>
      <c r="E465" t="s">
        <v>92</v>
      </c>
      <c r="F465" t="s">
        <v>51</v>
      </c>
      <c r="G465" s="2">
        <v>31000</v>
      </c>
      <c r="H465" t="s">
        <v>26</v>
      </c>
    </row>
    <row r="466" spans="1:8" x14ac:dyDescent="0.25">
      <c r="A466">
        <v>465</v>
      </c>
      <c r="B466" t="s">
        <v>1112</v>
      </c>
      <c r="C466" t="s">
        <v>289</v>
      </c>
      <c r="D466" t="s">
        <v>445</v>
      </c>
      <c r="E466" t="s">
        <v>929</v>
      </c>
      <c r="F466" t="s">
        <v>51</v>
      </c>
      <c r="G466" s="2">
        <v>27000</v>
      </c>
      <c r="H466" t="s">
        <v>26</v>
      </c>
    </row>
    <row r="467" spans="1:8" x14ac:dyDescent="0.25">
      <c r="A467">
        <v>466</v>
      </c>
      <c r="B467" t="s">
        <v>1114</v>
      </c>
      <c r="C467" t="s">
        <v>292</v>
      </c>
      <c r="D467" t="s">
        <v>82</v>
      </c>
      <c r="E467" t="s">
        <v>421</v>
      </c>
      <c r="F467" t="s">
        <v>24</v>
      </c>
      <c r="G467" s="2">
        <v>44000</v>
      </c>
      <c r="H467" t="s">
        <v>60</v>
      </c>
    </row>
    <row r="468" spans="1:8" x14ac:dyDescent="0.25">
      <c r="A468">
        <v>467</v>
      </c>
      <c r="B468" t="s">
        <v>1116</v>
      </c>
      <c r="C468" t="s">
        <v>296</v>
      </c>
      <c r="D468" t="s">
        <v>304</v>
      </c>
      <c r="E468" t="s">
        <v>657</v>
      </c>
      <c r="F468" t="s">
        <v>24</v>
      </c>
      <c r="G468" s="2">
        <v>19000</v>
      </c>
      <c r="H468" t="s">
        <v>111</v>
      </c>
    </row>
    <row r="469" spans="1:8" x14ac:dyDescent="0.25">
      <c r="A469">
        <v>468</v>
      </c>
      <c r="B469" t="s">
        <v>1117</v>
      </c>
      <c r="C469" t="s">
        <v>161</v>
      </c>
      <c r="D469" t="s">
        <v>65</v>
      </c>
      <c r="E469" t="s">
        <v>201</v>
      </c>
      <c r="F469" t="s">
        <v>51</v>
      </c>
      <c r="G469" s="2">
        <v>53500</v>
      </c>
      <c r="H469" t="s">
        <v>60</v>
      </c>
    </row>
    <row r="470" spans="1:8" x14ac:dyDescent="0.25">
      <c r="A470">
        <v>469</v>
      </c>
      <c r="B470" t="s">
        <v>1119</v>
      </c>
      <c r="C470" t="s">
        <v>81</v>
      </c>
      <c r="D470" t="s">
        <v>320</v>
      </c>
      <c r="E470" t="s">
        <v>472</v>
      </c>
      <c r="F470" t="s">
        <v>51</v>
      </c>
      <c r="G470" s="2">
        <v>45000</v>
      </c>
      <c r="H470" t="s">
        <v>26</v>
      </c>
    </row>
    <row r="471" spans="1:8" x14ac:dyDescent="0.25">
      <c r="A471">
        <v>470</v>
      </c>
      <c r="B471" t="s">
        <v>1120</v>
      </c>
      <c r="C471" t="s">
        <v>91</v>
      </c>
      <c r="D471" t="s">
        <v>217</v>
      </c>
      <c r="E471" t="s">
        <v>218</v>
      </c>
      <c r="F471" t="s">
        <v>51</v>
      </c>
      <c r="G471" s="2">
        <v>20000</v>
      </c>
      <c r="H471" t="s">
        <v>60</v>
      </c>
    </row>
    <row r="472" spans="1:8" x14ac:dyDescent="0.25">
      <c r="A472">
        <v>471</v>
      </c>
      <c r="B472" t="s">
        <v>1121</v>
      </c>
      <c r="C472" t="s">
        <v>167</v>
      </c>
      <c r="D472" t="s">
        <v>20</v>
      </c>
      <c r="E472" t="s">
        <v>752</v>
      </c>
      <c r="F472" t="s">
        <v>51</v>
      </c>
      <c r="G472" s="2">
        <v>19000</v>
      </c>
      <c r="H472" t="s">
        <v>111</v>
      </c>
    </row>
    <row r="473" spans="1:8" x14ac:dyDescent="0.25">
      <c r="A473">
        <v>472</v>
      </c>
      <c r="B473" t="s">
        <v>1123</v>
      </c>
      <c r="C473" t="s">
        <v>153</v>
      </c>
      <c r="D473" t="s">
        <v>149</v>
      </c>
      <c r="E473" t="s">
        <v>765</v>
      </c>
      <c r="F473" t="s">
        <v>51</v>
      </c>
      <c r="G473" s="2">
        <v>25000</v>
      </c>
      <c r="H473" t="s">
        <v>26</v>
      </c>
    </row>
    <row r="474" spans="1:8" x14ac:dyDescent="0.25">
      <c r="A474">
        <v>473</v>
      </c>
      <c r="B474" t="s">
        <v>1125</v>
      </c>
      <c r="C474" t="s">
        <v>77</v>
      </c>
      <c r="D474" t="s">
        <v>445</v>
      </c>
      <c r="E474" t="s">
        <v>741</v>
      </c>
      <c r="F474" t="s">
        <v>51</v>
      </c>
      <c r="G474" s="2">
        <v>16000</v>
      </c>
      <c r="H474" t="s">
        <v>60</v>
      </c>
    </row>
    <row r="475" spans="1:8" x14ac:dyDescent="0.25">
      <c r="A475">
        <v>474</v>
      </c>
      <c r="B475" t="s">
        <v>1126</v>
      </c>
      <c r="C475" t="s">
        <v>289</v>
      </c>
      <c r="D475" t="s">
        <v>109</v>
      </c>
      <c r="E475" t="s">
        <v>351</v>
      </c>
      <c r="F475" t="s">
        <v>51</v>
      </c>
      <c r="G475" s="2">
        <v>42000</v>
      </c>
      <c r="H475" t="s">
        <v>84</v>
      </c>
    </row>
    <row r="476" spans="1:8" x14ac:dyDescent="0.25">
      <c r="A476">
        <v>475</v>
      </c>
      <c r="B476" t="s">
        <v>1128</v>
      </c>
      <c r="C476" t="s">
        <v>30</v>
      </c>
      <c r="D476" t="s">
        <v>175</v>
      </c>
      <c r="E476" t="s">
        <v>176</v>
      </c>
      <c r="F476" t="s">
        <v>24</v>
      </c>
      <c r="G476" s="2">
        <v>33000</v>
      </c>
      <c r="H476" t="s">
        <v>60</v>
      </c>
    </row>
    <row r="477" spans="1:8" x14ac:dyDescent="0.25">
      <c r="A477">
        <v>476</v>
      </c>
      <c r="B477" t="s">
        <v>1130</v>
      </c>
      <c r="C477" t="s">
        <v>37</v>
      </c>
      <c r="D477" t="s">
        <v>20</v>
      </c>
      <c r="E477" t="s">
        <v>21</v>
      </c>
      <c r="F477" t="s">
        <v>24</v>
      </c>
      <c r="G477" s="2">
        <v>26000</v>
      </c>
      <c r="H477" t="s">
        <v>26</v>
      </c>
    </row>
    <row r="478" spans="1:8" x14ac:dyDescent="0.25">
      <c r="A478">
        <v>477</v>
      </c>
      <c r="B478" t="s">
        <v>1132</v>
      </c>
      <c r="C478" t="s">
        <v>48</v>
      </c>
      <c r="D478" t="s">
        <v>31</v>
      </c>
      <c r="E478" t="s">
        <v>32</v>
      </c>
      <c r="F478" t="s">
        <v>24</v>
      </c>
      <c r="G478" s="2">
        <v>19000</v>
      </c>
      <c r="H478" t="s">
        <v>26</v>
      </c>
    </row>
    <row r="479" spans="1:8" x14ac:dyDescent="0.25">
      <c r="A479">
        <v>478</v>
      </c>
      <c r="B479" t="s">
        <v>1134</v>
      </c>
      <c r="C479" t="s">
        <v>56</v>
      </c>
      <c r="D479" t="s">
        <v>38</v>
      </c>
      <c r="E479" t="s">
        <v>39</v>
      </c>
      <c r="F479" t="s">
        <v>51</v>
      </c>
      <c r="G479" s="2">
        <v>31000</v>
      </c>
      <c r="H479" t="s">
        <v>44</v>
      </c>
    </row>
    <row r="480" spans="1:8" x14ac:dyDescent="0.25">
      <c r="A480">
        <v>479</v>
      </c>
      <c r="B480" t="s">
        <v>1136</v>
      </c>
      <c r="C480" t="s">
        <v>138</v>
      </c>
      <c r="D480" t="s">
        <v>114</v>
      </c>
      <c r="E480" t="s">
        <v>396</v>
      </c>
      <c r="F480" t="s">
        <v>51</v>
      </c>
      <c r="G480" s="2">
        <v>49300</v>
      </c>
      <c r="H480" t="s">
        <v>26</v>
      </c>
    </row>
    <row r="481" spans="1:8" x14ac:dyDescent="0.25">
      <c r="A481">
        <v>480</v>
      </c>
      <c r="B481" t="s">
        <v>1138</v>
      </c>
      <c r="C481" t="s">
        <v>91</v>
      </c>
      <c r="D481" t="s">
        <v>114</v>
      </c>
      <c r="E481" t="s">
        <v>115</v>
      </c>
      <c r="F481" t="s">
        <v>51</v>
      </c>
      <c r="G481" s="2">
        <v>17500</v>
      </c>
      <c r="H481" t="s">
        <v>84</v>
      </c>
    </row>
    <row r="482" spans="1:8" x14ac:dyDescent="0.25">
      <c r="A482">
        <v>481</v>
      </c>
      <c r="B482" t="s">
        <v>1139</v>
      </c>
      <c r="C482" t="s">
        <v>196</v>
      </c>
      <c r="D482" t="s">
        <v>188</v>
      </c>
      <c r="E482" t="s">
        <v>209</v>
      </c>
      <c r="F482" t="s">
        <v>51</v>
      </c>
      <c r="G482" s="2">
        <v>25000</v>
      </c>
      <c r="H482" t="s">
        <v>111</v>
      </c>
    </row>
    <row r="483" spans="1:8" x14ac:dyDescent="0.25">
      <c r="A483">
        <v>482</v>
      </c>
      <c r="B483" t="s">
        <v>1141</v>
      </c>
      <c r="C483" t="s">
        <v>200</v>
      </c>
      <c r="D483" t="s">
        <v>320</v>
      </c>
      <c r="E483" t="s">
        <v>472</v>
      </c>
      <c r="F483" t="s">
        <v>51</v>
      </c>
      <c r="G483" s="2">
        <v>45000</v>
      </c>
      <c r="H483" t="s">
        <v>26</v>
      </c>
    </row>
    <row r="484" spans="1:8" x14ac:dyDescent="0.25">
      <c r="A484">
        <v>483</v>
      </c>
      <c r="B484" t="s">
        <v>1143</v>
      </c>
      <c r="C484" t="s">
        <v>245</v>
      </c>
      <c r="D484" t="s">
        <v>149</v>
      </c>
      <c r="E484" t="s">
        <v>765</v>
      </c>
      <c r="F484" t="s">
        <v>24</v>
      </c>
      <c r="G484" s="2">
        <v>25000</v>
      </c>
      <c r="H484" t="s">
        <v>26</v>
      </c>
    </row>
    <row r="485" spans="1:8" x14ac:dyDescent="0.25">
      <c r="A485">
        <v>484</v>
      </c>
      <c r="B485" t="s">
        <v>1144</v>
      </c>
      <c r="C485" t="s">
        <v>249</v>
      </c>
      <c r="D485" t="s">
        <v>82</v>
      </c>
      <c r="E485" t="s">
        <v>421</v>
      </c>
      <c r="F485" t="s">
        <v>51</v>
      </c>
      <c r="G485" s="2">
        <v>17000</v>
      </c>
      <c r="H485" t="s">
        <v>60</v>
      </c>
    </row>
    <row r="486" spans="1:8" x14ac:dyDescent="0.25">
      <c r="A486">
        <v>485</v>
      </c>
      <c r="B486" t="s">
        <v>1146</v>
      </c>
      <c r="C486" t="s">
        <v>253</v>
      </c>
      <c r="D486" t="s">
        <v>175</v>
      </c>
      <c r="E486" t="s">
        <v>579</v>
      </c>
      <c r="F486" t="s">
        <v>51</v>
      </c>
      <c r="G486" s="2">
        <v>21500</v>
      </c>
      <c r="H486" t="s">
        <v>26</v>
      </c>
    </row>
    <row r="487" spans="1:8" x14ac:dyDescent="0.25">
      <c r="A487">
        <v>486</v>
      </c>
      <c r="B487" t="s">
        <v>1148</v>
      </c>
      <c r="C487" t="s">
        <v>167</v>
      </c>
      <c r="D487" t="s">
        <v>20</v>
      </c>
      <c r="E487" t="s">
        <v>21</v>
      </c>
      <c r="F487" t="s">
        <v>24</v>
      </c>
      <c r="G487" s="2">
        <v>26001</v>
      </c>
      <c r="H487" t="s">
        <v>26</v>
      </c>
    </row>
    <row r="488" spans="1:8" x14ac:dyDescent="0.25">
      <c r="A488">
        <v>487</v>
      </c>
      <c r="B488" t="s">
        <v>1150</v>
      </c>
      <c r="C488" t="s">
        <v>99</v>
      </c>
      <c r="D488" t="s">
        <v>114</v>
      </c>
      <c r="E488" t="s">
        <v>115</v>
      </c>
      <c r="F488" t="s">
        <v>24</v>
      </c>
      <c r="G488" s="2">
        <v>22001</v>
      </c>
      <c r="H488" t="s">
        <v>26</v>
      </c>
    </row>
    <row r="489" spans="1:8" x14ac:dyDescent="0.25">
      <c r="A489">
        <v>488</v>
      </c>
      <c r="B489" t="s">
        <v>1152</v>
      </c>
      <c r="C489" t="s">
        <v>104</v>
      </c>
      <c r="D489" t="s">
        <v>482</v>
      </c>
      <c r="E489" t="s">
        <v>1177</v>
      </c>
      <c r="F489" t="s">
        <v>24</v>
      </c>
      <c r="G489" s="2">
        <v>23501</v>
      </c>
      <c r="H489" t="s">
        <v>111</v>
      </c>
    </row>
    <row r="490" spans="1:8" x14ac:dyDescent="0.25">
      <c r="A490">
        <v>489</v>
      </c>
      <c r="B490" t="s">
        <v>1154</v>
      </c>
      <c r="C490" t="s">
        <v>143</v>
      </c>
      <c r="D490" t="s">
        <v>168</v>
      </c>
      <c r="E490" t="s">
        <v>603</v>
      </c>
      <c r="F490" t="s">
        <v>51</v>
      </c>
      <c r="G490" s="2">
        <v>61000</v>
      </c>
      <c r="H490" t="s">
        <v>26</v>
      </c>
    </row>
    <row r="491" spans="1:8" x14ac:dyDescent="0.25">
      <c r="A491">
        <v>490</v>
      </c>
      <c r="B491" t="s">
        <v>1155</v>
      </c>
      <c r="C491" t="s">
        <v>148</v>
      </c>
      <c r="D491" t="s">
        <v>168</v>
      </c>
      <c r="E491" t="s">
        <v>169</v>
      </c>
      <c r="F491" t="s">
        <v>51</v>
      </c>
      <c r="G491" s="2">
        <v>13500</v>
      </c>
      <c r="H491" t="s">
        <v>60</v>
      </c>
    </row>
    <row r="492" spans="1:8" x14ac:dyDescent="0.25">
      <c r="A492">
        <v>491</v>
      </c>
      <c r="B492" t="s">
        <v>1157</v>
      </c>
      <c r="C492" t="s">
        <v>153</v>
      </c>
      <c r="D492" t="s">
        <v>31</v>
      </c>
      <c r="E492" t="s">
        <v>32</v>
      </c>
      <c r="F492" t="s">
        <v>24</v>
      </c>
      <c r="G492" s="2">
        <v>24000</v>
      </c>
      <c r="H492" t="s">
        <v>26</v>
      </c>
    </row>
    <row r="493" spans="1:8" x14ac:dyDescent="0.25">
      <c r="A493">
        <v>492</v>
      </c>
      <c r="B493" t="s">
        <v>1159</v>
      </c>
      <c r="C493" t="s">
        <v>77</v>
      </c>
      <c r="D493" t="s">
        <v>65</v>
      </c>
      <c r="E493" t="s">
        <v>172</v>
      </c>
      <c r="F493" t="s">
        <v>51</v>
      </c>
      <c r="G493" s="2">
        <v>24000</v>
      </c>
      <c r="H493" t="s">
        <v>111</v>
      </c>
    </row>
    <row r="494" spans="1:8" x14ac:dyDescent="0.25">
      <c r="A494">
        <v>493</v>
      </c>
      <c r="B494" t="s">
        <v>1161</v>
      </c>
      <c r="C494" t="s">
        <v>19</v>
      </c>
      <c r="D494" t="s">
        <v>82</v>
      </c>
      <c r="E494" t="s">
        <v>421</v>
      </c>
      <c r="F494" t="s">
        <v>51</v>
      </c>
      <c r="G494" s="2">
        <v>21200</v>
      </c>
      <c r="H494" t="s">
        <v>60</v>
      </c>
    </row>
    <row r="495" spans="1:8" x14ac:dyDescent="0.25">
      <c r="A495">
        <v>494</v>
      </c>
      <c r="B495" t="s">
        <v>1163</v>
      </c>
      <c r="C495" t="s">
        <v>48</v>
      </c>
      <c r="D495" t="s">
        <v>100</v>
      </c>
      <c r="E495" t="s">
        <v>193</v>
      </c>
      <c r="F495" t="s">
        <v>51</v>
      </c>
      <c r="G495" s="2">
        <v>21000</v>
      </c>
      <c r="H495" t="s">
        <v>84</v>
      </c>
    </row>
    <row r="496" spans="1:8" x14ac:dyDescent="0.25">
      <c r="A496">
        <v>495</v>
      </c>
      <c r="B496" t="s">
        <v>1164</v>
      </c>
      <c r="C496" t="s">
        <v>138</v>
      </c>
      <c r="D496" t="s">
        <v>168</v>
      </c>
      <c r="E496" t="s">
        <v>603</v>
      </c>
      <c r="F496" t="s">
        <v>24</v>
      </c>
      <c r="G496" s="2">
        <v>33000</v>
      </c>
      <c r="H496" t="s">
        <v>84</v>
      </c>
    </row>
    <row r="497" spans="1:8" x14ac:dyDescent="0.25">
      <c r="A497">
        <v>496</v>
      </c>
      <c r="B497" t="s">
        <v>1166</v>
      </c>
      <c r="C497" t="s">
        <v>249</v>
      </c>
      <c r="D497" t="s">
        <v>175</v>
      </c>
      <c r="E497" t="s">
        <v>579</v>
      </c>
      <c r="F497" t="s">
        <v>51</v>
      </c>
      <c r="G497" s="2">
        <v>21000</v>
      </c>
      <c r="H497" t="s">
        <v>26</v>
      </c>
    </row>
    <row r="498" spans="1:8" x14ac:dyDescent="0.25">
      <c r="A498">
        <v>497</v>
      </c>
      <c r="B498" t="s">
        <v>1168</v>
      </c>
      <c r="C498" t="s">
        <v>253</v>
      </c>
      <c r="D498" t="s">
        <v>105</v>
      </c>
      <c r="E498" t="s">
        <v>106</v>
      </c>
      <c r="F498" t="s">
        <v>24</v>
      </c>
      <c r="G498" s="2">
        <v>9200</v>
      </c>
      <c r="H498" t="s">
        <v>60</v>
      </c>
    </row>
    <row r="499" spans="1:8" x14ac:dyDescent="0.25">
      <c r="A499">
        <v>498</v>
      </c>
      <c r="B499" t="s">
        <v>1170</v>
      </c>
      <c r="C499" t="s">
        <v>269</v>
      </c>
      <c r="D499" t="s">
        <v>100</v>
      </c>
      <c r="E499" t="s">
        <v>101</v>
      </c>
      <c r="F499" t="s">
        <v>51</v>
      </c>
      <c r="G499" s="2">
        <v>16000</v>
      </c>
      <c r="H499" t="s">
        <v>26</v>
      </c>
    </row>
    <row r="500" spans="1:8" x14ac:dyDescent="0.25">
      <c r="A500">
        <v>499</v>
      </c>
      <c r="B500" t="s">
        <v>1172</v>
      </c>
      <c r="C500" t="s">
        <v>289</v>
      </c>
      <c r="D500" t="s">
        <v>105</v>
      </c>
      <c r="E500" t="s">
        <v>487</v>
      </c>
      <c r="F500" t="s">
        <v>51</v>
      </c>
      <c r="G500" s="2">
        <v>29000</v>
      </c>
      <c r="H500" t="s">
        <v>26</v>
      </c>
    </row>
    <row r="501" spans="1:8" x14ac:dyDescent="0.25">
      <c r="A501">
        <v>500</v>
      </c>
      <c r="B501" t="s">
        <v>1174</v>
      </c>
      <c r="C501" t="s">
        <v>292</v>
      </c>
      <c r="D501" t="s">
        <v>65</v>
      </c>
      <c r="E501" t="s">
        <v>78</v>
      </c>
      <c r="F501" t="s">
        <v>51</v>
      </c>
      <c r="G501" s="2">
        <v>36000</v>
      </c>
      <c r="H501" t="s">
        <v>44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B45463F2-2EA1-4A88-AABD-7959CC7703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'car_dealer_Datas'!H:H</xm:f>
              <xm:sqref>J1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6871-302D-40DD-82ED-00BE4FD3EECC}">
  <dimension ref="A1:E33"/>
  <sheetViews>
    <sheetView zoomScaleNormal="100" workbookViewId="0">
      <selection activeCell="H5" sqref="H5"/>
    </sheetView>
  </sheetViews>
  <sheetFormatPr defaultRowHeight="15" x14ac:dyDescent="0.25"/>
  <cols>
    <col min="1" max="1" width="13.140625" bestFit="1" customWidth="1"/>
    <col min="2" max="2" width="14.140625" bestFit="1" customWidth="1"/>
    <col min="4" max="4" width="15.5703125" bestFit="1" customWidth="1"/>
    <col min="5" max="5" width="15" bestFit="1" customWidth="1"/>
  </cols>
  <sheetData>
    <row r="1" spans="1:5" x14ac:dyDescent="0.25">
      <c r="A1" s="5" t="s">
        <v>1188</v>
      </c>
      <c r="B1" s="5"/>
      <c r="D1" s="9" t="s">
        <v>1185</v>
      </c>
      <c r="E1" s="9"/>
    </row>
    <row r="2" spans="1:5" x14ac:dyDescent="0.25">
      <c r="A2" s="3" t="s">
        <v>1182</v>
      </c>
      <c r="B2" t="s">
        <v>1186</v>
      </c>
      <c r="D2" s="5" t="s">
        <v>1189</v>
      </c>
      <c r="E2" s="5" t="s">
        <v>1184</v>
      </c>
    </row>
    <row r="3" spans="1:5" x14ac:dyDescent="0.25">
      <c r="A3" s="4" t="s">
        <v>84</v>
      </c>
      <c r="B3">
        <v>46</v>
      </c>
      <c r="D3" s="6" t="s">
        <v>57</v>
      </c>
      <c r="E3" s="5">
        <v>463003</v>
      </c>
    </row>
    <row r="4" spans="1:5" x14ac:dyDescent="0.25">
      <c r="A4" s="4" t="s">
        <v>60</v>
      </c>
      <c r="B4">
        <v>141</v>
      </c>
      <c r="D4" s="6" t="s">
        <v>139</v>
      </c>
      <c r="E4" s="5">
        <v>202500</v>
      </c>
    </row>
    <row r="5" spans="1:5" x14ac:dyDescent="0.25">
      <c r="A5" s="4" t="s">
        <v>44</v>
      </c>
      <c r="B5">
        <v>93</v>
      </c>
      <c r="D5" s="6" t="s">
        <v>105</v>
      </c>
      <c r="E5" s="5">
        <v>386704</v>
      </c>
    </row>
    <row r="6" spans="1:5" x14ac:dyDescent="0.25">
      <c r="A6" s="4" t="s">
        <v>111</v>
      </c>
      <c r="B6">
        <v>83</v>
      </c>
      <c r="D6" s="6" t="s">
        <v>157</v>
      </c>
      <c r="E6" s="5">
        <v>364501</v>
      </c>
    </row>
    <row r="7" spans="1:5" x14ac:dyDescent="0.25">
      <c r="A7" s="4" t="s">
        <v>26</v>
      </c>
      <c r="B7">
        <v>137</v>
      </c>
      <c r="D7" s="6" t="s">
        <v>38</v>
      </c>
      <c r="E7" s="5">
        <v>482100</v>
      </c>
    </row>
    <row r="8" spans="1:5" x14ac:dyDescent="0.25">
      <c r="A8" s="4" t="s">
        <v>1183</v>
      </c>
      <c r="B8">
        <v>500</v>
      </c>
      <c r="D8" s="6" t="s">
        <v>82</v>
      </c>
      <c r="E8" s="5">
        <v>873352</v>
      </c>
    </row>
    <row r="9" spans="1:5" x14ac:dyDescent="0.25">
      <c r="D9" s="6" t="s">
        <v>109</v>
      </c>
      <c r="E9" s="5">
        <v>556000</v>
      </c>
    </row>
    <row r="10" spans="1:5" x14ac:dyDescent="0.25">
      <c r="D10" s="6" t="s">
        <v>31</v>
      </c>
      <c r="E10" s="5">
        <v>726001</v>
      </c>
    </row>
    <row r="11" spans="1:5" x14ac:dyDescent="0.25">
      <c r="D11" s="6" t="s">
        <v>20</v>
      </c>
      <c r="E11" s="5">
        <v>1146902</v>
      </c>
    </row>
    <row r="12" spans="1:5" x14ac:dyDescent="0.25">
      <c r="D12" s="6" t="s">
        <v>127</v>
      </c>
      <c r="E12" s="5">
        <v>486200</v>
      </c>
    </row>
    <row r="13" spans="1:5" x14ac:dyDescent="0.25">
      <c r="D13" s="6" t="s">
        <v>118</v>
      </c>
      <c r="E13" s="5">
        <v>113000</v>
      </c>
    </row>
    <row r="14" spans="1:5" x14ac:dyDescent="0.25">
      <c r="D14" s="6" t="s">
        <v>134</v>
      </c>
      <c r="E14" s="5">
        <v>58000</v>
      </c>
    </row>
    <row r="15" spans="1:5" x14ac:dyDescent="0.25">
      <c r="D15" s="6" t="s">
        <v>184</v>
      </c>
      <c r="E15" s="5">
        <v>122000</v>
      </c>
    </row>
    <row r="16" spans="1:5" x14ac:dyDescent="0.25">
      <c r="D16" s="6" t="s">
        <v>931</v>
      </c>
      <c r="E16" s="5">
        <v>99001</v>
      </c>
    </row>
    <row r="17" spans="4:5" x14ac:dyDescent="0.25">
      <c r="D17" s="6" t="s">
        <v>370</v>
      </c>
      <c r="E17" s="5">
        <v>369752</v>
      </c>
    </row>
    <row r="18" spans="4:5" x14ac:dyDescent="0.25">
      <c r="D18" s="6" t="s">
        <v>304</v>
      </c>
      <c r="E18" s="5">
        <v>230000</v>
      </c>
    </row>
    <row r="19" spans="4:5" x14ac:dyDescent="0.25">
      <c r="D19" s="6" t="s">
        <v>175</v>
      </c>
      <c r="E19" s="5">
        <v>883501</v>
      </c>
    </row>
    <row r="20" spans="4:5" x14ac:dyDescent="0.25">
      <c r="D20" s="6" t="s">
        <v>100</v>
      </c>
      <c r="E20" s="5">
        <v>552003</v>
      </c>
    </row>
    <row r="21" spans="4:5" x14ac:dyDescent="0.25">
      <c r="D21" s="6" t="s">
        <v>65</v>
      </c>
      <c r="E21" s="5">
        <v>970102</v>
      </c>
    </row>
    <row r="22" spans="4:5" x14ac:dyDescent="0.25">
      <c r="D22" s="6" t="s">
        <v>95</v>
      </c>
      <c r="E22" s="5">
        <v>774452</v>
      </c>
    </row>
    <row r="23" spans="4:5" x14ac:dyDescent="0.25">
      <c r="D23" s="6" t="s">
        <v>320</v>
      </c>
      <c r="E23" s="5">
        <v>672901</v>
      </c>
    </row>
    <row r="24" spans="4:5" x14ac:dyDescent="0.25">
      <c r="D24" s="6" t="s">
        <v>445</v>
      </c>
      <c r="E24" s="5">
        <v>383000</v>
      </c>
    </row>
    <row r="25" spans="4:5" x14ac:dyDescent="0.25">
      <c r="D25" s="6" t="s">
        <v>217</v>
      </c>
      <c r="E25" s="5">
        <v>285002</v>
      </c>
    </row>
    <row r="26" spans="4:5" x14ac:dyDescent="0.25">
      <c r="D26" s="6" t="s">
        <v>144</v>
      </c>
      <c r="E26" s="5">
        <v>138250</v>
      </c>
    </row>
    <row r="27" spans="4:5" x14ac:dyDescent="0.25">
      <c r="D27" s="6" t="s">
        <v>482</v>
      </c>
      <c r="E27" s="5">
        <v>79501</v>
      </c>
    </row>
    <row r="28" spans="4:5" x14ac:dyDescent="0.25">
      <c r="D28" s="6" t="s">
        <v>168</v>
      </c>
      <c r="E28" s="5">
        <v>416600</v>
      </c>
    </row>
    <row r="29" spans="4:5" x14ac:dyDescent="0.25">
      <c r="D29" s="6" t="s">
        <v>114</v>
      </c>
      <c r="E29" s="5">
        <v>241802</v>
      </c>
    </row>
    <row r="30" spans="4:5" x14ac:dyDescent="0.25">
      <c r="D30" s="6" t="s">
        <v>49</v>
      </c>
      <c r="E30" s="5">
        <v>927901</v>
      </c>
    </row>
    <row r="31" spans="4:5" x14ac:dyDescent="0.25">
      <c r="D31" s="6" t="s">
        <v>149</v>
      </c>
      <c r="E31" s="5">
        <v>655101</v>
      </c>
    </row>
    <row r="32" spans="4:5" x14ac:dyDescent="0.25">
      <c r="D32" s="6" t="s">
        <v>188</v>
      </c>
      <c r="E32" s="5">
        <v>465500</v>
      </c>
    </row>
    <row r="33" spans="4:5" x14ac:dyDescent="0.25">
      <c r="D33" s="6" t="s">
        <v>1183</v>
      </c>
      <c r="E33" s="5">
        <v>14124632</v>
      </c>
    </row>
  </sheetData>
  <mergeCells count="1"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17C1-FA44-4FD1-9E62-BD4B964031F9}">
  <dimension ref="A3:B8"/>
  <sheetViews>
    <sheetView tabSelected="1" topLeftCell="D1" workbookViewId="0">
      <selection activeCell="J19" sqref="J19"/>
    </sheetView>
  </sheetViews>
  <sheetFormatPr defaultRowHeight="15" x14ac:dyDescent="0.25"/>
  <cols>
    <col min="1" max="1" width="12.5703125" bestFit="1" customWidth="1"/>
    <col min="2" max="2" width="18.5703125" bestFit="1" customWidth="1"/>
  </cols>
  <sheetData>
    <row r="3" spans="1:2" x14ac:dyDescent="0.25">
      <c r="A3" s="3" t="s">
        <v>13</v>
      </c>
      <c r="B3" t="s">
        <v>1187</v>
      </c>
    </row>
    <row r="4" spans="1:2" x14ac:dyDescent="0.25">
      <c r="A4" t="s">
        <v>84</v>
      </c>
      <c r="B4">
        <v>46</v>
      </c>
    </row>
    <row r="5" spans="1:2" x14ac:dyDescent="0.25">
      <c r="A5" t="s">
        <v>60</v>
      </c>
      <c r="B5">
        <v>141</v>
      </c>
    </row>
    <row r="6" spans="1:2" x14ac:dyDescent="0.25">
      <c r="A6" t="s">
        <v>44</v>
      </c>
      <c r="B6">
        <v>93</v>
      </c>
    </row>
    <row r="7" spans="1:2" x14ac:dyDescent="0.25">
      <c r="A7" t="s">
        <v>111</v>
      </c>
      <c r="B7">
        <v>83</v>
      </c>
    </row>
    <row r="8" spans="1:2" x14ac:dyDescent="0.25">
      <c r="A8" t="s">
        <v>26</v>
      </c>
      <c r="B8">
        <v>137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54D8-67BD-4172-BA41-906EE5D2EB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24B430-B241-46C8-AEA2-ECC753904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car_data_RawData</vt:lpstr>
      <vt:lpstr>Customer_details</vt:lpstr>
      <vt:lpstr>car_dealer_Datas</vt:lpstr>
      <vt:lpstr>Pivot table reports</vt:lpstr>
      <vt:lpstr>Pivot Chats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2026-03-13T13:03:46Z</dcterms:modified>
</cp:coreProperties>
</file>