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Identifying_Overstocking_Issues" sheetId="2" r:id="rId5"/>
    <sheet state="visible" name="Key_Performance_Metrics" sheetId="3" r:id="rId6"/>
  </sheets>
  <definedNames>
    <definedName hidden="1" localSheetId="0" name="_xlnm._FilterDatabase">dataset!$A$1:$AB$101</definedName>
  </definedNames>
  <calcPr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<sst xmlns="http://schemas.openxmlformats.org/spreadsheetml/2006/main" count="972" uniqueCount="181">
  <si>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</si>
  <si>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</si>
  <si>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</si>
  <si>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</si>
  <si>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</si>
  <si>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</si>
  <si>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</si>
  <si>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</si>
  <si>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Stockouts</t>
  </si>
  <si>
    <t>Lead times</t>
  </si>
  <si>
    <t>Order quantities</t>
  </si>
  <si>
    <t>Avg. Order quantities per Product Type</t>
  </si>
  <si>
    <t>Excess Stock</t>
  </si>
  <si>
    <t>Shipping times</t>
  </si>
  <si>
    <t>Possible Delay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</si>
  <si>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</si>
  <si>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</si>
  <si>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</si>
  <si>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</si>
  <si>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</si>
  <si>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</si>
  <si>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</si>
  <si>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</si>
  <si>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</si>
  <si>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</si>
  <si>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</si>
  <si>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</si>
  <si>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</si>
  <si>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</si>
  <si>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</si>
  <si>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</si>
  <si>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</si>
  <si>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</si>
  <si>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</si>
  <si>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</si>
  <si>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</si>
  <si>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</si>
  <si>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</si>
  <si>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</si>
  <si>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</si>
  <si>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</si>
  <si>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</si>
  <si>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</si>
  <si>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</si>
  <si>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</si>
  <si>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</si>
  <si>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</si>
  <si>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</si>
  <si>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</si>
  <si>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</si>
  <si>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</si>
  <si>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</si>
  <si>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</si>
  <si>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</si>
  <si>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</si>
  <si>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</si>
  <si>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</si>
  <si>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</si>
  <si>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</si>
  <si>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</si>
  <si>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</si>
  <si>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</si>
  <si>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</si>
  <si>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</si>
  <si>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</si>
  <si>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</si>
  <si>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</si>
  <si>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</si>
  <si>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</si>
  <si>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</si>
  <si>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</si>
  <si>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</si>
  <si>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</si>
  <si>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</si>
  <si>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</si>
  <si>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</si>
  <si>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</si>
  <si>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</si>
  <si>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</si>
  <si>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</si>
  <si>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</si>
  <si>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</si>
  <si>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</si>
  <si>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</si>
  <si>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</si>
  <si>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</si>
  <si>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</si>
  <si>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</si>
  <si>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</si>
  <si>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</si>
  <si>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</si>
  <si>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</si>
  <si>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</si>
  <si>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</si>
  <si>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</si>
  <si>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</si>
  <si>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</si>
  <si>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</si>
  <si>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</si>
  <si>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</si>
  <si>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</si>
  <si>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</si>
  <si>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</si>
  <si>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</si>
  <si>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</si>
  <si>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</si>
  <si>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</si>
  <si>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</si>
  <si>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</si>
  <si>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</si>
  <si>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</si>
  <si>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</si>
  <si>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</si>
  <si>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</si>
  <si>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</si>
  <si>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</si>
  <si>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</si>
  <si>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</si>
  <si>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</si>
  <si>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</si>
  <si>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</si>
  <si>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</si>
  <si>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</si>
  <si>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</si>
  <si>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</si>
  <si>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</si>
  <si>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</si>
  <si>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</si>
  <si>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</si>
  <si>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</si>
  <si>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</si>
  <si>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</si>
  <si>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</si>
  <si>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</si>
  <si>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</si>
  <si>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</si>
  <si>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</si>
  <si>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</si>
  <si>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</si>
  <si>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</si>
  <si>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</si>
  <si>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</si>
  <si>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</si>
  <si>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</si>
  <si>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</si>
  <si>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</si>
  <si>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</si>
  <si>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</si>
  <si>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</si>
  <si>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</si>
  <si>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</si>
  <si>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</si>
  <si>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</si>
  <si>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</si>
  <si>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</si>
  <si>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</si>
  <si>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</si>
  <si>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</si>
  <si>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Sales Performance</t>
  </si>
  <si>
    <t>Supply Chain Efficiency</t>
  </si>
  <si>
    <t>Total Products Sold</t>
  </si>
  <si>
    <t>Total Revenue</t>
  </si>
  <si>
    <t>Average Price</t>
  </si>
  <si>
    <t>Average Lead Times</t>
  </si>
  <si>
    <t>Shipping Time</t>
  </si>
  <si>
    <t>Shipping Delays</t>
  </si>
  <si>
    <t>Defect Rates</t>
  </si>
  <si>
    <t xml:space="preserve"> </t>
  </si>
  <si>
    <t>Inventory Management</t>
  </si>
  <si>
    <t>Cost Analysis</t>
  </si>
  <si>
    <t>Product Type</t>
  </si>
  <si>
    <t>Number of Products Sold</t>
  </si>
  <si>
    <t>Average Stock Level</t>
  </si>
  <si>
    <t>Stock Turnover Rate</t>
  </si>
  <si>
    <t>Total Revenue Generated</t>
  </si>
  <si>
    <t>Total Costs</t>
  </si>
  <si>
    <t>Profit Margin</t>
  </si>
  <si>
    <t>Customer Insights</t>
  </si>
  <si>
    <t>Sex</t>
  </si>
  <si>
    <t>Revenue</t>
  </si>
  <si>
    <t>Units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</si>
</sst>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274E13"/>
      <name val="Arial"/>
    </font>
    <font>
      <color theme="1"/>
      <name val="Arial"/>
    </font>
    <font>
      <b/>
      <u/>
      <color rgb="FF351C75"/>
      <name val="Arial"/>
      <scheme val="minor"/>
    </font>
    <font>
      <color rgb="FF000000"/>
      <name val="Arial"/>
    </font>
    <font>
      <b/>
      <color rgb="FF000000"/>
      <name val="Arial"/>
    </font>
    <font>
      <b/>
      <color rgb="FF000000"/>
      <name val="Arial"/>
      <scheme val="minor"/>
    </font>
    <font>
      <b/>
      <u/>
      <color rgb="FF7F6000"/>
      <name val="Arial"/>
    </font>
    <font>
      <b/>
      <u/>
      <color rgb="FF741B47"/>
      <name val="Arial"/>
      <scheme val="minor"/>
    </font>
    <font>
      <b/>
      <u/>
      <color rgb="FF0B5394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3">
    <border/>
    <border>
      <bottom style="thick">
        <color rgb="FF8093B3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4" xfId="0" applyAlignment="1" applyFont="1" applyNumberFormat="1">
      <alignment readingOrder="0"/>
    </xf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1" fillId="4" fontId="6" numFmtId="0" xfId="0" applyAlignment="1" applyBorder="1" applyFill="1" applyFont="1">
      <alignment vertical="bottom"/>
    </xf>
    <xf borderId="1" fillId="4" fontId="6" numFmtId="164" xfId="0" applyAlignment="1" applyBorder="1" applyFont="1" applyNumberFormat="1">
      <alignment horizontal="right" readingOrder="0" vertical="bottom"/>
    </xf>
    <xf borderId="0" fillId="3" fontId="7" numFmtId="0" xfId="0" applyFont="1"/>
    <xf borderId="0" fillId="3" fontId="7" numFmtId="2" xfId="0" applyAlignment="1" applyFont="1" applyNumberFormat="1">
      <alignment horizontal="right"/>
    </xf>
    <xf borderId="0" fillId="3" fontId="7" numFmtId="0" xfId="0" applyAlignment="1" applyFont="1">
      <alignment horizontal="right"/>
    </xf>
    <xf borderId="2" fillId="5" fontId="3" numFmtId="0" xfId="0" applyAlignment="1" applyBorder="1" applyFill="1" applyFont="1">
      <alignment vertical="bottom"/>
    </xf>
    <xf borderId="0" fillId="6" fontId="3" numFmtId="164" xfId="0" applyAlignment="1" applyFill="1" applyFont="1" applyNumberFormat="1">
      <alignment horizontal="right" vertical="bottom"/>
    </xf>
    <xf borderId="0" fillId="7" fontId="1" numFmtId="0" xfId="0" applyFill="1" applyFont="1"/>
    <xf borderId="0" fillId="0" fontId="1" numFmtId="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8" fontId="7" numFmtId="0" xfId="0" applyFill="1" applyFont="1"/>
    <xf borderId="0" fillId="8" fontId="7" numFmtId="3" xfId="0" applyAlignment="1" applyFont="1" applyNumberFormat="1">
      <alignment horizontal="center"/>
    </xf>
    <xf borderId="0" fillId="8" fontId="7" numFmtId="0" xfId="0" applyAlignment="1" applyFont="1">
      <alignment horizontal="center"/>
    </xf>
    <xf borderId="0" fillId="9" fontId="7" numFmtId="0" xfId="0" applyFill="1" applyFont="1"/>
    <xf borderId="0" fillId="9" fontId="7" numFmtId="164" xfId="0" applyAlignment="1" applyFont="1" applyNumberFormat="1">
      <alignment horizontal="right"/>
    </xf>
    <xf borderId="0" fillId="10" fontId="1" numFmtId="0" xfId="0" applyFill="1" applyFont="1"/>
    <xf borderId="0" fillId="0" fontId="1" numFmtId="3" xfId="0" applyFont="1" applyNumberFormat="1"/>
    <xf borderId="0" fillId="11" fontId="1" numFmtId="0" xfId="0" applyFill="1" applyFont="1"/>
    <xf borderId="0" fillId="0" fontId="1" numFmtId="164" xfId="0" applyFont="1" applyNumberFormat="1"/>
    <xf borderId="0" fillId="0" fontId="10" numFmtId="0" xfId="0" applyAlignment="1" applyFont="1">
      <alignment readingOrder="0"/>
    </xf>
    <xf borderId="0" fillId="2" fontId="7" numFmtId="0" xfId="0" applyFont="1"/>
    <xf borderId="0" fillId="12" fontId="1" numFmtId="0" xfId="0" applyFill="1" applyFont="1"/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 Stock vs. Stock levels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dataset!$E$1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dataset!$M$2:$M$101</c:f>
            </c:numRef>
          </c:xVal>
          <c:yVal>
            <c:numRef>
              <c:f>dataset!$E$2:$E$101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8610"/>
        <c:axId val="1173902121"/>
      </c:scatterChart>
      <c:valAx>
        <c:axId val="190078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Overstock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02121"/>
      </c:valAx>
      <c:valAx>
        <c:axId val="1173902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8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1</xdr:row>
      <xdr:rowOff>0</xdr:rowOff>
    </xdr:from>
    <xdr:ext cx="491490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Y101" sheet="dataset"/>
  </cacheSource>
  <cacheFields>
    <cacheField name="Lead times" numFmtId="0">
      <sharedItems containsSemiMixedTypes="0" containsString="0" containsNumber="1" containsInteger="1">
        <n v="7.0"/>
        <n v="30.0"/>
        <n v="10.0"/>
        <n v="13.0"/>
        <n v="3.0"/>
        <n v="27.0"/>
        <n v="15.0"/>
        <n v="17.0"/>
        <n v="23.0"/>
        <n v="8.0"/>
        <n v="29.0"/>
        <n v="5.0"/>
        <n v="11.0"/>
        <n v="12.0"/>
        <n v="25.0"/>
        <n v="1.0"/>
        <n v="26.0"/>
        <n v="16.0"/>
        <n v="9.0"/>
        <n v="20.0"/>
        <n v="19.0"/>
        <n v="24.0"/>
        <n v="4.0"/>
        <n v="22.0"/>
        <n v="18.0"/>
        <n v="2.0"/>
        <n v="6.0"/>
        <n v="28.0"/>
        <n v="14.0"/>
      </sharedItems>
    </cacheField>
    <cacheField name="Order quantities" numFmtId="0">
      <sharedItems containsSemiMixedTypes="0" containsString="0" containsNumber="1" containsInteger="1">
        <n v="96.0"/>
        <n v="37.0"/>
        <n v="88.0"/>
        <n v="59.0"/>
        <n v="56.0"/>
        <n v="66.0"/>
        <n v="58.0"/>
        <n v="11.0"/>
        <n v="15.0"/>
        <n v="83.0"/>
        <n v="80.0"/>
        <n v="60.0"/>
        <n v="85.0"/>
        <n v="48.0"/>
        <n v="78.0"/>
        <n v="69.0"/>
        <n v="46.0"/>
        <n v="94.0"/>
        <n v="68.0"/>
        <n v="7.0"/>
        <n v="63.0"/>
        <n v="29.0"/>
        <n v="2.0"/>
        <n v="52.0"/>
        <n v="62.0"/>
        <n v="24.0"/>
        <n v="67.0"/>
        <n v="35.0"/>
        <n v="44.0"/>
        <n v="64.0"/>
        <n v="95.0"/>
        <n v="21.0"/>
        <n v="28.0"/>
        <n v="34.0"/>
        <n v="39.0"/>
        <n v="38.0"/>
        <n v="57.0"/>
        <n v="72.0"/>
        <n v="6.0"/>
        <n v="51.0"/>
        <n v="9.0"/>
        <n v="82.0"/>
        <n v="54.0"/>
        <n v="61.0"/>
        <n v="26.0"/>
        <n v="36.0"/>
        <n v="40.0"/>
        <n v="10.0"/>
        <n v="75.0"/>
        <n v="19.0"/>
        <n v="71.0"/>
        <n v="27.0"/>
        <n v="22.0"/>
        <n v="77.0"/>
        <n v="1.0"/>
        <n v="20.0"/>
        <n v="41.0"/>
        <n v="8.0"/>
        <n v="55.0"/>
        <n v="32.0"/>
        <n v="4.0"/>
      </sharedItems>
    </cacheField>
    <cacheField name="Avg. Order quantities per Product Type" numFmtId="1">
      <sharedItems containsSemiMixedTypes="0" containsString="0" containsNumber="1">
        <n v="43.529411764705884"/>
        <n v="52.475"/>
        <n v="51.65384615384615"/>
      </sharedItems>
    </cacheField>
    <cacheField name="Excess Stock" numFmtId="0">
      <sharedItems containsSemiMixedTypes="0" containsString="0" containsNumber="1" containsInteger="1">
        <n v="-38.0"/>
        <n v="16.0"/>
        <n v="-87.0"/>
        <n v="-36.0"/>
        <n v="-51.0"/>
        <n v="24.0"/>
        <n v="-47.0"/>
        <n v="82.0"/>
        <n v="-10.0"/>
        <n v="-69.0"/>
        <n v="-29.0"/>
        <n v="-14.0"/>
        <n v="15.0"/>
        <n v="32.0"/>
        <n v="-24.0"/>
        <n v="-60.0"/>
        <n v="-76.0"/>
        <n v="-40.0"/>
        <n v="-46.0"/>
        <n v="-41.0"/>
        <n v="62.0"/>
        <n v="8.0"/>
        <n v="55.0"/>
        <n v="2.0"/>
        <n v="30.0"/>
        <n v="11.0"/>
        <n v="-15.0"/>
        <n v="-22.0"/>
        <n v="25.0"/>
        <n v="-91.0"/>
        <n v="-20.0"/>
        <n v="-43.0"/>
        <n v="4.0"/>
        <n v="-19.0"/>
        <n v="44.0"/>
        <n v="51.0"/>
        <n v="26.0"/>
        <n v="-35.0"/>
        <n v="-49.0"/>
        <n v="-59.0"/>
        <n v="41.0"/>
        <n v="86.0"/>
        <n v="21.0"/>
        <n v="88.0"/>
        <n v="48.0"/>
        <n v="53.0"/>
        <n v="42.0"/>
        <n v="-28.0"/>
        <n v="-58.0"/>
        <n v="-34.0"/>
        <n v="74.0"/>
        <n v="-31.0"/>
        <n v="-4.0"/>
        <n v="46.0"/>
        <n v="-2.0"/>
        <n v="3.0"/>
        <n v="-6.0"/>
        <n v="68.0"/>
        <n v="-12.0"/>
        <n v="50.0"/>
        <n v="40.0"/>
        <n v="39.0"/>
        <n v="-30.0"/>
        <n v="58.0"/>
        <n v="-7.0"/>
        <n v="10.0"/>
        <n v="-50.0"/>
        <n v="-25.0"/>
        <n v="63.0"/>
        <n v="13.0"/>
        <n v="80.0"/>
        <n v="-3.0"/>
        <n v="5.0"/>
        <n v="-11.0"/>
        <n v="35.0"/>
      </sharedItems>
    </cacheField>
    <cacheField name="Shipping times" numFmtId="0">
      <sharedItems containsSemiMixedTypes="0" containsString="0" containsNumber="1" containsInteger="1">
        <n v="4.0"/>
        <n v="2.0"/>
        <n v="6.0"/>
        <n v="8.0"/>
        <n v="3.0"/>
        <n v="1.0"/>
        <n v="7.0"/>
        <n v="9.0"/>
        <n v="5.0"/>
        <n v="10.0"/>
      </sharedItems>
    </cacheField>
    <cacheField name="Possible Delay" numFmtId="0">
      <sharedItems>
        <b v="0"/>
        <b v="1"/>
      </sharedItems>
    </cacheField>
    <cacheField name="Shipping carriers" numFmtId="0">
      <sharedItems>
        <s v="Carrier B"/>
        <s v="Carrier A"/>
        <s v="Carrier C"/>
      </sharedItems>
    </cacheField>
    <cacheField name="Shipping costs" numFmtId="164">
      <sharedItems containsSemiMixedTypes="0" containsString="0" containsNumber="1">
        <n v="2.9565721394308"/>
        <n v="9.71657477143131"/>
        <n v="8.05447926173215"/>
        <n v="1.72956856354342"/>
        <n v="3.89054791587067"/>
        <n v="4.44409886438229"/>
        <n v="3.880763302952"/>
        <n v="2.34833878441778"/>
        <n v="3.40473385708302"/>
        <n v="7.16664529104821"/>
        <n v="8.67321121127861"/>
        <n v="4.52394312431666"/>
        <n v="1.32527401018452"/>
        <n v="9.53728306110833"/>
        <n v="2.03977018944933"/>
        <n v="2.4220397232752"/>
        <n v="4.1913245857055"/>
        <n v="3.58541895823234"/>
        <n v="4.3392247141107"/>
        <n v="4.74263588284187"/>
        <n v="8.87833465092684"/>
        <n v="6.03788376921829"/>
        <n v="9.56764892092304"/>
        <n v="2.92485760114555"/>
        <n v="9.74129168928436"/>
        <n v="2.23107368128172"/>
        <n v="6.50754862107855"/>
        <n v="7.40675095299807"/>
        <n v="9.89814050806922"/>
        <n v="8.10097314539703"/>
        <n v="8.95452831531801"/>
        <n v="2.6796609649814"/>
        <n v="6.59910490123858"/>
        <n v="4.85827050343664"/>
        <n v="1.01948757082211"/>
        <n v="5.2881899903274"/>
        <n v="2.10795126715908"/>
        <n v="1.53265527359043"/>
        <n v="9.23593143724922"/>
        <n v="5.56250377883038"/>
        <n v="7.22959513973647"/>
        <n v="5.77326374376665"/>
        <n v="7.5262483268515"/>
        <n v="3.69402126838845"/>
        <n v="7.57744965737669"/>
        <n v="5.21515500871191"/>
        <n v="4.07095583708408"/>
        <n v="8.97875075594997"/>
        <n v="7.09583315655513"/>
        <n v="2.50562103290091"/>
        <n v="6.24786091497599"/>
        <n v="4.78300055794766"/>
        <n v="8.63105217976894"/>
        <n v="1.01348656609589"/>
        <n v="4.30510347128763"/>
        <n v="5.0143649550309"/>
        <n v="1.77442971407173"/>
        <n v="9.16055853538187"/>
        <n v="4.93843856471209"/>
        <n v="7.29372259686772"/>
        <n v="4.38136815810231"/>
        <n v="9.03034042252194"/>
        <n v="7.29170138877677"/>
        <n v="2.45793352798733"/>
        <n v="4.58535346819465"/>
        <n v="6.58054134788459"/>
        <n v="2.21614272877136"/>
        <n v="9.14781154471063"/>
        <n v="1.19425186488499"/>
        <n v="9.70528679012034"/>
        <n v="6.31571775460072"/>
        <n v="9.22819031705251"/>
        <n v="6.59961415968954"/>
        <n v="1.51293683691607"/>
        <n v="5.23765465003744"/>
        <n v="2.47389776104546"/>
        <n v="7.05453833683692"/>
        <n v="6.78094662561789"/>
        <n v="8.46704977086199"/>
        <n v="6.49632536429504"/>
        <n v="2.83318467941897"/>
        <n v="4.06627750151204"/>
        <n v="4.70818187354193"/>
        <n v="4.94983957799694"/>
        <n v="8.38161562492263"/>
        <n v="8.24916870487172"/>
        <n v="1.45430531015355"/>
        <n v="6.57580379754853"/>
        <n v="3.80125313293107"/>
        <n v="9.92981624527725"/>
        <n v="7.67443070811269"/>
        <n v="7.47151408440114"/>
        <n v="4.4695000261236"/>
        <n v="7.00643205900439"/>
        <n v="6.94294594203258"/>
        <n v="8.63033886960275"/>
        <n v="5.3528780439968"/>
        <n v="7.90484561120967"/>
        <n v="1.40980109513807"/>
        <n v="1.31102375612062"/>
      </sharedItems>
    </cacheField>
    <cacheField name="Supplier name" numFmtId="0">
      <sharedItems>
        <s v="Supplier 3"/>
        <s v="Supplier 1"/>
        <s v="Supplier 5"/>
        <s v="Supplier 4"/>
        <s v="Supplier 2"/>
      </sharedItems>
    </cacheField>
    <cacheField name="Location" numFmtId="0">
      <sharedItems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>
        <n v="29.0"/>
        <n v="23.0"/>
        <n v="12.0"/>
        <n v="24.0"/>
        <n v="5.0"/>
        <n v="10.0"/>
        <n v="14.0"/>
        <n v="22.0"/>
        <n v="13.0"/>
        <n v="18.0"/>
        <n v="28.0"/>
        <n v="3.0"/>
        <n v="25.0"/>
        <n v="7.0"/>
        <n v="20.0"/>
        <n v="19.0"/>
        <n v="11.0"/>
        <n v="26.0"/>
        <n v="16.0"/>
        <n v="27.0"/>
        <n v="30.0"/>
        <n v="1.0"/>
        <n v="4.0"/>
        <n v="9.0"/>
        <n v="21.0"/>
        <n v="17.0"/>
        <n v="2.0"/>
        <n v="8.0"/>
        <n v="6.0"/>
      </sharedItems>
    </cacheField>
    <cacheField name="Production volumes" numFmtId="0">
      <sharedItems containsSemiMixedTypes="0" containsString="0" containsNumber="1" containsInteger="1">
        <n v="215.0"/>
        <n v="517.0"/>
        <n v="971.0"/>
        <n v="937.0"/>
        <n v="414.0"/>
        <n v="104.0"/>
        <n v="314.0"/>
        <n v="564.0"/>
        <n v="769.0"/>
        <n v="963.0"/>
        <n v="830.0"/>
        <n v="362.0"/>
        <n v="563.0"/>
        <n v="173.0"/>
        <n v="558.0"/>
        <n v="580.0"/>
        <n v="399.0"/>
        <n v="453.0"/>
        <n v="374.0"/>
        <n v="694.0"/>
        <n v="309.0"/>
        <n v="791.0"/>
        <n v="780.0"/>
        <n v="568.0"/>
        <n v="447.0"/>
        <n v="934.0"/>
        <n v="171.0"/>
        <n v="291.0"/>
        <n v="329.0"/>
        <n v="806.0"/>
        <n v="461.0"/>
        <n v="737.0"/>
        <n v="251.0"/>
        <n v="452.0"/>
        <n v="367.0"/>
        <n v="671.0"/>
        <n v="867.0"/>
        <n v="841.0"/>
        <n v="793.0"/>
        <n v="892.0"/>
        <n v="179.0"/>
        <n v="206.0"/>
        <n v="834.0"/>
        <n v="794.0"/>
        <n v="870.0"/>
        <n v="964.0"/>
        <n v="109.0"/>
        <n v="177.0"/>
        <n v="306.0"/>
        <n v="673.0"/>
        <n v="727.0"/>
        <n v="631.0"/>
        <n v="497.0"/>
        <n v="918.0"/>
        <n v="826.0"/>
        <n v="588.0"/>
        <n v="396.0"/>
        <n v="176.0"/>
        <n v="929.0"/>
        <n v="480.0"/>
        <n v="751.0"/>
        <n v="736.0"/>
        <n v="328.0"/>
        <n v="358.0"/>
        <n v="198.0"/>
        <n v="375.0"/>
        <n v="862.0"/>
        <n v="775.0"/>
        <n v="258.0"/>
        <n v="152.0"/>
        <n v="444.0"/>
        <n v="919.0"/>
        <n v="759.0"/>
        <n v="985.0"/>
        <n v="334.0"/>
        <n v="858.0"/>
        <n v="228.0"/>
        <n v="202.0"/>
        <n v="698.0"/>
        <n v="955.0"/>
        <n v="443.0"/>
        <n v="589.0"/>
        <n v="211.0"/>
        <n v="569.0"/>
        <n v="523.0"/>
        <n v="953.0"/>
        <n v="370.0"/>
        <n v="585.0"/>
        <n v="207.0"/>
        <n v="824.0"/>
        <n v="908.0"/>
        <n v="450.0"/>
        <n v="648.0"/>
        <n v="535.0"/>
        <n v="581.0"/>
        <n v="921.0"/>
      </sharedItems>
    </cacheField>
    <cacheField name="Manufacturing lead time" numFmtId="0">
      <sharedItems containsSemiMixedTypes="0" containsString="0" containsNumber="1" containsInteger="1">
        <n v="29.0"/>
        <n v="30.0"/>
        <n v="27.0"/>
        <n v="18.0"/>
        <n v="3.0"/>
        <n v="17.0"/>
        <n v="24.0"/>
        <n v="1.0"/>
        <n v="8.0"/>
        <n v="23.0"/>
        <n v="5.0"/>
        <n v="11.0"/>
        <n v="10.0"/>
        <n v="14.0"/>
        <n v="7.0"/>
        <n v="21.0"/>
        <n v="16.0"/>
        <n v="6.0"/>
        <n v="4.0"/>
        <n v="28.0"/>
        <n v="2.0"/>
        <n v="19.0"/>
        <n v="15.0"/>
        <n v="12.0"/>
        <n v="25.0"/>
        <n v="20.0"/>
        <n v="9.0"/>
        <n v="26.0"/>
        <n v="22.0"/>
        <n v="13.0"/>
      </sharedItems>
    </cacheField>
    <cacheField name="Manufacturing costs" numFmtId="164">
      <sharedItems containsSemiMixedTypes="0" containsString="0" containsNumber="1">
        <n v="46.2798792405083"/>
        <n v="33.61676895373"/>
        <n v="30.6880193482842"/>
        <n v="35.624741397125"/>
        <n v="92.0651605987128"/>
        <n v="56.7664755574318"/>
        <n v="1.08506856958706"/>
        <n v="99.4661086035991"/>
        <n v="11.4230271395656"/>
        <n v="47.9576016349515"/>
        <n v="96.5273527853109"/>
        <n v="27.5923630866636"/>
        <n v="32.321286213424"/>
        <n v="97.8290501101732"/>
        <n v="5.79143662986298"/>
        <n v="97.1212817514743"/>
        <n v="77.10634249785"/>
        <n v="47.6796803683553"/>
        <n v="27.1079808548439"/>
        <n v="82.3733205879902"/>
        <n v="65.6862596084886"/>
        <n v="61.7357289541609"/>
        <n v="50.1208396129773"/>
        <n v="98.6099572427038"/>
        <n v="40.3823597029248"/>
        <n v="78.2803831184153"/>
        <n v="15.9722297571817"/>
        <n v="10.5282450700421"/>
        <n v="59.4293818106915"/>
        <n v="39.2928755860657"/>
        <n v="51.6348934001093"/>
        <n v="60.251145661598"/>
        <n v="29.6924671537497"/>
        <n v="23.8534275128961"/>
        <n v="10.7542728150293"/>
        <n v="58.0047870447437"/>
        <n v="45.5313642371621"/>
        <n v="34.3432774650753"/>
        <n v="5.93069364552831"/>
        <n v="9.00580742878164"/>
        <n v="88.1794071042174"/>
        <n v="95.3320645487725"/>
        <n v="96.4228206395718"/>
        <n v="26.2773659573324"/>
        <n v="22.5541066208877"/>
        <n v="66.3125444399916"/>
        <n v="77.3223532110516"/>
        <n v="19.7129929112936"/>
        <n v="23.1263635824647"/>
        <n v="14.1478154439792"/>
        <n v="45.1787579246345"/>
        <n v="14.1903283445699"/>
        <n v="9.16684914859715"/>
        <n v="83.3440589916779"/>
        <n v="30.1860233758225"/>
        <n v="30.3235452566165"/>
        <n v="12.8362845728327"/>
        <n v="67.7796229870781"/>
        <n v="65.0474150946914"/>
        <n v="1.90076224351945"/>
        <n v="87.2130578151356"/>
        <n v="78.7023939688789"/>
        <n v="21.0486427251686"/>
        <n v="20.0750039756304"/>
        <n v="8.69304242587728"/>
        <n v="1.59722274305067"/>
        <n v="42.0844367383099"/>
        <n v="7.05787614697823"/>
        <n v="97.1135815634622"/>
        <n v="77.6277658127481"/>
        <n v="11.4407818237612"/>
        <n v="30.6616774778595"/>
        <n v="55.7604928952442"/>
        <n v="46.8702387976171"/>
        <n v="80.5808521564478"/>
        <n v="48.0647826400065"/>
        <n v="64.3235977956002"/>
        <n v="42.9524447489918"/>
        <n v="71.1265147204033"/>
        <n v="57.8709029240362"/>
        <n v="76.96122802382"/>
        <n v="19.7895929419036"/>
        <n v="4.46527843494324"/>
        <n v="97.730593800533"/>
        <n v="33.808636513209"/>
        <n v="69.9293455186723"/>
        <n v="74.6089699951946"/>
        <n v="28.6969968241431"/>
        <n v="68.1849190570411"/>
        <n v="46.6038733816444"/>
        <n v="85.6759633357979"/>
        <n v="39.7728825023399"/>
        <n v="62.6126903956143"/>
        <n v="35.6336523433438"/>
        <n v="60.3873786148621"/>
        <n v="58.8906857685899"/>
        <n v="17.8037563313912"/>
        <n v="65.7651559263674"/>
        <n v="5.60469086437178"/>
        <n v="38.072898520626"/>
      </sharedItems>
    </cacheField>
    <cacheField name="Inspection results" numFmtId="0">
      <sharedItems>
        <s v="Pending"/>
        <s v="Fail"/>
        <s v="Pass"/>
      </sharedItems>
    </cacheField>
    <cacheField name="Defect rates" numFmtId="4">
      <sharedItems containsSemiMixedTypes="0" containsString="0" containsNumber="1">
        <n v="0.226410360849925"/>
        <n v="4.8540680263887"/>
        <n v="4.58059261919922"/>
        <n v="4.74664862064775"/>
        <n v="3.145579522833"/>
        <n v="2.77919351157116"/>
        <n v="1.00091061930413"/>
        <n v="0.39817718685065"/>
        <n v="2.70986269110996"/>
        <n v="3.84461447876758"/>
        <n v="1.72731392835594"/>
        <n v="0.0211698213729943"/>
        <n v="2.16125374755591"/>
        <n v="1.63107423007153"/>
        <n v="0.100682851565093"/>
        <n v="2.26440576119854"/>
        <n v="1.01256308925804"/>
        <n v="0.102020754918176"/>
        <n v="2.23193911072926"/>
        <n v="3.64645086541702"/>
        <n v="4.23141657353453"/>
        <n v="0.0186075676310149"/>
        <n v="2.59127547321111"/>
        <n v="1.34229156272273"/>
        <n v="3.69131029262872"/>
        <n v="3.79723121711418"/>
        <n v="2.11931973672492"/>
        <n v="2.86466783788337"/>
        <n v="0.815757079295672"/>
        <n v="3.87809893658848"/>
        <n v="0.965394705352393"/>
        <n v="2.98900000665507"/>
        <n v="1.94603611938611"/>
        <n v="3.54104601225092"/>
        <n v="0.646604559372054"/>
        <n v="0.541154098060581"/>
        <n v="3.80553337924335"/>
        <n v="2.61028808484811"/>
        <n v="0.613326899164507"/>
        <n v="1.45197220399681"/>
        <n v="4.21326943058656"/>
        <n v="0.0453022623982596"/>
        <n v="4.93925528862094"/>
        <n v="0.372304767985097"/>
        <n v="2.96262632045488"/>
        <n v="3.2196046120841"/>
        <n v="3.6486105925362"/>
        <n v="0.380573586713213"/>
        <n v="1.6981125407144"/>
        <n v="2.82581398540013"/>
        <n v="4.75480080467118"/>
        <n v="1.77295117208355"/>
        <n v="2.12247161914382"/>
        <n v="1.41034757607602"/>
        <n v="2.47877197553974"/>
        <n v="4.54891965939638"/>
        <n v="1.17375549538745"/>
        <n v="2.5111748302127"/>
        <n v="1.73037471985919"/>
        <n v="0.447194015463823"/>
        <n v="2.85309061664905"/>
        <n v="4.36747053820505"/>
        <n v="1.87400140404437"/>
        <n v="3.63284329038213"/>
        <n v="0.159486314717514"/>
        <n v="4.91109595484233"/>
        <n v="3.44806328834026"/>
        <n v="0.131955444311814"/>
        <n v="1.98346787217418"/>
        <n v="1.3623879886491"/>
        <n v="1.83057559861223"/>
        <n v="2.07875060787496"/>
        <n v="3.2133296074383"/>
        <n v="4.6205460645137"/>
        <n v="0.396612724109935"/>
        <n v="2.03006908866875"/>
        <n v="2.18003745158221"/>
        <n v="3.05514181830754"/>
        <n v="4.09688133247045"/>
        <n v="0.165871627480608"/>
        <n v="2.84966219850533"/>
        <n v="2.54754712154871"/>
        <n v="4.13787704862235"/>
        <n v="0.773006134067247"/>
        <n v="4.84345657711804"/>
        <n v="1.37442899974575"/>
        <n v="2.05151293076624"/>
        <n v="3.69373778783927"/>
        <n v="0.722204401882931"/>
        <n v="1.90766573395907"/>
        <n v="1.21938222440138"/>
        <n v="0.626001858209394"/>
        <n v="0.333431825224739"/>
        <n v="4.16578179542414"/>
        <n v="1.46360749847277"/>
        <n v="1.21088212958506"/>
        <n v="3.87204768148213"/>
        <n v="3.37623783471798"/>
        <n v="2.90812216935126"/>
        <n v="0.346027290705503"/>
      </sharedItems>
    </cacheField>
    <cacheField name="Shipping Delays" formula="AVERAGE(COUNTIF('Possible Delay' , TRUE)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1" sheet="dataset"/>
  </cacheSource>
  <cacheFields>
    <cacheField name="Product type" numFmtId="0">
      <sharedItems>
        <s v="haircare"/>
        <s v="skincare"/>
        <s v="cosmetics"/>
      </sharedItems>
    </cacheField>
    <cacheField name="SKU" numFmtId="0">
      <sharedItems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164">
      <sharedItems containsSemiMixedTypes="0" containsString="0" containsNumber="1">
        <n v="69.8080055421157"/>
        <n v="14.8435232750843"/>
        <n v="11.3196832930905"/>
        <n v="61.1633430164377"/>
        <n v="4.80549603634589"/>
        <n v="1.69997601386593"/>
        <n v="4.07833286310794"/>
        <n v="42.95838438246"/>
        <n v="68.7175967485273"/>
        <n v="64.0157329412785"/>
        <n v="15.7077956819121"/>
        <n v="90.6354599822886"/>
        <n v="71.21338907536"/>
        <n v="16.1603933173799"/>
        <n v="99.1713286386241"/>
        <n v="36.9892449286269"/>
        <n v="7.54717210979127"/>
        <n v="81.462534369237"/>
        <n v="36.4436277704609"/>
        <n v="51.1238700879647"/>
        <n v="96.3410724399633"/>
        <n v="84.8938689849508"/>
        <n v="27.6797808865019"/>
        <n v="4.32434118586416"/>
        <n v="4.1563083593111"/>
        <n v="39.6293439850926"/>
        <n v="97.4469466178928"/>
        <n v="92.557360812402"/>
        <n v="2.39727470559714"/>
        <n v="63.4475591852073"/>
        <n v="8.02285921052639"/>
        <n v="50.8473930517187"/>
        <n v="79.2099360156567"/>
        <n v="64.7954350001556"/>
        <n v="37.4675923298424"/>
        <n v="84.9577868163504"/>
        <n v="9.81300257875405"/>
        <n v="23.3998447526143"/>
        <n v="52.0759306827078"/>
        <n v="19.1274772658232"/>
        <n v="80.5414241709403"/>
        <n v="99.1132916153171"/>
        <n v="46.5291676145167"/>
        <n v="11.7432717763092"/>
        <n v="51.3557909131103"/>
        <n v="33.7841380330655"/>
        <n v="27.0822071998889"/>
        <n v="95.712135880936"/>
        <n v="76.0355444268917"/>
        <n v="78.89791320564"/>
        <n v="14.203484264803"/>
        <n v="26.7007609724617"/>
        <n v="98.031829656465"/>
        <n v="30.3414707112142"/>
        <n v="31.1462431602408"/>
        <n v="79.8550583407894"/>
        <n v="20.9863860370433"/>
        <n v="49.2632053507341"/>
        <n v="59.8415613772893"/>
        <n v="63.8283983477109"/>
        <n v="17.0280279201887"/>
        <n v="52.0287499032949"/>
        <n v="72.7963539555873"/>
        <n v="13.0173767852878"/>
        <n v="89.6340956081353"/>
        <n v="33.6977172066431"/>
        <n v="26.034869773962"/>
        <n v="87.755432354001"/>
        <n v="37.9318123827903"/>
        <n v="54.8655285170697"/>
        <n v="47.9145418240587"/>
        <n v="6.38153316274796"/>
        <n v="90.204427520528"/>
        <n v="83.8510176813046"/>
        <n v="3.17001141356615"/>
        <n v="92.9968842339706"/>
        <n v="69.1087995474303"/>
        <n v="57.4497429589714"/>
        <n v="6.30688317611191"/>
        <n v="57.0570312211032"/>
        <n v="91.1283183504443"/>
        <n v="72.8192069303182"/>
        <n v="17.0349307394679"/>
        <n v="68.9112462116063"/>
        <n v="89.1043672921022"/>
        <n v="76.9629944151938"/>
        <n v="19.9981769404042"/>
        <n v="80.4140366503557"/>
        <n v="75.270406975725"/>
        <n v="97.7600855819386"/>
        <n v="13.8819135013591"/>
        <n v="62.1119654639617"/>
        <n v="47.7142330758202"/>
        <n v="69.2908310029054"/>
        <n v="3.03768872463141"/>
        <n v="77.9039272194477"/>
        <n v="24.4231314203733"/>
        <n v="3.52611125914341"/>
        <n v="19.7546048668786"/>
        <n v="68.5178326992766"/>
      </sharedItems>
    </cacheField>
    <cacheField name="Availability" numFmtId="0">
      <sharedItems containsSemiMixedTypes="0" containsString="0" containsNumber="1" containsInteger="1">
        <n v="55.0"/>
        <n v="95.0"/>
        <n v="34.0"/>
        <n v="68.0"/>
        <n v="26.0"/>
        <n v="87.0"/>
        <n v="48.0"/>
        <n v="59.0"/>
        <n v="78.0"/>
        <n v="35.0"/>
        <n v="11.0"/>
        <n v="41.0"/>
        <n v="5.0"/>
        <n v="94.0"/>
        <n v="74.0"/>
        <n v="82.0"/>
        <n v="23.0"/>
        <n v="100.0"/>
        <n v="22.0"/>
        <n v="60.0"/>
        <n v="30.0"/>
        <n v="32.0"/>
        <n v="73.0"/>
        <n v="9.0"/>
        <n v="42.0"/>
        <n v="12.0"/>
        <n v="3.0"/>
        <n v="10.0"/>
        <n v="28.0"/>
        <n v="43.0"/>
        <n v="63.0"/>
        <n v="96.0"/>
        <n v="75.0"/>
        <n v="97.0"/>
        <n v="98.0"/>
        <n v="6.0"/>
        <n v="1.0"/>
        <n v="93.0"/>
        <n v="19.0"/>
        <n v="91.0"/>
        <n v="61.0"/>
        <n v="16.0"/>
        <n v="90.0"/>
        <n v="65.0"/>
        <n v="81.0"/>
        <n v="89.0"/>
        <n v="72.0"/>
        <n v="52.0"/>
        <n v="29.0"/>
        <n v="62.0"/>
        <n v="14.0"/>
        <n v="88.0"/>
        <n v="64.0"/>
        <n v="50.0"/>
        <n v="56.0"/>
        <n v="13.0"/>
        <n v="99.0"/>
        <n v="83.0"/>
        <n v="18.0"/>
        <n v="24.0"/>
        <n v="58.0"/>
        <n v="44.0"/>
        <n v="17.0"/>
      </sharedItems>
    </cacheField>
    <cacheField name="Number of products sold" numFmtId="0">
      <sharedItems containsSemiMixedTypes="0" containsString="0" containsNumber="1" containsInteger="1">
        <n v="802.0"/>
        <n v="736.0"/>
        <n v="8.0"/>
        <n v="83.0"/>
        <n v="871.0"/>
        <n v="147.0"/>
        <n v="65.0"/>
        <n v="426.0"/>
        <n v="150.0"/>
        <n v="980.0"/>
        <n v="996.0"/>
        <n v="95.0"/>
        <n v="336.0"/>
        <n v="249.0"/>
        <n v="562.0"/>
        <n v="469.0"/>
        <n v="280.0"/>
        <n v="126.0"/>
        <n v="620.0"/>
        <n v="187.0"/>
        <n v="320.0"/>
        <n v="601.0"/>
        <n v="884.0"/>
        <n v="391.0"/>
        <n v="209.0"/>
        <n v="142.0"/>
        <n v="353.0"/>
        <n v="352.0"/>
        <n v="394.0"/>
        <n v="253.0"/>
        <n v="327.0"/>
        <n v="168.0"/>
        <n v="781.0"/>
        <n v="616.0"/>
        <n v="602.0"/>
        <n v="449.0"/>
        <n v="963.0"/>
        <n v="705.0"/>
        <n v="176.0"/>
        <n v="933.0"/>
        <n v="556.0"/>
        <n v="155.0"/>
        <n v="598.0"/>
        <n v="919.0"/>
        <n v="24.0"/>
        <n v="859.0"/>
        <n v="910.0"/>
        <n v="29.0"/>
        <n v="99.0"/>
        <n v="633.0"/>
        <n v="154.0"/>
        <n v="820.0"/>
        <n v="242.0"/>
        <n v="622.0"/>
        <n v="701.0"/>
        <n v="93.0"/>
        <n v="227.0"/>
        <n v="896.0"/>
        <n v="484.0"/>
        <n v="380.0"/>
        <n v="117.0"/>
        <n v="270.0"/>
        <n v="246.0"/>
        <n v="134.0"/>
        <n v="457.0"/>
        <n v="704.0"/>
        <n v="513.0"/>
        <n v="163.0"/>
        <n v="511.0"/>
        <n v="32.0"/>
        <n v="637.0"/>
        <n v="478.0"/>
        <n v="375.0"/>
        <n v="904.0"/>
        <n v="106.0"/>
        <n v="241.0"/>
        <n v="359.0"/>
        <n v="946.0"/>
        <n v="198.0"/>
        <n v="872.0"/>
        <n v="774.0"/>
        <n v="663.0"/>
        <n v="618.0"/>
        <n v="25.0"/>
        <n v="223.0"/>
        <n v="79.0"/>
        <n v="737.0"/>
        <n v="916.0"/>
        <n v="276.0"/>
        <n v="114.0"/>
        <n v="987.0"/>
        <n v="672.0"/>
        <n v="324.0"/>
        <n v="62.0"/>
        <n v="913.0"/>
        <n v="627.0"/>
      </sharedItems>
    </cacheField>
    <cacheField name="Revenue generated" numFmtId="164">
      <sharedItems containsSemiMixedTypes="0" containsString="0" containsNumber="1">
        <n v="8661.99679239238"/>
        <n v="7460.90006544584"/>
        <n v="9577.74962586873"/>
        <n v="7766.83642568523"/>
        <n v="2686.50515156744"/>
        <n v="2828.34874597575"/>
        <n v="7823.47655953173"/>
        <n v="8496.10381308983"/>
        <n v="7517.36321063112"/>
        <n v="4971.14598758555"/>
        <n v="2330.96580209194"/>
        <n v="6099.94411558145"/>
        <n v="2873.74144602144"/>
        <n v="4052.73841623786"/>
        <n v="8653.5709264698"/>
        <n v="5442.08678539767"/>
        <n v="6453.79796817628"/>
        <n v="2629.39643484526"/>
        <n v="9364.67350507617"/>
        <n v="2553.49558499121"/>
        <n v="8128.02769685119"/>
        <n v="7087.05269635743"/>
        <n v="2390.80786655617"/>
        <n v="8858.36757101148"/>
        <n v="9049.07786093989"/>
        <n v="2174.77705435065"/>
        <n v="3716.49332589403"/>
        <n v="2686.45722357598"/>
        <n v="6117.32461508399"/>
        <n v="8318.90319461717"/>
        <n v="2766.34236686608"/>
        <n v="9655.13510271939"/>
        <n v="9571.55048732781"/>
        <n v="5149.99835040803"/>
        <n v="9061.71089550772"/>
        <n v="6541.32934480246"/>
        <n v="7573.40245784873"/>
        <n v="2438.33993047002"/>
        <n v="9692.31804021843"/>
        <n v="1912.46566310076"/>
        <n v="5724.95935045626"/>
        <n v="5521.20525901097"/>
        <n v="1839.60942585676"/>
        <n v="5737.42559911902"/>
        <n v="7152.28604943551"/>
        <n v="5267.95680751052"/>
        <n v="2556.76736063359"/>
        <n v="7089.47424993418"/>
        <n v="7397.07100458718"/>
        <n v="8001.613206519"/>
        <n v="5910.88538966889"/>
        <n v="9866.46545797969"/>
        <n v="9435.76260891213"/>
        <n v="8232.33482942582"/>
        <n v="6088.02147994085"/>
        <n v="2925.67517030381"/>
        <n v="4767.02048434413"/>
        <n v="1605.8669003924"/>
        <n v="2021.1498103371"/>
        <n v="1061.61852301328"/>
        <n v="8864.08434958643"/>
        <n v="6885.58935089625"/>
        <n v="3899.74683372922"/>
        <n v="4256.94914085022"/>
        <n v="8458.73087836717"/>
        <n v="8354.57968648199"/>
        <n v="8367.72161802015"/>
        <n v="9473.79803250833"/>
        <n v="3550.21843278099"/>
        <n v="1752.38108748412"/>
        <n v="7014.88798720338"/>
        <n v="8180.33708542544"/>
        <n v="2633.12198131225"/>
        <n v="7910.88691614068"/>
        <n v="5709.94529596928"/>
        <n v="1889.07358977933"/>
        <n v="5328.37598429775"/>
        <n v="2483.76017754279"/>
        <n v="1292.45841793775"/>
        <n v="7888.72326842708"/>
        <n v="8651.67268298206"/>
        <n v="4384.41340004586"/>
        <n v="2943.38186760945"/>
        <n v="2411.75463211049"/>
        <n v="2048.29009984871"/>
        <n v="8684.61305925385"/>
        <n v="1229.59102856498"/>
        <n v="5133.84670108669"/>
        <n v="9444.74203306298"/>
        <n v="5924.68256685323"/>
        <n v="9592.63357028031"/>
        <n v="1935.20679350759"/>
        <n v="2100.12975462593"/>
        <n v="4531.4021336919"/>
        <n v="7888.35654666187"/>
        <n v="7386.36394404866"/>
        <n v="7698.42476563211"/>
        <n v="4370.91657998453"/>
        <n v="8525.95255968352"/>
        <n v="9185.1858291817"/>
      </sharedItems>
    </cacheField>
    <cacheField name="Customer demographics" numFmtId="0">
      <sharedItems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>
        <n v="58.0"/>
        <n v="53.0"/>
        <n v="1.0"/>
        <n v="23.0"/>
        <n v="5.0"/>
        <n v="90.0"/>
        <n v="11.0"/>
        <n v="93.0"/>
        <n v="14.0"/>
        <n v="51.0"/>
        <n v="46.0"/>
        <n v="100.0"/>
        <n v="80.0"/>
        <n v="54.0"/>
        <n v="9.0"/>
        <n v="2.0"/>
        <n v="45.0"/>
        <n v="10.0"/>
        <n v="48.0"/>
        <n v="27.0"/>
        <n v="69.0"/>
        <n v="71.0"/>
        <n v="84.0"/>
        <n v="4.0"/>
        <n v="82.0"/>
        <n v="59.0"/>
        <n v="47.0"/>
        <n v="60.0"/>
        <n v="6.0"/>
        <n v="89.0"/>
        <n v="42.0"/>
        <n v="18.0"/>
        <n v="25.0"/>
        <n v="78.0"/>
        <n v="64.0"/>
        <n v="22.0"/>
        <n v="36.0"/>
        <n v="13.0"/>
        <n v="92.0"/>
        <n v="30.0"/>
        <n v="97.0"/>
        <n v="31.0"/>
        <n v="96.0"/>
        <n v="33.0"/>
        <n v="41.0"/>
        <n v="32.0"/>
        <n v="86.0"/>
        <n v="73.0"/>
        <n v="57.0"/>
        <n v="12.0"/>
        <n v="0.0"/>
        <n v="95.0"/>
        <n v="76.0"/>
        <n v="17.0"/>
        <n v="16.0"/>
        <n v="38.0"/>
        <n v="39.0"/>
        <n v="65.0"/>
        <n v="15.0"/>
        <n v="66.0"/>
        <n v="98.0"/>
        <n v="63.0"/>
        <n v="77.0"/>
        <n v="67.0"/>
        <n v="55.0"/>
      </sharedItems>
    </cacheField>
    <cacheField name="Average Stock Level" formula="ROUND(AVERAGE('Stock levels'),1)" databaseField="0"/>
    <cacheField name="Stock Turnover Rate" formula="ROUND(SUM('Number of products sold')/ AVERAGE('Stock levels'),1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01" sheet="dataset"/>
  </cacheSource>
  <cacheFields>
    <cacheField name="Product type" numFmtId="0">
      <sharedItems>
        <s v="haircare"/>
        <s v="skincare"/>
        <s v="cosmetics"/>
      </sharedItems>
    </cacheField>
    <cacheField name="SKU" numFmtId="0">
      <sharedItems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164">
      <sharedItems containsSemiMixedTypes="0" containsString="0" containsNumber="1">
        <n v="69.8080055421157"/>
        <n v="14.8435232750843"/>
        <n v="11.3196832930905"/>
        <n v="61.1633430164377"/>
        <n v="4.80549603634589"/>
        <n v="1.69997601386593"/>
        <n v="4.07833286310794"/>
        <n v="42.95838438246"/>
        <n v="68.7175967485273"/>
        <n v="64.0157329412785"/>
        <n v="15.7077956819121"/>
        <n v="90.6354599822886"/>
        <n v="71.21338907536"/>
        <n v="16.1603933173799"/>
        <n v="99.1713286386241"/>
        <n v="36.9892449286269"/>
        <n v="7.54717210979127"/>
        <n v="81.462534369237"/>
        <n v="36.4436277704609"/>
        <n v="51.1238700879647"/>
        <n v="96.3410724399633"/>
        <n v="84.8938689849508"/>
        <n v="27.6797808865019"/>
        <n v="4.32434118586416"/>
        <n v="4.1563083593111"/>
        <n v="39.6293439850926"/>
        <n v="97.4469466178928"/>
        <n v="92.557360812402"/>
        <n v="2.39727470559714"/>
        <n v="63.4475591852073"/>
        <n v="8.02285921052639"/>
        <n v="50.8473930517187"/>
        <n v="79.2099360156567"/>
        <n v="64.7954350001556"/>
        <n v="37.4675923298424"/>
        <n v="84.9577868163504"/>
        <n v="9.81300257875405"/>
        <n v="23.3998447526143"/>
        <n v="52.0759306827078"/>
        <n v="19.1274772658232"/>
        <n v="80.5414241709403"/>
        <n v="99.1132916153171"/>
        <n v="46.5291676145167"/>
        <n v="11.7432717763092"/>
        <n v="51.3557909131103"/>
        <n v="33.7841380330655"/>
        <n v="27.0822071998889"/>
        <n v="95.712135880936"/>
        <n v="76.0355444268917"/>
        <n v="78.89791320564"/>
        <n v="14.203484264803"/>
        <n v="26.7007609724617"/>
        <n v="98.031829656465"/>
        <n v="30.3414707112142"/>
        <n v="31.1462431602408"/>
        <n v="79.8550583407894"/>
        <n v="20.9863860370433"/>
        <n v="49.2632053507341"/>
        <n v="59.8415613772893"/>
        <n v="63.8283983477109"/>
        <n v="17.0280279201887"/>
        <n v="52.0287499032949"/>
        <n v="72.7963539555873"/>
        <n v="13.0173767852878"/>
        <n v="89.6340956081353"/>
        <n v="33.6977172066431"/>
        <n v="26.034869773962"/>
        <n v="87.755432354001"/>
        <n v="37.9318123827903"/>
        <n v="54.8655285170697"/>
        <n v="47.9145418240587"/>
        <n v="6.38153316274796"/>
        <n v="90.204427520528"/>
        <n v="83.8510176813046"/>
        <n v="3.17001141356615"/>
        <n v="92.9968842339706"/>
        <n v="69.1087995474303"/>
        <n v="57.4497429589714"/>
        <n v="6.30688317611191"/>
        <n v="57.0570312211032"/>
        <n v="91.1283183504443"/>
        <n v="72.8192069303182"/>
        <n v="17.0349307394679"/>
        <n v="68.9112462116063"/>
        <n v="89.1043672921022"/>
        <n v="76.9629944151938"/>
        <n v="19.9981769404042"/>
        <n v="80.4140366503557"/>
        <n v="75.270406975725"/>
        <n v="97.7600855819386"/>
        <n v="13.8819135013591"/>
        <n v="62.1119654639617"/>
        <n v="47.7142330758202"/>
        <n v="69.2908310029054"/>
        <n v="3.03768872463141"/>
        <n v="77.9039272194477"/>
        <n v="24.4231314203733"/>
        <n v="3.52611125914341"/>
        <n v="19.7546048668786"/>
        <n v="68.5178326992766"/>
      </sharedItems>
    </cacheField>
    <cacheField name="Availability" numFmtId="0">
      <sharedItems containsSemiMixedTypes="0" containsString="0" containsNumber="1" containsInteger="1">
        <n v="55.0"/>
        <n v="95.0"/>
        <n v="34.0"/>
        <n v="68.0"/>
        <n v="26.0"/>
        <n v="87.0"/>
        <n v="48.0"/>
        <n v="59.0"/>
        <n v="78.0"/>
        <n v="35.0"/>
        <n v="11.0"/>
        <n v="41.0"/>
        <n v="5.0"/>
        <n v="94.0"/>
        <n v="74.0"/>
        <n v="82.0"/>
        <n v="23.0"/>
        <n v="100.0"/>
        <n v="22.0"/>
        <n v="60.0"/>
        <n v="30.0"/>
        <n v="32.0"/>
        <n v="73.0"/>
        <n v="9.0"/>
        <n v="42.0"/>
        <n v="12.0"/>
        <n v="3.0"/>
        <n v="10.0"/>
        <n v="28.0"/>
        <n v="43.0"/>
        <n v="63.0"/>
        <n v="96.0"/>
        <n v="75.0"/>
        <n v="97.0"/>
        <n v="98.0"/>
        <n v="6.0"/>
        <n v="1.0"/>
        <n v="93.0"/>
        <n v="19.0"/>
        <n v="91.0"/>
        <n v="61.0"/>
        <n v="16.0"/>
        <n v="90.0"/>
        <n v="65.0"/>
        <n v="81.0"/>
        <n v="89.0"/>
        <n v="72.0"/>
        <n v="52.0"/>
        <n v="29.0"/>
        <n v="62.0"/>
        <n v="14.0"/>
        <n v="88.0"/>
        <n v="64.0"/>
        <n v="50.0"/>
        <n v="56.0"/>
        <n v="13.0"/>
        <n v="99.0"/>
        <n v="83.0"/>
        <n v="18.0"/>
        <n v="24.0"/>
        <n v="58.0"/>
        <n v="44.0"/>
        <n v="17.0"/>
      </sharedItems>
    </cacheField>
    <cacheField name="Number of products sold" numFmtId="0">
      <sharedItems containsSemiMixedTypes="0" containsString="0" containsNumber="1" containsInteger="1">
        <n v="802.0"/>
        <n v="736.0"/>
        <n v="8.0"/>
        <n v="83.0"/>
        <n v="871.0"/>
        <n v="147.0"/>
        <n v="65.0"/>
        <n v="426.0"/>
        <n v="150.0"/>
        <n v="980.0"/>
        <n v="996.0"/>
        <n v="95.0"/>
        <n v="336.0"/>
        <n v="249.0"/>
        <n v="562.0"/>
        <n v="469.0"/>
        <n v="280.0"/>
        <n v="126.0"/>
        <n v="620.0"/>
        <n v="187.0"/>
        <n v="320.0"/>
        <n v="601.0"/>
        <n v="884.0"/>
        <n v="391.0"/>
        <n v="209.0"/>
        <n v="142.0"/>
        <n v="353.0"/>
        <n v="352.0"/>
        <n v="394.0"/>
        <n v="253.0"/>
        <n v="327.0"/>
        <n v="168.0"/>
        <n v="781.0"/>
        <n v="616.0"/>
        <n v="602.0"/>
        <n v="449.0"/>
        <n v="963.0"/>
        <n v="705.0"/>
        <n v="176.0"/>
        <n v="933.0"/>
        <n v="556.0"/>
        <n v="155.0"/>
        <n v="598.0"/>
        <n v="919.0"/>
        <n v="24.0"/>
        <n v="859.0"/>
        <n v="910.0"/>
        <n v="29.0"/>
        <n v="99.0"/>
        <n v="633.0"/>
        <n v="154.0"/>
        <n v="820.0"/>
        <n v="242.0"/>
        <n v="622.0"/>
        <n v="701.0"/>
        <n v="93.0"/>
        <n v="227.0"/>
        <n v="896.0"/>
        <n v="484.0"/>
        <n v="380.0"/>
        <n v="117.0"/>
        <n v="270.0"/>
        <n v="246.0"/>
        <n v="134.0"/>
        <n v="457.0"/>
        <n v="704.0"/>
        <n v="513.0"/>
        <n v="163.0"/>
        <n v="511.0"/>
        <n v="32.0"/>
        <n v="637.0"/>
        <n v="478.0"/>
        <n v="375.0"/>
        <n v="904.0"/>
        <n v="106.0"/>
        <n v="241.0"/>
        <n v="359.0"/>
        <n v="946.0"/>
        <n v="198.0"/>
        <n v="872.0"/>
        <n v="774.0"/>
        <n v="663.0"/>
        <n v="618.0"/>
        <n v="25.0"/>
        <n v="223.0"/>
        <n v="79.0"/>
        <n v="737.0"/>
        <n v="916.0"/>
        <n v="276.0"/>
        <n v="114.0"/>
        <n v="987.0"/>
        <n v="672.0"/>
        <n v="324.0"/>
        <n v="62.0"/>
        <n v="913.0"/>
        <n v="627.0"/>
      </sharedItems>
    </cacheField>
    <cacheField name="Revenue generated" numFmtId="164">
      <sharedItems containsSemiMixedTypes="0" containsString="0" containsNumber="1">
        <n v="8661.99679239238"/>
        <n v="7460.90006544584"/>
        <n v="9577.74962586873"/>
        <n v="7766.83642568523"/>
        <n v="2686.50515156744"/>
        <n v="2828.34874597575"/>
        <n v="7823.47655953173"/>
        <n v="8496.10381308983"/>
        <n v="7517.36321063112"/>
        <n v="4971.14598758555"/>
        <n v="2330.96580209194"/>
        <n v="6099.94411558145"/>
        <n v="2873.74144602144"/>
        <n v="4052.73841623786"/>
        <n v="8653.5709264698"/>
        <n v="5442.08678539767"/>
        <n v="6453.79796817628"/>
        <n v="2629.39643484526"/>
        <n v="9364.67350507617"/>
        <n v="2553.49558499121"/>
        <n v="8128.02769685119"/>
        <n v="7087.05269635743"/>
        <n v="2390.80786655617"/>
        <n v="8858.36757101148"/>
        <n v="9049.07786093989"/>
        <n v="2174.77705435065"/>
        <n v="3716.49332589403"/>
        <n v="2686.45722357598"/>
        <n v="6117.32461508399"/>
        <n v="8318.90319461717"/>
        <n v="2766.34236686608"/>
        <n v="9655.13510271939"/>
        <n v="9571.55048732781"/>
        <n v="5149.99835040803"/>
        <n v="9061.71089550772"/>
        <n v="6541.32934480246"/>
        <n v="7573.40245784873"/>
        <n v="2438.33993047002"/>
        <n v="9692.31804021843"/>
        <n v="1912.46566310076"/>
        <n v="5724.95935045626"/>
        <n v="5521.20525901097"/>
        <n v="1839.60942585676"/>
        <n v="5737.42559911902"/>
        <n v="7152.28604943551"/>
        <n v="5267.95680751052"/>
        <n v="2556.76736063359"/>
        <n v="7089.47424993418"/>
        <n v="7397.07100458718"/>
        <n v="8001.613206519"/>
        <n v="5910.88538966889"/>
        <n v="9866.46545797969"/>
        <n v="9435.76260891213"/>
        <n v="8232.33482942582"/>
        <n v="6088.02147994085"/>
        <n v="2925.67517030381"/>
        <n v="4767.02048434413"/>
        <n v="1605.8669003924"/>
        <n v="2021.1498103371"/>
        <n v="1061.61852301328"/>
        <n v="8864.08434958643"/>
        <n v="6885.58935089625"/>
        <n v="3899.74683372922"/>
        <n v="4256.94914085022"/>
        <n v="8458.73087836717"/>
        <n v="8354.57968648199"/>
        <n v="8367.72161802015"/>
        <n v="9473.79803250833"/>
        <n v="3550.21843278099"/>
        <n v="1752.38108748412"/>
        <n v="7014.88798720338"/>
        <n v="8180.33708542544"/>
        <n v="2633.12198131225"/>
        <n v="7910.88691614068"/>
        <n v="5709.94529596928"/>
        <n v="1889.07358977933"/>
        <n v="5328.37598429775"/>
        <n v="2483.76017754279"/>
        <n v="1292.45841793775"/>
        <n v="7888.72326842708"/>
        <n v="8651.67268298206"/>
        <n v="4384.41340004586"/>
        <n v="2943.38186760945"/>
        <n v="2411.75463211049"/>
        <n v="2048.29009984871"/>
        <n v="8684.61305925385"/>
        <n v="1229.59102856498"/>
        <n v="5133.84670108669"/>
        <n v="9444.74203306298"/>
        <n v="5924.68256685323"/>
        <n v="9592.63357028031"/>
        <n v="1935.20679350759"/>
        <n v="2100.12975462593"/>
        <n v="4531.4021336919"/>
        <n v="7888.35654666187"/>
        <n v="7386.36394404866"/>
        <n v="7698.42476563211"/>
        <n v="4370.91657998453"/>
        <n v="8525.95255968352"/>
        <n v="9185.1858291817"/>
      </sharedItems>
    </cacheField>
    <cacheField name="Customer demographics" numFmtId="0">
      <sharedItems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>
        <n v="58.0"/>
        <n v="53.0"/>
        <n v="1.0"/>
        <n v="23.0"/>
        <n v="5.0"/>
        <n v="90.0"/>
        <n v="11.0"/>
        <n v="93.0"/>
        <n v="14.0"/>
        <n v="51.0"/>
        <n v="46.0"/>
        <n v="100.0"/>
        <n v="80.0"/>
        <n v="54.0"/>
        <n v="9.0"/>
        <n v="2.0"/>
        <n v="45.0"/>
        <n v="10.0"/>
        <n v="48.0"/>
        <n v="27.0"/>
        <n v="69.0"/>
        <n v="71.0"/>
        <n v="84.0"/>
        <n v="4.0"/>
        <n v="82.0"/>
        <n v="59.0"/>
        <n v="47.0"/>
        <n v="60.0"/>
        <n v="6.0"/>
        <n v="89.0"/>
        <n v="42.0"/>
        <n v="18.0"/>
        <n v="25.0"/>
        <n v="78.0"/>
        <n v="64.0"/>
        <n v="22.0"/>
        <n v="36.0"/>
        <n v="13.0"/>
        <n v="92.0"/>
        <n v="30.0"/>
        <n v="97.0"/>
        <n v="31.0"/>
        <n v="96.0"/>
        <n v="33.0"/>
        <n v="41.0"/>
        <n v="32.0"/>
        <n v="86.0"/>
        <n v="73.0"/>
        <n v="57.0"/>
        <n v="12.0"/>
        <n v="0.0"/>
        <n v="95.0"/>
        <n v="76.0"/>
        <n v="17.0"/>
        <n v="16.0"/>
        <n v="38.0"/>
        <n v="39.0"/>
        <n v="65.0"/>
        <n v="15.0"/>
        <n v="66.0"/>
        <n v="98.0"/>
        <n v="63.0"/>
        <n v="77.0"/>
        <n v="67.0"/>
        <n v="55.0"/>
      </sharedItems>
    </cacheField>
    <cacheField name="Stockouts" numFmtId="0">
      <sharedItems>
        <b v="1"/>
        <b v="0"/>
      </sharedItems>
    </cacheField>
    <cacheField name="Lead times" numFmtId="0">
      <sharedItems containsSemiMixedTypes="0" containsString="0" containsNumber="1" containsInteger="1">
        <n v="7.0"/>
        <n v="30.0"/>
        <n v="10.0"/>
        <n v="13.0"/>
        <n v="3.0"/>
        <n v="27.0"/>
        <n v="15.0"/>
        <n v="17.0"/>
        <n v="23.0"/>
        <n v="8.0"/>
        <n v="29.0"/>
        <n v="5.0"/>
        <n v="11.0"/>
        <n v="12.0"/>
        <n v="25.0"/>
        <n v="1.0"/>
        <n v="26.0"/>
        <n v="16.0"/>
        <n v="9.0"/>
        <n v="20.0"/>
        <n v="19.0"/>
        <n v="24.0"/>
        <n v="4.0"/>
        <n v="22.0"/>
        <n v="18.0"/>
        <n v="2.0"/>
        <n v="6.0"/>
        <n v="28.0"/>
        <n v="14.0"/>
      </sharedItems>
    </cacheField>
    <cacheField name="Order quantities" numFmtId="0">
      <sharedItems containsSemiMixedTypes="0" containsString="0" containsNumber="1" containsInteger="1">
        <n v="96.0"/>
        <n v="37.0"/>
        <n v="88.0"/>
        <n v="59.0"/>
        <n v="56.0"/>
        <n v="66.0"/>
        <n v="58.0"/>
        <n v="11.0"/>
        <n v="15.0"/>
        <n v="83.0"/>
        <n v="80.0"/>
        <n v="60.0"/>
        <n v="85.0"/>
        <n v="48.0"/>
        <n v="78.0"/>
        <n v="69.0"/>
        <n v="46.0"/>
        <n v="94.0"/>
        <n v="68.0"/>
        <n v="7.0"/>
        <n v="63.0"/>
        <n v="29.0"/>
        <n v="2.0"/>
        <n v="52.0"/>
        <n v="62.0"/>
        <n v="24.0"/>
        <n v="67.0"/>
        <n v="35.0"/>
        <n v="44.0"/>
        <n v="64.0"/>
        <n v="95.0"/>
        <n v="21.0"/>
        <n v="28.0"/>
        <n v="34.0"/>
        <n v="39.0"/>
        <n v="38.0"/>
        <n v="57.0"/>
        <n v="72.0"/>
        <n v="6.0"/>
        <n v="51.0"/>
        <n v="9.0"/>
        <n v="82.0"/>
        <n v="54.0"/>
        <n v="61.0"/>
        <n v="26.0"/>
        <n v="36.0"/>
        <n v="40.0"/>
        <n v="10.0"/>
        <n v="75.0"/>
        <n v="19.0"/>
        <n v="71.0"/>
        <n v="27.0"/>
        <n v="22.0"/>
        <n v="77.0"/>
        <n v="1.0"/>
        <n v="20.0"/>
        <n v="41.0"/>
        <n v="8.0"/>
        <n v="55.0"/>
        <n v="32.0"/>
        <n v="4.0"/>
      </sharedItems>
    </cacheField>
    <cacheField name="Avg. Order quantities per Product Type" numFmtId="1">
      <sharedItems containsSemiMixedTypes="0" containsString="0" containsNumber="1">
        <n v="43.529411764705884"/>
        <n v="52.475"/>
        <n v="51.65384615384615"/>
      </sharedItems>
    </cacheField>
    <cacheField name="Excess Stock" numFmtId="0">
      <sharedItems containsSemiMixedTypes="0" containsString="0" containsNumber="1" containsInteger="1">
        <n v="-38.0"/>
        <n v="16.0"/>
        <n v="-87.0"/>
        <n v="-36.0"/>
        <n v="-51.0"/>
        <n v="24.0"/>
        <n v="-47.0"/>
        <n v="82.0"/>
        <n v="-10.0"/>
        <n v="-69.0"/>
        <n v="-29.0"/>
        <n v="-14.0"/>
        <n v="15.0"/>
        <n v="32.0"/>
        <n v="-24.0"/>
        <n v="-60.0"/>
        <n v="-76.0"/>
        <n v="-40.0"/>
        <n v="-46.0"/>
        <n v="-41.0"/>
        <n v="62.0"/>
        <n v="8.0"/>
        <n v="55.0"/>
        <n v="2.0"/>
        <n v="30.0"/>
        <n v="11.0"/>
        <n v="-15.0"/>
        <n v="-22.0"/>
        <n v="25.0"/>
        <n v="-91.0"/>
        <n v="-20.0"/>
        <n v="-43.0"/>
        <n v="4.0"/>
        <n v="-19.0"/>
        <n v="44.0"/>
        <n v="51.0"/>
        <n v="26.0"/>
        <n v="-35.0"/>
        <n v="-49.0"/>
        <n v="-59.0"/>
        <n v="41.0"/>
        <n v="86.0"/>
        <n v="21.0"/>
        <n v="88.0"/>
        <n v="48.0"/>
        <n v="53.0"/>
        <n v="42.0"/>
        <n v="-28.0"/>
        <n v="-58.0"/>
        <n v="-34.0"/>
        <n v="74.0"/>
        <n v="-31.0"/>
        <n v="-4.0"/>
        <n v="46.0"/>
        <n v="-2.0"/>
        <n v="3.0"/>
        <n v="-6.0"/>
        <n v="68.0"/>
        <n v="-12.0"/>
        <n v="50.0"/>
        <n v="40.0"/>
        <n v="39.0"/>
        <n v="-30.0"/>
        <n v="58.0"/>
        <n v="-7.0"/>
        <n v="10.0"/>
        <n v="-50.0"/>
        <n v="-25.0"/>
        <n v="63.0"/>
        <n v="13.0"/>
        <n v="80.0"/>
        <n v="-3.0"/>
        <n v="5.0"/>
        <n v="-11.0"/>
        <n v="35.0"/>
      </sharedItems>
    </cacheField>
    <cacheField name="Shipping times" numFmtId="0">
      <sharedItems containsSemiMixedTypes="0" containsString="0" containsNumber="1" containsInteger="1">
        <n v="4.0"/>
        <n v="2.0"/>
        <n v="6.0"/>
        <n v="8.0"/>
        <n v="3.0"/>
        <n v="1.0"/>
        <n v="7.0"/>
        <n v="9.0"/>
        <n v="5.0"/>
        <n v="10.0"/>
      </sharedItems>
    </cacheField>
    <cacheField name="Possible Delay" numFmtId="0">
      <sharedItems>
        <b v="0"/>
        <b v="1"/>
      </sharedItems>
    </cacheField>
    <cacheField name="Shipping carriers" numFmtId="0">
      <sharedItems>
        <s v="Carrier B"/>
        <s v="Carrier A"/>
        <s v="Carrier C"/>
      </sharedItems>
    </cacheField>
    <cacheField name="Shipping costs" numFmtId="164">
      <sharedItems containsSemiMixedTypes="0" containsString="0" containsNumber="1">
        <n v="2.9565721394308"/>
        <n v="9.71657477143131"/>
        <n v="8.05447926173215"/>
        <n v="1.72956856354342"/>
        <n v="3.89054791587067"/>
        <n v="4.44409886438229"/>
        <n v="3.880763302952"/>
        <n v="2.34833878441778"/>
        <n v="3.40473385708302"/>
        <n v="7.16664529104821"/>
        <n v="8.67321121127861"/>
        <n v="4.52394312431666"/>
        <n v="1.32527401018452"/>
        <n v="9.53728306110833"/>
        <n v="2.03977018944933"/>
        <n v="2.4220397232752"/>
        <n v="4.1913245857055"/>
        <n v="3.58541895823234"/>
        <n v="4.3392247141107"/>
        <n v="4.74263588284187"/>
        <n v="8.87833465092684"/>
        <n v="6.03788376921829"/>
        <n v="9.56764892092304"/>
        <n v="2.92485760114555"/>
        <n v="9.74129168928436"/>
        <n v="2.23107368128172"/>
        <n v="6.50754862107855"/>
        <n v="7.40675095299807"/>
        <n v="9.89814050806922"/>
        <n v="8.10097314539703"/>
        <n v="8.95452831531801"/>
        <n v="2.6796609649814"/>
        <n v="6.59910490123858"/>
        <n v="4.85827050343664"/>
        <n v="1.01948757082211"/>
        <n v="5.2881899903274"/>
        <n v="2.10795126715908"/>
        <n v="1.53265527359043"/>
        <n v="9.23593143724922"/>
        <n v="5.56250377883038"/>
        <n v="7.22959513973647"/>
        <n v="5.77326374376665"/>
        <n v="7.5262483268515"/>
        <n v="3.69402126838845"/>
        <n v="7.57744965737669"/>
        <n v="5.21515500871191"/>
        <n v="4.07095583708408"/>
        <n v="8.97875075594997"/>
        <n v="7.09583315655513"/>
        <n v="2.50562103290091"/>
        <n v="6.24786091497599"/>
        <n v="4.78300055794766"/>
        <n v="8.63105217976894"/>
        <n v="1.01348656609589"/>
        <n v="4.30510347128763"/>
        <n v="5.0143649550309"/>
        <n v="1.77442971407173"/>
        <n v="9.16055853538187"/>
        <n v="4.93843856471209"/>
        <n v="7.29372259686772"/>
        <n v="4.38136815810231"/>
        <n v="9.03034042252194"/>
        <n v="7.29170138877677"/>
        <n v="2.45793352798733"/>
        <n v="4.58535346819465"/>
        <n v="6.58054134788459"/>
        <n v="2.21614272877136"/>
        <n v="9.14781154471063"/>
        <n v="1.19425186488499"/>
        <n v="9.70528679012034"/>
        <n v="6.31571775460072"/>
        <n v="9.22819031705251"/>
        <n v="6.59961415968954"/>
        <n v="1.51293683691607"/>
        <n v="5.23765465003744"/>
        <n v="2.47389776104546"/>
        <n v="7.05453833683692"/>
        <n v="6.78094662561789"/>
        <n v="8.46704977086199"/>
        <n v="6.49632536429504"/>
        <n v="2.83318467941897"/>
        <n v="4.06627750151204"/>
        <n v="4.70818187354193"/>
        <n v="4.94983957799694"/>
        <n v="8.38161562492263"/>
        <n v="8.24916870487172"/>
        <n v="1.45430531015355"/>
        <n v="6.57580379754853"/>
        <n v="3.80125313293107"/>
        <n v="9.92981624527725"/>
        <n v="7.67443070811269"/>
        <n v="7.47151408440114"/>
        <n v="4.4695000261236"/>
        <n v="7.00643205900439"/>
        <n v="6.94294594203258"/>
        <n v="8.63033886960275"/>
        <n v="5.3528780439968"/>
        <n v="7.90484561120967"/>
        <n v="1.40980109513807"/>
        <n v="1.31102375612062"/>
      </sharedItems>
    </cacheField>
    <cacheField name="Supplier name" numFmtId="0">
      <sharedItems>
        <s v="Supplier 3"/>
        <s v="Supplier 1"/>
        <s v="Supplier 5"/>
        <s v="Supplier 4"/>
        <s v="Supplier 2"/>
      </sharedItems>
    </cacheField>
    <cacheField name="Location" numFmtId="0">
      <sharedItems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>
        <n v="29.0"/>
        <n v="23.0"/>
        <n v="12.0"/>
        <n v="24.0"/>
        <n v="5.0"/>
        <n v="10.0"/>
        <n v="14.0"/>
        <n v="22.0"/>
        <n v="13.0"/>
        <n v="18.0"/>
        <n v="28.0"/>
        <n v="3.0"/>
        <n v="25.0"/>
        <n v="7.0"/>
        <n v="20.0"/>
        <n v="19.0"/>
        <n v="11.0"/>
        <n v="26.0"/>
        <n v="16.0"/>
        <n v="27.0"/>
        <n v="30.0"/>
        <n v="1.0"/>
        <n v="4.0"/>
        <n v="9.0"/>
        <n v="21.0"/>
        <n v="17.0"/>
        <n v="2.0"/>
        <n v="8.0"/>
        <n v="6.0"/>
      </sharedItems>
    </cacheField>
    <cacheField name="Production volumes" numFmtId="0">
      <sharedItems containsSemiMixedTypes="0" containsString="0" containsNumber="1" containsInteger="1">
        <n v="215.0"/>
        <n v="517.0"/>
        <n v="971.0"/>
        <n v="937.0"/>
        <n v="414.0"/>
        <n v="104.0"/>
        <n v="314.0"/>
        <n v="564.0"/>
        <n v="769.0"/>
        <n v="963.0"/>
        <n v="830.0"/>
        <n v="362.0"/>
        <n v="563.0"/>
        <n v="173.0"/>
        <n v="558.0"/>
        <n v="580.0"/>
        <n v="399.0"/>
        <n v="453.0"/>
        <n v="374.0"/>
        <n v="694.0"/>
        <n v="309.0"/>
        <n v="791.0"/>
        <n v="780.0"/>
        <n v="568.0"/>
        <n v="447.0"/>
        <n v="934.0"/>
        <n v="171.0"/>
        <n v="291.0"/>
        <n v="329.0"/>
        <n v="806.0"/>
        <n v="461.0"/>
        <n v="737.0"/>
        <n v="251.0"/>
        <n v="452.0"/>
        <n v="367.0"/>
        <n v="671.0"/>
        <n v="867.0"/>
        <n v="841.0"/>
        <n v="793.0"/>
        <n v="892.0"/>
        <n v="179.0"/>
        <n v="206.0"/>
        <n v="834.0"/>
        <n v="794.0"/>
        <n v="870.0"/>
        <n v="964.0"/>
        <n v="109.0"/>
        <n v="177.0"/>
        <n v="306.0"/>
        <n v="673.0"/>
        <n v="727.0"/>
        <n v="631.0"/>
        <n v="497.0"/>
        <n v="918.0"/>
        <n v="826.0"/>
        <n v="588.0"/>
        <n v="396.0"/>
        <n v="176.0"/>
        <n v="929.0"/>
        <n v="480.0"/>
        <n v="751.0"/>
        <n v="736.0"/>
        <n v="328.0"/>
        <n v="358.0"/>
        <n v="198.0"/>
        <n v="375.0"/>
        <n v="862.0"/>
        <n v="775.0"/>
        <n v="258.0"/>
        <n v="152.0"/>
        <n v="444.0"/>
        <n v="919.0"/>
        <n v="759.0"/>
        <n v="985.0"/>
        <n v="334.0"/>
        <n v="858.0"/>
        <n v="228.0"/>
        <n v="202.0"/>
        <n v="698.0"/>
        <n v="955.0"/>
        <n v="443.0"/>
        <n v="589.0"/>
        <n v="211.0"/>
        <n v="569.0"/>
        <n v="523.0"/>
        <n v="953.0"/>
        <n v="370.0"/>
        <n v="585.0"/>
        <n v="207.0"/>
        <n v="824.0"/>
        <n v="908.0"/>
        <n v="450.0"/>
        <n v="648.0"/>
        <n v="535.0"/>
        <n v="581.0"/>
        <n v="921.0"/>
      </sharedItems>
    </cacheField>
    <cacheField name="Manufacturing lead time" numFmtId="0">
      <sharedItems containsSemiMixedTypes="0" containsString="0" containsNumber="1" containsInteger="1">
        <n v="29.0"/>
        <n v="30.0"/>
        <n v="27.0"/>
        <n v="18.0"/>
        <n v="3.0"/>
        <n v="17.0"/>
        <n v="24.0"/>
        <n v="1.0"/>
        <n v="8.0"/>
        <n v="23.0"/>
        <n v="5.0"/>
        <n v="11.0"/>
        <n v="10.0"/>
        <n v="14.0"/>
        <n v="7.0"/>
        <n v="21.0"/>
        <n v="16.0"/>
        <n v="6.0"/>
        <n v="4.0"/>
        <n v="28.0"/>
        <n v="2.0"/>
        <n v="19.0"/>
        <n v="15.0"/>
        <n v="12.0"/>
        <n v="25.0"/>
        <n v="20.0"/>
        <n v="9.0"/>
        <n v="26.0"/>
        <n v="22.0"/>
        <n v="13.0"/>
      </sharedItems>
    </cacheField>
    <cacheField name="Manufacturing costs" numFmtId="164">
      <sharedItems containsSemiMixedTypes="0" containsString="0" containsNumber="1">
        <n v="46.2798792405083"/>
        <n v="33.61676895373"/>
        <n v="30.6880193482842"/>
        <n v="35.624741397125"/>
        <n v="92.0651605987128"/>
        <n v="56.7664755574318"/>
        <n v="1.08506856958706"/>
        <n v="99.4661086035991"/>
        <n v="11.4230271395656"/>
        <n v="47.9576016349515"/>
        <n v="96.5273527853109"/>
        <n v="27.5923630866636"/>
        <n v="32.321286213424"/>
        <n v="97.8290501101732"/>
        <n v="5.79143662986298"/>
        <n v="97.1212817514743"/>
        <n v="77.10634249785"/>
        <n v="47.6796803683553"/>
        <n v="27.1079808548439"/>
        <n v="82.3733205879902"/>
        <n v="65.6862596084886"/>
        <n v="61.7357289541609"/>
        <n v="50.1208396129773"/>
        <n v="98.6099572427038"/>
        <n v="40.3823597029248"/>
        <n v="78.2803831184153"/>
        <n v="15.9722297571817"/>
        <n v="10.5282450700421"/>
        <n v="59.4293818106915"/>
        <n v="39.2928755860657"/>
        <n v="51.6348934001093"/>
        <n v="60.251145661598"/>
        <n v="29.6924671537497"/>
        <n v="23.8534275128961"/>
        <n v="10.7542728150293"/>
        <n v="58.0047870447437"/>
        <n v="45.5313642371621"/>
        <n v="34.3432774650753"/>
        <n v="5.93069364552831"/>
        <n v="9.00580742878164"/>
        <n v="88.1794071042174"/>
        <n v="95.3320645487725"/>
        <n v="96.4228206395718"/>
        <n v="26.2773659573324"/>
        <n v="22.5541066208877"/>
        <n v="66.3125444399916"/>
        <n v="77.3223532110516"/>
        <n v="19.7129929112936"/>
        <n v="23.1263635824647"/>
        <n v="14.1478154439792"/>
        <n v="45.1787579246345"/>
        <n v="14.1903283445699"/>
        <n v="9.16684914859715"/>
        <n v="83.3440589916779"/>
        <n v="30.1860233758225"/>
        <n v="30.3235452566165"/>
        <n v="12.8362845728327"/>
        <n v="67.7796229870781"/>
        <n v="65.0474150946914"/>
        <n v="1.90076224351945"/>
        <n v="87.2130578151356"/>
        <n v="78.7023939688789"/>
        <n v="21.0486427251686"/>
        <n v="20.0750039756304"/>
        <n v="8.69304242587728"/>
        <n v="1.59722274305067"/>
        <n v="42.0844367383099"/>
        <n v="7.05787614697823"/>
        <n v="97.1135815634622"/>
        <n v="77.6277658127481"/>
        <n v="11.4407818237612"/>
        <n v="30.6616774778595"/>
        <n v="55.7604928952442"/>
        <n v="46.8702387976171"/>
        <n v="80.5808521564478"/>
        <n v="48.0647826400065"/>
        <n v="64.3235977956002"/>
        <n v="42.9524447489918"/>
        <n v="71.1265147204033"/>
        <n v="57.8709029240362"/>
        <n v="76.96122802382"/>
        <n v="19.7895929419036"/>
        <n v="4.46527843494324"/>
        <n v="97.730593800533"/>
        <n v="33.808636513209"/>
        <n v="69.9293455186723"/>
        <n v="74.6089699951946"/>
        <n v="28.6969968241431"/>
        <n v="68.1849190570411"/>
        <n v="46.6038733816444"/>
        <n v="85.6759633357979"/>
        <n v="39.7728825023399"/>
        <n v="62.6126903956143"/>
        <n v="35.6336523433438"/>
        <n v="60.3873786148621"/>
        <n v="58.8906857685899"/>
        <n v="17.8037563313912"/>
        <n v="65.7651559263674"/>
        <n v="5.60469086437178"/>
        <n v="38.072898520626"/>
      </sharedItems>
    </cacheField>
    <cacheField name="Inspection results" numFmtId="0">
      <sharedItems>
        <s v="Pending"/>
        <s v="Fail"/>
        <s v="Pass"/>
      </sharedItems>
    </cacheField>
    <cacheField name="Defect rates" numFmtId="4">
      <sharedItems containsSemiMixedTypes="0" containsString="0" containsNumber="1">
        <n v="0.226410360849925"/>
        <n v="4.8540680263887"/>
        <n v="4.58059261919922"/>
        <n v="4.74664862064775"/>
        <n v="3.145579522833"/>
        <n v="2.77919351157116"/>
        <n v="1.00091061930413"/>
        <n v="0.39817718685065"/>
        <n v="2.70986269110996"/>
        <n v="3.84461447876758"/>
        <n v="1.72731392835594"/>
        <n v="0.0211698213729943"/>
        <n v="2.16125374755591"/>
        <n v="1.63107423007153"/>
        <n v="0.100682851565093"/>
        <n v="2.26440576119854"/>
        <n v="1.01256308925804"/>
        <n v="0.102020754918176"/>
        <n v="2.23193911072926"/>
        <n v="3.64645086541702"/>
        <n v="4.23141657353453"/>
        <n v="0.0186075676310149"/>
        <n v="2.59127547321111"/>
        <n v="1.34229156272273"/>
        <n v="3.69131029262872"/>
        <n v="3.79723121711418"/>
        <n v="2.11931973672492"/>
        <n v="2.86466783788337"/>
        <n v="0.815757079295672"/>
        <n v="3.87809893658848"/>
        <n v="0.965394705352393"/>
        <n v="2.98900000665507"/>
        <n v="1.94603611938611"/>
        <n v="3.54104601225092"/>
        <n v="0.646604559372054"/>
        <n v="0.541154098060581"/>
        <n v="3.80553337924335"/>
        <n v="2.61028808484811"/>
        <n v="0.613326899164507"/>
        <n v="1.45197220399681"/>
        <n v="4.21326943058656"/>
        <n v="0.0453022623982596"/>
        <n v="4.93925528862094"/>
        <n v="0.372304767985097"/>
        <n v="2.96262632045488"/>
        <n v="3.2196046120841"/>
        <n v="3.6486105925362"/>
        <n v="0.380573586713213"/>
        <n v="1.6981125407144"/>
        <n v="2.82581398540013"/>
        <n v="4.75480080467118"/>
        <n v="1.77295117208355"/>
        <n v="2.12247161914382"/>
        <n v="1.41034757607602"/>
        <n v="2.47877197553974"/>
        <n v="4.54891965939638"/>
        <n v="1.17375549538745"/>
        <n v="2.5111748302127"/>
        <n v="1.73037471985919"/>
        <n v="0.447194015463823"/>
        <n v="2.85309061664905"/>
        <n v="4.36747053820505"/>
        <n v="1.87400140404437"/>
        <n v="3.63284329038213"/>
        <n v="0.159486314717514"/>
        <n v="4.91109595484233"/>
        <n v="3.44806328834026"/>
        <n v="0.131955444311814"/>
        <n v="1.98346787217418"/>
        <n v="1.3623879886491"/>
        <n v="1.83057559861223"/>
        <n v="2.07875060787496"/>
        <n v="3.2133296074383"/>
        <n v="4.6205460645137"/>
        <n v="0.396612724109935"/>
        <n v="2.03006908866875"/>
        <n v="2.18003745158221"/>
        <n v="3.05514181830754"/>
        <n v="4.09688133247045"/>
        <n v="0.165871627480608"/>
        <n v="2.84966219850533"/>
        <n v="2.54754712154871"/>
        <n v="4.13787704862235"/>
        <n v="0.773006134067247"/>
        <n v="4.84345657711804"/>
        <n v="1.37442899974575"/>
        <n v="2.05151293076624"/>
        <n v="3.69373778783927"/>
        <n v="0.722204401882931"/>
        <n v="1.90766573395907"/>
        <n v="1.21938222440138"/>
        <n v="0.626001858209394"/>
        <n v="0.333431825224739"/>
        <n v="4.16578179542414"/>
        <n v="1.46360749847277"/>
        <n v="1.21088212958506"/>
        <n v="3.87204768148213"/>
        <n v="3.37623783471798"/>
        <n v="2.90812216935126"/>
        <n v="0.346027290705503"/>
      </sharedItems>
    </cacheField>
    <cacheField name="Transportation modes" numFmtId="0">
      <sharedItems>
        <s v="Road"/>
        <s v="Air"/>
        <s v="Rail"/>
        <s v="Sea"/>
      </sharedItems>
    </cacheField>
    <cacheField name="Routes" numFmtId="0">
      <sharedItems>
        <s v="Route B"/>
        <s v="Route C"/>
        <s v="Route A"/>
      </sharedItems>
    </cacheField>
    <cacheField name="Costs" numFmtId="164">
      <sharedItems containsSemiMixedTypes="0" containsString="0" containsNumber="1">
        <n v="187.752075459203"/>
        <n v="503.065579149669"/>
        <n v="141.920281771519"/>
        <n v="254.776159219286"/>
        <n v="923.440631711922"/>
        <n v="235.461236735537"/>
        <n v="134.369096861031"/>
        <n v="802.056311817558"/>
        <n v="505.557134225464"/>
        <n v="995.929461498641"/>
        <n v="806.103177702923"/>
        <n v="126.723033409407"/>
        <n v="402.96878907377"/>
        <n v="547.241005160968"/>
        <n v="929.235289960889"/>
        <n v="127.861800001625"/>
        <n v="865.52577977124"/>
        <n v="670.93439079241"/>
        <n v="593.480258720651"/>
        <n v="477.307631090903"/>
        <n v="493.871215316205"/>
        <n v="523.360914720158"/>
        <n v="205.571995826947"/>
        <n v="196.329446112412"/>
        <n v="758.724772602938"/>
        <n v="458.535945739209"/>
        <n v="617.866916458377"/>
        <n v="762.459182155683"/>
        <n v="123.437027511827"/>
        <n v="764.935375940708"/>
        <n v="880.080988247161"/>
        <n v="609.379206618426"/>
        <n v="761.173909514877"/>
        <n v="371.255295519871"/>
        <n v="510.358000433523"/>
        <n v="553.420471230355"/>
        <n v="403.80897424818"/>
        <n v="183.932968043594"/>
        <n v="339.672869948606"/>
        <n v="653.672994552033"/>
        <n v="529.808723980691"/>
        <n v="275.524371131309"/>
        <n v="635.657120501991"/>
        <n v="716.04411975934"/>
        <n v="610.453269619227"/>
        <n v="495.305697028473"/>
        <n v="380.435937111964"/>
        <n v="581.602355050586"/>
        <n v="768.65191395437"/>
        <n v="336.890168519977"/>
        <n v="496.24865029194"/>
        <n v="694.982317579445"/>
        <n v="602.898498838383"/>
        <n v="750.73784066827"/>
        <n v="814.069996582187"/>
        <n v="323.012927952478"/>
        <n v="832.210808706021"/>
        <n v="482.191238602528"/>
        <n v="110.364335231364"/>
        <n v="312.574273610093"/>
        <n v="430.169096975136"/>
        <n v="164.366528243419"/>
        <n v="320.846515759111"/>
        <n v="687.286177866417"/>
        <n v="771.225084681157"/>
        <n v="555.859103671743"/>
        <n v="393.843348578427"/>
        <n v="169.271801384786"/>
        <n v="299.706303118103"/>
        <n v="207.663206208575"/>
        <n v="183.272898748711"/>
        <n v="405.167067888855"/>
        <n v="677.944569846183"/>
        <n v="866.472800129657"/>
        <n v="341.552656783223"/>
        <n v="873.129648017651"/>
        <n v="997.413450133194"/>
        <n v="852.56809891985"/>
        <n v="323.592203431322"/>
        <n v="351.504219335038"/>
        <n v="787.779850494344"/>
        <n v="276.778335946798"/>
        <n v="589.97855562804"/>
        <n v="682.971018226093"/>
        <n v="465.457005963687"/>
        <n v="842.686830004641"/>
        <n v="264.254889835866"/>
        <n v="879.359217734924"/>
        <n v="103.916247960704"/>
        <n v="517.49997392906"/>
        <n v="990.078472505811"/>
        <n v="996.778314950623"/>
        <n v="230.092782536762"/>
        <n v="823.523845888155"/>
        <n v="846.665256986694"/>
        <n v="778.864241376647"/>
        <n v="188.742141149056"/>
        <n v="540.132422867967"/>
        <n v="882.198863547041"/>
        <n v="210.743008964246"/>
      </sharedItems>
    </cacheField>
    <cacheField name="Profit Margin" formula="'Revenue generated' - Costs" databaseFiel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G101" sheet="dataset"/>
  </cacheSource>
  <cacheFields>
    <cacheField name="Number of products sold" numFmtId="0">
      <sharedItems containsSemiMixedTypes="0" containsString="0" containsNumber="1" containsInteger="1">
        <n v="802.0"/>
        <n v="736.0"/>
        <n v="8.0"/>
        <n v="83.0"/>
        <n v="871.0"/>
        <n v="147.0"/>
        <n v="65.0"/>
        <n v="426.0"/>
        <n v="150.0"/>
        <n v="980.0"/>
        <n v="996.0"/>
        <n v="95.0"/>
        <n v="336.0"/>
        <n v="249.0"/>
        <n v="562.0"/>
        <n v="469.0"/>
        <n v="280.0"/>
        <n v="126.0"/>
        <n v="620.0"/>
        <n v="187.0"/>
        <n v="320.0"/>
        <n v="601.0"/>
        <n v="884.0"/>
        <n v="391.0"/>
        <n v="209.0"/>
        <n v="142.0"/>
        <n v="353.0"/>
        <n v="352.0"/>
        <n v="394.0"/>
        <n v="253.0"/>
        <n v="327.0"/>
        <n v="168.0"/>
        <n v="781.0"/>
        <n v="616.0"/>
        <n v="602.0"/>
        <n v="449.0"/>
        <n v="963.0"/>
        <n v="705.0"/>
        <n v="176.0"/>
        <n v="933.0"/>
        <n v="556.0"/>
        <n v="155.0"/>
        <n v="598.0"/>
        <n v="919.0"/>
        <n v="24.0"/>
        <n v="859.0"/>
        <n v="910.0"/>
        <n v="29.0"/>
        <n v="99.0"/>
        <n v="633.0"/>
        <n v="154.0"/>
        <n v="820.0"/>
        <n v="242.0"/>
        <n v="622.0"/>
        <n v="701.0"/>
        <n v="93.0"/>
        <n v="227.0"/>
        <n v="896.0"/>
        <n v="484.0"/>
        <n v="380.0"/>
        <n v="117.0"/>
        <n v="270.0"/>
        <n v="246.0"/>
        <n v="134.0"/>
        <n v="457.0"/>
        <n v="704.0"/>
        <n v="513.0"/>
        <n v="163.0"/>
        <n v="511.0"/>
        <n v="32.0"/>
        <n v="637.0"/>
        <n v="478.0"/>
        <n v="375.0"/>
        <n v="904.0"/>
        <n v="106.0"/>
        <n v="241.0"/>
        <n v="359.0"/>
        <n v="946.0"/>
        <n v="198.0"/>
        <n v="872.0"/>
        <n v="774.0"/>
        <n v="663.0"/>
        <n v="618.0"/>
        <n v="25.0"/>
        <n v="223.0"/>
        <n v="79.0"/>
        <n v="737.0"/>
        <n v="916.0"/>
        <n v="276.0"/>
        <n v="114.0"/>
        <n v="987.0"/>
        <n v="672.0"/>
        <n v="324.0"/>
        <n v="62.0"/>
        <n v="913.0"/>
        <n v="627.0"/>
      </sharedItems>
    </cacheField>
    <cacheField name="Revenue generated" numFmtId="164">
      <sharedItems containsSemiMixedTypes="0" containsString="0" containsNumber="1">
        <n v="8661.99679239238"/>
        <n v="7460.90006544584"/>
        <n v="9577.74962586873"/>
        <n v="7766.83642568523"/>
        <n v="2686.50515156744"/>
        <n v="2828.34874597575"/>
        <n v="7823.47655953173"/>
        <n v="8496.10381308983"/>
        <n v="7517.36321063112"/>
        <n v="4971.14598758555"/>
        <n v="2330.96580209194"/>
        <n v="6099.94411558145"/>
        <n v="2873.74144602144"/>
        <n v="4052.73841623786"/>
        <n v="8653.5709264698"/>
        <n v="5442.08678539767"/>
        <n v="6453.79796817628"/>
        <n v="2629.39643484526"/>
        <n v="9364.67350507617"/>
        <n v="2553.49558499121"/>
        <n v="8128.02769685119"/>
        <n v="7087.05269635743"/>
        <n v="2390.80786655617"/>
        <n v="8858.36757101148"/>
        <n v="9049.07786093989"/>
        <n v="2174.77705435065"/>
        <n v="3716.49332589403"/>
        <n v="2686.45722357598"/>
        <n v="6117.32461508399"/>
        <n v="8318.90319461717"/>
        <n v="2766.34236686608"/>
        <n v="9655.13510271939"/>
        <n v="9571.55048732781"/>
        <n v="5149.99835040803"/>
        <n v="9061.71089550772"/>
        <n v="6541.32934480246"/>
        <n v="7573.40245784873"/>
        <n v="2438.33993047002"/>
        <n v="9692.31804021843"/>
        <n v="1912.46566310076"/>
        <n v="5724.95935045626"/>
        <n v="5521.20525901097"/>
        <n v="1839.60942585676"/>
        <n v="5737.42559911902"/>
        <n v="7152.28604943551"/>
        <n v="5267.95680751052"/>
        <n v="2556.76736063359"/>
        <n v="7089.47424993418"/>
        <n v="7397.07100458718"/>
        <n v="8001.613206519"/>
        <n v="5910.88538966889"/>
        <n v="9866.46545797969"/>
        <n v="9435.76260891213"/>
        <n v="8232.33482942582"/>
        <n v="6088.02147994085"/>
        <n v="2925.67517030381"/>
        <n v="4767.02048434413"/>
        <n v="1605.8669003924"/>
        <n v="2021.1498103371"/>
        <n v="1061.61852301328"/>
        <n v="8864.08434958643"/>
        <n v="6885.58935089625"/>
        <n v="3899.74683372922"/>
        <n v="4256.94914085022"/>
        <n v="8458.73087836717"/>
        <n v="8354.57968648199"/>
        <n v="8367.72161802015"/>
        <n v="9473.79803250833"/>
        <n v="3550.21843278099"/>
        <n v="1752.38108748412"/>
        <n v="7014.88798720338"/>
        <n v="8180.33708542544"/>
        <n v="2633.12198131225"/>
        <n v="7910.88691614068"/>
        <n v="5709.94529596928"/>
        <n v="1889.07358977933"/>
        <n v="5328.37598429775"/>
        <n v="2483.76017754279"/>
        <n v="1292.45841793775"/>
        <n v="7888.72326842708"/>
        <n v="8651.67268298206"/>
        <n v="4384.41340004586"/>
        <n v="2943.38186760945"/>
        <n v="2411.75463211049"/>
        <n v="2048.29009984871"/>
        <n v="8684.61305925385"/>
        <n v="1229.59102856498"/>
        <n v="5133.84670108669"/>
        <n v="9444.74203306298"/>
        <n v="5924.68256685323"/>
        <n v="9592.63357028031"/>
        <n v="1935.20679350759"/>
        <n v="2100.12975462593"/>
        <n v="4531.4021336919"/>
        <n v="7888.35654666187"/>
        <n v="7386.36394404866"/>
        <n v="7698.42476563211"/>
        <n v="4370.91657998453"/>
        <n v="8525.95255968352"/>
        <n v="9185.1858291817"/>
      </sharedItems>
    </cacheField>
    <cacheField name="Customer demographics" numFmtId="0">
      <sharedItems>
        <s v="Non-binary"/>
        <s v="Female"/>
        <s v="Unknown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Key_Performance_Metrics" cacheId="0" dataCaption="" rowGrandTotals="0" compact="0" compactData="0">
  <location ref="G4:K9" firstHeaderRow="0" firstDataRow="2" firstDataCol="0"/>
  <pivotFields>
    <pivotField name="Lead tim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Order quant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Avg. Order quantities per Product Type" compact="0" numFmtId="1" outline="0" multipleItemSelectionAllowed="1" showAll="0">
      <items>
        <item x="0"/>
        <item x="1"/>
        <item x="2"/>
        <item t="default"/>
      </items>
    </pivotField>
    <pivotField name="Excess St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hipping tim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sible Delay" compact="0" outline="0" multipleItemSelectionAllowed="1" showAll="0">
      <items>
        <item x="0"/>
        <item x="1"/>
        <item t="default"/>
      </items>
    </pivotField>
    <pivotField name="Shipping carriers" compact="0" outline="0" multipleItemSelectionAllowed="1" showAll="0">
      <items>
        <item x="0"/>
        <item x="1"/>
        <item x="2"/>
        <item t="default"/>
      </items>
    </pivotField>
    <pivotField name="Shipping cos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upplier name" axis="axisRow" compact="0" outline="0" multipleItemSelectionAllowed="1" showAll="0" sortType="ascending">
      <items>
        <item x="1"/>
        <item x="4"/>
        <item x="0"/>
        <item x="3"/>
        <item x="2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tion volu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Manufacturing 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anufacturing cos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spection results" compact="0" outline="0" multipleItemSelectionAllowed="1" showAll="0">
      <items>
        <item x="0"/>
        <item x="1"/>
        <item x="2"/>
        <item t="default"/>
      </items>
    </pivotField>
    <pivotField name="Defect ra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8"/>
  </rowFields>
  <colFields>
    <field x="-2"/>
  </colFields>
  <dataFields>
    <dataField name="Average Lead Times" fld="0" subtotal="average" baseField="0"/>
    <dataField name="Shipping Time" fld="4" subtotal="average" baseField="0"/>
    <dataField name="SUM of Shipping Delays" fld="16" baseField="0"/>
    <dataField name="Defect Rates" fld="15" subtotal="average" baseField="0"/>
  </dataFields>
</pivotTableDefinition>
</file>

<file path=xl/pivotTables/pivotTable2.xml><?xml version="1.0" encoding="utf-8"?>
<pivotTableDefinition xmlns="http://schemas.openxmlformats.org/spreadsheetml/2006/main" name="Key_Performance_Metrics 2" cacheId="1" dataCaption="" rowGrandTotals="0" compact="0" compactData="0">
  <location ref="B15:E18" firstHeaderRow="0" firstDataRow="2" firstDataCol="0"/>
  <pivotFields>
    <pivotField name="Product Type" axis="axisRow" compact="0" outline="0" multipleItemSelectionAllowed="1" showAll="0" sortType="ascending">
      <items>
        <item x="2"/>
        <item x="0"/>
        <item x="1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Number of produc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Revenue genera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Stock leve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Number of Products Sold" fld="4" baseField="0"/>
    <dataField name="SUM of Average Stock Level" fld="8" baseField="0"/>
    <dataField name="SUM of Stock Turnover Rate" fld="9" baseField="0"/>
  </dataFields>
</pivotTableDefinition>
</file>

<file path=xl/pivotTables/pivotTable3.xml><?xml version="1.0" encoding="utf-8"?>
<pivotTableDefinition xmlns="http://schemas.openxmlformats.org/spreadsheetml/2006/main" name="Key_Performance_Metrics 3" cacheId="2" dataCaption="" rowGrandTotals="0" compact="0" compactData="0">
  <location ref="G15:J18" firstHeaderRow="0" firstDataRow="2" firstDataCol="0"/>
  <pivotFields>
    <pivotField name="Product type" axis="axisRow" compact="0" outline="0" multipleItemSelectionAllowed="1" showAll="0" sortType="ascending">
      <items>
        <item x="2"/>
        <item x="0"/>
        <item x="1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Number of produc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Revenue generat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Stock leve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tockouts" compact="0" outline="0" multipleItemSelectionAllowed="1" showAll="0">
      <items>
        <item x="0"/>
        <item x="1"/>
        <item t="default"/>
      </items>
    </pivotField>
    <pivotField name="Lead ti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Order quant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Avg. Order quantities per Product Type" compact="0" numFmtId="1" outline="0" multipleItemSelectionAllowed="1" showAll="0">
      <items>
        <item x="0"/>
        <item x="1"/>
        <item x="2"/>
        <item t="default"/>
      </items>
    </pivotField>
    <pivotField name="Excess St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hipping ti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sible Delay" compact="0" outline="0" multipleItemSelectionAllowed="1" showAll="0">
      <items>
        <item x="0"/>
        <item x="1"/>
        <item t="default"/>
      </items>
    </pivotField>
    <pivotField name="Shipping carriers" compact="0" outline="0" multipleItemSelectionAllowed="1" showAll="0">
      <items>
        <item x="0"/>
        <item x="1"/>
        <item x="2"/>
        <item t="default"/>
      </items>
    </pivotField>
    <pivotField name="Shipping cos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upplier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tion volu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Manufacturing 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anufacturing cos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spection results" compact="0" outline="0" multipleItemSelectionAllowed="1" showAll="0">
      <items>
        <item x="0"/>
        <item x="1"/>
        <item x="2"/>
        <item t="default"/>
      </items>
    </pivotField>
    <pivotField name="Defect ra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ransportation modes" compact="0" outline="0" multipleItemSelectionAllowed="1" showAll="0">
      <items>
        <item x="0"/>
        <item x="1"/>
        <item x="2"/>
        <item x="3"/>
        <item t="default"/>
      </items>
    </pivotField>
    <pivotField name="Routes" compact="0" outline="0" multipleItemSelectionAllowed="1" showAll="0">
      <items>
        <item x="0"/>
        <item x="1"/>
        <item x="2"/>
        <item t="default"/>
      </items>
    </pivotField>
    <pivotField name="Cost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Total Revenue Generated" fld="5" baseField="0"/>
    <dataField name="Total Costs" fld="27" baseField="0"/>
    <dataField name="SUM of Profit Margin" fld="28" baseField="0"/>
  </dataFields>
</pivotTableDefinition>
</file>

<file path=xl/pivotTables/pivotTable4.xml><?xml version="1.0" encoding="utf-8"?>
<pivotTableDefinition xmlns="http://schemas.openxmlformats.org/spreadsheetml/2006/main" name="Key_Performance_Metrics 4" cacheId="3" dataCaption="" rowGrandTotals="0" compact="0" compactData="0">
  <location ref="B25:D29" firstHeaderRow="0" firstDataRow="2" firstDataCol="0"/>
  <pivotFields>
    <pivotField name="Number of produc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Revenue generat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ex" axis="axisRow" compact="0" outline="0" multipleItemSelectionAllowed="1" showAll="0" sortType="ascending">
      <items>
        <item x="1"/>
        <item x="3"/>
        <item x="0"/>
        <item x="2"/>
        <item t="default"/>
      </items>
    </pivotField>
  </pivotFields>
  <rowFields>
    <field x="2"/>
  </rowFields>
  <colFields>
    <field x="-2"/>
  </colFields>
  <dataFields>
    <dataField name="Revenue" fld="1" baseField="0"/>
    <dataField name="Units Sol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35.13"/>
    <col customWidth="1" min="13" max="13" width="15.13"/>
    <col customWidth="1" min="15" max="1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5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6" t="s">
        <v>24</v>
      </c>
      <c r="Z1" s="1" t="s">
        <v>25</v>
      </c>
      <c r="AA1" s="1" t="s">
        <v>26</v>
      </c>
      <c r="AB1" s="3" t="s">
        <v>27</v>
      </c>
    </row>
    <row r="2">
      <c r="A2" s="7" t="s">
        <v>28</v>
      </c>
      <c r="B2" s="7" t="s">
        <v>29</v>
      </c>
      <c r="C2" s="8">
        <v>69.8080055421157</v>
      </c>
      <c r="D2" s="7">
        <v>55.0</v>
      </c>
      <c r="E2" s="7">
        <v>802.0</v>
      </c>
      <c r="F2" s="9">
        <v>8661.99679239238</v>
      </c>
      <c r="G2" s="7" t="s">
        <v>30</v>
      </c>
      <c r="H2" s="7">
        <v>58.0</v>
      </c>
      <c r="I2" s="10" t="b">
        <f t="shared" ref="I2:I101" si="1">IF(M2&lt;1,TRUE, FALSE)</f>
        <v>1</v>
      </c>
      <c r="J2" s="7">
        <v>7.0</v>
      </c>
      <c r="K2" s="7">
        <v>96.0</v>
      </c>
      <c r="L2" s="11">
        <f t="shared" ref="L2:L101" si="2">IF(A2="skincare",AVERAGEIF(A:A, "skincare", K:K),IF(A2="haircare",AVERAGEIF(A:A, "haircare", K:K),IF(A2="cosmetics",AVERAGEIF(A:A, "cosmetics", K:K))))</f>
        <v>43.52941176</v>
      </c>
      <c r="M2" s="10">
        <f t="shared" ref="M2:M101" si="3">H2-K2</f>
        <v>-38</v>
      </c>
      <c r="N2" s="7">
        <v>4.0</v>
      </c>
      <c r="O2" s="7" t="b">
        <f t="shared" ref="O2:O101" si="4">IF(N2-T2&gt;0, True, False)</f>
        <v>0</v>
      </c>
      <c r="P2" s="7" t="s">
        <v>31</v>
      </c>
      <c r="Q2" s="9">
        <v>2.9565721394308</v>
      </c>
      <c r="R2" s="7" t="s">
        <v>32</v>
      </c>
      <c r="S2" s="7" t="s">
        <v>33</v>
      </c>
      <c r="T2" s="7">
        <v>29.0</v>
      </c>
      <c r="U2" s="7">
        <v>215.0</v>
      </c>
      <c r="V2" s="7">
        <v>29.0</v>
      </c>
      <c r="W2" s="9">
        <v>46.2798792405083</v>
      </c>
      <c r="X2" s="7" t="s">
        <v>34</v>
      </c>
      <c r="Y2" s="12">
        <v>0.226410360849925</v>
      </c>
      <c r="Z2" s="7" t="s">
        <v>35</v>
      </c>
      <c r="AA2" s="7" t="s">
        <v>36</v>
      </c>
      <c r="AB2" s="9">
        <v>187.752075459203</v>
      </c>
    </row>
    <row r="3">
      <c r="A3" s="7" t="s">
        <v>37</v>
      </c>
      <c r="B3" s="7" t="s">
        <v>38</v>
      </c>
      <c r="C3" s="8">
        <v>14.8435232750843</v>
      </c>
      <c r="D3" s="7">
        <v>95.0</v>
      </c>
      <c r="E3" s="7">
        <v>736.0</v>
      </c>
      <c r="F3" s="9">
        <v>7460.90006544584</v>
      </c>
      <c r="G3" s="7" t="s">
        <v>39</v>
      </c>
      <c r="H3" s="7">
        <v>53.0</v>
      </c>
      <c r="I3" s="10" t="b">
        <f t="shared" si="1"/>
        <v>0</v>
      </c>
      <c r="J3" s="7">
        <v>30.0</v>
      </c>
      <c r="K3" s="7">
        <v>37.0</v>
      </c>
      <c r="L3" s="11">
        <f t="shared" si="2"/>
        <v>52.475</v>
      </c>
      <c r="M3" s="10">
        <f t="shared" si="3"/>
        <v>16</v>
      </c>
      <c r="N3" s="7">
        <v>2.0</v>
      </c>
      <c r="O3" s="7" t="b">
        <f t="shared" si="4"/>
        <v>0</v>
      </c>
      <c r="P3" s="7" t="s">
        <v>40</v>
      </c>
      <c r="Q3" s="9">
        <v>9.71657477143131</v>
      </c>
      <c r="R3" s="7" t="s">
        <v>32</v>
      </c>
      <c r="S3" s="7" t="s">
        <v>33</v>
      </c>
      <c r="T3" s="7">
        <v>23.0</v>
      </c>
      <c r="U3" s="7">
        <v>517.0</v>
      </c>
      <c r="V3" s="7">
        <v>30.0</v>
      </c>
      <c r="W3" s="9">
        <v>33.61676895373</v>
      </c>
      <c r="X3" s="7" t="s">
        <v>34</v>
      </c>
      <c r="Y3" s="12">
        <v>4.8540680263887</v>
      </c>
      <c r="Z3" s="7" t="s">
        <v>35</v>
      </c>
      <c r="AA3" s="7" t="s">
        <v>36</v>
      </c>
      <c r="AB3" s="9">
        <v>503.065579149669</v>
      </c>
    </row>
    <row r="4">
      <c r="A4" s="7" t="s">
        <v>28</v>
      </c>
      <c r="B4" s="7" t="s">
        <v>41</v>
      </c>
      <c r="C4" s="8">
        <v>11.3196832930905</v>
      </c>
      <c r="D4" s="7">
        <v>34.0</v>
      </c>
      <c r="E4" s="7">
        <v>8.0</v>
      </c>
      <c r="F4" s="9">
        <v>9577.74962586873</v>
      </c>
      <c r="G4" s="7" t="s">
        <v>42</v>
      </c>
      <c r="H4" s="7">
        <v>1.0</v>
      </c>
      <c r="I4" s="10" t="b">
        <f t="shared" si="1"/>
        <v>1</v>
      </c>
      <c r="J4" s="7">
        <v>10.0</v>
      </c>
      <c r="K4" s="7">
        <v>88.0</v>
      </c>
      <c r="L4" s="11">
        <f t="shared" si="2"/>
        <v>43.52941176</v>
      </c>
      <c r="M4" s="10">
        <f t="shared" si="3"/>
        <v>-87</v>
      </c>
      <c r="N4" s="7">
        <v>2.0</v>
      </c>
      <c r="O4" s="7" t="b">
        <f t="shared" si="4"/>
        <v>0</v>
      </c>
      <c r="P4" s="7" t="s">
        <v>31</v>
      </c>
      <c r="Q4" s="9">
        <v>8.05447926173215</v>
      </c>
      <c r="R4" s="7" t="s">
        <v>43</v>
      </c>
      <c r="S4" s="7" t="s">
        <v>33</v>
      </c>
      <c r="T4" s="7">
        <v>12.0</v>
      </c>
      <c r="U4" s="7">
        <v>971.0</v>
      </c>
      <c r="V4" s="7">
        <v>27.0</v>
      </c>
      <c r="W4" s="9">
        <v>30.6880193482842</v>
      </c>
      <c r="X4" s="7" t="s">
        <v>34</v>
      </c>
      <c r="Y4" s="12">
        <v>4.58059261919922</v>
      </c>
      <c r="Z4" s="7" t="s">
        <v>44</v>
      </c>
      <c r="AA4" s="7" t="s">
        <v>45</v>
      </c>
      <c r="AB4" s="9">
        <v>141.920281771519</v>
      </c>
    </row>
    <row r="5">
      <c r="A5" s="7" t="s">
        <v>37</v>
      </c>
      <c r="B5" s="7" t="s">
        <v>46</v>
      </c>
      <c r="C5" s="8">
        <v>61.1633430164377</v>
      </c>
      <c r="D5" s="7">
        <v>68.0</v>
      </c>
      <c r="E5" s="7">
        <v>83.0</v>
      </c>
      <c r="F5" s="9">
        <v>7766.83642568523</v>
      </c>
      <c r="G5" s="7" t="s">
        <v>30</v>
      </c>
      <c r="H5" s="7">
        <v>23.0</v>
      </c>
      <c r="I5" s="10" t="b">
        <f t="shared" si="1"/>
        <v>1</v>
      </c>
      <c r="J5" s="7">
        <v>13.0</v>
      </c>
      <c r="K5" s="7">
        <v>59.0</v>
      </c>
      <c r="L5" s="11">
        <f t="shared" si="2"/>
        <v>52.475</v>
      </c>
      <c r="M5" s="10">
        <f t="shared" si="3"/>
        <v>-36</v>
      </c>
      <c r="N5" s="7">
        <v>6.0</v>
      </c>
      <c r="O5" s="7" t="b">
        <f t="shared" si="4"/>
        <v>0</v>
      </c>
      <c r="P5" s="7" t="s">
        <v>47</v>
      </c>
      <c r="Q5" s="9">
        <v>1.72956856354342</v>
      </c>
      <c r="R5" s="7" t="s">
        <v>48</v>
      </c>
      <c r="S5" s="7" t="s">
        <v>49</v>
      </c>
      <c r="T5" s="7">
        <v>24.0</v>
      </c>
      <c r="U5" s="7">
        <v>937.0</v>
      </c>
      <c r="V5" s="7">
        <v>18.0</v>
      </c>
      <c r="W5" s="9">
        <v>35.624741397125</v>
      </c>
      <c r="X5" s="7" t="s">
        <v>50</v>
      </c>
      <c r="Y5" s="12">
        <v>4.74664862064775</v>
      </c>
      <c r="Z5" s="7" t="s">
        <v>51</v>
      </c>
      <c r="AA5" s="7" t="s">
        <v>52</v>
      </c>
      <c r="AB5" s="9">
        <v>254.776159219286</v>
      </c>
    </row>
    <row r="6">
      <c r="A6" s="7" t="s">
        <v>37</v>
      </c>
      <c r="B6" s="7" t="s">
        <v>53</v>
      </c>
      <c r="C6" s="8">
        <v>4.80549603634589</v>
      </c>
      <c r="D6" s="7">
        <v>26.0</v>
      </c>
      <c r="E6" s="7">
        <v>871.0</v>
      </c>
      <c r="F6" s="9">
        <v>2686.50515156744</v>
      </c>
      <c r="G6" s="7" t="s">
        <v>30</v>
      </c>
      <c r="H6" s="7">
        <v>5.0</v>
      </c>
      <c r="I6" s="10" t="b">
        <f t="shared" si="1"/>
        <v>1</v>
      </c>
      <c r="J6" s="7">
        <v>3.0</v>
      </c>
      <c r="K6" s="7">
        <v>56.0</v>
      </c>
      <c r="L6" s="11">
        <f t="shared" si="2"/>
        <v>52.475</v>
      </c>
      <c r="M6" s="10">
        <f t="shared" si="3"/>
        <v>-51</v>
      </c>
      <c r="N6" s="7">
        <v>8.0</v>
      </c>
      <c r="O6" s="7" t="b">
        <f t="shared" si="4"/>
        <v>1</v>
      </c>
      <c r="P6" s="7" t="s">
        <v>40</v>
      </c>
      <c r="Q6" s="9">
        <v>3.89054791587067</v>
      </c>
      <c r="R6" s="7" t="s">
        <v>43</v>
      </c>
      <c r="S6" s="7" t="s">
        <v>54</v>
      </c>
      <c r="T6" s="7">
        <v>5.0</v>
      </c>
      <c r="U6" s="7">
        <v>414.0</v>
      </c>
      <c r="V6" s="7">
        <v>3.0</v>
      </c>
      <c r="W6" s="9">
        <v>92.0651605987128</v>
      </c>
      <c r="X6" s="7" t="s">
        <v>50</v>
      </c>
      <c r="Y6" s="12">
        <v>3.145579522833</v>
      </c>
      <c r="Z6" s="7" t="s">
        <v>44</v>
      </c>
      <c r="AA6" s="7" t="s">
        <v>52</v>
      </c>
      <c r="AB6" s="9">
        <v>923.440631711922</v>
      </c>
    </row>
    <row r="7">
      <c r="A7" s="7" t="s">
        <v>28</v>
      </c>
      <c r="B7" s="7" t="s">
        <v>55</v>
      </c>
      <c r="C7" s="8">
        <v>1.69997601386593</v>
      </c>
      <c r="D7" s="7">
        <v>87.0</v>
      </c>
      <c r="E7" s="7">
        <v>147.0</v>
      </c>
      <c r="F7" s="9">
        <v>2828.34874597575</v>
      </c>
      <c r="G7" s="7" t="s">
        <v>30</v>
      </c>
      <c r="H7" s="7">
        <v>90.0</v>
      </c>
      <c r="I7" s="10" t="b">
        <f t="shared" si="1"/>
        <v>0</v>
      </c>
      <c r="J7" s="7">
        <v>27.0</v>
      </c>
      <c r="K7" s="7">
        <v>66.0</v>
      </c>
      <c r="L7" s="11">
        <f t="shared" si="2"/>
        <v>43.52941176</v>
      </c>
      <c r="M7" s="10">
        <f t="shared" si="3"/>
        <v>24</v>
      </c>
      <c r="N7" s="7">
        <v>3.0</v>
      </c>
      <c r="O7" s="7" t="b">
        <f t="shared" si="4"/>
        <v>0</v>
      </c>
      <c r="P7" s="7" t="s">
        <v>31</v>
      </c>
      <c r="Q7" s="9">
        <v>4.44409886438229</v>
      </c>
      <c r="R7" s="7" t="s">
        <v>56</v>
      </c>
      <c r="S7" s="7" t="s">
        <v>57</v>
      </c>
      <c r="T7" s="7">
        <v>10.0</v>
      </c>
      <c r="U7" s="7">
        <v>104.0</v>
      </c>
      <c r="V7" s="7">
        <v>17.0</v>
      </c>
      <c r="W7" s="9">
        <v>56.7664755574318</v>
      </c>
      <c r="X7" s="7" t="s">
        <v>50</v>
      </c>
      <c r="Y7" s="12">
        <v>2.77919351157116</v>
      </c>
      <c r="Z7" s="7" t="s">
        <v>35</v>
      </c>
      <c r="AA7" s="7" t="s">
        <v>52</v>
      </c>
      <c r="AB7" s="9">
        <v>235.461236735537</v>
      </c>
    </row>
    <row r="8">
      <c r="A8" s="7" t="s">
        <v>37</v>
      </c>
      <c r="B8" s="7" t="s">
        <v>58</v>
      </c>
      <c r="C8" s="8">
        <v>4.07833286310794</v>
      </c>
      <c r="D8" s="7">
        <v>48.0</v>
      </c>
      <c r="E8" s="7">
        <v>65.0</v>
      </c>
      <c r="F8" s="9">
        <v>7823.47655953173</v>
      </c>
      <c r="G8" s="7" t="s">
        <v>59</v>
      </c>
      <c r="H8" s="7">
        <v>11.0</v>
      </c>
      <c r="I8" s="10" t="b">
        <f t="shared" si="1"/>
        <v>1</v>
      </c>
      <c r="J8" s="7">
        <v>15.0</v>
      </c>
      <c r="K8" s="7">
        <v>58.0</v>
      </c>
      <c r="L8" s="11">
        <f t="shared" si="2"/>
        <v>52.475</v>
      </c>
      <c r="M8" s="10">
        <f t="shared" si="3"/>
        <v>-47</v>
      </c>
      <c r="N8" s="7">
        <v>8.0</v>
      </c>
      <c r="O8" s="7" t="b">
        <f t="shared" si="4"/>
        <v>0</v>
      </c>
      <c r="P8" s="7" t="s">
        <v>47</v>
      </c>
      <c r="Q8" s="9">
        <v>3.880763302952</v>
      </c>
      <c r="R8" s="7" t="s">
        <v>32</v>
      </c>
      <c r="S8" s="7" t="s">
        <v>49</v>
      </c>
      <c r="T8" s="7">
        <v>14.0</v>
      </c>
      <c r="U8" s="7">
        <v>314.0</v>
      </c>
      <c r="V8" s="7">
        <v>24.0</v>
      </c>
      <c r="W8" s="9">
        <v>1.08506856958706</v>
      </c>
      <c r="X8" s="7" t="s">
        <v>34</v>
      </c>
      <c r="Y8" s="12">
        <v>1.00091061930413</v>
      </c>
      <c r="Z8" s="7" t="s">
        <v>60</v>
      </c>
      <c r="AA8" s="7" t="s">
        <v>52</v>
      </c>
      <c r="AB8" s="9">
        <v>134.369096861031</v>
      </c>
    </row>
    <row r="9">
      <c r="A9" s="7" t="s">
        <v>61</v>
      </c>
      <c r="B9" s="7" t="s">
        <v>62</v>
      </c>
      <c r="C9" s="8">
        <v>42.95838438246</v>
      </c>
      <c r="D9" s="7">
        <v>59.0</v>
      </c>
      <c r="E9" s="7">
        <v>426.0</v>
      </c>
      <c r="F9" s="9">
        <v>8496.10381308983</v>
      </c>
      <c r="G9" s="7" t="s">
        <v>39</v>
      </c>
      <c r="H9" s="7">
        <v>93.0</v>
      </c>
      <c r="I9" s="10" t="b">
        <f t="shared" si="1"/>
        <v>0</v>
      </c>
      <c r="J9" s="7">
        <v>17.0</v>
      </c>
      <c r="K9" s="7">
        <v>11.0</v>
      </c>
      <c r="L9" s="11">
        <f t="shared" si="2"/>
        <v>51.65384615</v>
      </c>
      <c r="M9" s="10">
        <f t="shared" si="3"/>
        <v>82</v>
      </c>
      <c r="N9" s="7">
        <v>1.0</v>
      </c>
      <c r="O9" s="7" t="b">
        <f t="shared" si="4"/>
        <v>0</v>
      </c>
      <c r="P9" s="7" t="s">
        <v>31</v>
      </c>
      <c r="Q9" s="9">
        <v>2.34833878441778</v>
      </c>
      <c r="R9" s="7" t="s">
        <v>56</v>
      </c>
      <c r="S9" s="7" t="s">
        <v>57</v>
      </c>
      <c r="T9" s="7">
        <v>22.0</v>
      </c>
      <c r="U9" s="7">
        <v>564.0</v>
      </c>
      <c r="V9" s="7">
        <v>1.0</v>
      </c>
      <c r="W9" s="9">
        <v>99.4661086035991</v>
      </c>
      <c r="X9" s="7" t="s">
        <v>50</v>
      </c>
      <c r="Y9" s="12">
        <v>0.39817718685065</v>
      </c>
      <c r="Z9" s="7" t="s">
        <v>35</v>
      </c>
      <c r="AA9" s="7" t="s">
        <v>45</v>
      </c>
      <c r="AB9" s="9">
        <v>802.056311817558</v>
      </c>
    </row>
    <row r="10">
      <c r="A10" s="7" t="s">
        <v>61</v>
      </c>
      <c r="B10" s="7" t="s">
        <v>63</v>
      </c>
      <c r="C10" s="9">
        <v>68.7175967485273</v>
      </c>
      <c r="D10" s="7">
        <v>78.0</v>
      </c>
      <c r="E10" s="7">
        <v>150.0</v>
      </c>
      <c r="F10" s="9">
        <v>7517.36321063112</v>
      </c>
      <c r="G10" s="7" t="s">
        <v>39</v>
      </c>
      <c r="H10" s="7">
        <v>5.0</v>
      </c>
      <c r="I10" s="10" t="b">
        <f t="shared" si="1"/>
        <v>1</v>
      </c>
      <c r="J10" s="7">
        <v>10.0</v>
      </c>
      <c r="K10" s="7">
        <v>15.0</v>
      </c>
      <c r="L10" s="11">
        <f t="shared" si="2"/>
        <v>51.65384615</v>
      </c>
      <c r="M10" s="10">
        <f t="shared" si="3"/>
        <v>-10</v>
      </c>
      <c r="N10" s="7">
        <v>7.0</v>
      </c>
      <c r="O10" s="7" t="b">
        <f t="shared" si="4"/>
        <v>0</v>
      </c>
      <c r="P10" s="7" t="s">
        <v>47</v>
      </c>
      <c r="Q10" s="9">
        <v>3.40473385708302</v>
      </c>
      <c r="R10" s="7" t="s">
        <v>56</v>
      </c>
      <c r="S10" s="7" t="s">
        <v>33</v>
      </c>
      <c r="T10" s="7">
        <v>13.0</v>
      </c>
      <c r="U10" s="7">
        <v>769.0</v>
      </c>
      <c r="V10" s="7">
        <v>8.0</v>
      </c>
      <c r="W10" s="9">
        <v>11.4230271395656</v>
      </c>
      <c r="X10" s="7" t="s">
        <v>34</v>
      </c>
      <c r="Y10" s="12">
        <v>2.70986269110996</v>
      </c>
      <c r="Z10" s="7" t="s">
        <v>60</v>
      </c>
      <c r="AA10" s="7" t="s">
        <v>36</v>
      </c>
      <c r="AB10" s="9">
        <v>505.557134225464</v>
      </c>
    </row>
    <row r="11">
      <c r="A11" s="7" t="s">
        <v>37</v>
      </c>
      <c r="B11" s="7" t="s">
        <v>64</v>
      </c>
      <c r="C11" s="8">
        <v>64.0157329412785</v>
      </c>
      <c r="D11" s="7">
        <v>35.0</v>
      </c>
      <c r="E11" s="7">
        <v>980.0</v>
      </c>
      <c r="F11" s="9">
        <v>4971.14598758555</v>
      </c>
      <c r="G11" s="7" t="s">
        <v>42</v>
      </c>
      <c r="H11" s="7">
        <v>14.0</v>
      </c>
      <c r="I11" s="10" t="b">
        <f t="shared" si="1"/>
        <v>1</v>
      </c>
      <c r="J11" s="7">
        <v>27.0</v>
      </c>
      <c r="K11" s="7">
        <v>83.0</v>
      </c>
      <c r="L11" s="11">
        <f t="shared" si="2"/>
        <v>52.475</v>
      </c>
      <c r="M11" s="10">
        <f t="shared" si="3"/>
        <v>-69</v>
      </c>
      <c r="N11" s="7">
        <v>1.0</v>
      </c>
      <c r="O11" s="7" t="b">
        <f t="shared" si="4"/>
        <v>0</v>
      </c>
      <c r="P11" s="7" t="s">
        <v>40</v>
      </c>
      <c r="Q11" s="9">
        <v>7.16664529104821</v>
      </c>
      <c r="R11" s="7" t="s">
        <v>65</v>
      </c>
      <c r="S11" s="7" t="s">
        <v>66</v>
      </c>
      <c r="T11" s="7">
        <v>29.0</v>
      </c>
      <c r="U11" s="7">
        <v>963.0</v>
      </c>
      <c r="V11" s="7">
        <v>23.0</v>
      </c>
      <c r="W11" s="9">
        <v>47.9576016349515</v>
      </c>
      <c r="X11" s="7" t="s">
        <v>34</v>
      </c>
      <c r="Y11" s="12">
        <v>3.84461447876758</v>
      </c>
      <c r="Z11" s="7" t="s">
        <v>51</v>
      </c>
      <c r="AA11" s="7" t="s">
        <v>36</v>
      </c>
      <c r="AB11" s="9">
        <v>995.929461498641</v>
      </c>
    </row>
    <row r="12">
      <c r="A12" s="7" t="s">
        <v>37</v>
      </c>
      <c r="B12" s="7" t="s">
        <v>67</v>
      </c>
      <c r="C12" s="8">
        <v>15.7077956819121</v>
      </c>
      <c r="D12" s="7">
        <v>11.0</v>
      </c>
      <c r="E12" s="7">
        <v>996.0</v>
      </c>
      <c r="F12" s="9">
        <v>2330.96580209194</v>
      </c>
      <c r="G12" s="7" t="s">
        <v>30</v>
      </c>
      <c r="H12" s="7">
        <v>51.0</v>
      </c>
      <c r="I12" s="10" t="b">
        <f t="shared" si="1"/>
        <v>1</v>
      </c>
      <c r="J12" s="7">
        <v>13.0</v>
      </c>
      <c r="K12" s="7">
        <v>80.0</v>
      </c>
      <c r="L12" s="11">
        <f t="shared" si="2"/>
        <v>52.475</v>
      </c>
      <c r="M12" s="10">
        <f t="shared" si="3"/>
        <v>-29</v>
      </c>
      <c r="N12" s="7">
        <v>2.0</v>
      </c>
      <c r="O12" s="7" t="b">
        <f t="shared" si="4"/>
        <v>0</v>
      </c>
      <c r="P12" s="7" t="s">
        <v>47</v>
      </c>
      <c r="Q12" s="9">
        <v>8.67321121127861</v>
      </c>
      <c r="R12" s="7" t="s">
        <v>48</v>
      </c>
      <c r="S12" s="7" t="s">
        <v>49</v>
      </c>
      <c r="T12" s="7">
        <v>18.0</v>
      </c>
      <c r="U12" s="7">
        <v>830.0</v>
      </c>
      <c r="V12" s="7">
        <v>5.0</v>
      </c>
      <c r="W12" s="9">
        <v>96.5273527853109</v>
      </c>
      <c r="X12" s="7" t="s">
        <v>68</v>
      </c>
      <c r="Y12" s="12">
        <v>1.72731392835594</v>
      </c>
      <c r="Z12" s="7" t="s">
        <v>35</v>
      </c>
      <c r="AA12" s="7" t="s">
        <v>36</v>
      </c>
      <c r="AB12" s="9">
        <v>806.103177702923</v>
      </c>
    </row>
    <row r="13">
      <c r="A13" s="7" t="s">
        <v>37</v>
      </c>
      <c r="B13" s="7" t="s">
        <v>69</v>
      </c>
      <c r="C13" s="8">
        <v>90.6354599822886</v>
      </c>
      <c r="D13" s="7">
        <v>95.0</v>
      </c>
      <c r="E13" s="7">
        <v>95.0</v>
      </c>
      <c r="F13" s="9">
        <v>6099.94411558145</v>
      </c>
      <c r="G13" s="7" t="s">
        <v>39</v>
      </c>
      <c r="H13" s="7">
        <v>46.0</v>
      </c>
      <c r="I13" s="10" t="b">
        <f t="shared" si="1"/>
        <v>1</v>
      </c>
      <c r="J13" s="7">
        <v>23.0</v>
      </c>
      <c r="K13" s="7">
        <v>60.0</v>
      </c>
      <c r="L13" s="11">
        <f t="shared" si="2"/>
        <v>52.475</v>
      </c>
      <c r="M13" s="10">
        <f t="shared" si="3"/>
        <v>-14</v>
      </c>
      <c r="N13" s="7">
        <v>1.0</v>
      </c>
      <c r="O13" s="7" t="b">
        <f t="shared" si="4"/>
        <v>0</v>
      </c>
      <c r="P13" s="7" t="s">
        <v>40</v>
      </c>
      <c r="Q13" s="9">
        <v>4.52394312431666</v>
      </c>
      <c r="R13" s="7" t="s">
        <v>65</v>
      </c>
      <c r="S13" s="7" t="s">
        <v>49</v>
      </c>
      <c r="T13" s="7">
        <v>28.0</v>
      </c>
      <c r="U13" s="7">
        <v>362.0</v>
      </c>
      <c r="V13" s="7">
        <v>11.0</v>
      </c>
      <c r="W13" s="9">
        <v>27.5923630866636</v>
      </c>
      <c r="X13" s="7" t="s">
        <v>34</v>
      </c>
      <c r="Y13" s="12">
        <v>0.0211698213729943</v>
      </c>
      <c r="Z13" s="7" t="s">
        <v>44</v>
      </c>
      <c r="AA13" s="7" t="s">
        <v>52</v>
      </c>
      <c r="AB13" s="9">
        <v>126.723033409407</v>
      </c>
    </row>
    <row r="14">
      <c r="A14" s="7" t="s">
        <v>28</v>
      </c>
      <c r="B14" s="7" t="s">
        <v>70</v>
      </c>
      <c r="C14" s="8">
        <v>71.21338907536</v>
      </c>
      <c r="D14" s="7">
        <v>41.0</v>
      </c>
      <c r="E14" s="7">
        <v>336.0</v>
      </c>
      <c r="F14" s="9">
        <v>2873.74144602144</v>
      </c>
      <c r="G14" s="7" t="s">
        <v>42</v>
      </c>
      <c r="H14" s="7">
        <v>100.0</v>
      </c>
      <c r="I14" s="10" t="b">
        <f t="shared" si="1"/>
        <v>0</v>
      </c>
      <c r="J14" s="7">
        <v>30.0</v>
      </c>
      <c r="K14" s="7">
        <v>85.0</v>
      </c>
      <c r="L14" s="11">
        <f t="shared" si="2"/>
        <v>43.52941176</v>
      </c>
      <c r="M14" s="10">
        <f t="shared" si="3"/>
        <v>15</v>
      </c>
      <c r="N14" s="7">
        <v>4.0</v>
      </c>
      <c r="O14" s="7" t="b">
        <f t="shared" si="4"/>
        <v>1</v>
      </c>
      <c r="P14" s="7" t="s">
        <v>40</v>
      </c>
      <c r="Q14" s="9">
        <v>1.32527401018452</v>
      </c>
      <c r="R14" s="7" t="s">
        <v>56</v>
      </c>
      <c r="S14" s="7" t="s">
        <v>49</v>
      </c>
      <c r="T14" s="7">
        <v>3.0</v>
      </c>
      <c r="U14" s="7">
        <v>563.0</v>
      </c>
      <c r="V14" s="7">
        <v>3.0</v>
      </c>
      <c r="W14" s="9">
        <v>32.321286213424</v>
      </c>
      <c r="X14" s="7" t="s">
        <v>50</v>
      </c>
      <c r="Y14" s="12">
        <v>2.16125374755591</v>
      </c>
      <c r="Z14" s="7" t="s">
        <v>35</v>
      </c>
      <c r="AA14" s="7" t="s">
        <v>36</v>
      </c>
      <c r="AB14" s="9">
        <v>402.96878907377</v>
      </c>
    </row>
    <row r="15">
      <c r="A15" s="7" t="s">
        <v>37</v>
      </c>
      <c r="B15" s="7" t="s">
        <v>71</v>
      </c>
      <c r="C15" s="8">
        <v>16.1603933173799</v>
      </c>
      <c r="D15" s="7">
        <v>5.0</v>
      </c>
      <c r="E15" s="7">
        <v>249.0</v>
      </c>
      <c r="F15" s="9">
        <v>4052.73841623786</v>
      </c>
      <c r="G15" s="7" t="s">
        <v>59</v>
      </c>
      <c r="H15" s="7">
        <v>80.0</v>
      </c>
      <c r="I15" s="10" t="b">
        <f t="shared" si="1"/>
        <v>0</v>
      </c>
      <c r="J15" s="7">
        <v>8.0</v>
      </c>
      <c r="K15" s="7">
        <v>48.0</v>
      </c>
      <c r="L15" s="11">
        <f t="shared" si="2"/>
        <v>52.475</v>
      </c>
      <c r="M15" s="10">
        <f t="shared" si="3"/>
        <v>32</v>
      </c>
      <c r="N15" s="7">
        <v>9.0</v>
      </c>
      <c r="O15" s="7" t="b">
        <f t="shared" si="4"/>
        <v>0</v>
      </c>
      <c r="P15" s="7" t="s">
        <v>40</v>
      </c>
      <c r="Q15" s="9">
        <v>9.53728306110833</v>
      </c>
      <c r="R15" s="7" t="s">
        <v>48</v>
      </c>
      <c r="S15" s="7" t="s">
        <v>57</v>
      </c>
      <c r="T15" s="7">
        <v>23.0</v>
      </c>
      <c r="U15" s="7">
        <v>173.0</v>
      </c>
      <c r="V15" s="7">
        <v>10.0</v>
      </c>
      <c r="W15" s="9">
        <v>97.8290501101732</v>
      </c>
      <c r="X15" s="7" t="s">
        <v>34</v>
      </c>
      <c r="Y15" s="12">
        <v>1.63107423007153</v>
      </c>
      <c r="Z15" s="7" t="s">
        <v>35</v>
      </c>
      <c r="AA15" s="7" t="s">
        <v>36</v>
      </c>
      <c r="AB15" s="9">
        <v>547.241005160968</v>
      </c>
    </row>
    <row r="16">
      <c r="A16" s="7" t="s">
        <v>37</v>
      </c>
      <c r="B16" s="7" t="s">
        <v>72</v>
      </c>
      <c r="C16" s="8">
        <v>99.1713286386241</v>
      </c>
      <c r="D16" s="7">
        <v>26.0</v>
      </c>
      <c r="E16" s="7">
        <v>562.0</v>
      </c>
      <c r="F16" s="9">
        <v>8653.5709264698</v>
      </c>
      <c r="G16" s="7" t="s">
        <v>30</v>
      </c>
      <c r="H16" s="7">
        <v>54.0</v>
      </c>
      <c r="I16" s="10" t="b">
        <f t="shared" si="1"/>
        <v>1</v>
      </c>
      <c r="J16" s="7">
        <v>29.0</v>
      </c>
      <c r="K16" s="7">
        <v>78.0</v>
      </c>
      <c r="L16" s="11">
        <f t="shared" si="2"/>
        <v>52.475</v>
      </c>
      <c r="M16" s="10">
        <f t="shared" si="3"/>
        <v>-24</v>
      </c>
      <c r="N16" s="7">
        <v>5.0</v>
      </c>
      <c r="O16" s="7" t="b">
        <f t="shared" si="4"/>
        <v>0</v>
      </c>
      <c r="P16" s="7" t="s">
        <v>31</v>
      </c>
      <c r="Q16" s="9">
        <v>2.03977018944933</v>
      </c>
      <c r="R16" s="7" t="s">
        <v>43</v>
      </c>
      <c r="S16" s="7" t="s">
        <v>49</v>
      </c>
      <c r="T16" s="7">
        <v>25.0</v>
      </c>
      <c r="U16" s="7">
        <v>558.0</v>
      </c>
      <c r="V16" s="7">
        <v>14.0</v>
      </c>
      <c r="W16" s="9">
        <v>5.79143662986298</v>
      </c>
      <c r="X16" s="7" t="s">
        <v>34</v>
      </c>
      <c r="Y16" s="12">
        <v>0.100682851565093</v>
      </c>
      <c r="Z16" s="7" t="s">
        <v>44</v>
      </c>
      <c r="AA16" s="7" t="s">
        <v>36</v>
      </c>
      <c r="AB16" s="9">
        <v>929.235289960889</v>
      </c>
    </row>
    <row r="17">
      <c r="A17" s="7" t="s">
        <v>37</v>
      </c>
      <c r="B17" s="7" t="s">
        <v>73</v>
      </c>
      <c r="C17" s="8">
        <v>36.9892449286269</v>
      </c>
      <c r="D17" s="7">
        <v>94.0</v>
      </c>
      <c r="E17" s="7">
        <v>469.0</v>
      </c>
      <c r="F17" s="9">
        <v>5442.08678539767</v>
      </c>
      <c r="G17" s="7" t="s">
        <v>30</v>
      </c>
      <c r="H17" s="7">
        <v>9.0</v>
      </c>
      <c r="I17" s="10" t="b">
        <f t="shared" si="1"/>
        <v>1</v>
      </c>
      <c r="J17" s="7">
        <v>8.0</v>
      </c>
      <c r="K17" s="7">
        <v>69.0</v>
      </c>
      <c r="L17" s="11">
        <f t="shared" si="2"/>
        <v>52.475</v>
      </c>
      <c r="M17" s="10">
        <f t="shared" si="3"/>
        <v>-60</v>
      </c>
      <c r="N17" s="7">
        <v>7.0</v>
      </c>
      <c r="O17" s="7" t="b">
        <f t="shared" si="4"/>
        <v>0</v>
      </c>
      <c r="P17" s="7" t="s">
        <v>31</v>
      </c>
      <c r="Q17" s="9">
        <v>2.4220397232752</v>
      </c>
      <c r="R17" s="7" t="s">
        <v>43</v>
      </c>
      <c r="S17" s="7" t="s">
        <v>57</v>
      </c>
      <c r="T17" s="7">
        <v>14.0</v>
      </c>
      <c r="U17" s="7">
        <v>580.0</v>
      </c>
      <c r="V17" s="7">
        <v>7.0</v>
      </c>
      <c r="W17" s="9">
        <v>97.1212817514743</v>
      </c>
      <c r="X17" s="7" t="s">
        <v>68</v>
      </c>
      <c r="Y17" s="12">
        <v>2.26440576119854</v>
      </c>
      <c r="Z17" s="7" t="s">
        <v>60</v>
      </c>
      <c r="AA17" s="7" t="s">
        <v>36</v>
      </c>
      <c r="AB17" s="9">
        <v>127.861800001625</v>
      </c>
    </row>
    <row r="18">
      <c r="A18" s="7" t="s">
        <v>37</v>
      </c>
      <c r="B18" s="7" t="s">
        <v>74</v>
      </c>
      <c r="C18" s="8">
        <v>7.54717210979127</v>
      </c>
      <c r="D18" s="7">
        <v>74.0</v>
      </c>
      <c r="E18" s="7">
        <v>280.0</v>
      </c>
      <c r="F18" s="9">
        <v>6453.79796817628</v>
      </c>
      <c r="G18" s="7" t="s">
        <v>39</v>
      </c>
      <c r="H18" s="7">
        <v>2.0</v>
      </c>
      <c r="I18" s="10" t="b">
        <f t="shared" si="1"/>
        <v>1</v>
      </c>
      <c r="J18" s="7">
        <v>5.0</v>
      </c>
      <c r="K18" s="7">
        <v>78.0</v>
      </c>
      <c r="L18" s="11">
        <f t="shared" si="2"/>
        <v>52.475</v>
      </c>
      <c r="M18" s="10">
        <f t="shared" si="3"/>
        <v>-76</v>
      </c>
      <c r="N18" s="7">
        <v>1.0</v>
      </c>
      <c r="O18" s="7" t="b">
        <f t="shared" si="4"/>
        <v>0</v>
      </c>
      <c r="P18" s="7" t="s">
        <v>31</v>
      </c>
      <c r="Q18" s="9">
        <v>4.1913245857055</v>
      </c>
      <c r="R18" s="7" t="s">
        <v>43</v>
      </c>
      <c r="S18" s="7" t="s">
        <v>57</v>
      </c>
      <c r="T18" s="7">
        <v>3.0</v>
      </c>
      <c r="U18" s="7">
        <v>399.0</v>
      </c>
      <c r="V18" s="7">
        <v>21.0</v>
      </c>
      <c r="W18" s="9">
        <v>77.10634249785</v>
      </c>
      <c r="X18" s="7" t="s">
        <v>68</v>
      </c>
      <c r="Y18" s="12">
        <v>1.01256308925804</v>
      </c>
      <c r="Z18" s="7" t="s">
        <v>44</v>
      </c>
      <c r="AA18" s="7" t="s">
        <v>52</v>
      </c>
      <c r="AB18" s="9">
        <v>865.52577977124</v>
      </c>
    </row>
    <row r="19">
      <c r="A19" s="7" t="s">
        <v>61</v>
      </c>
      <c r="B19" s="7" t="s">
        <v>75</v>
      </c>
      <c r="C19" s="8">
        <v>81.462534369237</v>
      </c>
      <c r="D19" s="7">
        <v>82.0</v>
      </c>
      <c r="E19" s="7">
        <v>126.0</v>
      </c>
      <c r="F19" s="9">
        <v>2629.39643484526</v>
      </c>
      <c r="G19" s="7" t="s">
        <v>39</v>
      </c>
      <c r="H19" s="7">
        <v>45.0</v>
      </c>
      <c r="I19" s="10" t="b">
        <f t="shared" si="1"/>
        <v>1</v>
      </c>
      <c r="J19" s="7">
        <v>17.0</v>
      </c>
      <c r="K19" s="7">
        <v>85.0</v>
      </c>
      <c r="L19" s="11">
        <f t="shared" si="2"/>
        <v>51.65384615</v>
      </c>
      <c r="M19" s="10">
        <f t="shared" si="3"/>
        <v>-40</v>
      </c>
      <c r="N19" s="7">
        <v>9.0</v>
      </c>
      <c r="O19" s="7" t="b">
        <f t="shared" si="4"/>
        <v>1</v>
      </c>
      <c r="P19" s="7" t="s">
        <v>47</v>
      </c>
      <c r="Q19" s="9">
        <v>3.58541895823234</v>
      </c>
      <c r="R19" s="7" t="s">
        <v>43</v>
      </c>
      <c r="S19" s="7" t="s">
        <v>66</v>
      </c>
      <c r="T19" s="7">
        <v>7.0</v>
      </c>
      <c r="U19" s="7">
        <v>453.0</v>
      </c>
      <c r="V19" s="7">
        <v>16.0</v>
      </c>
      <c r="W19" s="9">
        <v>47.6796803683553</v>
      </c>
      <c r="X19" s="7" t="s">
        <v>50</v>
      </c>
      <c r="Y19" s="12">
        <v>0.102020754918176</v>
      </c>
      <c r="Z19" s="7" t="s">
        <v>44</v>
      </c>
      <c r="AA19" s="7" t="s">
        <v>45</v>
      </c>
      <c r="AB19" s="9">
        <v>670.93439079241</v>
      </c>
    </row>
    <row r="20">
      <c r="A20" s="7" t="s">
        <v>28</v>
      </c>
      <c r="B20" s="7" t="s">
        <v>76</v>
      </c>
      <c r="C20" s="8">
        <v>36.4436277704609</v>
      </c>
      <c r="D20" s="7">
        <v>23.0</v>
      </c>
      <c r="E20" s="7">
        <v>620.0</v>
      </c>
      <c r="F20" s="9">
        <v>9364.67350507617</v>
      </c>
      <c r="G20" s="7" t="s">
        <v>42</v>
      </c>
      <c r="H20" s="7">
        <v>10.0</v>
      </c>
      <c r="I20" s="10" t="b">
        <f t="shared" si="1"/>
        <v>1</v>
      </c>
      <c r="J20" s="7">
        <v>10.0</v>
      </c>
      <c r="K20" s="7">
        <v>46.0</v>
      </c>
      <c r="L20" s="11">
        <f t="shared" si="2"/>
        <v>43.52941176</v>
      </c>
      <c r="M20" s="10">
        <f t="shared" si="3"/>
        <v>-36</v>
      </c>
      <c r="N20" s="7">
        <v>8.0</v>
      </c>
      <c r="O20" s="7" t="b">
        <f t="shared" si="4"/>
        <v>0</v>
      </c>
      <c r="P20" s="7" t="s">
        <v>47</v>
      </c>
      <c r="Q20" s="9">
        <v>4.3392247141107</v>
      </c>
      <c r="R20" s="7" t="s">
        <v>65</v>
      </c>
      <c r="S20" s="7" t="s">
        <v>49</v>
      </c>
      <c r="T20" s="7">
        <v>18.0</v>
      </c>
      <c r="U20" s="7">
        <v>374.0</v>
      </c>
      <c r="V20" s="7">
        <v>17.0</v>
      </c>
      <c r="W20" s="9">
        <v>27.1079808548439</v>
      </c>
      <c r="X20" s="7" t="s">
        <v>34</v>
      </c>
      <c r="Y20" s="12">
        <v>2.23193911072926</v>
      </c>
      <c r="Z20" s="7" t="s">
        <v>60</v>
      </c>
      <c r="AA20" s="7" t="s">
        <v>52</v>
      </c>
      <c r="AB20" s="9">
        <v>593.480258720651</v>
      </c>
    </row>
    <row r="21">
      <c r="A21" s="7" t="s">
        <v>37</v>
      </c>
      <c r="B21" s="7" t="s">
        <v>77</v>
      </c>
      <c r="C21" s="8">
        <v>51.1238700879647</v>
      </c>
      <c r="D21" s="7">
        <v>100.0</v>
      </c>
      <c r="E21" s="7">
        <v>187.0</v>
      </c>
      <c r="F21" s="9">
        <v>2553.49558499121</v>
      </c>
      <c r="G21" s="7" t="s">
        <v>42</v>
      </c>
      <c r="H21" s="7">
        <v>48.0</v>
      </c>
      <c r="I21" s="10" t="b">
        <f t="shared" si="1"/>
        <v>1</v>
      </c>
      <c r="J21" s="7">
        <v>11.0</v>
      </c>
      <c r="K21" s="7">
        <v>94.0</v>
      </c>
      <c r="L21" s="11">
        <f t="shared" si="2"/>
        <v>52.475</v>
      </c>
      <c r="M21" s="10">
        <f t="shared" si="3"/>
        <v>-46</v>
      </c>
      <c r="N21" s="7">
        <v>3.0</v>
      </c>
      <c r="O21" s="7" t="b">
        <f t="shared" si="4"/>
        <v>0</v>
      </c>
      <c r="P21" s="7" t="s">
        <v>40</v>
      </c>
      <c r="Q21" s="9">
        <v>4.74263588284187</v>
      </c>
      <c r="R21" s="7" t="s">
        <v>56</v>
      </c>
      <c r="S21" s="7" t="s">
        <v>66</v>
      </c>
      <c r="T21" s="7">
        <v>20.0</v>
      </c>
      <c r="U21" s="7">
        <v>694.0</v>
      </c>
      <c r="V21" s="7">
        <v>16.0</v>
      </c>
      <c r="W21" s="9">
        <v>82.3733205879902</v>
      </c>
      <c r="X21" s="7" t="s">
        <v>50</v>
      </c>
      <c r="Y21" s="12">
        <v>3.64645086541702</v>
      </c>
      <c r="Z21" s="7" t="s">
        <v>35</v>
      </c>
      <c r="AA21" s="7" t="s">
        <v>45</v>
      </c>
      <c r="AB21" s="9">
        <v>477.307631090903</v>
      </c>
    </row>
    <row r="22">
      <c r="A22" s="7" t="s">
        <v>37</v>
      </c>
      <c r="B22" s="7" t="s">
        <v>78</v>
      </c>
      <c r="C22" s="8">
        <v>96.3410724399633</v>
      </c>
      <c r="D22" s="7">
        <v>22.0</v>
      </c>
      <c r="E22" s="7">
        <v>320.0</v>
      </c>
      <c r="F22" s="9">
        <v>8128.02769685119</v>
      </c>
      <c r="G22" s="7" t="s">
        <v>42</v>
      </c>
      <c r="H22" s="7">
        <v>27.0</v>
      </c>
      <c r="I22" s="10" t="b">
        <f t="shared" si="1"/>
        <v>1</v>
      </c>
      <c r="J22" s="7">
        <v>12.0</v>
      </c>
      <c r="K22" s="7">
        <v>68.0</v>
      </c>
      <c r="L22" s="11">
        <f t="shared" si="2"/>
        <v>52.475</v>
      </c>
      <c r="M22" s="10">
        <f t="shared" si="3"/>
        <v>-41</v>
      </c>
      <c r="N22" s="7">
        <v>6.0</v>
      </c>
      <c r="O22" s="7" t="b">
        <f t="shared" si="4"/>
        <v>0</v>
      </c>
      <c r="P22" s="7" t="s">
        <v>40</v>
      </c>
      <c r="Q22" s="9">
        <v>8.87833465092684</v>
      </c>
      <c r="R22" s="7" t="s">
        <v>43</v>
      </c>
      <c r="S22" s="7" t="s">
        <v>66</v>
      </c>
      <c r="T22" s="7">
        <v>29.0</v>
      </c>
      <c r="U22" s="7">
        <v>309.0</v>
      </c>
      <c r="V22" s="7">
        <v>6.0</v>
      </c>
      <c r="W22" s="9">
        <v>65.6862596084886</v>
      </c>
      <c r="X22" s="7" t="s">
        <v>68</v>
      </c>
      <c r="Y22" s="12">
        <v>4.23141657353453</v>
      </c>
      <c r="Z22" s="7" t="s">
        <v>44</v>
      </c>
      <c r="AA22" s="7" t="s">
        <v>36</v>
      </c>
      <c r="AB22" s="9">
        <v>493.871215316205</v>
      </c>
    </row>
    <row r="23">
      <c r="A23" s="7" t="s">
        <v>61</v>
      </c>
      <c r="B23" s="7" t="s">
        <v>79</v>
      </c>
      <c r="C23" s="8">
        <v>84.8938689849508</v>
      </c>
      <c r="D23" s="7">
        <v>60.0</v>
      </c>
      <c r="E23" s="7">
        <v>601.0</v>
      </c>
      <c r="F23" s="9">
        <v>7087.05269635743</v>
      </c>
      <c r="G23" s="7" t="s">
        <v>42</v>
      </c>
      <c r="H23" s="7">
        <v>69.0</v>
      </c>
      <c r="I23" s="10" t="b">
        <f t="shared" si="1"/>
        <v>0</v>
      </c>
      <c r="J23" s="7">
        <v>25.0</v>
      </c>
      <c r="K23" s="7">
        <v>7.0</v>
      </c>
      <c r="L23" s="11">
        <f t="shared" si="2"/>
        <v>51.65384615</v>
      </c>
      <c r="M23" s="10">
        <f t="shared" si="3"/>
        <v>62</v>
      </c>
      <c r="N23" s="7">
        <v>6.0</v>
      </c>
      <c r="O23" s="7" t="b">
        <f t="shared" si="4"/>
        <v>0</v>
      </c>
      <c r="P23" s="7" t="s">
        <v>31</v>
      </c>
      <c r="Q23" s="9">
        <v>6.03788376921829</v>
      </c>
      <c r="R23" s="7" t="s">
        <v>48</v>
      </c>
      <c r="S23" s="7" t="s">
        <v>66</v>
      </c>
      <c r="T23" s="7">
        <v>19.0</v>
      </c>
      <c r="U23" s="7">
        <v>791.0</v>
      </c>
      <c r="V23" s="7">
        <v>4.0</v>
      </c>
      <c r="W23" s="9">
        <v>61.7357289541609</v>
      </c>
      <c r="X23" s="7" t="s">
        <v>34</v>
      </c>
      <c r="Y23" s="12">
        <v>0.0186075676310149</v>
      </c>
      <c r="Z23" s="7" t="s">
        <v>44</v>
      </c>
      <c r="AA23" s="7" t="s">
        <v>45</v>
      </c>
      <c r="AB23" s="9">
        <v>523.360914720158</v>
      </c>
    </row>
    <row r="24">
      <c r="A24" s="7" t="s">
        <v>28</v>
      </c>
      <c r="B24" s="7" t="s">
        <v>80</v>
      </c>
      <c r="C24" s="8">
        <v>27.6797808865019</v>
      </c>
      <c r="D24" s="7">
        <v>55.0</v>
      </c>
      <c r="E24" s="7">
        <v>884.0</v>
      </c>
      <c r="F24" s="9">
        <v>2390.80786655617</v>
      </c>
      <c r="G24" s="7" t="s">
        <v>42</v>
      </c>
      <c r="H24" s="7">
        <v>71.0</v>
      </c>
      <c r="I24" s="10" t="b">
        <f t="shared" si="1"/>
        <v>0</v>
      </c>
      <c r="J24" s="7">
        <v>1.0</v>
      </c>
      <c r="K24" s="7">
        <v>63.0</v>
      </c>
      <c r="L24" s="11">
        <f t="shared" si="2"/>
        <v>43.52941176</v>
      </c>
      <c r="M24" s="10">
        <f t="shared" si="3"/>
        <v>8</v>
      </c>
      <c r="N24" s="7">
        <v>10.0</v>
      </c>
      <c r="O24" s="7" t="b">
        <f t="shared" si="4"/>
        <v>0</v>
      </c>
      <c r="P24" s="7" t="s">
        <v>40</v>
      </c>
      <c r="Q24" s="9">
        <v>9.56764892092304</v>
      </c>
      <c r="R24" s="7" t="s">
        <v>56</v>
      </c>
      <c r="S24" s="7" t="s">
        <v>49</v>
      </c>
      <c r="T24" s="7">
        <v>22.0</v>
      </c>
      <c r="U24" s="7">
        <v>780.0</v>
      </c>
      <c r="V24" s="7">
        <v>28.0</v>
      </c>
      <c r="W24" s="9">
        <v>50.1208396129773</v>
      </c>
      <c r="X24" s="7" t="s">
        <v>50</v>
      </c>
      <c r="Y24" s="12">
        <v>2.59127547321111</v>
      </c>
      <c r="Z24" s="7" t="s">
        <v>51</v>
      </c>
      <c r="AA24" s="7" t="s">
        <v>45</v>
      </c>
      <c r="AB24" s="9">
        <v>205.571995826947</v>
      </c>
    </row>
    <row r="25">
      <c r="A25" s="7" t="s">
        <v>61</v>
      </c>
      <c r="B25" s="7" t="s">
        <v>81</v>
      </c>
      <c r="C25" s="8">
        <v>4.32434118586416</v>
      </c>
      <c r="D25" s="7">
        <v>30.0</v>
      </c>
      <c r="E25" s="7">
        <v>391.0</v>
      </c>
      <c r="F25" s="9">
        <v>8858.36757101148</v>
      </c>
      <c r="G25" s="7" t="s">
        <v>42</v>
      </c>
      <c r="H25" s="7">
        <v>84.0</v>
      </c>
      <c r="I25" s="10" t="b">
        <f t="shared" si="1"/>
        <v>0</v>
      </c>
      <c r="J25" s="7">
        <v>5.0</v>
      </c>
      <c r="K25" s="7">
        <v>29.0</v>
      </c>
      <c r="L25" s="11">
        <f t="shared" si="2"/>
        <v>51.65384615</v>
      </c>
      <c r="M25" s="10">
        <f t="shared" si="3"/>
        <v>55</v>
      </c>
      <c r="N25" s="7">
        <v>7.0</v>
      </c>
      <c r="O25" s="7" t="b">
        <f t="shared" si="4"/>
        <v>0</v>
      </c>
      <c r="P25" s="7" t="s">
        <v>40</v>
      </c>
      <c r="Q25" s="9">
        <v>2.92485760114555</v>
      </c>
      <c r="R25" s="7" t="s">
        <v>48</v>
      </c>
      <c r="S25" s="7" t="s">
        <v>49</v>
      </c>
      <c r="T25" s="7">
        <v>11.0</v>
      </c>
      <c r="U25" s="7">
        <v>568.0</v>
      </c>
      <c r="V25" s="7">
        <v>29.0</v>
      </c>
      <c r="W25" s="9">
        <v>98.6099572427038</v>
      </c>
      <c r="X25" s="7" t="s">
        <v>34</v>
      </c>
      <c r="Y25" s="12">
        <v>1.34229156272273</v>
      </c>
      <c r="Z25" s="7" t="s">
        <v>51</v>
      </c>
      <c r="AA25" s="7" t="s">
        <v>52</v>
      </c>
      <c r="AB25" s="9">
        <v>196.329446112412</v>
      </c>
    </row>
    <row r="26">
      <c r="A26" s="7" t="s">
        <v>28</v>
      </c>
      <c r="B26" s="7" t="s">
        <v>82</v>
      </c>
      <c r="C26" s="8">
        <v>4.1563083593111</v>
      </c>
      <c r="D26" s="7">
        <v>32.0</v>
      </c>
      <c r="E26" s="7">
        <v>209.0</v>
      </c>
      <c r="F26" s="9">
        <v>9049.07786093989</v>
      </c>
      <c r="G26" s="7" t="s">
        <v>59</v>
      </c>
      <c r="H26" s="7">
        <v>4.0</v>
      </c>
      <c r="I26" s="10" t="b">
        <f t="shared" si="1"/>
        <v>0</v>
      </c>
      <c r="J26" s="7">
        <v>26.0</v>
      </c>
      <c r="K26" s="7">
        <v>2.0</v>
      </c>
      <c r="L26" s="11">
        <f t="shared" si="2"/>
        <v>43.52941176</v>
      </c>
      <c r="M26" s="10">
        <f t="shared" si="3"/>
        <v>2</v>
      </c>
      <c r="N26" s="7">
        <v>8.0</v>
      </c>
      <c r="O26" s="7" t="b">
        <f t="shared" si="4"/>
        <v>0</v>
      </c>
      <c r="P26" s="7" t="s">
        <v>47</v>
      </c>
      <c r="Q26" s="9">
        <v>9.74129168928436</v>
      </c>
      <c r="R26" s="7" t="s">
        <v>65</v>
      </c>
      <c r="S26" s="7" t="s">
        <v>57</v>
      </c>
      <c r="T26" s="7">
        <v>28.0</v>
      </c>
      <c r="U26" s="7">
        <v>447.0</v>
      </c>
      <c r="V26" s="7">
        <v>3.0</v>
      </c>
      <c r="W26" s="9">
        <v>40.3823597029248</v>
      </c>
      <c r="X26" s="7" t="s">
        <v>34</v>
      </c>
      <c r="Y26" s="12">
        <v>3.69131029262872</v>
      </c>
      <c r="Z26" s="7" t="s">
        <v>44</v>
      </c>
      <c r="AA26" s="7" t="s">
        <v>52</v>
      </c>
      <c r="AB26" s="9">
        <v>758.724772602938</v>
      </c>
    </row>
    <row r="27">
      <c r="A27" s="7" t="s">
        <v>28</v>
      </c>
      <c r="B27" s="7" t="s">
        <v>83</v>
      </c>
      <c r="C27" s="8">
        <v>39.6293439850926</v>
      </c>
      <c r="D27" s="7">
        <v>73.0</v>
      </c>
      <c r="E27" s="7">
        <v>142.0</v>
      </c>
      <c r="F27" s="9">
        <v>2174.77705435065</v>
      </c>
      <c r="G27" s="7" t="s">
        <v>59</v>
      </c>
      <c r="H27" s="7">
        <v>82.0</v>
      </c>
      <c r="I27" s="10" t="b">
        <f t="shared" si="1"/>
        <v>0</v>
      </c>
      <c r="J27" s="7">
        <v>11.0</v>
      </c>
      <c r="K27" s="7">
        <v>52.0</v>
      </c>
      <c r="L27" s="11">
        <f t="shared" si="2"/>
        <v>43.52941176</v>
      </c>
      <c r="M27" s="10">
        <f t="shared" si="3"/>
        <v>30</v>
      </c>
      <c r="N27" s="7">
        <v>3.0</v>
      </c>
      <c r="O27" s="7" t="b">
        <f t="shared" si="4"/>
        <v>0</v>
      </c>
      <c r="P27" s="7" t="s">
        <v>47</v>
      </c>
      <c r="Q27" s="9">
        <v>2.23107368128172</v>
      </c>
      <c r="R27" s="7" t="s">
        <v>56</v>
      </c>
      <c r="S27" s="7" t="s">
        <v>49</v>
      </c>
      <c r="T27" s="7">
        <v>19.0</v>
      </c>
      <c r="U27" s="7">
        <v>934.0</v>
      </c>
      <c r="V27" s="7">
        <v>23.0</v>
      </c>
      <c r="W27" s="9">
        <v>78.2803831184153</v>
      </c>
      <c r="X27" s="7" t="s">
        <v>34</v>
      </c>
      <c r="Y27" s="12">
        <v>3.79723121711418</v>
      </c>
      <c r="Z27" s="7" t="s">
        <v>35</v>
      </c>
      <c r="AA27" s="7" t="s">
        <v>36</v>
      </c>
      <c r="AB27" s="9">
        <v>458.535945739209</v>
      </c>
    </row>
    <row r="28">
      <c r="A28" s="7" t="s">
        <v>28</v>
      </c>
      <c r="B28" s="7" t="s">
        <v>84</v>
      </c>
      <c r="C28" s="8">
        <v>97.4469466178928</v>
      </c>
      <c r="D28" s="7">
        <v>9.0</v>
      </c>
      <c r="E28" s="7">
        <v>353.0</v>
      </c>
      <c r="F28" s="9">
        <v>3716.49332589403</v>
      </c>
      <c r="G28" s="7" t="s">
        <v>59</v>
      </c>
      <c r="H28" s="7">
        <v>59.0</v>
      </c>
      <c r="I28" s="10" t="b">
        <f t="shared" si="1"/>
        <v>0</v>
      </c>
      <c r="J28" s="7">
        <v>16.0</v>
      </c>
      <c r="K28" s="7">
        <v>48.0</v>
      </c>
      <c r="L28" s="11">
        <f t="shared" si="2"/>
        <v>43.52941176</v>
      </c>
      <c r="M28" s="10">
        <f t="shared" si="3"/>
        <v>11</v>
      </c>
      <c r="N28" s="7">
        <v>4.0</v>
      </c>
      <c r="O28" s="7" t="b">
        <f t="shared" si="4"/>
        <v>0</v>
      </c>
      <c r="P28" s="7" t="s">
        <v>31</v>
      </c>
      <c r="Q28" s="9">
        <v>6.50754862107855</v>
      </c>
      <c r="R28" s="7" t="s">
        <v>65</v>
      </c>
      <c r="S28" s="7" t="s">
        <v>57</v>
      </c>
      <c r="T28" s="7">
        <v>26.0</v>
      </c>
      <c r="U28" s="7">
        <v>171.0</v>
      </c>
      <c r="V28" s="7">
        <v>4.0</v>
      </c>
      <c r="W28" s="9">
        <v>15.9722297571817</v>
      </c>
      <c r="X28" s="7" t="s">
        <v>68</v>
      </c>
      <c r="Y28" s="12">
        <v>2.11931973672492</v>
      </c>
      <c r="Z28" s="7" t="s">
        <v>51</v>
      </c>
      <c r="AA28" s="7" t="s">
        <v>52</v>
      </c>
      <c r="AB28" s="9">
        <v>617.866916458377</v>
      </c>
    </row>
    <row r="29">
      <c r="A29" s="7" t="s">
        <v>61</v>
      </c>
      <c r="B29" s="7" t="s">
        <v>85</v>
      </c>
      <c r="C29" s="8">
        <v>92.557360812402</v>
      </c>
      <c r="D29" s="7">
        <v>42.0</v>
      </c>
      <c r="E29" s="7">
        <v>352.0</v>
      </c>
      <c r="F29" s="9">
        <v>2686.45722357598</v>
      </c>
      <c r="G29" s="7" t="s">
        <v>42</v>
      </c>
      <c r="H29" s="7">
        <v>47.0</v>
      </c>
      <c r="I29" s="10" t="b">
        <f t="shared" si="1"/>
        <v>1</v>
      </c>
      <c r="J29" s="7">
        <v>9.0</v>
      </c>
      <c r="K29" s="7">
        <v>62.0</v>
      </c>
      <c r="L29" s="11">
        <f t="shared" si="2"/>
        <v>51.65384615</v>
      </c>
      <c r="M29" s="10">
        <f t="shared" si="3"/>
        <v>-15</v>
      </c>
      <c r="N29" s="7">
        <v>8.0</v>
      </c>
      <c r="O29" s="7" t="b">
        <f t="shared" si="4"/>
        <v>0</v>
      </c>
      <c r="P29" s="7" t="s">
        <v>47</v>
      </c>
      <c r="Q29" s="9">
        <v>7.40675095299807</v>
      </c>
      <c r="R29" s="7" t="s">
        <v>48</v>
      </c>
      <c r="S29" s="7" t="s">
        <v>33</v>
      </c>
      <c r="T29" s="7">
        <v>25.0</v>
      </c>
      <c r="U29" s="7">
        <v>291.0</v>
      </c>
      <c r="V29" s="7">
        <v>4.0</v>
      </c>
      <c r="W29" s="9">
        <v>10.5282450700421</v>
      </c>
      <c r="X29" s="7" t="s">
        <v>50</v>
      </c>
      <c r="Y29" s="12">
        <v>2.86466783788337</v>
      </c>
      <c r="Z29" s="7" t="s">
        <v>60</v>
      </c>
      <c r="AA29" s="7" t="s">
        <v>36</v>
      </c>
      <c r="AB29" s="9">
        <v>762.459182155683</v>
      </c>
    </row>
    <row r="30">
      <c r="A30" s="7" t="s">
        <v>61</v>
      </c>
      <c r="B30" s="7" t="s">
        <v>86</v>
      </c>
      <c r="C30" s="8">
        <v>2.39727470559714</v>
      </c>
      <c r="D30" s="7">
        <v>12.0</v>
      </c>
      <c r="E30" s="7">
        <v>394.0</v>
      </c>
      <c r="F30" s="9">
        <v>6117.32461508399</v>
      </c>
      <c r="G30" s="7" t="s">
        <v>39</v>
      </c>
      <c r="H30" s="7">
        <v>48.0</v>
      </c>
      <c r="I30" s="10" t="b">
        <f t="shared" si="1"/>
        <v>0</v>
      </c>
      <c r="J30" s="7">
        <v>15.0</v>
      </c>
      <c r="K30" s="7">
        <v>24.0</v>
      </c>
      <c r="L30" s="11">
        <f t="shared" si="2"/>
        <v>51.65384615</v>
      </c>
      <c r="M30" s="10">
        <f t="shared" si="3"/>
        <v>24</v>
      </c>
      <c r="N30" s="7">
        <v>4.0</v>
      </c>
      <c r="O30" s="7" t="b">
        <f t="shared" si="4"/>
        <v>0</v>
      </c>
      <c r="P30" s="7" t="s">
        <v>31</v>
      </c>
      <c r="Q30" s="9">
        <v>9.89814050806922</v>
      </c>
      <c r="R30" s="7" t="s">
        <v>43</v>
      </c>
      <c r="S30" s="7" t="s">
        <v>33</v>
      </c>
      <c r="T30" s="7">
        <v>13.0</v>
      </c>
      <c r="U30" s="7">
        <v>171.0</v>
      </c>
      <c r="V30" s="7">
        <v>7.0</v>
      </c>
      <c r="W30" s="9">
        <v>59.4293818106915</v>
      </c>
      <c r="X30" s="7" t="s">
        <v>50</v>
      </c>
      <c r="Y30" s="12">
        <v>0.815757079295672</v>
      </c>
      <c r="Z30" s="7" t="s">
        <v>44</v>
      </c>
      <c r="AA30" s="7" t="s">
        <v>52</v>
      </c>
      <c r="AB30" s="9">
        <v>123.437027511827</v>
      </c>
    </row>
    <row r="31">
      <c r="A31" s="7" t="s">
        <v>61</v>
      </c>
      <c r="B31" s="7" t="s">
        <v>87</v>
      </c>
      <c r="C31" s="8">
        <v>63.4475591852073</v>
      </c>
      <c r="D31" s="7">
        <v>3.0</v>
      </c>
      <c r="E31" s="7">
        <v>253.0</v>
      </c>
      <c r="F31" s="9">
        <v>8318.90319461717</v>
      </c>
      <c r="G31" s="7" t="s">
        <v>39</v>
      </c>
      <c r="H31" s="7">
        <v>45.0</v>
      </c>
      <c r="I31" s="10" t="b">
        <f t="shared" si="1"/>
        <v>1</v>
      </c>
      <c r="J31" s="7">
        <v>5.0</v>
      </c>
      <c r="K31" s="7">
        <v>67.0</v>
      </c>
      <c r="L31" s="11">
        <f t="shared" si="2"/>
        <v>51.65384615</v>
      </c>
      <c r="M31" s="10">
        <f t="shared" si="3"/>
        <v>-22</v>
      </c>
      <c r="N31" s="7">
        <v>7.0</v>
      </c>
      <c r="O31" s="7" t="b">
        <f t="shared" si="4"/>
        <v>0</v>
      </c>
      <c r="P31" s="7" t="s">
        <v>31</v>
      </c>
      <c r="Q31" s="9">
        <v>8.10097314539703</v>
      </c>
      <c r="R31" s="7" t="s">
        <v>43</v>
      </c>
      <c r="S31" s="7" t="s">
        <v>49</v>
      </c>
      <c r="T31" s="7">
        <v>16.0</v>
      </c>
      <c r="U31" s="7">
        <v>329.0</v>
      </c>
      <c r="V31" s="7">
        <v>7.0</v>
      </c>
      <c r="W31" s="9">
        <v>39.2928755860657</v>
      </c>
      <c r="X31" s="7" t="s">
        <v>68</v>
      </c>
      <c r="Y31" s="12">
        <v>3.87809893658848</v>
      </c>
      <c r="Z31" s="7" t="s">
        <v>35</v>
      </c>
      <c r="AA31" s="7" t="s">
        <v>36</v>
      </c>
      <c r="AB31" s="9">
        <v>764.935375940708</v>
      </c>
    </row>
    <row r="32">
      <c r="A32" s="7" t="s">
        <v>28</v>
      </c>
      <c r="B32" s="7" t="s">
        <v>88</v>
      </c>
      <c r="C32" s="8">
        <v>8.02285921052639</v>
      </c>
      <c r="D32" s="7">
        <v>10.0</v>
      </c>
      <c r="E32" s="7">
        <v>327.0</v>
      </c>
      <c r="F32" s="9">
        <v>2766.34236686608</v>
      </c>
      <c r="G32" s="7" t="s">
        <v>59</v>
      </c>
      <c r="H32" s="7">
        <v>60.0</v>
      </c>
      <c r="I32" s="10" t="b">
        <f t="shared" si="1"/>
        <v>0</v>
      </c>
      <c r="J32" s="7">
        <v>26.0</v>
      </c>
      <c r="K32" s="7">
        <v>35.0</v>
      </c>
      <c r="L32" s="11">
        <f t="shared" si="2"/>
        <v>43.52941176</v>
      </c>
      <c r="M32" s="10">
        <f t="shared" si="3"/>
        <v>25</v>
      </c>
      <c r="N32" s="7">
        <v>7.0</v>
      </c>
      <c r="O32" s="7" t="b">
        <f t="shared" si="4"/>
        <v>0</v>
      </c>
      <c r="P32" s="7" t="s">
        <v>31</v>
      </c>
      <c r="Q32" s="9">
        <v>8.95452831531801</v>
      </c>
      <c r="R32" s="7" t="s">
        <v>56</v>
      </c>
      <c r="S32" s="7" t="s">
        <v>49</v>
      </c>
      <c r="T32" s="7">
        <v>27.0</v>
      </c>
      <c r="U32" s="7">
        <v>806.0</v>
      </c>
      <c r="V32" s="7">
        <v>30.0</v>
      </c>
      <c r="W32" s="9">
        <v>51.6348934001093</v>
      </c>
      <c r="X32" s="7" t="s">
        <v>34</v>
      </c>
      <c r="Y32" s="12">
        <v>0.965394705352393</v>
      </c>
      <c r="Z32" s="7" t="s">
        <v>35</v>
      </c>
      <c r="AA32" s="7" t="s">
        <v>45</v>
      </c>
      <c r="AB32" s="9">
        <v>880.080988247161</v>
      </c>
    </row>
    <row r="33">
      <c r="A33" s="7" t="s">
        <v>37</v>
      </c>
      <c r="B33" s="7" t="s">
        <v>89</v>
      </c>
      <c r="C33" s="8">
        <v>50.8473930517187</v>
      </c>
      <c r="D33" s="7">
        <v>28.0</v>
      </c>
      <c r="E33" s="7">
        <v>168.0</v>
      </c>
      <c r="F33" s="9">
        <v>9655.13510271939</v>
      </c>
      <c r="G33" s="7" t="s">
        <v>59</v>
      </c>
      <c r="H33" s="7">
        <v>6.0</v>
      </c>
      <c r="I33" s="10" t="b">
        <f t="shared" si="1"/>
        <v>1</v>
      </c>
      <c r="J33" s="7">
        <v>17.0</v>
      </c>
      <c r="K33" s="7">
        <v>44.0</v>
      </c>
      <c r="L33" s="11">
        <f t="shared" si="2"/>
        <v>52.475</v>
      </c>
      <c r="M33" s="10">
        <f t="shared" si="3"/>
        <v>-38</v>
      </c>
      <c r="N33" s="7">
        <v>4.0</v>
      </c>
      <c r="O33" s="7" t="b">
        <f t="shared" si="4"/>
        <v>0</v>
      </c>
      <c r="P33" s="7" t="s">
        <v>31</v>
      </c>
      <c r="Q33" s="9">
        <v>2.6796609649814</v>
      </c>
      <c r="R33" s="7" t="s">
        <v>32</v>
      </c>
      <c r="S33" s="7" t="s">
        <v>66</v>
      </c>
      <c r="T33" s="7">
        <v>24.0</v>
      </c>
      <c r="U33" s="7">
        <v>461.0</v>
      </c>
      <c r="V33" s="7">
        <v>8.0</v>
      </c>
      <c r="W33" s="9">
        <v>60.251145661598</v>
      </c>
      <c r="X33" s="7" t="s">
        <v>34</v>
      </c>
      <c r="Y33" s="12">
        <v>2.98900000665507</v>
      </c>
      <c r="Z33" s="7" t="s">
        <v>51</v>
      </c>
      <c r="AA33" s="7" t="s">
        <v>45</v>
      </c>
      <c r="AB33" s="9">
        <v>609.379206618426</v>
      </c>
    </row>
    <row r="34">
      <c r="A34" s="7" t="s">
        <v>37</v>
      </c>
      <c r="B34" s="7" t="s">
        <v>90</v>
      </c>
      <c r="C34" s="8">
        <v>79.2099360156567</v>
      </c>
      <c r="D34" s="7">
        <v>43.0</v>
      </c>
      <c r="E34" s="7">
        <v>781.0</v>
      </c>
      <c r="F34" s="9">
        <v>9571.55048732781</v>
      </c>
      <c r="G34" s="7" t="s">
        <v>42</v>
      </c>
      <c r="H34" s="7">
        <v>89.0</v>
      </c>
      <c r="I34" s="10" t="b">
        <f t="shared" si="1"/>
        <v>0</v>
      </c>
      <c r="J34" s="7">
        <v>13.0</v>
      </c>
      <c r="K34" s="7">
        <v>64.0</v>
      </c>
      <c r="L34" s="11">
        <f t="shared" si="2"/>
        <v>52.475</v>
      </c>
      <c r="M34" s="10">
        <f t="shared" si="3"/>
        <v>25</v>
      </c>
      <c r="N34" s="7">
        <v>4.0</v>
      </c>
      <c r="O34" s="7" t="b">
        <f t="shared" si="4"/>
        <v>0</v>
      </c>
      <c r="P34" s="7" t="s">
        <v>47</v>
      </c>
      <c r="Q34" s="9">
        <v>6.59910490123858</v>
      </c>
      <c r="R34" s="7" t="s">
        <v>32</v>
      </c>
      <c r="S34" s="7" t="s">
        <v>49</v>
      </c>
      <c r="T34" s="7">
        <v>30.0</v>
      </c>
      <c r="U34" s="7">
        <v>737.0</v>
      </c>
      <c r="V34" s="7">
        <v>7.0</v>
      </c>
      <c r="W34" s="9">
        <v>29.6924671537497</v>
      </c>
      <c r="X34" s="7" t="s">
        <v>68</v>
      </c>
      <c r="Y34" s="12">
        <v>1.94603611938611</v>
      </c>
      <c r="Z34" s="7" t="s">
        <v>35</v>
      </c>
      <c r="AA34" s="7" t="s">
        <v>52</v>
      </c>
      <c r="AB34" s="9">
        <v>761.173909514877</v>
      </c>
    </row>
    <row r="35">
      <c r="A35" s="7" t="s">
        <v>61</v>
      </c>
      <c r="B35" s="7" t="s">
        <v>91</v>
      </c>
      <c r="C35" s="8">
        <v>64.7954350001556</v>
      </c>
      <c r="D35" s="7">
        <v>63.0</v>
      </c>
      <c r="E35" s="7">
        <v>616.0</v>
      </c>
      <c r="F35" s="9">
        <v>5149.99835040803</v>
      </c>
      <c r="G35" s="7" t="s">
        <v>30</v>
      </c>
      <c r="H35" s="7">
        <v>4.0</v>
      </c>
      <c r="I35" s="10" t="b">
        <f t="shared" si="1"/>
        <v>1</v>
      </c>
      <c r="J35" s="7">
        <v>17.0</v>
      </c>
      <c r="K35" s="7">
        <v>95.0</v>
      </c>
      <c r="L35" s="11">
        <f t="shared" si="2"/>
        <v>51.65384615</v>
      </c>
      <c r="M35" s="10">
        <f t="shared" si="3"/>
        <v>-91</v>
      </c>
      <c r="N35" s="7">
        <v>9.0</v>
      </c>
      <c r="O35" s="7" t="b">
        <f t="shared" si="4"/>
        <v>1</v>
      </c>
      <c r="P35" s="7" t="s">
        <v>47</v>
      </c>
      <c r="Q35" s="9">
        <v>4.85827050343664</v>
      </c>
      <c r="R35" s="7" t="s">
        <v>48</v>
      </c>
      <c r="S35" s="7" t="s">
        <v>66</v>
      </c>
      <c r="T35" s="7">
        <v>1.0</v>
      </c>
      <c r="U35" s="7">
        <v>251.0</v>
      </c>
      <c r="V35" s="7">
        <v>23.0</v>
      </c>
      <c r="W35" s="9">
        <v>23.8534275128961</v>
      </c>
      <c r="X35" s="7" t="s">
        <v>50</v>
      </c>
      <c r="Y35" s="12">
        <v>3.54104601225092</v>
      </c>
      <c r="Z35" s="7" t="s">
        <v>60</v>
      </c>
      <c r="AA35" s="7" t="s">
        <v>52</v>
      </c>
      <c r="AB35" s="9">
        <v>371.255295519871</v>
      </c>
    </row>
    <row r="36">
      <c r="A36" s="7" t="s">
        <v>37</v>
      </c>
      <c r="B36" s="7" t="s">
        <v>92</v>
      </c>
      <c r="C36" s="8">
        <v>37.4675923298424</v>
      </c>
      <c r="D36" s="7">
        <v>96.0</v>
      </c>
      <c r="E36" s="7">
        <v>602.0</v>
      </c>
      <c r="F36" s="9">
        <v>9061.71089550772</v>
      </c>
      <c r="G36" s="7" t="s">
        <v>42</v>
      </c>
      <c r="H36" s="7">
        <v>1.0</v>
      </c>
      <c r="I36" s="10" t="b">
        <f t="shared" si="1"/>
        <v>1</v>
      </c>
      <c r="J36" s="7">
        <v>26.0</v>
      </c>
      <c r="K36" s="7">
        <v>21.0</v>
      </c>
      <c r="L36" s="11">
        <f t="shared" si="2"/>
        <v>52.475</v>
      </c>
      <c r="M36" s="10">
        <f t="shared" si="3"/>
        <v>-20</v>
      </c>
      <c r="N36" s="7">
        <v>7.0</v>
      </c>
      <c r="O36" s="7" t="b">
        <f t="shared" si="4"/>
        <v>1</v>
      </c>
      <c r="P36" s="7" t="s">
        <v>40</v>
      </c>
      <c r="Q36" s="9">
        <v>1.01948757082211</v>
      </c>
      <c r="R36" s="7" t="s">
        <v>43</v>
      </c>
      <c r="S36" s="7" t="s">
        <v>66</v>
      </c>
      <c r="T36" s="7">
        <v>4.0</v>
      </c>
      <c r="U36" s="7">
        <v>452.0</v>
      </c>
      <c r="V36" s="7">
        <v>10.0</v>
      </c>
      <c r="W36" s="9">
        <v>10.7542728150293</v>
      </c>
      <c r="X36" s="7" t="s">
        <v>68</v>
      </c>
      <c r="Y36" s="12">
        <v>0.646604559372054</v>
      </c>
      <c r="Z36" s="7" t="s">
        <v>35</v>
      </c>
      <c r="AA36" s="7" t="s">
        <v>36</v>
      </c>
      <c r="AB36" s="9">
        <v>510.358000433523</v>
      </c>
    </row>
    <row r="37">
      <c r="A37" s="7" t="s">
        <v>61</v>
      </c>
      <c r="B37" s="7" t="s">
        <v>93</v>
      </c>
      <c r="C37" s="8">
        <v>84.9577868163504</v>
      </c>
      <c r="D37" s="7">
        <v>11.0</v>
      </c>
      <c r="E37" s="7">
        <v>449.0</v>
      </c>
      <c r="F37" s="9">
        <v>6541.32934480246</v>
      </c>
      <c r="G37" s="7" t="s">
        <v>39</v>
      </c>
      <c r="H37" s="7">
        <v>42.0</v>
      </c>
      <c r="I37" s="10" t="b">
        <f t="shared" si="1"/>
        <v>1</v>
      </c>
      <c r="J37" s="7">
        <v>27.0</v>
      </c>
      <c r="K37" s="7">
        <v>85.0</v>
      </c>
      <c r="L37" s="11">
        <f t="shared" si="2"/>
        <v>51.65384615</v>
      </c>
      <c r="M37" s="10">
        <f t="shared" si="3"/>
        <v>-43</v>
      </c>
      <c r="N37" s="7">
        <v>8.0</v>
      </c>
      <c r="O37" s="7" t="b">
        <f t="shared" si="4"/>
        <v>1</v>
      </c>
      <c r="P37" s="7" t="s">
        <v>47</v>
      </c>
      <c r="Q37" s="9">
        <v>5.2881899903274</v>
      </c>
      <c r="R37" s="7" t="s">
        <v>43</v>
      </c>
      <c r="S37" s="7" t="s">
        <v>54</v>
      </c>
      <c r="T37" s="7">
        <v>3.0</v>
      </c>
      <c r="U37" s="7">
        <v>367.0</v>
      </c>
      <c r="V37" s="7">
        <v>2.0</v>
      </c>
      <c r="W37" s="9">
        <v>58.0047870447437</v>
      </c>
      <c r="X37" s="7" t="s">
        <v>68</v>
      </c>
      <c r="Y37" s="12">
        <v>0.541154098060581</v>
      </c>
      <c r="Z37" s="7" t="s">
        <v>60</v>
      </c>
      <c r="AA37" s="7" t="s">
        <v>45</v>
      </c>
      <c r="AB37" s="9">
        <v>553.420471230355</v>
      </c>
    </row>
    <row r="38">
      <c r="A38" s="7" t="s">
        <v>37</v>
      </c>
      <c r="B38" s="7" t="s">
        <v>94</v>
      </c>
      <c r="C38" s="8">
        <v>9.81300257875405</v>
      </c>
      <c r="D38" s="7">
        <v>34.0</v>
      </c>
      <c r="E38" s="7">
        <v>963.0</v>
      </c>
      <c r="F38" s="9">
        <v>7573.40245784873</v>
      </c>
      <c r="G38" s="7" t="s">
        <v>39</v>
      </c>
      <c r="H38" s="7">
        <v>18.0</v>
      </c>
      <c r="I38" s="10" t="b">
        <f t="shared" si="1"/>
        <v>1</v>
      </c>
      <c r="J38" s="7">
        <v>23.0</v>
      </c>
      <c r="K38" s="7">
        <v>28.0</v>
      </c>
      <c r="L38" s="11">
        <f t="shared" si="2"/>
        <v>52.475</v>
      </c>
      <c r="M38" s="10">
        <f t="shared" si="3"/>
        <v>-10</v>
      </c>
      <c r="N38" s="7">
        <v>3.0</v>
      </c>
      <c r="O38" s="7" t="b">
        <f t="shared" si="4"/>
        <v>0</v>
      </c>
      <c r="P38" s="7" t="s">
        <v>31</v>
      </c>
      <c r="Q38" s="9">
        <v>2.10795126715908</v>
      </c>
      <c r="R38" s="7" t="s">
        <v>65</v>
      </c>
      <c r="S38" s="7" t="s">
        <v>54</v>
      </c>
      <c r="T38" s="7">
        <v>26.0</v>
      </c>
      <c r="U38" s="7">
        <v>671.0</v>
      </c>
      <c r="V38" s="7">
        <v>19.0</v>
      </c>
      <c r="W38" s="9">
        <v>45.5313642371621</v>
      </c>
      <c r="X38" s="7" t="s">
        <v>50</v>
      </c>
      <c r="Y38" s="12">
        <v>3.80553337924335</v>
      </c>
      <c r="Z38" s="7" t="s">
        <v>44</v>
      </c>
      <c r="AA38" s="7" t="s">
        <v>45</v>
      </c>
      <c r="AB38" s="9">
        <v>403.80897424818</v>
      </c>
    </row>
    <row r="39">
      <c r="A39" s="7" t="s">
        <v>37</v>
      </c>
      <c r="B39" s="7" t="s">
        <v>95</v>
      </c>
      <c r="C39" s="8">
        <v>23.3998447526143</v>
      </c>
      <c r="D39" s="7">
        <v>5.0</v>
      </c>
      <c r="E39" s="7">
        <v>963.0</v>
      </c>
      <c r="F39" s="9">
        <v>2438.33993047002</v>
      </c>
      <c r="G39" s="7" t="s">
        <v>39</v>
      </c>
      <c r="H39" s="7">
        <v>25.0</v>
      </c>
      <c r="I39" s="10" t="b">
        <f t="shared" si="1"/>
        <v>0</v>
      </c>
      <c r="J39" s="7">
        <v>8.0</v>
      </c>
      <c r="K39" s="7">
        <v>21.0</v>
      </c>
      <c r="L39" s="11">
        <f t="shared" si="2"/>
        <v>52.475</v>
      </c>
      <c r="M39" s="10">
        <f t="shared" si="3"/>
        <v>4</v>
      </c>
      <c r="N39" s="7">
        <v>9.0</v>
      </c>
      <c r="O39" s="7" t="b">
        <f t="shared" si="4"/>
        <v>0</v>
      </c>
      <c r="P39" s="7" t="s">
        <v>40</v>
      </c>
      <c r="Q39" s="9">
        <v>1.53265527359043</v>
      </c>
      <c r="R39" s="7" t="s">
        <v>32</v>
      </c>
      <c r="S39" s="7" t="s">
        <v>49</v>
      </c>
      <c r="T39" s="7">
        <v>24.0</v>
      </c>
      <c r="U39" s="7">
        <v>867.0</v>
      </c>
      <c r="V39" s="7">
        <v>15.0</v>
      </c>
      <c r="W39" s="9">
        <v>34.3432774650753</v>
      </c>
      <c r="X39" s="7" t="s">
        <v>34</v>
      </c>
      <c r="Y39" s="12">
        <v>2.61028808484811</v>
      </c>
      <c r="Z39" s="7" t="s">
        <v>60</v>
      </c>
      <c r="AA39" s="7" t="s">
        <v>52</v>
      </c>
      <c r="AB39" s="9">
        <v>183.932968043594</v>
      </c>
    </row>
    <row r="40">
      <c r="A40" s="7" t="s">
        <v>61</v>
      </c>
      <c r="B40" s="7" t="s">
        <v>96</v>
      </c>
      <c r="C40" s="8">
        <v>52.0759306827078</v>
      </c>
      <c r="D40" s="7">
        <v>75.0</v>
      </c>
      <c r="E40" s="7">
        <v>705.0</v>
      </c>
      <c r="F40" s="9">
        <v>9692.31804021843</v>
      </c>
      <c r="G40" s="7" t="s">
        <v>30</v>
      </c>
      <c r="H40" s="7">
        <v>69.0</v>
      </c>
      <c r="I40" s="10" t="b">
        <f t="shared" si="1"/>
        <v>1</v>
      </c>
      <c r="J40" s="7">
        <v>1.0</v>
      </c>
      <c r="K40" s="7">
        <v>88.0</v>
      </c>
      <c r="L40" s="11">
        <f t="shared" si="2"/>
        <v>51.65384615</v>
      </c>
      <c r="M40" s="10">
        <f t="shared" si="3"/>
        <v>-19</v>
      </c>
      <c r="N40" s="7">
        <v>5.0</v>
      </c>
      <c r="O40" s="7" t="b">
        <f t="shared" si="4"/>
        <v>0</v>
      </c>
      <c r="P40" s="7" t="s">
        <v>31</v>
      </c>
      <c r="Q40" s="9">
        <v>9.23593143724922</v>
      </c>
      <c r="R40" s="7" t="s">
        <v>48</v>
      </c>
      <c r="S40" s="7" t="s">
        <v>33</v>
      </c>
      <c r="T40" s="7">
        <v>10.0</v>
      </c>
      <c r="U40" s="7">
        <v>841.0</v>
      </c>
      <c r="V40" s="7">
        <v>12.0</v>
      </c>
      <c r="W40" s="9">
        <v>5.93069364552831</v>
      </c>
      <c r="X40" s="7" t="s">
        <v>34</v>
      </c>
      <c r="Y40" s="12">
        <v>0.613326899164507</v>
      </c>
      <c r="Z40" s="7" t="s">
        <v>44</v>
      </c>
      <c r="AA40" s="7" t="s">
        <v>36</v>
      </c>
      <c r="AB40" s="9">
        <v>339.672869948606</v>
      </c>
    </row>
    <row r="41">
      <c r="A41" s="7" t="s">
        <v>37</v>
      </c>
      <c r="B41" s="7" t="s">
        <v>97</v>
      </c>
      <c r="C41" s="8">
        <v>19.1274772658232</v>
      </c>
      <c r="D41" s="7">
        <v>26.0</v>
      </c>
      <c r="E41" s="7">
        <v>176.0</v>
      </c>
      <c r="F41" s="9">
        <v>1912.46566310076</v>
      </c>
      <c r="G41" s="7" t="s">
        <v>39</v>
      </c>
      <c r="H41" s="7">
        <v>78.0</v>
      </c>
      <c r="I41" s="10" t="b">
        <f t="shared" si="1"/>
        <v>0</v>
      </c>
      <c r="J41" s="7">
        <v>29.0</v>
      </c>
      <c r="K41" s="7">
        <v>34.0</v>
      </c>
      <c r="L41" s="11">
        <f t="shared" si="2"/>
        <v>52.475</v>
      </c>
      <c r="M41" s="10">
        <f t="shared" si="3"/>
        <v>44</v>
      </c>
      <c r="N41" s="7">
        <v>3.0</v>
      </c>
      <c r="O41" s="7" t="b">
        <f t="shared" si="4"/>
        <v>0</v>
      </c>
      <c r="P41" s="7" t="s">
        <v>40</v>
      </c>
      <c r="Q41" s="9">
        <v>5.56250377883038</v>
      </c>
      <c r="R41" s="7" t="s">
        <v>65</v>
      </c>
      <c r="S41" s="7" t="s">
        <v>49</v>
      </c>
      <c r="T41" s="7">
        <v>30.0</v>
      </c>
      <c r="U41" s="7">
        <v>791.0</v>
      </c>
      <c r="V41" s="7">
        <v>6.0</v>
      </c>
      <c r="W41" s="9">
        <v>9.00580742878164</v>
      </c>
      <c r="X41" s="7" t="s">
        <v>50</v>
      </c>
      <c r="Y41" s="12">
        <v>1.45197220399681</v>
      </c>
      <c r="Z41" s="7" t="s">
        <v>44</v>
      </c>
      <c r="AA41" s="7" t="s">
        <v>36</v>
      </c>
      <c r="AB41" s="9">
        <v>653.672994552033</v>
      </c>
    </row>
    <row r="42">
      <c r="A42" s="7" t="s">
        <v>37</v>
      </c>
      <c r="B42" s="7" t="s">
        <v>98</v>
      </c>
      <c r="C42" s="8">
        <v>80.5414241709403</v>
      </c>
      <c r="D42" s="7">
        <v>97.0</v>
      </c>
      <c r="E42" s="7">
        <v>933.0</v>
      </c>
      <c r="F42" s="9">
        <v>5724.95935045626</v>
      </c>
      <c r="G42" s="7" t="s">
        <v>39</v>
      </c>
      <c r="H42" s="7">
        <v>90.0</v>
      </c>
      <c r="I42" s="10" t="b">
        <f t="shared" si="1"/>
        <v>0</v>
      </c>
      <c r="J42" s="7">
        <v>20.0</v>
      </c>
      <c r="K42" s="7">
        <v>39.0</v>
      </c>
      <c r="L42" s="11">
        <f t="shared" si="2"/>
        <v>52.475</v>
      </c>
      <c r="M42" s="10">
        <f t="shared" si="3"/>
        <v>51</v>
      </c>
      <c r="N42" s="7">
        <v>8.0</v>
      </c>
      <c r="O42" s="7" t="b">
        <f t="shared" si="4"/>
        <v>0</v>
      </c>
      <c r="P42" s="7" t="s">
        <v>47</v>
      </c>
      <c r="Q42" s="9">
        <v>7.22959513973647</v>
      </c>
      <c r="R42" s="7" t="s">
        <v>43</v>
      </c>
      <c r="S42" s="7" t="s">
        <v>49</v>
      </c>
      <c r="T42" s="7">
        <v>18.0</v>
      </c>
      <c r="U42" s="7">
        <v>793.0</v>
      </c>
      <c r="V42" s="7">
        <v>1.0</v>
      </c>
      <c r="W42" s="9">
        <v>88.1794071042174</v>
      </c>
      <c r="X42" s="7" t="s">
        <v>34</v>
      </c>
      <c r="Y42" s="12">
        <v>4.21326943058656</v>
      </c>
      <c r="Z42" s="7" t="s">
        <v>35</v>
      </c>
      <c r="AA42" s="7" t="s">
        <v>52</v>
      </c>
      <c r="AB42" s="9">
        <v>529.808723980691</v>
      </c>
    </row>
    <row r="43">
      <c r="A43" s="7" t="s">
        <v>37</v>
      </c>
      <c r="B43" s="7" t="s">
        <v>99</v>
      </c>
      <c r="C43" s="8">
        <v>99.1132916153171</v>
      </c>
      <c r="D43" s="7">
        <v>35.0</v>
      </c>
      <c r="E43" s="7">
        <v>556.0</v>
      </c>
      <c r="F43" s="9">
        <v>5521.20525901097</v>
      </c>
      <c r="G43" s="7" t="s">
        <v>39</v>
      </c>
      <c r="H43" s="7">
        <v>64.0</v>
      </c>
      <c r="I43" s="10" t="b">
        <f t="shared" si="1"/>
        <v>0</v>
      </c>
      <c r="J43" s="7">
        <v>19.0</v>
      </c>
      <c r="K43" s="7">
        <v>38.0</v>
      </c>
      <c r="L43" s="11">
        <f t="shared" si="2"/>
        <v>52.475</v>
      </c>
      <c r="M43" s="10">
        <f t="shared" si="3"/>
        <v>26</v>
      </c>
      <c r="N43" s="7">
        <v>8.0</v>
      </c>
      <c r="O43" s="7" t="b">
        <f t="shared" si="4"/>
        <v>0</v>
      </c>
      <c r="P43" s="7" t="s">
        <v>31</v>
      </c>
      <c r="Q43" s="9">
        <v>5.77326374376665</v>
      </c>
      <c r="R43" s="7" t="s">
        <v>56</v>
      </c>
      <c r="S43" s="7" t="s">
        <v>66</v>
      </c>
      <c r="T43" s="7">
        <v>18.0</v>
      </c>
      <c r="U43" s="7">
        <v>892.0</v>
      </c>
      <c r="V43" s="7">
        <v>7.0</v>
      </c>
      <c r="W43" s="9">
        <v>95.3320645487725</v>
      </c>
      <c r="X43" s="7" t="s">
        <v>50</v>
      </c>
      <c r="Y43" s="12">
        <v>0.0453022623982596</v>
      </c>
      <c r="Z43" s="7" t="s">
        <v>60</v>
      </c>
      <c r="AA43" s="7" t="s">
        <v>52</v>
      </c>
      <c r="AB43" s="9">
        <v>275.524371131309</v>
      </c>
    </row>
    <row r="44">
      <c r="A44" s="7" t="s">
        <v>37</v>
      </c>
      <c r="B44" s="7" t="s">
        <v>100</v>
      </c>
      <c r="C44" s="8">
        <v>46.5291676145167</v>
      </c>
      <c r="D44" s="7">
        <v>98.0</v>
      </c>
      <c r="E44" s="7">
        <v>155.0</v>
      </c>
      <c r="F44" s="9">
        <v>1839.60942585676</v>
      </c>
      <c r="G44" s="7" t="s">
        <v>39</v>
      </c>
      <c r="H44" s="7">
        <v>22.0</v>
      </c>
      <c r="I44" s="10" t="b">
        <f t="shared" si="1"/>
        <v>1</v>
      </c>
      <c r="J44" s="7">
        <v>27.0</v>
      </c>
      <c r="K44" s="7">
        <v>57.0</v>
      </c>
      <c r="L44" s="11">
        <f t="shared" si="2"/>
        <v>52.475</v>
      </c>
      <c r="M44" s="10">
        <f t="shared" si="3"/>
        <v>-35</v>
      </c>
      <c r="N44" s="7">
        <v>4.0</v>
      </c>
      <c r="O44" s="7" t="b">
        <f t="shared" si="4"/>
        <v>0</v>
      </c>
      <c r="P44" s="7" t="s">
        <v>47</v>
      </c>
      <c r="Q44" s="9">
        <v>7.5262483268515</v>
      </c>
      <c r="R44" s="7" t="s">
        <v>48</v>
      </c>
      <c r="S44" s="7" t="s">
        <v>57</v>
      </c>
      <c r="T44" s="7">
        <v>26.0</v>
      </c>
      <c r="U44" s="7">
        <v>179.0</v>
      </c>
      <c r="V44" s="7">
        <v>7.0</v>
      </c>
      <c r="W44" s="9">
        <v>96.4228206395718</v>
      </c>
      <c r="X44" s="7" t="s">
        <v>50</v>
      </c>
      <c r="Y44" s="12">
        <v>4.93925528862094</v>
      </c>
      <c r="Z44" s="7" t="s">
        <v>35</v>
      </c>
      <c r="AA44" s="7" t="s">
        <v>52</v>
      </c>
      <c r="AB44" s="9">
        <v>635.657120501991</v>
      </c>
    </row>
    <row r="45">
      <c r="A45" s="7" t="s">
        <v>28</v>
      </c>
      <c r="B45" s="7" t="s">
        <v>101</v>
      </c>
      <c r="C45" s="8">
        <v>11.7432717763092</v>
      </c>
      <c r="D45" s="7">
        <v>6.0</v>
      </c>
      <c r="E45" s="7">
        <v>598.0</v>
      </c>
      <c r="F45" s="9">
        <v>5737.42559911902</v>
      </c>
      <c r="G45" s="7" t="s">
        <v>42</v>
      </c>
      <c r="H45" s="7">
        <v>36.0</v>
      </c>
      <c r="I45" s="10" t="b">
        <f t="shared" si="1"/>
        <v>1</v>
      </c>
      <c r="J45" s="7">
        <v>29.0</v>
      </c>
      <c r="K45" s="7">
        <v>85.0</v>
      </c>
      <c r="L45" s="11">
        <f t="shared" si="2"/>
        <v>43.52941176</v>
      </c>
      <c r="M45" s="10">
        <f t="shared" si="3"/>
        <v>-49</v>
      </c>
      <c r="N45" s="7">
        <v>9.0</v>
      </c>
      <c r="O45" s="7" t="b">
        <f t="shared" si="4"/>
        <v>1</v>
      </c>
      <c r="P45" s="7" t="s">
        <v>31</v>
      </c>
      <c r="Q45" s="9">
        <v>3.69402126838845</v>
      </c>
      <c r="R45" s="7" t="s">
        <v>48</v>
      </c>
      <c r="S45" s="7" t="s">
        <v>33</v>
      </c>
      <c r="T45" s="7">
        <v>1.0</v>
      </c>
      <c r="U45" s="7">
        <v>206.0</v>
      </c>
      <c r="V45" s="7">
        <v>23.0</v>
      </c>
      <c r="W45" s="9">
        <v>26.2773659573324</v>
      </c>
      <c r="X45" s="7" t="s">
        <v>34</v>
      </c>
      <c r="Y45" s="12">
        <v>0.372304767985097</v>
      </c>
      <c r="Z45" s="7" t="s">
        <v>44</v>
      </c>
      <c r="AA45" s="7" t="s">
        <v>52</v>
      </c>
      <c r="AB45" s="9">
        <v>716.04411975934</v>
      </c>
    </row>
    <row r="46">
      <c r="A46" s="7" t="s">
        <v>61</v>
      </c>
      <c r="B46" s="7" t="s">
        <v>102</v>
      </c>
      <c r="C46" s="8">
        <v>51.3557909131103</v>
      </c>
      <c r="D46" s="7">
        <v>34.0</v>
      </c>
      <c r="E46" s="7">
        <v>919.0</v>
      </c>
      <c r="F46" s="9">
        <v>7152.28604943551</v>
      </c>
      <c r="G46" s="7" t="s">
        <v>39</v>
      </c>
      <c r="H46" s="7">
        <v>13.0</v>
      </c>
      <c r="I46" s="10" t="b">
        <f t="shared" si="1"/>
        <v>1</v>
      </c>
      <c r="J46" s="7">
        <v>19.0</v>
      </c>
      <c r="K46" s="7">
        <v>72.0</v>
      </c>
      <c r="L46" s="11">
        <f t="shared" si="2"/>
        <v>51.65384615</v>
      </c>
      <c r="M46" s="10">
        <f t="shared" si="3"/>
        <v>-59</v>
      </c>
      <c r="N46" s="7">
        <v>6.0</v>
      </c>
      <c r="O46" s="7" t="b">
        <f t="shared" si="4"/>
        <v>0</v>
      </c>
      <c r="P46" s="7" t="s">
        <v>47</v>
      </c>
      <c r="Q46" s="9">
        <v>7.57744965737669</v>
      </c>
      <c r="R46" s="7" t="s">
        <v>65</v>
      </c>
      <c r="S46" s="7" t="s">
        <v>54</v>
      </c>
      <c r="T46" s="7">
        <v>7.0</v>
      </c>
      <c r="U46" s="7">
        <v>834.0</v>
      </c>
      <c r="V46" s="7">
        <v>18.0</v>
      </c>
      <c r="W46" s="9">
        <v>22.5541066208877</v>
      </c>
      <c r="X46" s="7" t="s">
        <v>50</v>
      </c>
      <c r="Y46" s="12">
        <v>2.96262632045488</v>
      </c>
      <c r="Z46" s="7" t="s">
        <v>51</v>
      </c>
      <c r="AA46" s="7" t="s">
        <v>52</v>
      </c>
      <c r="AB46" s="9">
        <v>610.453269619227</v>
      </c>
    </row>
    <row r="47">
      <c r="A47" s="7" t="s">
        <v>28</v>
      </c>
      <c r="B47" s="7" t="s">
        <v>103</v>
      </c>
      <c r="C47" s="8">
        <v>33.7841380330655</v>
      </c>
      <c r="D47" s="7">
        <v>1.0</v>
      </c>
      <c r="E47" s="7">
        <v>24.0</v>
      </c>
      <c r="F47" s="9">
        <v>5267.95680751052</v>
      </c>
      <c r="G47" s="7" t="s">
        <v>59</v>
      </c>
      <c r="H47" s="7">
        <v>93.0</v>
      </c>
      <c r="I47" s="10" t="b">
        <f t="shared" si="1"/>
        <v>0</v>
      </c>
      <c r="J47" s="7">
        <v>7.0</v>
      </c>
      <c r="K47" s="7">
        <v>52.0</v>
      </c>
      <c r="L47" s="11">
        <f t="shared" si="2"/>
        <v>43.52941176</v>
      </c>
      <c r="M47" s="10">
        <f t="shared" si="3"/>
        <v>41</v>
      </c>
      <c r="N47" s="7">
        <v>6.0</v>
      </c>
      <c r="O47" s="7" t="b">
        <f t="shared" si="4"/>
        <v>0</v>
      </c>
      <c r="P47" s="7" t="s">
        <v>31</v>
      </c>
      <c r="Q47" s="9">
        <v>5.21515500871191</v>
      </c>
      <c r="R47" s="7" t="s">
        <v>65</v>
      </c>
      <c r="S47" s="7" t="s">
        <v>66</v>
      </c>
      <c r="T47" s="7">
        <v>25.0</v>
      </c>
      <c r="U47" s="7">
        <v>794.0</v>
      </c>
      <c r="V47" s="7">
        <v>25.0</v>
      </c>
      <c r="W47" s="9">
        <v>66.3125444399916</v>
      </c>
      <c r="X47" s="7" t="s">
        <v>68</v>
      </c>
      <c r="Y47" s="12">
        <v>3.2196046120841</v>
      </c>
      <c r="Z47" s="7" t="s">
        <v>51</v>
      </c>
      <c r="AA47" s="7" t="s">
        <v>52</v>
      </c>
      <c r="AB47" s="9">
        <v>495.305697028473</v>
      </c>
    </row>
    <row r="48">
      <c r="A48" s="7" t="s">
        <v>28</v>
      </c>
      <c r="B48" s="7" t="s">
        <v>104</v>
      </c>
      <c r="C48" s="8">
        <v>27.0822071998889</v>
      </c>
      <c r="D48" s="7">
        <v>75.0</v>
      </c>
      <c r="E48" s="7">
        <v>859.0</v>
      </c>
      <c r="F48" s="9">
        <v>2556.76736063359</v>
      </c>
      <c r="G48" s="7" t="s">
        <v>30</v>
      </c>
      <c r="H48" s="7">
        <v>92.0</v>
      </c>
      <c r="I48" s="10" t="b">
        <f t="shared" si="1"/>
        <v>0</v>
      </c>
      <c r="J48" s="7">
        <v>29.0</v>
      </c>
      <c r="K48" s="7">
        <v>6.0</v>
      </c>
      <c r="L48" s="11">
        <f t="shared" si="2"/>
        <v>43.52941176</v>
      </c>
      <c r="M48" s="10">
        <f t="shared" si="3"/>
        <v>86</v>
      </c>
      <c r="N48" s="7">
        <v>8.0</v>
      </c>
      <c r="O48" s="7" t="b">
        <f t="shared" si="4"/>
        <v>0</v>
      </c>
      <c r="P48" s="7" t="s">
        <v>31</v>
      </c>
      <c r="Q48" s="9">
        <v>4.07095583708408</v>
      </c>
      <c r="R48" s="7" t="s">
        <v>32</v>
      </c>
      <c r="S48" s="7" t="s">
        <v>66</v>
      </c>
      <c r="T48" s="7">
        <v>18.0</v>
      </c>
      <c r="U48" s="7">
        <v>870.0</v>
      </c>
      <c r="V48" s="7">
        <v>23.0</v>
      </c>
      <c r="W48" s="9">
        <v>77.3223532110516</v>
      </c>
      <c r="X48" s="7" t="s">
        <v>34</v>
      </c>
      <c r="Y48" s="12">
        <v>3.6486105925362</v>
      </c>
      <c r="Z48" s="7" t="s">
        <v>35</v>
      </c>
      <c r="AA48" s="7" t="s">
        <v>36</v>
      </c>
      <c r="AB48" s="9">
        <v>380.435937111964</v>
      </c>
    </row>
    <row r="49">
      <c r="A49" s="7" t="s">
        <v>37</v>
      </c>
      <c r="B49" s="7" t="s">
        <v>105</v>
      </c>
      <c r="C49" s="8">
        <v>95.712135880936</v>
      </c>
      <c r="D49" s="7">
        <v>93.0</v>
      </c>
      <c r="E49" s="7">
        <v>910.0</v>
      </c>
      <c r="F49" s="9">
        <v>7089.47424993418</v>
      </c>
      <c r="G49" s="7" t="s">
        <v>59</v>
      </c>
      <c r="H49" s="7">
        <v>4.0</v>
      </c>
      <c r="I49" s="10" t="b">
        <f t="shared" si="1"/>
        <v>1</v>
      </c>
      <c r="J49" s="7">
        <v>15.0</v>
      </c>
      <c r="K49" s="7">
        <v>51.0</v>
      </c>
      <c r="L49" s="11">
        <f t="shared" si="2"/>
        <v>52.475</v>
      </c>
      <c r="M49" s="10">
        <f t="shared" si="3"/>
        <v>-47</v>
      </c>
      <c r="N49" s="7">
        <v>9.0</v>
      </c>
      <c r="O49" s="7" t="b">
        <f t="shared" si="4"/>
        <v>0</v>
      </c>
      <c r="P49" s="7" t="s">
        <v>31</v>
      </c>
      <c r="Q49" s="9">
        <v>8.97875075594997</v>
      </c>
      <c r="R49" s="7" t="s">
        <v>43</v>
      </c>
      <c r="S49" s="7" t="s">
        <v>49</v>
      </c>
      <c r="T49" s="7">
        <v>10.0</v>
      </c>
      <c r="U49" s="7">
        <v>964.0</v>
      </c>
      <c r="V49" s="7">
        <v>20.0</v>
      </c>
      <c r="W49" s="9">
        <v>19.7129929112936</v>
      </c>
      <c r="X49" s="7" t="s">
        <v>34</v>
      </c>
      <c r="Y49" s="12">
        <v>0.380573586713213</v>
      </c>
      <c r="Z49" s="7" t="s">
        <v>51</v>
      </c>
      <c r="AA49" s="7" t="s">
        <v>52</v>
      </c>
      <c r="AB49" s="9">
        <v>581.602355050586</v>
      </c>
    </row>
    <row r="50">
      <c r="A50" s="7" t="s">
        <v>28</v>
      </c>
      <c r="B50" s="7" t="s">
        <v>106</v>
      </c>
      <c r="C50" s="8">
        <v>76.0355444268917</v>
      </c>
      <c r="D50" s="7">
        <v>28.0</v>
      </c>
      <c r="E50" s="7">
        <v>29.0</v>
      </c>
      <c r="F50" s="9">
        <v>7397.07100458718</v>
      </c>
      <c r="G50" s="7" t="s">
        <v>30</v>
      </c>
      <c r="H50" s="7">
        <v>30.0</v>
      </c>
      <c r="I50" s="10" t="b">
        <f t="shared" si="1"/>
        <v>0</v>
      </c>
      <c r="J50" s="7">
        <v>16.0</v>
      </c>
      <c r="K50" s="7">
        <v>9.0</v>
      </c>
      <c r="L50" s="11">
        <f t="shared" si="2"/>
        <v>43.52941176</v>
      </c>
      <c r="M50" s="10">
        <f t="shared" si="3"/>
        <v>21</v>
      </c>
      <c r="N50" s="7">
        <v>3.0</v>
      </c>
      <c r="O50" s="7" t="b">
        <f t="shared" si="4"/>
        <v>0</v>
      </c>
      <c r="P50" s="7" t="s">
        <v>47</v>
      </c>
      <c r="Q50" s="9">
        <v>7.09583315655513</v>
      </c>
      <c r="R50" s="7" t="s">
        <v>65</v>
      </c>
      <c r="S50" s="7" t="s">
        <v>33</v>
      </c>
      <c r="T50" s="7">
        <v>9.0</v>
      </c>
      <c r="U50" s="7">
        <v>109.0</v>
      </c>
      <c r="V50" s="7">
        <v>18.0</v>
      </c>
      <c r="W50" s="9">
        <v>23.1263635824647</v>
      </c>
      <c r="X50" s="7" t="s">
        <v>50</v>
      </c>
      <c r="Y50" s="12">
        <v>1.6981125407144</v>
      </c>
      <c r="Z50" s="7" t="s">
        <v>51</v>
      </c>
      <c r="AA50" s="7" t="s">
        <v>36</v>
      </c>
      <c r="AB50" s="9">
        <v>768.65191395437</v>
      </c>
    </row>
    <row r="51">
      <c r="A51" s="7" t="s">
        <v>61</v>
      </c>
      <c r="B51" s="7" t="s">
        <v>107</v>
      </c>
      <c r="C51" s="8">
        <v>78.89791320564</v>
      </c>
      <c r="D51" s="7">
        <v>19.0</v>
      </c>
      <c r="E51" s="7">
        <v>99.0</v>
      </c>
      <c r="F51" s="9">
        <v>8001.613206519</v>
      </c>
      <c r="G51" s="7" t="s">
        <v>42</v>
      </c>
      <c r="H51" s="7">
        <v>97.0</v>
      </c>
      <c r="I51" s="10" t="b">
        <f t="shared" si="1"/>
        <v>0</v>
      </c>
      <c r="J51" s="7">
        <v>24.0</v>
      </c>
      <c r="K51" s="7">
        <v>9.0</v>
      </c>
      <c r="L51" s="11">
        <f t="shared" si="2"/>
        <v>51.65384615</v>
      </c>
      <c r="M51" s="10">
        <f t="shared" si="3"/>
        <v>88</v>
      </c>
      <c r="N51" s="7">
        <v>6.0</v>
      </c>
      <c r="O51" s="7" t="b">
        <f t="shared" si="4"/>
        <v>0</v>
      </c>
      <c r="P51" s="7" t="s">
        <v>47</v>
      </c>
      <c r="Q51" s="9">
        <v>2.50562103290091</v>
      </c>
      <c r="R51" s="7" t="s">
        <v>48</v>
      </c>
      <c r="S51" s="7" t="s">
        <v>54</v>
      </c>
      <c r="T51" s="7">
        <v>28.0</v>
      </c>
      <c r="U51" s="7">
        <v>177.0</v>
      </c>
      <c r="V51" s="7">
        <v>28.0</v>
      </c>
      <c r="W51" s="9">
        <v>14.1478154439792</v>
      </c>
      <c r="X51" s="7" t="s">
        <v>68</v>
      </c>
      <c r="Y51" s="12">
        <v>2.82581398540013</v>
      </c>
      <c r="Z51" s="7" t="s">
        <v>51</v>
      </c>
      <c r="AA51" s="7" t="s">
        <v>52</v>
      </c>
      <c r="AB51" s="9">
        <v>336.890168519977</v>
      </c>
    </row>
    <row r="52">
      <c r="A52" s="7" t="s">
        <v>61</v>
      </c>
      <c r="B52" s="7" t="s">
        <v>108</v>
      </c>
      <c r="C52" s="8">
        <v>14.203484264803</v>
      </c>
      <c r="D52" s="7">
        <v>91.0</v>
      </c>
      <c r="E52" s="7">
        <v>633.0</v>
      </c>
      <c r="F52" s="9">
        <v>5910.88538966889</v>
      </c>
      <c r="G52" s="7" t="s">
        <v>39</v>
      </c>
      <c r="H52" s="7">
        <v>31.0</v>
      </c>
      <c r="I52" s="10" t="b">
        <f t="shared" si="1"/>
        <v>1</v>
      </c>
      <c r="J52" s="7">
        <v>23.0</v>
      </c>
      <c r="K52" s="7">
        <v>82.0</v>
      </c>
      <c r="L52" s="11">
        <f t="shared" si="2"/>
        <v>51.65384615</v>
      </c>
      <c r="M52" s="10">
        <f t="shared" si="3"/>
        <v>-51</v>
      </c>
      <c r="N52" s="7">
        <v>10.0</v>
      </c>
      <c r="O52" s="7" t="b">
        <f t="shared" si="4"/>
        <v>0</v>
      </c>
      <c r="P52" s="7" t="s">
        <v>40</v>
      </c>
      <c r="Q52" s="9">
        <v>6.24786091497599</v>
      </c>
      <c r="R52" s="7" t="s">
        <v>65</v>
      </c>
      <c r="S52" s="7" t="s">
        <v>54</v>
      </c>
      <c r="T52" s="7">
        <v>20.0</v>
      </c>
      <c r="U52" s="7">
        <v>306.0</v>
      </c>
      <c r="V52" s="7">
        <v>21.0</v>
      </c>
      <c r="W52" s="9">
        <v>45.1787579246345</v>
      </c>
      <c r="X52" s="7" t="s">
        <v>50</v>
      </c>
      <c r="Y52" s="12">
        <v>4.75480080467118</v>
      </c>
      <c r="Z52" s="7" t="s">
        <v>51</v>
      </c>
      <c r="AA52" s="7" t="s">
        <v>36</v>
      </c>
      <c r="AB52" s="9">
        <v>496.24865029194</v>
      </c>
    </row>
    <row r="53">
      <c r="A53" s="7" t="s">
        <v>28</v>
      </c>
      <c r="B53" s="7" t="s">
        <v>109</v>
      </c>
      <c r="C53" s="8">
        <v>26.7007609724617</v>
      </c>
      <c r="D53" s="7">
        <v>61.0</v>
      </c>
      <c r="E53" s="7">
        <v>154.0</v>
      </c>
      <c r="F53" s="9">
        <v>9866.46545797969</v>
      </c>
      <c r="G53" s="7" t="s">
        <v>59</v>
      </c>
      <c r="H53" s="7">
        <v>100.0</v>
      </c>
      <c r="I53" s="10" t="b">
        <f t="shared" si="1"/>
        <v>0</v>
      </c>
      <c r="J53" s="7">
        <v>4.0</v>
      </c>
      <c r="K53" s="7">
        <v>52.0</v>
      </c>
      <c r="L53" s="11">
        <f t="shared" si="2"/>
        <v>43.52941176</v>
      </c>
      <c r="M53" s="10">
        <f t="shared" si="3"/>
        <v>48</v>
      </c>
      <c r="N53" s="7">
        <v>1.0</v>
      </c>
      <c r="O53" s="7" t="b">
        <f t="shared" si="4"/>
        <v>0</v>
      </c>
      <c r="P53" s="7" t="s">
        <v>40</v>
      </c>
      <c r="Q53" s="9">
        <v>4.78300055794766</v>
      </c>
      <c r="R53" s="7" t="s">
        <v>48</v>
      </c>
      <c r="S53" s="7" t="s">
        <v>57</v>
      </c>
      <c r="T53" s="7">
        <v>18.0</v>
      </c>
      <c r="U53" s="7">
        <v>673.0</v>
      </c>
      <c r="V53" s="7">
        <v>28.0</v>
      </c>
      <c r="W53" s="9">
        <v>14.1903283445699</v>
      </c>
      <c r="X53" s="7" t="s">
        <v>34</v>
      </c>
      <c r="Y53" s="12">
        <v>1.77295117208355</v>
      </c>
      <c r="Z53" s="7" t="s">
        <v>35</v>
      </c>
      <c r="AA53" s="7" t="s">
        <v>52</v>
      </c>
      <c r="AB53" s="9">
        <v>694.982317579445</v>
      </c>
    </row>
    <row r="54">
      <c r="A54" s="7" t="s">
        <v>37</v>
      </c>
      <c r="B54" s="7" t="s">
        <v>110</v>
      </c>
      <c r="C54" s="8">
        <v>98.031829656465</v>
      </c>
      <c r="D54" s="7">
        <v>1.0</v>
      </c>
      <c r="E54" s="7">
        <v>820.0</v>
      </c>
      <c r="F54" s="9">
        <v>9435.76260891213</v>
      </c>
      <c r="G54" s="7" t="s">
        <v>59</v>
      </c>
      <c r="H54" s="7">
        <v>64.0</v>
      </c>
      <c r="I54" s="10" t="b">
        <f t="shared" si="1"/>
        <v>0</v>
      </c>
      <c r="J54" s="7">
        <v>11.0</v>
      </c>
      <c r="K54" s="7">
        <v>11.0</v>
      </c>
      <c r="L54" s="11">
        <f t="shared" si="2"/>
        <v>52.475</v>
      </c>
      <c r="M54" s="10">
        <f t="shared" si="3"/>
        <v>53</v>
      </c>
      <c r="N54" s="7">
        <v>1.0</v>
      </c>
      <c r="O54" s="7" t="b">
        <f t="shared" si="4"/>
        <v>0</v>
      </c>
      <c r="P54" s="7" t="s">
        <v>31</v>
      </c>
      <c r="Q54" s="9">
        <v>8.63105217976894</v>
      </c>
      <c r="R54" s="7" t="s">
        <v>43</v>
      </c>
      <c r="S54" s="7" t="s">
        <v>33</v>
      </c>
      <c r="T54" s="7">
        <v>10.0</v>
      </c>
      <c r="U54" s="7">
        <v>727.0</v>
      </c>
      <c r="V54" s="7">
        <v>27.0</v>
      </c>
      <c r="W54" s="9">
        <v>9.16684914859715</v>
      </c>
      <c r="X54" s="7" t="s">
        <v>34</v>
      </c>
      <c r="Y54" s="12">
        <v>2.12247161914382</v>
      </c>
      <c r="Z54" s="7" t="s">
        <v>44</v>
      </c>
      <c r="AA54" s="7" t="s">
        <v>45</v>
      </c>
      <c r="AB54" s="9">
        <v>602.898498838383</v>
      </c>
    </row>
    <row r="55">
      <c r="A55" s="7" t="s">
        <v>37</v>
      </c>
      <c r="B55" s="7" t="s">
        <v>111</v>
      </c>
      <c r="C55" s="8">
        <v>30.3414707112142</v>
      </c>
      <c r="D55" s="7">
        <v>93.0</v>
      </c>
      <c r="E55" s="7">
        <v>242.0</v>
      </c>
      <c r="F55" s="9">
        <v>8232.33482942582</v>
      </c>
      <c r="G55" s="7" t="s">
        <v>59</v>
      </c>
      <c r="H55" s="7">
        <v>96.0</v>
      </c>
      <c r="I55" s="10" t="b">
        <f t="shared" si="1"/>
        <v>0</v>
      </c>
      <c r="J55" s="7">
        <v>25.0</v>
      </c>
      <c r="K55" s="7">
        <v>54.0</v>
      </c>
      <c r="L55" s="11">
        <f t="shared" si="2"/>
        <v>52.475</v>
      </c>
      <c r="M55" s="10">
        <f t="shared" si="3"/>
        <v>42</v>
      </c>
      <c r="N55" s="7">
        <v>3.0</v>
      </c>
      <c r="O55" s="7" t="b">
        <f t="shared" si="4"/>
        <v>1</v>
      </c>
      <c r="P55" s="7" t="s">
        <v>31</v>
      </c>
      <c r="Q55" s="9">
        <v>1.01348656609589</v>
      </c>
      <c r="R55" s="7" t="s">
        <v>43</v>
      </c>
      <c r="S55" s="7" t="s">
        <v>54</v>
      </c>
      <c r="T55" s="7">
        <v>1.0</v>
      </c>
      <c r="U55" s="7">
        <v>631.0</v>
      </c>
      <c r="V55" s="7">
        <v>17.0</v>
      </c>
      <c r="W55" s="9">
        <v>83.3440589916779</v>
      </c>
      <c r="X55" s="7" t="s">
        <v>34</v>
      </c>
      <c r="Y55" s="12">
        <v>1.41034757607602</v>
      </c>
      <c r="Z55" s="7" t="s">
        <v>44</v>
      </c>
      <c r="AA55" s="7" t="s">
        <v>36</v>
      </c>
      <c r="AB55" s="9">
        <v>750.73784066827</v>
      </c>
    </row>
    <row r="56">
      <c r="A56" s="7" t="s">
        <v>28</v>
      </c>
      <c r="B56" s="7" t="s">
        <v>112</v>
      </c>
      <c r="C56" s="8">
        <v>31.1462431602408</v>
      </c>
      <c r="D56" s="7">
        <v>11.0</v>
      </c>
      <c r="E56" s="7">
        <v>622.0</v>
      </c>
      <c r="F56" s="9">
        <v>6088.02147994085</v>
      </c>
      <c r="G56" s="7" t="s">
        <v>30</v>
      </c>
      <c r="H56" s="7">
        <v>33.0</v>
      </c>
      <c r="I56" s="10" t="b">
        <f t="shared" si="1"/>
        <v>1</v>
      </c>
      <c r="J56" s="7">
        <v>22.0</v>
      </c>
      <c r="K56" s="7">
        <v>61.0</v>
      </c>
      <c r="L56" s="11">
        <f t="shared" si="2"/>
        <v>43.52941176</v>
      </c>
      <c r="M56" s="10">
        <f t="shared" si="3"/>
        <v>-28</v>
      </c>
      <c r="N56" s="7">
        <v>3.0</v>
      </c>
      <c r="O56" s="7" t="b">
        <f t="shared" si="4"/>
        <v>0</v>
      </c>
      <c r="P56" s="7" t="s">
        <v>31</v>
      </c>
      <c r="Q56" s="9">
        <v>4.30510347128763</v>
      </c>
      <c r="R56" s="7" t="s">
        <v>43</v>
      </c>
      <c r="S56" s="7" t="s">
        <v>49</v>
      </c>
      <c r="T56" s="7">
        <v>26.0</v>
      </c>
      <c r="U56" s="7">
        <v>497.0</v>
      </c>
      <c r="V56" s="7">
        <v>29.0</v>
      </c>
      <c r="W56" s="9">
        <v>30.1860233758225</v>
      </c>
      <c r="X56" s="7" t="s">
        <v>68</v>
      </c>
      <c r="Y56" s="12">
        <v>2.47877197553974</v>
      </c>
      <c r="Z56" s="7" t="s">
        <v>35</v>
      </c>
      <c r="AA56" s="7" t="s">
        <v>36</v>
      </c>
      <c r="AB56" s="9">
        <v>814.069996582187</v>
      </c>
    </row>
    <row r="57">
      <c r="A57" s="7" t="s">
        <v>28</v>
      </c>
      <c r="B57" s="7" t="s">
        <v>113</v>
      </c>
      <c r="C57" s="8">
        <v>79.8550583407894</v>
      </c>
      <c r="D57" s="7">
        <v>16.0</v>
      </c>
      <c r="E57" s="7">
        <v>701.0</v>
      </c>
      <c r="F57" s="9">
        <v>2925.67517030381</v>
      </c>
      <c r="G57" s="7" t="s">
        <v>59</v>
      </c>
      <c r="H57" s="7">
        <v>97.0</v>
      </c>
      <c r="I57" s="10" t="b">
        <f t="shared" si="1"/>
        <v>0</v>
      </c>
      <c r="J57" s="7">
        <v>11.0</v>
      </c>
      <c r="K57" s="7">
        <v>11.0</v>
      </c>
      <c r="L57" s="11">
        <f t="shared" si="2"/>
        <v>43.52941176</v>
      </c>
      <c r="M57" s="10">
        <f t="shared" si="3"/>
        <v>86</v>
      </c>
      <c r="N57" s="7">
        <v>5.0</v>
      </c>
      <c r="O57" s="7" t="b">
        <f t="shared" si="4"/>
        <v>0</v>
      </c>
      <c r="P57" s="7" t="s">
        <v>40</v>
      </c>
      <c r="Q57" s="9">
        <v>5.0143649550309</v>
      </c>
      <c r="R57" s="7" t="s">
        <v>65</v>
      </c>
      <c r="S57" s="7" t="s">
        <v>54</v>
      </c>
      <c r="T57" s="7">
        <v>27.0</v>
      </c>
      <c r="U57" s="7">
        <v>918.0</v>
      </c>
      <c r="V57" s="7">
        <v>5.0</v>
      </c>
      <c r="W57" s="9">
        <v>30.3235452566165</v>
      </c>
      <c r="X57" s="7" t="s">
        <v>50</v>
      </c>
      <c r="Y57" s="12">
        <v>4.54891965939638</v>
      </c>
      <c r="Z57" s="7" t="s">
        <v>60</v>
      </c>
      <c r="AA57" s="7" t="s">
        <v>36</v>
      </c>
      <c r="AB57" s="9">
        <v>323.012927952478</v>
      </c>
    </row>
    <row r="58">
      <c r="A58" s="7" t="s">
        <v>37</v>
      </c>
      <c r="B58" s="7" t="s">
        <v>114</v>
      </c>
      <c r="C58" s="8">
        <v>20.9863860370433</v>
      </c>
      <c r="D58" s="7">
        <v>90.0</v>
      </c>
      <c r="E58" s="7">
        <v>93.0</v>
      </c>
      <c r="F58" s="9">
        <v>4767.02048434413</v>
      </c>
      <c r="G58" s="7" t="s">
        <v>30</v>
      </c>
      <c r="H58" s="7">
        <v>25.0</v>
      </c>
      <c r="I58" s="10" t="b">
        <f t="shared" si="1"/>
        <v>1</v>
      </c>
      <c r="J58" s="7">
        <v>23.0</v>
      </c>
      <c r="K58" s="7">
        <v>83.0</v>
      </c>
      <c r="L58" s="11">
        <f t="shared" si="2"/>
        <v>52.475</v>
      </c>
      <c r="M58" s="10">
        <f t="shared" si="3"/>
        <v>-58</v>
      </c>
      <c r="N58" s="7">
        <v>5.0</v>
      </c>
      <c r="O58" s="7" t="b">
        <f t="shared" si="4"/>
        <v>0</v>
      </c>
      <c r="P58" s="7" t="s">
        <v>47</v>
      </c>
      <c r="Q58" s="9">
        <v>1.77442971407173</v>
      </c>
      <c r="R58" s="7" t="s">
        <v>43</v>
      </c>
      <c r="S58" s="7" t="s">
        <v>33</v>
      </c>
      <c r="T58" s="7">
        <v>24.0</v>
      </c>
      <c r="U58" s="7">
        <v>826.0</v>
      </c>
      <c r="V58" s="7">
        <v>28.0</v>
      </c>
      <c r="W58" s="9">
        <v>12.8362845728327</v>
      </c>
      <c r="X58" s="7" t="s">
        <v>68</v>
      </c>
      <c r="Y58" s="12">
        <v>1.17375549538745</v>
      </c>
      <c r="Z58" s="7" t="s">
        <v>44</v>
      </c>
      <c r="AA58" s="7" t="s">
        <v>36</v>
      </c>
      <c r="AB58" s="9">
        <v>832.210808706021</v>
      </c>
    </row>
    <row r="59">
      <c r="A59" s="7" t="s">
        <v>28</v>
      </c>
      <c r="B59" s="7" t="s">
        <v>115</v>
      </c>
      <c r="C59" s="8">
        <v>49.2632053507341</v>
      </c>
      <c r="D59" s="7">
        <v>65.0</v>
      </c>
      <c r="E59" s="7">
        <v>227.0</v>
      </c>
      <c r="F59" s="9">
        <v>1605.8669003924</v>
      </c>
      <c r="G59" s="7" t="s">
        <v>42</v>
      </c>
      <c r="H59" s="7">
        <v>5.0</v>
      </c>
      <c r="I59" s="10" t="b">
        <f t="shared" si="1"/>
        <v>1</v>
      </c>
      <c r="J59" s="7">
        <v>18.0</v>
      </c>
      <c r="K59" s="7">
        <v>51.0</v>
      </c>
      <c r="L59" s="11">
        <f t="shared" si="2"/>
        <v>43.52941176</v>
      </c>
      <c r="M59" s="10">
        <f t="shared" si="3"/>
        <v>-46</v>
      </c>
      <c r="N59" s="7">
        <v>1.0</v>
      </c>
      <c r="O59" s="7" t="b">
        <f t="shared" si="4"/>
        <v>0</v>
      </c>
      <c r="P59" s="7" t="s">
        <v>31</v>
      </c>
      <c r="Q59" s="9">
        <v>9.16055853538187</v>
      </c>
      <c r="R59" s="7" t="s">
        <v>65</v>
      </c>
      <c r="S59" s="7" t="s">
        <v>54</v>
      </c>
      <c r="T59" s="7">
        <v>21.0</v>
      </c>
      <c r="U59" s="7">
        <v>588.0</v>
      </c>
      <c r="V59" s="7">
        <v>25.0</v>
      </c>
      <c r="W59" s="9">
        <v>67.7796229870781</v>
      </c>
      <c r="X59" s="7" t="s">
        <v>34</v>
      </c>
      <c r="Y59" s="12">
        <v>2.5111748302127</v>
      </c>
      <c r="Z59" s="7" t="s">
        <v>51</v>
      </c>
      <c r="AA59" s="7" t="s">
        <v>52</v>
      </c>
      <c r="AB59" s="9">
        <v>482.191238602528</v>
      </c>
    </row>
    <row r="60">
      <c r="A60" s="7" t="s">
        <v>37</v>
      </c>
      <c r="B60" s="7" t="s">
        <v>116</v>
      </c>
      <c r="C60" s="8">
        <v>59.8415613772893</v>
      </c>
      <c r="D60" s="7">
        <v>81.0</v>
      </c>
      <c r="E60" s="7">
        <v>896.0</v>
      </c>
      <c r="F60" s="9">
        <v>2021.1498103371</v>
      </c>
      <c r="G60" s="7" t="s">
        <v>30</v>
      </c>
      <c r="H60" s="7">
        <v>10.0</v>
      </c>
      <c r="I60" s="10" t="b">
        <f t="shared" si="1"/>
        <v>1</v>
      </c>
      <c r="J60" s="7">
        <v>5.0</v>
      </c>
      <c r="K60" s="7">
        <v>44.0</v>
      </c>
      <c r="L60" s="11">
        <f t="shared" si="2"/>
        <v>52.475</v>
      </c>
      <c r="M60" s="10">
        <f t="shared" si="3"/>
        <v>-34</v>
      </c>
      <c r="N60" s="7">
        <v>7.0</v>
      </c>
      <c r="O60" s="7" t="b">
        <f t="shared" si="4"/>
        <v>0</v>
      </c>
      <c r="P60" s="7" t="s">
        <v>40</v>
      </c>
      <c r="Q60" s="9">
        <v>4.93843856471209</v>
      </c>
      <c r="R60" s="7" t="s">
        <v>32</v>
      </c>
      <c r="S60" s="7" t="s">
        <v>54</v>
      </c>
      <c r="T60" s="7">
        <v>18.0</v>
      </c>
      <c r="U60" s="7">
        <v>396.0</v>
      </c>
      <c r="V60" s="7">
        <v>7.0</v>
      </c>
      <c r="W60" s="9">
        <v>65.0474150946914</v>
      </c>
      <c r="X60" s="7" t="s">
        <v>50</v>
      </c>
      <c r="Y60" s="12">
        <v>1.73037471985919</v>
      </c>
      <c r="Z60" s="7" t="s">
        <v>35</v>
      </c>
      <c r="AA60" s="7" t="s">
        <v>36</v>
      </c>
      <c r="AB60" s="9">
        <v>110.364335231364</v>
      </c>
    </row>
    <row r="61">
      <c r="A61" s="7" t="s">
        <v>61</v>
      </c>
      <c r="B61" s="7" t="s">
        <v>117</v>
      </c>
      <c r="C61" s="8">
        <v>63.8283983477109</v>
      </c>
      <c r="D61" s="7">
        <v>30.0</v>
      </c>
      <c r="E61" s="7">
        <v>484.0</v>
      </c>
      <c r="F61" s="9">
        <v>1061.61852301328</v>
      </c>
      <c r="G61" s="7" t="s">
        <v>30</v>
      </c>
      <c r="H61" s="7">
        <v>100.0</v>
      </c>
      <c r="I61" s="10" t="b">
        <f t="shared" si="1"/>
        <v>0</v>
      </c>
      <c r="J61" s="7">
        <v>16.0</v>
      </c>
      <c r="K61" s="7">
        <v>26.0</v>
      </c>
      <c r="L61" s="11">
        <f t="shared" si="2"/>
        <v>51.65384615</v>
      </c>
      <c r="M61" s="10">
        <f t="shared" si="3"/>
        <v>74</v>
      </c>
      <c r="N61" s="7">
        <v>7.0</v>
      </c>
      <c r="O61" s="7" t="b">
        <f t="shared" si="4"/>
        <v>0</v>
      </c>
      <c r="P61" s="7" t="s">
        <v>31</v>
      </c>
      <c r="Q61" s="9">
        <v>7.29372259686772</v>
      </c>
      <c r="R61" s="7" t="s">
        <v>43</v>
      </c>
      <c r="S61" s="7" t="s">
        <v>49</v>
      </c>
      <c r="T61" s="7">
        <v>11.0</v>
      </c>
      <c r="U61" s="7">
        <v>176.0</v>
      </c>
      <c r="V61" s="7">
        <v>4.0</v>
      </c>
      <c r="W61" s="9">
        <v>1.90076224351945</v>
      </c>
      <c r="X61" s="7" t="s">
        <v>50</v>
      </c>
      <c r="Y61" s="12">
        <v>0.447194015463823</v>
      </c>
      <c r="Z61" s="7" t="s">
        <v>44</v>
      </c>
      <c r="AA61" s="7" t="s">
        <v>52</v>
      </c>
      <c r="AB61" s="9">
        <v>312.574273610093</v>
      </c>
    </row>
    <row r="62">
      <c r="A62" s="7" t="s">
        <v>37</v>
      </c>
      <c r="B62" s="7" t="s">
        <v>118</v>
      </c>
      <c r="C62" s="8">
        <v>17.0280279201887</v>
      </c>
      <c r="D62" s="7">
        <v>16.0</v>
      </c>
      <c r="E62" s="7">
        <v>380.0</v>
      </c>
      <c r="F62" s="9">
        <v>8864.08434958643</v>
      </c>
      <c r="G62" s="7" t="s">
        <v>39</v>
      </c>
      <c r="H62" s="7">
        <v>41.0</v>
      </c>
      <c r="I62" s="10" t="b">
        <f t="shared" si="1"/>
        <v>1</v>
      </c>
      <c r="J62" s="7">
        <v>27.0</v>
      </c>
      <c r="K62" s="7">
        <v>72.0</v>
      </c>
      <c r="L62" s="11">
        <f t="shared" si="2"/>
        <v>52.475</v>
      </c>
      <c r="M62" s="10">
        <f t="shared" si="3"/>
        <v>-31</v>
      </c>
      <c r="N62" s="7">
        <v>8.0</v>
      </c>
      <c r="O62" s="7" t="b">
        <f t="shared" si="4"/>
        <v>0</v>
      </c>
      <c r="P62" s="7" t="s">
        <v>47</v>
      </c>
      <c r="Q62" s="9">
        <v>4.38136815810231</v>
      </c>
      <c r="R62" s="7" t="s">
        <v>56</v>
      </c>
      <c r="S62" s="7" t="s">
        <v>33</v>
      </c>
      <c r="T62" s="7">
        <v>29.0</v>
      </c>
      <c r="U62" s="7">
        <v>929.0</v>
      </c>
      <c r="V62" s="7">
        <v>24.0</v>
      </c>
      <c r="W62" s="9">
        <v>87.2130578151356</v>
      </c>
      <c r="X62" s="7" t="s">
        <v>50</v>
      </c>
      <c r="Y62" s="12">
        <v>2.85309061664905</v>
      </c>
      <c r="Z62" s="7" t="s">
        <v>51</v>
      </c>
      <c r="AA62" s="7" t="s">
        <v>52</v>
      </c>
      <c r="AB62" s="9">
        <v>430.169096975136</v>
      </c>
    </row>
    <row r="63">
      <c r="A63" s="7" t="s">
        <v>28</v>
      </c>
      <c r="B63" s="7" t="s">
        <v>119</v>
      </c>
      <c r="C63" s="8">
        <v>52.0287499032949</v>
      </c>
      <c r="D63" s="7">
        <v>23.0</v>
      </c>
      <c r="E63" s="7">
        <v>117.0</v>
      </c>
      <c r="F63" s="9">
        <v>6885.58935089625</v>
      </c>
      <c r="G63" s="7" t="s">
        <v>42</v>
      </c>
      <c r="H63" s="7">
        <v>32.0</v>
      </c>
      <c r="I63" s="10" t="b">
        <f t="shared" si="1"/>
        <v>1</v>
      </c>
      <c r="J63" s="7">
        <v>23.0</v>
      </c>
      <c r="K63" s="7">
        <v>36.0</v>
      </c>
      <c r="L63" s="11">
        <f t="shared" si="2"/>
        <v>43.52941176</v>
      </c>
      <c r="M63" s="10">
        <f t="shared" si="3"/>
        <v>-4</v>
      </c>
      <c r="N63" s="7">
        <v>7.0</v>
      </c>
      <c r="O63" s="7" t="b">
        <f t="shared" si="4"/>
        <v>0</v>
      </c>
      <c r="P63" s="7" t="s">
        <v>47</v>
      </c>
      <c r="Q63" s="9">
        <v>9.03034042252194</v>
      </c>
      <c r="R63" s="7" t="s">
        <v>56</v>
      </c>
      <c r="S63" s="7" t="s">
        <v>49</v>
      </c>
      <c r="T63" s="7">
        <v>14.0</v>
      </c>
      <c r="U63" s="7">
        <v>480.0</v>
      </c>
      <c r="V63" s="7">
        <v>12.0</v>
      </c>
      <c r="W63" s="9">
        <v>78.7023939688789</v>
      </c>
      <c r="X63" s="7" t="s">
        <v>50</v>
      </c>
      <c r="Y63" s="12">
        <v>4.36747053820505</v>
      </c>
      <c r="Z63" s="7" t="s">
        <v>44</v>
      </c>
      <c r="AA63" s="7" t="s">
        <v>52</v>
      </c>
      <c r="AB63" s="9">
        <v>164.366528243419</v>
      </c>
    </row>
    <row r="64">
      <c r="A64" s="7" t="s">
        <v>61</v>
      </c>
      <c r="B64" s="7" t="s">
        <v>120</v>
      </c>
      <c r="C64" s="8">
        <v>72.7963539555873</v>
      </c>
      <c r="D64" s="7">
        <v>89.0</v>
      </c>
      <c r="E64" s="7">
        <v>270.0</v>
      </c>
      <c r="F64" s="9">
        <v>3899.74683372922</v>
      </c>
      <c r="G64" s="7" t="s">
        <v>42</v>
      </c>
      <c r="H64" s="7">
        <v>86.0</v>
      </c>
      <c r="I64" s="10" t="b">
        <f t="shared" si="1"/>
        <v>0</v>
      </c>
      <c r="J64" s="7">
        <v>2.0</v>
      </c>
      <c r="K64" s="7">
        <v>40.0</v>
      </c>
      <c r="L64" s="11">
        <f t="shared" si="2"/>
        <v>51.65384615</v>
      </c>
      <c r="M64" s="10">
        <f t="shared" si="3"/>
        <v>46</v>
      </c>
      <c r="N64" s="7">
        <v>7.0</v>
      </c>
      <c r="O64" s="7" t="b">
        <f t="shared" si="4"/>
        <v>0</v>
      </c>
      <c r="P64" s="7" t="s">
        <v>47</v>
      </c>
      <c r="Q64" s="9">
        <v>7.29170138877677</v>
      </c>
      <c r="R64" s="7" t="s">
        <v>65</v>
      </c>
      <c r="S64" s="7" t="s">
        <v>33</v>
      </c>
      <c r="T64" s="7">
        <v>13.0</v>
      </c>
      <c r="U64" s="7">
        <v>751.0</v>
      </c>
      <c r="V64" s="7">
        <v>14.0</v>
      </c>
      <c r="W64" s="9">
        <v>21.0486427251686</v>
      </c>
      <c r="X64" s="7" t="s">
        <v>68</v>
      </c>
      <c r="Y64" s="12">
        <v>1.87400140404437</v>
      </c>
      <c r="Z64" s="7" t="s">
        <v>60</v>
      </c>
      <c r="AA64" s="7" t="s">
        <v>45</v>
      </c>
      <c r="AB64" s="9">
        <v>320.846515759111</v>
      </c>
    </row>
    <row r="65">
      <c r="A65" s="7" t="s">
        <v>37</v>
      </c>
      <c r="B65" s="7" t="s">
        <v>121</v>
      </c>
      <c r="C65" s="8">
        <v>13.0173767852878</v>
      </c>
      <c r="D65" s="7">
        <v>55.0</v>
      </c>
      <c r="E65" s="7">
        <v>246.0</v>
      </c>
      <c r="F65" s="9">
        <v>4256.94914085022</v>
      </c>
      <c r="G65" s="7" t="s">
        <v>30</v>
      </c>
      <c r="H65" s="7">
        <v>54.0</v>
      </c>
      <c r="I65" s="10" t="b">
        <f t="shared" si="1"/>
        <v>0</v>
      </c>
      <c r="J65" s="7">
        <v>19.0</v>
      </c>
      <c r="K65" s="7">
        <v>10.0</v>
      </c>
      <c r="L65" s="11">
        <f t="shared" si="2"/>
        <v>52.475</v>
      </c>
      <c r="M65" s="10">
        <f t="shared" si="3"/>
        <v>44</v>
      </c>
      <c r="N65" s="7">
        <v>4.0</v>
      </c>
      <c r="O65" s="7" t="b">
        <f t="shared" si="4"/>
        <v>0</v>
      </c>
      <c r="P65" s="7" t="s">
        <v>40</v>
      </c>
      <c r="Q65" s="9">
        <v>2.45793352798733</v>
      </c>
      <c r="R65" s="7" t="s">
        <v>32</v>
      </c>
      <c r="S65" s="7" t="s">
        <v>57</v>
      </c>
      <c r="T65" s="7">
        <v>18.0</v>
      </c>
      <c r="U65" s="7">
        <v>736.0</v>
      </c>
      <c r="V65" s="7">
        <v>10.0</v>
      </c>
      <c r="W65" s="9">
        <v>20.0750039756304</v>
      </c>
      <c r="X65" s="7" t="s">
        <v>34</v>
      </c>
      <c r="Y65" s="12">
        <v>3.63284329038213</v>
      </c>
      <c r="Z65" s="7" t="s">
        <v>60</v>
      </c>
      <c r="AA65" s="7" t="s">
        <v>52</v>
      </c>
      <c r="AB65" s="9">
        <v>687.286177866417</v>
      </c>
    </row>
    <row r="66">
      <c r="A66" s="7" t="s">
        <v>37</v>
      </c>
      <c r="B66" s="7" t="s">
        <v>122</v>
      </c>
      <c r="C66" s="8">
        <v>89.6340956081353</v>
      </c>
      <c r="D66" s="7">
        <v>11.0</v>
      </c>
      <c r="E66" s="7">
        <v>134.0</v>
      </c>
      <c r="F66" s="9">
        <v>8458.73087836717</v>
      </c>
      <c r="G66" s="7" t="s">
        <v>39</v>
      </c>
      <c r="H66" s="7">
        <v>73.0</v>
      </c>
      <c r="I66" s="10" t="b">
        <f t="shared" si="1"/>
        <v>1</v>
      </c>
      <c r="J66" s="7">
        <v>27.0</v>
      </c>
      <c r="K66" s="7">
        <v>75.0</v>
      </c>
      <c r="L66" s="11">
        <f t="shared" si="2"/>
        <v>52.475</v>
      </c>
      <c r="M66" s="10">
        <f t="shared" si="3"/>
        <v>-2</v>
      </c>
      <c r="N66" s="7">
        <v>6.0</v>
      </c>
      <c r="O66" s="7" t="b">
        <f t="shared" si="4"/>
        <v>0</v>
      </c>
      <c r="P66" s="7" t="s">
        <v>47</v>
      </c>
      <c r="Q66" s="9">
        <v>4.58535346819465</v>
      </c>
      <c r="R66" s="7" t="s">
        <v>43</v>
      </c>
      <c r="S66" s="7" t="s">
        <v>54</v>
      </c>
      <c r="T66" s="7">
        <v>17.0</v>
      </c>
      <c r="U66" s="7">
        <v>328.0</v>
      </c>
      <c r="V66" s="7">
        <v>6.0</v>
      </c>
      <c r="W66" s="9">
        <v>8.69304242587728</v>
      </c>
      <c r="X66" s="7" t="s">
        <v>50</v>
      </c>
      <c r="Y66" s="12">
        <v>0.159486314717514</v>
      </c>
      <c r="Z66" s="7" t="s">
        <v>44</v>
      </c>
      <c r="AA66" s="7" t="s">
        <v>45</v>
      </c>
      <c r="AB66" s="9">
        <v>771.225084681157</v>
      </c>
    </row>
    <row r="67">
      <c r="A67" s="7" t="s">
        <v>37</v>
      </c>
      <c r="B67" s="7" t="s">
        <v>123</v>
      </c>
      <c r="C67" s="8">
        <v>33.6977172066431</v>
      </c>
      <c r="D67" s="7">
        <v>72.0</v>
      </c>
      <c r="E67" s="7">
        <v>457.0</v>
      </c>
      <c r="F67" s="9">
        <v>8354.57968648199</v>
      </c>
      <c r="G67" s="7" t="s">
        <v>59</v>
      </c>
      <c r="H67" s="7">
        <v>57.0</v>
      </c>
      <c r="I67" s="10" t="b">
        <f t="shared" si="1"/>
        <v>0</v>
      </c>
      <c r="J67" s="7">
        <v>24.0</v>
      </c>
      <c r="K67" s="7">
        <v>54.0</v>
      </c>
      <c r="L67" s="11">
        <f t="shared" si="2"/>
        <v>52.475</v>
      </c>
      <c r="M67" s="10">
        <f t="shared" si="3"/>
        <v>3</v>
      </c>
      <c r="N67" s="7">
        <v>8.0</v>
      </c>
      <c r="O67" s="7" t="b">
        <f t="shared" si="4"/>
        <v>0</v>
      </c>
      <c r="P67" s="7" t="s">
        <v>47</v>
      </c>
      <c r="Q67" s="9">
        <v>6.58054134788459</v>
      </c>
      <c r="R67" s="7" t="s">
        <v>48</v>
      </c>
      <c r="S67" s="7" t="s">
        <v>49</v>
      </c>
      <c r="T67" s="7">
        <v>16.0</v>
      </c>
      <c r="U67" s="7">
        <v>358.0</v>
      </c>
      <c r="V67" s="7">
        <v>21.0</v>
      </c>
      <c r="W67" s="9">
        <v>1.59722274305067</v>
      </c>
      <c r="X67" s="7" t="s">
        <v>50</v>
      </c>
      <c r="Y67" s="12">
        <v>4.91109595484233</v>
      </c>
      <c r="Z67" s="7" t="s">
        <v>51</v>
      </c>
      <c r="AA67" s="7" t="s">
        <v>45</v>
      </c>
      <c r="AB67" s="9">
        <v>555.859103671743</v>
      </c>
    </row>
    <row r="68">
      <c r="A68" s="7" t="s">
        <v>37</v>
      </c>
      <c r="B68" s="7" t="s">
        <v>124</v>
      </c>
      <c r="C68" s="8">
        <v>26.034869773962</v>
      </c>
      <c r="D68" s="7">
        <v>52.0</v>
      </c>
      <c r="E68" s="7">
        <v>704.0</v>
      </c>
      <c r="F68" s="9">
        <v>8367.72161802015</v>
      </c>
      <c r="G68" s="7" t="s">
        <v>39</v>
      </c>
      <c r="H68" s="7">
        <v>13.0</v>
      </c>
      <c r="I68" s="10" t="b">
        <f t="shared" si="1"/>
        <v>1</v>
      </c>
      <c r="J68" s="7">
        <v>17.0</v>
      </c>
      <c r="K68" s="7">
        <v>19.0</v>
      </c>
      <c r="L68" s="11">
        <f t="shared" si="2"/>
        <v>52.475</v>
      </c>
      <c r="M68" s="10">
        <f t="shared" si="3"/>
        <v>-6</v>
      </c>
      <c r="N68" s="7">
        <v>8.0</v>
      </c>
      <c r="O68" s="7" t="b">
        <f t="shared" si="4"/>
        <v>0</v>
      </c>
      <c r="P68" s="7" t="s">
        <v>40</v>
      </c>
      <c r="Q68" s="9">
        <v>2.21614272877136</v>
      </c>
      <c r="R68" s="7" t="s">
        <v>48</v>
      </c>
      <c r="S68" s="7" t="s">
        <v>49</v>
      </c>
      <c r="T68" s="7">
        <v>24.0</v>
      </c>
      <c r="U68" s="7">
        <v>867.0</v>
      </c>
      <c r="V68" s="7">
        <v>28.0</v>
      </c>
      <c r="W68" s="9">
        <v>42.0844367383099</v>
      </c>
      <c r="X68" s="7" t="s">
        <v>50</v>
      </c>
      <c r="Y68" s="12">
        <v>3.44806328834026</v>
      </c>
      <c r="Z68" s="7" t="s">
        <v>35</v>
      </c>
      <c r="AA68" s="7" t="s">
        <v>52</v>
      </c>
      <c r="AB68" s="9">
        <v>393.843348578427</v>
      </c>
    </row>
    <row r="69">
      <c r="A69" s="7" t="s">
        <v>37</v>
      </c>
      <c r="B69" s="7" t="s">
        <v>125</v>
      </c>
      <c r="C69" s="8">
        <v>87.755432354001</v>
      </c>
      <c r="D69" s="7">
        <v>16.0</v>
      </c>
      <c r="E69" s="7">
        <v>513.0</v>
      </c>
      <c r="F69" s="9">
        <v>9473.79803250833</v>
      </c>
      <c r="G69" s="7" t="s">
        <v>42</v>
      </c>
      <c r="H69" s="7">
        <v>12.0</v>
      </c>
      <c r="I69" s="10" t="b">
        <f t="shared" si="1"/>
        <v>1</v>
      </c>
      <c r="J69" s="7">
        <v>9.0</v>
      </c>
      <c r="K69" s="7">
        <v>71.0</v>
      </c>
      <c r="L69" s="11">
        <f t="shared" si="2"/>
        <v>52.475</v>
      </c>
      <c r="M69" s="10">
        <f t="shared" si="3"/>
        <v>-59</v>
      </c>
      <c r="N69" s="7">
        <v>9.0</v>
      </c>
      <c r="O69" s="7" t="b">
        <f t="shared" si="4"/>
        <v>0</v>
      </c>
      <c r="P69" s="7" t="s">
        <v>47</v>
      </c>
      <c r="Q69" s="9">
        <v>9.14781154471063</v>
      </c>
      <c r="R69" s="7" t="s">
        <v>43</v>
      </c>
      <c r="S69" s="7" t="s">
        <v>33</v>
      </c>
      <c r="T69" s="7">
        <v>10.0</v>
      </c>
      <c r="U69" s="7">
        <v>198.0</v>
      </c>
      <c r="V69" s="7">
        <v>11.0</v>
      </c>
      <c r="W69" s="9">
        <v>7.05787614697823</v>
      </c>
      <c r="X69" s="7" t="s">
        <v>68</v>
      </c>
      <c r="Y69" s="12">
        <v>0.131955444311814</v>
      </c>
      <c r="Z69" s="7" t="s">
        <v>60</v>
      </c>
      <c r="AA69" s="7" t="s">
        <v>45</v>
      </c>
      <c r="AB69" s="9">
        <v>169.271801384786</v>
      </c>
    </row>
    <row r="70">
      <c r="A70" s="7" t="s">
        <v>28</v>
      </c>
      <c r="B70" s="7" t="s">
        <v>126</v>
      </c>
      <c r="C70" s="8">
        <v>37.9318123827903</v>
      </c>
      <c r="D70" s="7">
        <v>29.0</v>
      </c>
      <c r="E70" s="7">
        <v>163.0</v>
      </c>
      <c r="F70" s="9">
        <v>3550.21843278099</v>
      </c>
      <c r="G70" s="7" t="s">
        <v>30</v>
      </c>
      <c r="H70" s="7">
        <v>0.0</v>
      </c>
      <c r="I70" s="10" t="b">
        <f t="shared" si="1"/>
        <v>1</v>
      </c>
      <c r="J70" s="7">
        <v>8.0</v>
      </c>
      <c r="K70" s="7">
        <v>58.0</v>
      </c>
      <c r="L70" s="11">
        <f t="shared" si="2"/>
        <v>43.52941176</v>
      </c>
      <c r="M70" s="10">
        <f t="shared" si="3"/>
        <v>-58</v>
      </c>
      <c r="N70" s="7">
        <v>8.0</v>
      </c>
      <c r="O70" s="7" t="b">
        <f t="shared" si="4"/>
        <v>1</v>
      </c>
      <c r="P70" s="7" t="s">
        <v>31</v>
      </c>
      <c r="Q70" s="9">
        <v>1.19425186488499</v>
      </c>
      <c r="R70" s="7" t="s">
        <v>65</v>
      </c>
      <c r="S70" s="7" t="s">
        <v>57</v>
      </c>
      <c r="T70" s="7">
        <v>2.0</v>
      </c>
      <c r="U70" s="7">
        <v>375.0</v>
      </c>
      <c r="V70" s="7">
        <v>18.0</v>
      </c>
      <c r="W70" s="9">
        <v>97.1135815634622</v>
      </c>
      <c r="X70" s="7" t="s">
        <v>50</v>
      </c>
      <c r="Y70" s="12">
        <v>1.98346787217418</v>
      </c>
      <c r="Z70" s="7" t="s">
        <v>51</v>
      </c>
      <c r="AA70" s="7" t="s">
        <v>52</v>
      </c>
      <c r="AB70" s="9">
        <v>299.706303118103</v>
      </c>
    </row>
    <row r="71">
      <c r="A71" s="7" t="s">
        <v>37</v>
      </c>
      <c r="B71" s="7" t="s">
        <v>127</v>
      </c>
      <c r="C71" s="8">
        <v>54.8655285170697</v>
      </c>
      <c r="D71" s="7">
        <v>62.0</v>
      </c>
      <c r="E71" s="7">
        <v>511.0</v>
      </c>
      <c r="F71" s="9">
        <v>1752.38108748412</v>
      </c>
      <c r="G71" s="7" t="s">
        <v>30</v>
      </c>
      <c r="H71" s="7">
        <v>95.0</v>
      </c>
      <c r="I71" s="10" t="b">
        <f t="shared" si="1"/>
        <v>0</v>
      </c>
      <c r="J71" s="7">
        <v>1.0</v>
      </c>
      <c r="K71" s="7">
        <v>27.0</v>
      </c>
      <c r="L71" s="11">
        <f t="shared" si="2"/>
        <v>52.475</v>
      </c>
      <c r="M71" s="10">
        <f t="shared" si="3"/>
        <v>68</v>
      </c>
      <c r="N71" s="7">
        <v>3.0</v>
      </c>
      <c r="O71" s="7" t="b">
        <f t="shared" si="4"/>
        <v>0</v>
      </c>
      <c r="P71" s="7" t="s">
        <v>31</v>
      </c>
      <c r="Q71" s="9">
        <v>9.70528679012034</v>
      </c>
      <c r="R71" s="7" t="s">
        <v>56</v>
      </c>
      <c r="S71" s="7" t="s">
        <v>49</v>
      </c>
      <c r="T71" s="7">
        <v>9.0</v>
      </c>
      <c r="U71" s="7">
        <v>862.0</v>
      </c>
      <c r="V71" s="7">
        <v>7.0</v>
      </c>
      <c r="W71" s="9">
        <v>77.6277658127481</v>
      </c>
      <c r="X71" s="7" t="s">
        <v>34</v>
      </c>
      <c r="Y71" s="12">
        <v>1.3623879886491</v>
      </c>
      <c r="Z71" s="7" t="s">
        <v>44</v>
      </c>
      <c r="AA71" s="7" t="s">
        <v>52</v>
      </c>
      <c r="AB71" s="9">
        <v>207.663206208575</v>
      </c>
    </row>
    <row r="72">
      <c r="A72" s="7" t="s">
        <v>28</v>
      </c>
      <c r="B72" s="7" t="s">
        <v>128</v>
      </c>
      <c r="C72" s="8">
        <v>47.9145418240587</v>
      </c>
      <c r="D72" s="7">
        <v>90.0</v>
      </c>
      <c r="E72" s="7">
        <v>32.0</v>
      </c>
      <c r="F72" s="9">
        <v>7014.88798720338</v>
      </c>
      <c r="G72" s="7" t="s">
        <v>39</v>
      </c>
      <c r="H72" s="7">
        <v>10.0</v>
      </c>
      <c r="I72" s="10" t="b">
        <f t="shared" si="1"/>
        <v>1</v>
      </c>
      <c r="J72" s="7">
        <v>12.0</v>
      </c>
      <c r="K72" s="7">
        <v>22.0</v>
      </c>
      <c r="L72" s="11">
        <f t="shared" si="2"/>
        <v>43.52941176</v>
      </c>
      <c r="M72" s="10">
        <f t="shared" si="3"/>
        <v>-12</v>
      </c>
      <c r="N72" s="7">
        <v>4.0</v>
      </c>
      <c r="O72" s="7" t="b">
        <f t="shared" si="4"/>
        <v>0</v>
      </c>
      <c r="P72" s="7" t="s">
        <v>31</v>
      </c>
      <c r="Q72" s="9">
        <v>6.31571775460072</v>
      </c>
      <c r="R72" s="7" t="s">
        <v>43</v>
      </c>
      <c r="S72" s="7" t="s">
        <v>57</v>
      </c>
      <c r="T72" s="7">
        <v>22.0</v>
      </c>
      <c r="U72" s="7">
        <v>775.0</v>
      </c>
      <c r="V72" s="7">
        <v>16.0</v>
      </c>
      <c r="W72" s="9">
        <v>11.4407818237612</v>
      </c>
      <c r="X72" s="7" t="s">
        <v>68</v>
      </c>
      <c r="Y72" s="12">
        <v>1.83057559861223</v>
      </c>
      <c r="Z72" s="7" t="s">
        <v>35</v>
      </c>
      <c r="AA72" s="7" t="s">
        <v>45</v>
      </c>
      <c r="AB72" s="9">
        <v>183.272898748711</v>
      </c>
    </row>
    <row r="73">
      <c r="A73" s="7" t="s">
        <v>61</v>
      </c>
      <c r="B73" s="7" t="s">
        <v>129</v>
      </c>
      <c r="C73" s="8">
        <v>6.38153316274796</v>
      </c>
      <c r="D73" s="7">
        <v>14.0</v>
      </c>
      <c r="E73" s="7">
        <v>637.0</v>
      </c>
      <c r="F73" s="9">
        <v>8180.33708542544</v>
      </c>
      <c r="G73" s="7" t="s">
        <v>39</v>
      </c>
      <c r="H73" s="7">
        <v>76.0</v>
      </c>
      <c r="I73" s="10" t="b">
        <f t="shared" si="1"/>
        <v>0</v>
      </c>
      <c r="J73" s="7">
        <v>2.0</v>
      </c>
      <c r="K73" s="7">
        <v>26.0</v>
      </c>
      <c r="L73" s="11">
        <f t="shared" si="2"/>
        <v>51.65384615</v>
      </c>
      <c r="M73" s="10">
        <f t="shared" si="3"/>
        <v>50</v>
      </c>
      <c r="N73" s="7">
        <v>6.0</v>
      </c>
      <c r="O73" s="7" t="b">
        <f t="shared" si="4"/>
        <v>1</v>
      </c>
      <c r="P73" s="7" t="s">
        <v>40</v>
      </c>
      <c r="Q73" s="9">
        <v>9.22819031705251</v>
      </c>
      <c r="R73" s="7" t="s">
        <v>65</v>
      </c>
      <c r="S73" s="7" t="s">
        <v>57</v>
      </c>
      <c r="T73" s="7">
        <v>2.0</v>
      </c>
      <c r="U73" s="7">
        <v>258.0</v>
      </c>
      <c r="V73" s="7">
        <v>10.0</v>
      </c>
      <c r="W73" s="9">
        <v>30.6616774778595</v>
      </c>
      <c r="X73" s="7" t="s">
        <v>34</v>
      </c>
      <c r="Y73" s="12">
        <v>2.07875060787496</v>
      </c>
      <c r="Z73" s="7" t="s">
        <v>35</v>
      </c>
      <c r="AA73" s="7" t="s">
        <v>52</v>
      </c>
      <c r="AB73" s="9">
        <v>405.167067888855</v>
      </c>
    </row>
    <row r="74">
      <c r="A74" s="7" t="s">
        <v>61</v>
      </c>
      <c r="B74" s="7" t="s">
        <v>130</v>
      </c>
      <c r="C74" s="8">
        <v>90.204427520528</v>
      </c>
      <c r="D74" s="7">
        <v>88.0</v>
      </c>
      <c r="E74" s="7">
        <v>478.0</v>
      </c>
      <c r="F74" s="9">
        <v>2633.12198131225</v>
      </c>
      <c r="G74" s="7" t="s">
        <v>30</v>
      </c>
      <c r="H74" s="7">
        <v>57.0</v>
      </c>
      <c r="I74" s="10" t="b">
        <f t="shared" si="1"/>
        <v>1</v>
      </c>
      <c r="J74" s="7">
        <v>29.0</v>
      </c>
      <c r="K74" s="7">
        <v>77.0</v>
      </c>
      <c r="L74" s="11">
        <f t="shared" si="2"/>
        <v>51.65384615</v>
      </c>
      <c r="M74" s="10">
        <f t="shared" si="3"/>
        <v>-20</v>
      </c>
      <c r="N74" s="7">
        <v>9.0</v>
      </c>
      <c r="O74" s="7" t="b">
        <f t="shared" si="4"/>
        <v>0</v>
      </c>
      <c r="P74" s="7" t="s">
        <v>40</v>
      </c>
      <c r="Q74" s="9">
        <v>6.59961415968954</v>
      </c>
      <c r="R74" s="7" t="s">
        <v>43</v>
      </c>
      <c r="S74" s="7" t="s">
        <v>57</v>
      </c>
      <c r="T74" s="7">
        <v>21.0</v>
      </c>
      <c r="U74" s="7">
        <v>152.0</v>
      </c>
      <c r="V74" s="7">
        <v>11.0</v>
      </c>
      <c r="W74" s="9">
        <v>55.7604928952442</v>
      </c>
      <c r="X74" s="7" t="s">
        <v>34</v>
      </c>
      <c r="Y74" s="12">
        <v>3.2133296074383</v>
      </c>
      <c r="Z74" s="7" t="s">
        <v>51</v>
      </c>
      <c r="AA74" s="7" t="s">
        <v>36</v>
      </c>
      <c r="AB74" s="9">
        <v>677.944569846183</v>
      </c>
    </row>
    <row r="75">
      <c r="A75" s="7" t="s">
        <v>61</v>
      </c>
      <c r="B75" s="7" t="s">
        <v>131</v>
      </c>
      <c r="C75" s="8">
        <v>83.8510176813046</v>
      </c>
      <c r="D75" s="7">
        <v>41.0</v>
      </c>
      <c r="E75" s="7">
        <v>375.0</v>
      </c>
      <c r="F75" s="9">
        <v>7910.88691614068</v>
      </c>
      <c r="G75" s="7" t="s">
        <v>59</v>
      </c>
      <c r="H75" s="7">
        <v>17.0</v>
      </c>
      <c r="I75" s="10" t="b">
        <f t="shared" si="1"/>
        <v>1</v>
      </c>
      <c r="J75" s="7">
        <v>25.0</v>
      </c>
      <c r="K75" s="7">
        <v>66.0</v>
      </c>
      <c r="L75" s="11">
        <f t="shared" si="2"/>
        <v>51.65384615</v>
      </c>
      <c r="M75" s="10">
        <f t="shared" si="3"/>
        <v>-49</v>
      </c>
      <c r="N75" s="7">
        <v>5.0</v>
      </c>
      <c r="O75" s="7" t="b">
        <f t="shared" si="4"/>
        <v>0</v>
      </c>
      <c r="P75" s="7" t="s">
        <v>31</v>
      </c>
      <c r="Q75" s="9">
        <v>1.51293683691607</v>
      </c>
      <c r="R75" s="7" t="s">
        <v>56</v>
      </c>
      <c r="S75" s="7" t="s">
        <v>66</v>
      </c>
      <c r="T75" s="7">
        <v>13.0</v>
      </c>
      <c r="U75" s="7">
        <v>444.0</v>
      </c>
      <c r="V75" s="7">
        <v>4.0</v>
      </c>
      <c r="W75" s="9">
        <v>46.8702387976171</v>
      </c>
      <c r="X75" s="7" t="s">
        <v>50</v>
      </c>
      <c r="Y75" s="12">
        <v>4.6205460645137</v>
      </c>
      <c r="Z75" s="7" t="s">
        <v>35</v>
      </c>
      <c r="AA75" s="7" t="s">
        <v>52</v>
      </c>
      <c r="AB75" s="9">
        <v>866.472800129657</v>
      </c>
    </row>
    <row r="76">
      <c r="A76" s="7" t="s">
        <v>28</v>
      </c>
      <c r="B76" s="7" t="s">
        <v>132</v>
      </c>
      <c r="C76" s="8">
        <v>3.17001141356615</v>
      </c>
      <c r="D76" s="7">
        <v>64.0</v>
      </c>
      <c r="E76" s="7">
        <v>904.0</v>
      </c>
      <c r="F76" s="9">
        <v>5709.94529596928</v>
      </c>
      <c r="G76" s="7" t="s">
        <v>39</v>
      </c>
      <c r="H76" s="7">
        <v>41.0</v>
      </c>
      <c r="I76" s="10" t="b">
        <f t="shared" si="1"/>
        <v>0</v>
      </c>
      <c r="J76" s="7">
        <v>6.0</v>
      </c>
      <c r="K76" s="7">
        <v>1.0</v>
      </c>
      <c r="L76" s="11">
        <f t="shared" si="2"/>
        <v>43.52941176</v>
      </c>
      <c r="M76" s="10">
        <f t="shared" si="3"/>
        <v>40</v>
      </c>
      <c r="N76" s="7">
        <v>5.0</v>
      </c>
      <c r="O76" s="7" t="b">
        <f t="shared" si="4"/>
        <v>1</v>
      </c>
      <c r="P76" s="7" t="s">
        <v>40</v>
      </c>
      <c r="Q76" s="9">
        <v>5.23765465003744</v>
      </c>
      <c r="R76" s="7" t="s">
        <v>56</v>
      </c>
      <c r="S76" s="7" t="s">
        <v>54</v>
      </c>
      <c r="T76" s="7">
        <v>1.0</v>
      </c>
      <c r="U76" s="7">
        <v>919.0</v>
      </c>
      <c r="V76" s="7">
        <v>9.0</v>
      </c>
      <c r="W76" s="9">
        <v>80.5808521564478</v>
      </c>
      <c r="X76" s="7" t="s">
        <v>50</v>
      </c>
      <c r="Y76" s="12">
        <v>0.396612724109935</v>
      </c>
      <c r="Z76" s="7" t="s">
        <v>51</v>
      </c>
      <c r="AA76" s="7" t="s">
        <v>52</v>
      </c>
      <c r="AB76" s="9">
        <v>341.552656783223</v>
      </c>
    </row>
    <row r="77">
      <c r="A77" s="7" t="s">
        <v>37</v>
      </c>
      <c r="B77" s="7" t="s">
        <v>133</v>
      </c>
      <c r="C77" s="8">
        <v>92.9968842339706</v>
      </c>
      <c r="D77" s="7">
        <v>29.0</v>
      </c>
      <c r="E77" s="7">
        <v>106.0</v>
      </c>
      <c r="F77" s="9">
        <v>1889.07358977933</v>
      </c>
      <c r="G77" s="7" t="s">
        <v>30</v>
      </c>
      <c r="H77" s="7">
        <v>16.0</v>
      </c>
      <c r="I77" s="10" t="b">
        <f t="shared" si="1"/>
        <v>1</v>
      </c>
      <c r="J77" s="7">
        <v>20.0</v>
      </c>
      <c r="K77" s="7">
        <v>56.0</v>
      </c>
      <c r="L77" s="11">
        <f t="shared" si="2"/>
        <v>52.475</v>
      </c>
      <c r="M77" s="10">
        <f t="shared" si="3"/>
        <v>-40</v>
      </c>
      <c r="N77" s="7">
        <v>10.0</v>
      </c>
      <c r="O77" s="7" t="b">
        <f t="shared" si="4"/>
        <v>0</v>
      </c>
      <c r="P77" s="7" t="s">
        <v>47</v>
      </c>
      <c r="Q77" s="9">
        <v>2.47389776104546</v>
      </c>
      <c r="R77" s="7" t="s">
        <v>43</v>
      </c>
      <c r="S77" s="7" t="s">
        <v>66</v>
      </c>
      <c r="T77" s="7">
        <v>25.0</v>
      </c>
      <c r="U77" s="7">
        <v>759.0</v>
      </c>
      <c r="V77" s="7">
        <v>11.0</v>
      </c>
      <c r="W77" s="9">
        <v>48.0647826400065</v>
      </c>
      <c r="X77" s="7" t="s">
        <v>68</v>
      </c>
      <c r="Y77" s="12">
        <v>2.03006908866875</v>
      </c>
      <c r="Z77" s="7" t="s">
        <v>44</v>
      </c>
      <c r="AA77" s="7" t="s">
        <v>45</v>
      </c>
      <c r="AB77" s="9">
        <v>873.129648017651</v>
      </c>
    </row>
    <row r="78">
      <c r="A78" s="7" t="s">
        <v>28</v>
      </c>
      <c r="B78" s="7" t="s">
        <v>134</v>
      </c>
      <c r="C78" s="8">
        <v>69.1087995474303</v>
      </c>
      <c r="D78" s="7">
        <v>23.0</v>
      </c>
      <c r="E78" s="7">
        <v>241.0</v>
      </c>
      <c r="F78" s="9">
        <v>5328.37598429775</v>
      </c>
      <c r="G78" s="7" t="s">
        <v>59</v>
      </c>
      <c r="H78" s="7">
        <v>38.0</v>
      </c>
      <c r="I78" s="10" t="b">
        <f t="shared" si="1"/>
        <v>0</v>
      </c>
      <c r="J78" s="7">
        <v>1.0</v>
      </c>
      <c r="K78" s="7">
        <v>22.0</v>
      </c>
      <c r="L78" s="11">
        <f t="shared" si="2"/>
        <v>43.52941176</v>
      </c>
      <c r="M78" s="10">
        <f t="shared" si="3"/>
        <v>16</v>
      </c>
      <c r="N78" s="7">
        <v>10.0</v>
      </c>
      <c r="O78" s="7" t="b">
        <f t="shared" si="4"/>
        <v>0</v>
      </c>
      <c r="P78" s="7" t="s">
        <v>40</v>
      </c>
      <c r="Q78" s="9">
        <v>7.05453833683692</v>
      </c>
      <c r="R78" s="7" t="s">
        <v>65</v>
      </c>
      <c r="S78" s="7" t="s">
        <v>57</v>
      </c>
      <c r="T78" s="7">
        <v>25.0</v>
      </c>
      <c r="U78" s="7">
        <v>985.0</v>
      </c>
      <c r="V78" s="7">
        <v>24.0</v>
      </c>
      <c r="W78" s="9">
        <v>64.3235977956002</v>
      </c>
      <c r="X78" s="7" t="s">
        <v>34</v>
      </c>
      <c r="Y78" s="12">
        <v>2.18003745158221</v>
      </c>
      <c r="Z78" s="7" t="s">
        <v>51</v>
      </c>
      <c r="AA78" s="7" t="s">
        <v>52</v>
      </c>
      <c r="AB78" s="9">
        <v>997.413450133194</v>
      </c>
    </row>
    <row r="79">
      <c r="A79" s="7" t="s">
        <v>28</v>
      </c>
      <c r="B79" s="7" t="s">
        <v>135</v>
      </c>
      <c r="C79" s="8">
        <v>57.4497429589714</v>
      </c>
      <c r="D79" s="7">
        <v>14.0</v>
      </c>
      <c r="E79" s="7">
        <v>359.0</v>
      </c>
      <c r="F79" s="9">
        <v>2483.76017754279</v>
      </c>
      <c r="G79" s="7" t="s">
        <v>42</v>
      </c>
      <c r="H79" s="7">
        <v>96.0</v>
      </c>
      <c r="I79" s="10" t="b">
        <f t="shared" si="1"/>
        <v>0</v>
      </c>
      <c r="J79" s="7">
        <v>28.0</v>
      </c>
      <c r="K79" s="7">
        <v>57.0</v>
      </c>
      <c r="L79" s="11">
        <f t="shared" si="2"/>
        <v>43.52941176</v>
      </c>
      <c r="M79" s="10">
        <f t="shared" si="3"/>
        <v>39</v>
      </c>
      <c r="N79" s="7">
        <v>4.0</v>
      </c>
      <c r="O79" s="7" t="b">
        <f t="shared" si="4"/>
        <v>0</v>
      </c>
      <c r="P79" s="7" t="s">
        <v>31</v>
      </c>
      <c r="Q79" s="9">
        <v>6.78094662561789</v>
      </c>
      <c r="R79" s="7" t="s">
        <v>43</v>
      </c>
      <c r="S79" s="7" t="s">
        <v>49</v>
      </c>
      <c r="T79" s="7">
        <v>26.0</v>
      </c>
      <c r="U79" s="7">
        <v>334.0</v>
      </c>
      <c r="V79" s="7">
        <v>5.0</v>
      </c>
      <c r="W79" s="9">
        <v>42.9524447489918</v>
      </c>
      <c r="X79" s="7" t="s">
        <v>68</v>
      </c>
      <c r="Y79" s="12">
        <v>3.05514181830754</v>
      </c>
      <c r="Z79" s="7" t="s">
        <v>35</v>
      </c>
      <c r="AA79" s="7" t="s">
        <v>36</v>
      </c>
      <c r="AB79" s="9">
        <v>852.56809891985</v>
      </c>
    </row>
    <row r="80">
      <c r="A80" s="7" t="s">
        <v>28</v>
      </c>
      <c r="B80" s="7" t="s">
        <v>136</v>
      </c>
      <c r="C80" s="8">
        <v>6.30688317611191</v>
      </c>
      <c r="D80" s="7">
        <v>50.0</v>
      </c>
      <c r="E80" s="7">
        <v>946.0</v>
      </c>
      <c r="F80" s="9">
        <v>1292.45841793775</v>
      </c>
      <c r="G80" s="7" t="s">
        <v>42</v>
      </c>
      <c r="H80" s="7">
        <v>5.0</v>
      </c>
      <c r="I80" s="10" t="b">
        <f t="shared" si="1"/>
        <v>1</v>
      </c>
      <c r="J80" s="7">
        <v>4.0</v>
      </c>
      <c r="K80" s="7">
        <v>51.0</v>
      </c>
      <c r="L80" s="11">
        <f t="shared" si="2"/>
        <v>43.52941176</v>
      </c>
      <c r="M80" s="10">
        <f t="shared" si="3"/>
        <v>-46</v>
      </c>
      <c r="N80" s="7">
        <v>5.0</v>
      </c>
      <c r="O80" s="7" t="b">
        <f t="shared" si="4"/>
        <v>0</v>
      </c>
      <c r="P80" s="7" t="s">
        <v>31</v>
      </c>
      <c r="Q80" s="9">
        <v>8.46704977086199</v>
      </c>
      <c r="R80" s="7" t="s">
        <v>48</v>
      </c>
      <c r="S80" s="7" t="s">
        <v>33</v>
      </c>
      <c r="T80" s="7">
        <v>25.0</v>
      </c>
      <c r="U80" s="7">
        <v>858.0</v>
      </c>
      <c r="V80" s="7">
        <v>21.0</v>
      </c>
      <c r="W80" s="9">
        <v>71.1265147204033</v>
      </c>
      <c r="X80" s="7" t="s">
        <v>34</v>
      </c>
      <c r="Y80" s="12">
        <v>4.09688133247045</v>
      </c>
      <c r="Z80" s="7" t="s">
        <v>60</v>
      </c>
      <c r="AA80" s="7" t="s">
        <v>45</v>
      </c>
      <c r="AB80" s="9">
        <v>323.592203431322</v>
      </c>
    </row>
    <row r="81">
      <c r="A81" s="7" t="s">
        <v>28</v>
      </c>
      <c r="B81" s="7" t="s">
        <v>137</v>
      </c>
      <c r="C81" s="8">
        <v>57.0570312211032</v>
      </c>
      <c r="D81" s="7">
        <v>56.0</v>
      </c>
      <c r="E81" s="7">
        <v>198.0</v>
      </c>
      <c r="F81" s="9">
        <v>7888.72326842708</v>
      </c>
      <c r="G81" s="7" t="s">
        <v>30</v>
      </c>
      <c r="H81" s="7">
        <v>31.0</v>
      </c>
      <c r="I81" s="10" t="b">
        <f t="shared" si="1"/>
        <v>0</v>
      </c>
      <c r="J81" s="7">
        <v>25.0</v>
      </c>
      <c r="K81" s="7">
        <v>20.0</v>
      </c>
      <c r="L81" s="11">
        <f t="shared" si="2"/>
        <v>43.52941176</v>
      </c>
      <c r="M81" s="10">
        <f t="shared" si="3"/>
        <v>11</v>
      </c>
      <c r="N81" s="7">
        <v>1.0</v>
      </c>
      <c r="O81" s="7" t="b">
        <f t="shared" si="4"/>
        <v>0</v>
      </c>
      <c r="P81" s="7" t="s">
        <v>31</v>
      </c>
      <c r="Q81" s="9">
        <v>6.49632536429504</v>
      </c>
      <c r="R81" s="7" t="s">
        <v>32</v>
      </c>
      <c r="S81" s="7" t="s">
        <v>57</v>
      </c>
      <c r="T81" s="7">
        <v>5.0</v>
      </c>
      <c r="U81" s="7">
        <v>228.0</v>
      </c>
      <c r="V81" s="7">
        <v>12.0</v>
      </c>
      <c r="W81" s="9">
        <v>57.8709029240362</v>
      </c>
      <c r="X81" s="7" t="s">
        <v>34</v>
      </c>
      <c r="Y81" s="12">
        <v>0.165871627480608</v>
      </c>
      <c r="Z81" s="7" t="s">
        <v>44</v>
      </c>
      <c r="AA81" s="7" t="s">
        <v>45</v>
      </c>
      <c r="AB81" s="9">
        <v>351.504219335038</v>
      </c>
    </row>
    <row r="82">
      <c r="A82" s="7" t="s">
        <v>37</v>
      </c>
      <c r="B82" s="7" t="s">
        <v>138</v>
      </c>
      <c r="C82" s="8">
        <v>91.1283183504443</v>
      </c>
      <c r="D82" s="7">
        <v>75.0</v>
      </c>
      <c r="E82" s="7">
        <v>872.0</v>
      </c>
      <c r="F82" s="9">
        <v>8651.67268298206</v>
      </c>
      <c r="G82" s="7" t="s">
        <v>42</v>
      </c>
      <c r="H82" s="7">
        <v>39.0</v>
      </c>
      <c r="I82" s="10" t="b">
        <f t="shared" si="1"/>
        <v>1</v>
      </c>
      <c r="J82" s="7">
        <v>14.0</v>
      </c>
      <c r="K82" s="7">
        <v>41.0</v>
      </c>
      <c r="L82" s="11">
        <f t="shared" si="2"/>
        <v>52.475</v>
      </c>
      <c r="M82" s="10">
        <f t="shared" si="3"/>
        <v>-2</v>
      </c>
      <c r="N82" s="7">
        <v>2.0</v>
      </c>
      <c r="O82" s="7" t="b">
        <f t="shared" si="4"/>
        <v>0</v>
      </c>
      <c r="P82" s="7" t="s">
        <v>47</v>
      </c>
      <c r="Q82" s="9">
        <v>2.83318467941897</v>
      </c>
      <c r="R82" s="7" t="s">
        <v>32</v>
      </c>
      <c r="S82" s="7" t="s">
        <v>66</v>
      </c>
      <c r="T82" s="7">
        <v>8.0</v>
      </c>
      <c r="U82" s="7">
        <v>202.0</v>
      </c>
      <c r="V82" s="7">
        <v>5.0</v>
      </c>
      <c r="W82" s="9">
        <v>76.96122802382</v>
      </c>
      <c r="X82" s="7" t="s">
        <v>50</v>
      </c>
      <c r="Y82" s="12">
        <v>2.84966219850533</v>
      </c>
      <c r="Z82" s="7" t="s">
        <v>60</v>
      </c>
      <c r="AA82" s="7" t="s">
        <v>36</v>
      </c>
      <c r="AB82" s="9">
        <v>787.779850494344</v>
      </c>
    </row>
    <row r="83">
      <c r="A83" s="7" t="s">
        <v>28</v>
      </c>
      <c r="B83" s="7" t="s">
        <v>139</v>
      </c>
      <c r="C83" s="8">
        <v>72.8192069303182</v>
      </c>
      <c r="D83" s="7">
        <v>9.0</v>
      </c>
      <c r="E83" s="7">
        <v>774.0</v>
      </c>
      <c r="F83" s="9">
        <v>4384.41340004586</v>
      </c>
      <c r="G83" s="7" t="s">
        <v>42</v>
      </c>
      <c r="H83" s="7">
        <v>48.0</v>
      </c>
      <c r="I83" s="10" t="b">
        <f t="shared" si="1"/>
        <v>0</v>
      </c>
      <c r="J83" s="7">
        <v>6.0</v>
      </c>
      <c r="K83" s="7">
        <v>8.0</v>
      </c>
      <c r="L83" s="11">
        <f t="shared" si="2"/>
        <v>43.52941176</v>
      </c>
      <c r="M83" s="10">
        <f t="shared" si="3"/>
        <v>40</v>
      </c>
      <c r="N83" s="7">
        <v>5.0</v>
      </c>
      <c r="O83" s="7" t="b">
        <f t="shared" si="4"/>
        <v>0</v>
      </c>
      <c r="P83" s="7" t="s">
        <v>31</v>
      </c>
      <c r="Q83" s="9">
        <v>4.06627750151204</v>
      </c>
      <c r="R83" s="7" t="s">
        <v>32</v>
      </c>
      <c r="S83" s="7" t="s">
        <v>54</v>
      </c>
      <c r="T83" s="7">
        <v>28.0</v>
      </c>
      <c r="U83" s="7">
        <v>698.0</v>
      </c>
      <c r="V83" s="7">
        <v>1.0</v>
      </c>
      <c r="W83" s="9">
        <v>19.7895929419036</v>
      </c>
      <c r="X83" s="7" t="s">
        <v>34</v>
      </c>
      <c r="Y83" s="12">
        <v>2.54754712154871</v>
      </c>
      <c r="Z83" s="7" t="s">
        <v>51</v>
      </c>
      <c r="AA83" s="7" t="s">
        <v>36</v>
      </c>
      <c r="AB83" s="9">
        <v>276.778335946798</v>
      </c>
    </row>
    <row r="84">
      <c r="A84" s="7" t="s">
        <v>37</v>
      </c>
      <c r="B84" s="7" t="s">
        <v>140</v>
      </c>
      <c r="C84" s="8">
        <v>17.0349307394679</v>
      </c>
      <c r="D84" s="7">
        <v>13.0</v>
      </c>
      <c r="E84" s="7">
        <v>336.0</v>
      </c>
      <c r="F84" s="9">
        <v>2943.38186760945</v>
      </c>
      <c r="G84" s="7" t="s">
        <v>42</v>
      </c>
      <c r="H84" s="7">
        <v>42.0</v>
      </c>
      <c r="I84" s="10" t="b">
        <f t="shared" si="1"/>
        <v>1</v>
      </c>
      <c r="J84" s="7">
        <v>19.0</v>
      </c>
      <c r="K84" s="7">
        <v>72.0</v>
      </c>
      <c r="L84" s="11">
        <f t="shared" si="2"/>
        <v>52.475</v>
      </c>
      <c r="M84" s="10">
        <f t="shared" si="3"/>
        <v>-30</v>
      </c>
      <c r="N84" s="7">
        <v>1.0</v>
      </c>
      <c r="O84" s="7" t="b">
        <f t="shared" si="4"/>
        <v>0</v>
      </c>
      <c r="P84" s="7" t="s">
        <v>40</v>
      </c>
      <c r="Q84" s="9">
        <v>4.70818187354193</v>
      </c>
      <c r="R84" s="7" t="s">
        <v>65</v>
      </c>
      <c r="S84" s="7" t="s">
        <v>33</v>
      </c>
      <c r="T84" s="7">
        <v>6.0</v>
      </c>
      <c r="U84" s="7">
        <v>955.0</v>
      </c>
      <c r="V84" s="7">
        <v>26.0</v>
      </c>
      <c r="W84" s="9">
        <v>4.46527843494324</v>
      </c>
      <c r="X84" s="7" t="s">
        <v>34</v>
      </c>
      <c r="Y84" s="12">
        <v>4.13787704862235</v>
      </c>
      <c r="Z84" s="7" t="s">
        <v>35</v>
      </c>
      <c r="AA84" s="7" t="s">
        <v>45</v>
      </c>
      <c r="AB84" s="9">
        <v>589.97855562804</v>
      </c>
    </row>
    <row r="85">
      <c r="A85" s="7" t="s">
        <v>28</v>
      </c>
      <c r="B85" s="7" t="s">
        <v>141</v>
      </c>
      <c r="C85" s="8">
        <v>68.9112462116063</v>
      </c>
      <c r="D85" s="7">
        <v>82.0</v>
      </c>
      <c r="E85" s="7">
        <v>663.0</v>
      </c>
      <c r="F85" s="9">
        <v>2411.75463211049</v>
      </c>
      <c r="G85" s="7" t="s">
        <v>42</v>
      </c>
      <c r="H85" s="7">
        <v>65.0</v>
      </c>
      <c r="I85" s="10" t="b">
        <f t="shared" si="1"/>
        <v>0</v>
      </c>
      <c r="J85" s="7">
        <v>24.0</v>
      </c>
      <c r="K85" s="7">
        <v>7.0</v>
      </c>
      <c r="L85" s="11">
        <f t="shared" si="2"/>
        <v>43.52941176</v>
      </c>
      <c r="M85" s="10">
        <f t="shared" si="3"/>
        <v>58</v>
      </c>
      <c r="N85" s="7">
        <v>8.0</v>
      </c>
      <c r="O85" s="7" t="b">
        <f t="shared" si="4"/>
        <v>0</v>
      </c>
      <c r="P85" s="7" t="s">
        <v>31</v>
      </c>
      <c r="Q85" s="9">
        <v>4.94983957799694</v>
      </c>
      <c r="R85" s="7" t="s">
        <v>43</v>
      </c>
      <c r="S85" s="7" t="s">
        <v>57</v>
      </c>
      <c r="T85" s="7">
        <v>20.0</v>
      </c>
      <c r="U85" s="7">
        <v>443.0</v>
      </c>
      <c r="V85" s="7">
        <v>5.0</v>
      </c>
      <c r="W85" s="9">
        <v>97.730593800533</v>
      </c>
      <c r="X85" s="7" t="s">
        <v>50</v>
      </c>
      <c r="Y85" s="12">
        <v>0.773006134067247</v>
      </c>
      <c r="Z85" s="7" t="s">
        <v>35</v>
      </c>
      <c r="AA85" s="7" t="s">
        <v>52</v>
      </c>
      <c r="AB85" s="9">
        <v>682.971018226093</v>
      </c>
    </row>
    <row r="86">
      <c r="A86" s="7" t="s">
        <v>28</v>
      </c>
      <c r="B86" s="7" t="s">
        <v>142</v>
      </c>
      <c r="C86" s="8">
        <v>89.1043672921022</v>
      </c>
      <c r="D86" s="7">
        <v>99.0</v>
      </c>
      <c r="E86" s="7">
        <v>618.0</v>
      </c>
      <c r="F86" s="9">
        <v>2048.29009984871</v>
      </c>
      <c r="G86" s="7" t="s">
        <v>42</v>
      </c>
      <c r="H86" s="7">
        <v>73.0</v>
      </c>
      <c r="I86" s="10" t="b">
        <f t="shared" si="1"/>
        <v>1</v>
      </c>
      <c r="J86" s="7">
        <v>26.0</v>
      </c>
      <c r="K86" s="7">
        <v>80.0</v>
      </c>
      <c r="L86" s="11">
        <f t="shared" si="2"/>
        <v>43.52941176</v>
      </c>
      <c r="M86" s="10">
        <f t="shared" si="3"/>
        <v>-7</v>
      </c>
      <c r="N86" s="7">
        <v>10.0</v>
      </c>
      <c r="O86" s="7" t="b">
        <f t="shared" si="4"/>
        <v>0</v>
      </c>
      <c r="P86" s="7" t="s">
        <v>40</v>
      </c>
      <c r="Q86" s="9">
        <v>8.38161562492263</v>
      </c>
      <c r="R86" s="7" t="s">
        <v>48</v>
      </c>
      <c r="S86" s="7" t="s">
        <v>66</v>
      </c>
      <c r="T86" s="7">
        <v>24.0</v>
      </c>
      <c r="U86" s="7">
        <v>589.0</v>
      </c>
      <c r="V86" s="7">
        <v>22.0</v>
      </c>
      <c r="W86" s="9">
        <v>33.808636513209</v>
      </c>
      <c r="X86" s="7" t="s">
        <v>68</v>
      </c>
      <c r="Y86" s="12">
        <v>4.84345657711804</v>
      </c>
      <c r="Z86" s="7" t="s">
        <v>44</v>
      </c>
      <c r="AA86" s="7" t="s">
        <v>36</v>
      </c>
      <c r="AB86" s="9">
        <v>465.457005963687</v>
      </c>
    </row>
    <row r="87">
      <c r="A87" s="7" t="s">
        <v>61</v>
      </c>
      <c r="B87" s="7" t="s">
        <v>143</v>
      </c>
      <c r="C87" s="8">
        <v>76.9629944151938</v>
      </c>
      <c r="D87" s="7">
        <v>83.0</v>
      </c>
      <c r="E87" s="7">
        <v>25.0</v>
      </c>
      <c r="F87" s="9">
        <v>8684.61305925385</v>
      </c>
      <c r="G87" s="7" t="s">
        <v>39</v>
      </c>
      <c r="H87" s="7">
        <v>15.0</v>
      </c>
      <c r="I87" s="10" t="b">
        <f t="shared" si="1"/>
        <v>1</v>
      </c>
      <c r="J87" s="7">
        <v>18.0</v>
      </c>
      <c r="K87" s="7">
        <v>66.0</v>
      </c>
      <c r="L87" s="11">
        <f t="shared" si="2"/>
        <v>51.65384615</v>
      </c>
      <c r="M87" s="10">
        <f t="shared" si="3"/>
        <v>-51</v>
      </c>
      <c r="N87" s="7">
        <v>2.0</v>
      </c>
      <c r="O87" s="7" t="b">
        <f t="shared" si="4"/>
        <v>0</v>
      </c>
      <c r="P87" s="7" t="s">
        <v>47</v>
      </c>
      <c r="Q87" s="9">
        <v>8.24916870487172</v>
      </c>
      <c r="R87" s="7" t="s">
        <v>48</v>
      </c>
      <c r="S87" s="7" t="s">
        <v>66</v>
      </c>
      <c r="T87" s="7">
        <v>4.0</v>
      </c>
      <c r="U87" s="7">
        <v>211.0</v>
      </c>
      <c r="V87" s="7">
        <v>2.0</v>
      </c>
      <c r="W87" s="9">
        <v>69.9293455186723</v>
      </c>
      <c r="X87" s="7" t="s">
        <v>50</v>
      </c>
      <c r="Y87" s="12">
        <v>1.37442899974575</v>
      </c>
      <c r="Z87" s="7" t="s">
        <v>35</v>
      </c>
      <c r="AA87" s="7" t="s">
        <v>36</v>
      </c>
      <c r="AB87" s="9">
        <v>842.686830004641</v>
      </c>
    </row>
    <row r="88">
      <c r="A88" s="7" t="s">
        <v>37</v>
      </c>
      <c r="B88" s="7" t="s">
        <v>144</v>
      </c>
      <c r="C88" s="8">
        <v>19.9981769404042</v>
      </c>
      <c r="D88" s="7">
        <v>18.0</v>
      </c>
      <c r="E88" s="7">
        <v>223.0</v>
      </c>
      <c r="F88" s="9">
        <v>1229.59102856498</v>
      </c>
      <c r="G88" s="7" t="s">
        <v>42</v>
      </c>
      <c r="H88" s="7">
        <v>32.0</v>
      </c>
      <c r="I88" s="10" t="b">
        <f t="shared" si="1"/>
        <v>0</v>
      </c>
      <c r="J88" s="7">
        <v>14.0</v>
      </c>
      <c r="K88" s="7">
        <v>22.0</v>
      </c>
      <c r="L88" s="11">
        <f t="shared" si="2"/>
        <v>52.475</v>
      </c>
      <c r="M88" s="10">
        <f t="shared" si="3"/>
        <v>10</v>
      </c>
      <c r="N88" s="7">
        <v>6.0</v>
      </c>
      <c r="O88" s="7" t="b">
        <f t="shared" si="4"/>
        <v>1</v>
      </c>
      <c r="P88" s="7" t="s">
        <v>31</v>
      </c>
      <c r="Q88" s="9">
        <v>1.45430531015355</v>
      </c>
      <c r="R88" s="7" t="s">
        <v>43</v>
      </c>
      <c r="S88" s="7" t="s">
        <v>33</v>
      </c>
      <c r="T88" s="7">
        <v>4.0</v>
      </c>
      <c r="U88" s="7">
        <v>569.0</v>
      </c>
      <c r="V88" s="7">
        <v>18.0</v>
      </c>
      <c r="W88" s="9">
        <v>74.6089699951946</v>
      </c>
      <c r="X88" s="7" t="s">
        <v>68</v>
      </c>
      <c r="Y88" s="12">
        <v>2.05151293076624</v>
      </c>
      <c r="Z88" s="7" t="s">
        <v>51</v>
      </c>
      <c r="AA88" s="7" t="s">
        <v>52</v>
      </c>
      <c r="AB88" s="9">
        <v>264.254889835866</v>
      </c>
    </row>
    <row r="89">
      <c r="A89" s="7" t="s">
        <v>28</v>
      </c>
      <c r="B89" s="7" t="s">
        <v>145</v>
      </c>
      <c r="C89" s="8">
        <v>80.4140366503557</v>
      </c>
      <c r="D89" s="7">
        <v>24.0</v>
      </c>
      <c r="E89" s="7">
        <v>79.0</v>
      </c>
      <c r="F89" s="9">
        <v>5133.84670108669</v>
      </c>
      <c r="G89" s="7" t="s">
        <v>59</v>
      </c>
      <c r="H89" s="7">
        <v>5.0</v>
      </c>
      <c r="I89" s="10" t="b">
        <f t="shared" si="1"/>
        <v>1</v>
      </c>
      <c r="J89" s="7">
        <v>7.0</v>
      </c>
      <c r="K89" s="7">
        <v>55.0</v>
      </c>
      <c r="L89" s="11">
        <f t="shared" si="2"/>
        <v>43.52941176</v>
      </c>
      <c r="M89" s="10">
        <f t="shared" si="3"/>
        <v>-50</v>
      </c>
      <c r="N89" s="7">
        <v>10.0</v>
      </c>
      <c r="O89" s="7" t="b">
        <f t="shared" si="4"/>
        <v>0</v>
      </c>
      <c r="P89" s="7" t="s">
        <v>40</v>
      </c>
      <c r="Q89" s="9">
        <v>6.57580379754853</v>
      </c>
      <c r="R89" s="7" t="s">
        <v>32</v>
      </c>
      <c r="S89" s="7" t="s">
        <v>66</v>
      </c>
      <c r="T89" s="7">
        <v>27.0</v>
      </c>
      <c r="U89" s="7">
        <v>523.0</v>
      </c>
      <c r="V89" s="7">
        <v>17.0</v>
      </c>
      <c r="W89" s="9">
        <v>28.6969968241431</v>
      </c>
      <c r="X89" s="7" t="s">
        <v>50</v>
      </c>
      <c r="Y89" s="12">
        <v>3.69373778783927</v>
      </c>
      <c r="Z89" s="7" t="s">
        <v>60</v>
      </c>
      <c r="AA89" s="7" t="s">
        <v>36</v>
      </c>
      <c r="AB89" s="9">
        <v>879.359217734924</v>
      </c>
    </row>
    <row r="90">
      <c r="A90" s="7" t="s">
        <v>61</v>
      </c>
      <c r="B90" s="7" t="s">
        <v>146</v>
      </c>
      <c r="C90" s="8">
        <v>75.270406975725</v>
      </c>
      <c r="D90" s="7">
        <v>58.0</v>
      </c>
      <c r="E90" s="7">
        <v>737.0</v>
      </c>
      <c r="F90" s="9">
        <v>9444.74203306298</v>
      </c>
      <c r="G90" s="7" t="s">
        <v>59</v>
      </c>
      <c r="H90" s="7">
        <v>60.0</v>
      </c>
      <c r="I90" s="10" t="b">
        <f t="shared" si="1"/>
        <v>1</v>
      </c>
      <c r="J90" s="7">
        <v>18.0</v>
      </c>
      <c r="K90" s="7">
        <v>85.0</v>
      </c>
      <c r="L90" s="11">
        <f t="shared" si="2"/>
        <v>51.65384615</v>
      </c>
      <c r="M90" s="10">
        <f t="shared" si="3"/>
        <v>-25</v>
      </c>
      <c r="N90" s="7">
        <v>7.0</v>
      </c>
      <c r="O90" s="7" t="b">
        <f t="shared" si="4"/>
        <v>0</v>
      </c>
      <c r="P90" s="7" t="s">
        <v>40</v>
      </c>
      <c r="Q90" s="9">
        <v>3.80125313293107</v>
      </c>
      <c r="R90" s="7" t="s">
        <v>65</v>
      </c>
      <c r="S90" s="7" t="s">
        <v>33</v>
      </c>
      <c r="T90" s="7">
        <v>21.0</v>
      </c>
      <c r="U90" s="7">
        <v>953.0</v>
      </c>
      <c r="V90" s="7">
        <v>11.0</v>
      </c>
      <c r="W90" s="9">
        <v>68.1849190570411</v>
      </c>
      <c r="X90" s="7" t="s">
        <v>34</v>
      </c>
      <c r="Y90" s="12">
        <v>0.722204401882931</v>
      </c>
      <c r="Z90" s="7" t="s">
        <v>60</v>
      </c>
      <c r="AA90" s="7" t="s">
        <v>52</v>
      </c>
      <c r="AB90" s="9">
        <v>103.916247960704</v>
      </c>
    </row>
    <row r="91">
      <c r="A91" s="7" t="s">
        <v>61</v>
      </c>
      <c r="B91" s="7" t="s">
        <v>147</v>
      </c>
      <c r="C91" s="8">
        <v>97.7600855819386</v>
      </c>
      <c r="D91" s="7">
        <v>10.0</v>
      </c>
      <c r="E91" s="7">
        <v>134.0</v>
      </c>
      <c r="F91" s="9">
        <v>5924.68256685323</v>
      </c>
      <c r="G91" s="7" t="s">
        <v>42</v>
      </c>
      <c r="H91" s="7">
        <v>90.0</v>
      </c>
      <c r="I91" s="10" t="b">
        <f t="shared" si="1"/>
        <v>0</v>
      </c>
      <c r="J91" s="7">
        <v>1.0</v>
      </c>
      <c r="K91" s="7">
        <v>27.0</v>
      </c>
      <c r="L91" s="11">
        <f t="shared" si="2"/>
        <v>51.65384615</v>
      </c>
      <c r="M91" s="10">
        <f t="shared" si="3"/>
        <v>63</v>
      </c>
      <c r="N91" s="7">
        <v>8.0</v>
      </c>
      <c r="O91" s="7" t="b">
        <f t="shared" si="4"/>
        <v>0</v>
      </c>
      <c r="P91" s="7" t="s">
        <v>31</v>
      </c>
      <c r="Q91" s="9">
        <v>9.92981624527725</v>
      </c>
      <c r="R91" s="7" t="s">
        <v>43</v>
      </c>
      <c r="S91" s="7" t="s">
        <v>49</v>
      </c>
      <c r="T91" s="7">
        <v>23.0</v>
      </c>
      <c r="U91" s="7">
        <v>370.0</v>
      </c>
      <c r="V91" s="7">
        <v>11.0</v>
      </c>
      <c r="W91" s="9">
        <v>46.6038733816444</v>
      </c>
      <c r="X91" s="7" t="s">
        <v>34</v>
      </c>
      <c r="Y91" s="12">
        <v>1.90766573395907</v>
      </c>
      <c r="Z91" s="7" t="s">
        <v>51</v>
      </c>
      <c r="AA91" s="7" t="s">
        <v>36</v>
      </c>
      <c r="AB91" s="9">
        <v>517.49997392906</v>
      </c>
    </row>
    <row r="92">
      <c r="A92" s="7" t="s">
        <v>37</v>
      </c>
      <c r="B92" s="7" t="s">
        <v>148</v>
      </c>
      <c r="C92" s="8">
        <v>13.8819135013591</v>
      </c>
      <c r="D92" s="7">
        <v>56.0</v>
      </c>
      <c r="E92" s="7">
        <v>320.0</v>
      </c>
      <c r="F92" s="9">
        <v>9592.63357028031</v>
      </c>
      <c r="G92" s="7" t="s">
        <v>30</v>
      </c>
      <c r="H92" s="7">
        <v>66.0</v>
      </c>
      <c r="I92" s="10" t="b">
        <f t="shared" si="1"/>
        <v>1</v>
      </c>
      <c r="J92" s="7">
        <v>18.0</v>
      </c>
      <c r="K92" s="7">
        <v>96.0</v>
      </c>
      <c r="L92" s="11">
        <f t="shared" si="2"/>
        <v>52.475</v>
      </c>
      <c r="M92" s="10">
        <f t="shared" si="3"/>
        <v>-30</v>
      </c>
      <c r="N92" s="7">
        <v>7.0</v>
      </c>
      <c r="O92" s="7" t="b">
        <f t="shared" si="4"/>
        <v>0</v>
      </c>
      <c r="P92" s="7" t="s">
        <v>31</v>
      </c>
      <c r="Q92" s="9">
        <v>7.67443070811269</v>
      </c>
      <c r="R92" s="7" t="s">
        <v>32</v>
      </c>
      <c r="S92" s="7" t="s">
        <v>57</v>
      </c>
      <c r="T92" s="7">
        <v>8.0</v>
      </c>
      <c r="U92" s="7">
        <v>585.0</v>
      </c>
      <c r="V92" s="7">
        <v>8.0</v>
      </c>
      <c r="W92" s="9">
        <v>85.6759633357979</v>
      </c>
      <c r="X92" s="7" t="s">
        <v>68</v>
      </c>
      <c r="Y92" s="12">
        <v>1.21938222440138</v>
      </c>
      <c r="Z92" s="7" t="s">
        <v>51</v>
      </c>
      <c r="AA92" s="7" t="s">
        <v>36</v>
      </c>
      <c r="AB92" s="9">
        <v>990.078472505811</v>
      </c>
    </row>
    <row r="93">
      <c r="A93" s="7" t="s">
        <v>61</v>
      </c>
      <c r="B93" s="7" t="s">
        <v>149</v>
      </c>
      <c r="C93" s="8">
        <v>62.1119654639617</v>
      </c>
      <c r="D93" s="7">
        <v>90.0</v>
      </c>
      <c r="E93" s="7">
        <v>916.0</v>
      </c>
      <c r="F93" s="9">
        <v>1935.20679350759</v>
      </c>
      <c r="G93" s="7" t="s">
        <v>59</v>
      </c>
      <c r="H93" s="7">
        <v>98.0</v>
      </c>
      <c r="I93" s="10" t="b">
        <f t="shared" si="1"/>
        <v>0</v>
      </c>
      <c r="J93" s="7">
        <v>22.0</v>
      </c>
      <c r="K93" s="7">
        <v>85.0</v>
      </c>
      <c r="L93" s="11">
        <f t="shared" si="2"/>
        <v>51.65384615</v>
      </c>
      <c r="M93" s="10">
        <f t="shared" si="3"/>
        <v>13</v>
      </c>
      <c r="N93" s="7">
        <v>7.0</v>
      </c>
      <c r="O93" s="7" t="b">
        <f t="shared" si="4"/>
        <v>1</v>
      </c>
      <c r="P93" s="7" t="s">
        <v>31</v>
      </c>
      <c r="Q93" s="9">
        <v>7.47151408440114</v>
      </c>
      <c r="R93" s="7" t="s">
        <v>56</v>
      </c>
      <c r="S93" s="7" t="s">
        <v>54</v>
      </c>
      <c r="T93" s="7">
        <v>5.0</v>
      </c>
      <c r="U93" s="7">
        <v>207.0</v>
      </c>
      <c r="V93" s="7">
        <v>28.0</v>
      </c>
      <c r="W93" s="9">
        <v>39.7728825023399</v>
      </c>
      <c r="X93" s="7" t="s">
        <v>34</v>
      </c>
      <c r="Y93" s="12">
        <v>0.626001858209394</v>
      </c>
      <c r="Z93" s="7" t="s">
        <v>51</v>
      </c>
      <c r="AA93" s="7" t="s">
        <v>36</v>
      </c>
      <c r="AB93" s="9">
        <v>996.778314950623</v>
      </c>
    </row>
    <row r="94">
      <c r="A94" s="7" t="s">
        <v>61</v>
      </c>
      <c r="B94" s="7" t="s">
        <v>150</v>
      </c>
      <c r="C94" s="8">
        <v>47.7142330758202</v>
      </c>
      <c r="D94" s="7">
        <v>44.0</v>
      </c>
      <c r="E94" s="7">
        <v>276.0</v>
      </c>
      <c r="F94" s="9">
        <v>2100.12975462593</v>
      </c>
      <c r="G94" s="7" t="s">
        <v>59</v>
      </c>
      <c r="H94" s="7">
        <v>90.0</v>
      </c>
      <c r="I94" s="10" t="b">
        <f t="shared" si="1"/>
        <v>0</v>
      </c>
      <c r="J94" s="7">
        <v>25.0</v>
      </c>
      <c r="K94" s="7">
        <v>10.0</v>
      </c>
      <c r="L94" s="11">
        <f t="shared" si="2"/>
        <v>51.65384615</v>
      </c>
      <c r="M94" s="10">
        <f t="shared" si="3"/>
        <v>80</v>
      </c>
      <c r="N94" s="7">
        <v>8.0</v>
      </c>
      <c r="O94" s="7" t="b">
        <f t="shared" si="4"/>
        <v>1</v>
      </c>
      <c r="P94" s="7" t="s">
        <v>31</v>
      </c>
      <c r="Q94" s="9">
        <v>4.4695000261236</v>
      </c>
      <c r="R94" s="7" t="s">
        <v>65</v>
      </c>
      <c r="S94" s="7" t="s">
        <v>33</v>
      </c>
      <c r="T94" s="7">
        <v>4.0</v>
      </c>
      <c r="U94" s="7">
        <v>671.0</v>
      </c>
      <c r="V94" s="7">
        <v>29.0</v>
      </c>
      <c r="W94" s="9">
        <v>62.6126903956143</v>
      </c>
      <c r="X94" s="7" t="s">
        <v>68</v>
      </c>
      <c r="Y94" s="12">
        <v>0.333431825224739</v>
      </c>
      <c r="Z94" s="7" t="s">
        <v>51</v>
      </c>
      <c r="AA94" s="7" t="s">
        <v>36</v>
      </c>
      <c r="AB94" s="9">
        <v>230.092782536762</v>
      </c>
    </row>
    <row r="95">
      <c r="A95" s="7" t="s">
        <v>28</v>
      </c>
      <c r="B95" s="7" t="s">
        <v>151</v>
      </c>
      <c r="C95" s="8">
        <v>69.2908310029054</v>
      </c>
      <c r="D95" s="7">
        <v>88.0</v>
      </c>
      <c r="E95" s="7">
        <v>114.0</v>
      </c>
      <c r="F95" s="9">
        <v>4531.4021336919</v>
      </c>
      <c r="G95" s="7" t="s">
        <v>42</v>
      </c>
      <c r="H95" s="7">
        <v>63.0</v>
      </c>
      <c r="I95" s="10" t="b">
        <f t="shared" si="1"/>
        <v>1</v>
      </c>
      <c r="J95" s="7">
        <v>17.0</v>
      </c>
      <c r="K95" s="7">
        <v>66.0</v>
      </c>
      <c r="L95" s="11">
        <f t="shared" si="2"/>
        <v>43.52941176</v>
      </c>
      <c r="M95" s="10">
        <f t="shared" si="3"/>
        <v>-3</v>
      </c>
      <c r="N95" s="7">
        <v>1.0</v>
      </c>
      <c r="O95" s="7" t="b">
        <f t="shared" si="4"/>
        <v>0</v>
      </c>
      <c r="P95" s="7" t="s">
        <v>47</v>
      </c>
      <c r="Q95" s="9">
        <v>7.00643205900439</v>
      </c>
      <c r="R95" s="7" t="s">
        <v>56</v>
      </c>
      <c r="S95" s="7" t="s">
        <v>66</v>
      </c>
      <c r="T95" s="7">
        <v>21.0</v>
      </c>
      <c r="U95" s="7">
        <v>824.0</v>
      </c>
      <c r="V95" s="7">
        <v>20.0</v>
      </c>
      <c r="W95" s="9">
        <v>35.6336523433438</v>
      </c>
      <c r="X95" s="7" t="s">
        <v>50</v>
      </c>
      <c r="Y95" s="12">
        <v>4.16578179542414</v>
      </c>
      <c r="Z95" s="7" t="s">
        <v>44</v>
      </c>
      <c r="AA95" s="7" t="s">
        <v>52</v>
      </c>
      <c r="AB95" s="9">
        <v>823.523845888155</v>
      </c>
    </row>
    <row r="96">
      <c r="A96" s="7" t="s">
        <v>61</v>
      </c>
      <c r="B96" s="7" t="s">
        <v>152</v>
      </c>
      <c r="C96" s="8">
        <v>3.03768872463141</v>
      </c>
      <c r="D96" s="7">
        <v>97.0</v>
      </c>
      <c r="E96" s="7">
        <v>987.0</v>
      </c>
      <c r="F96" s="9">
        <v>7888.35654666187</v>
      </c>
      <c r="G96" s="7" t="s">
        <v>42</v>
      </c>
      <c r="H96" s="7">
        <v>77.0</v>
      </c>
      <c r="I96" s="10" t="b">
        <f t="shared" si="1"/>
        <v>0</v>
      </c>
      <c r="J96" s="7">
        <v>26.0</v>
      </c>
      <c r="K96" s="7">
        <v>72.0</v>
      </c>
      <c r="L96" s="11">
        <f t="shared" si="2"/>
        <v>51.65384615</v>
      </c>
      <c r="M96" s="10">
        <f t="shared" si="3"/>
        <v>5</v>
      </c>
      <c r="N96" s="7">
        <v>9.0</v>
      </c>
      <c r="O96" s="7" t="b">
        <f t="shared" si="4"/>
        <v>0</v>
      </c>
      <c r="P96" s="7" t="s">
        <v>31</v>
      </c>
      <c r="Q96" s="9">
        <v>6.94294594203258</v>
      </c>
      <c r="R96" s="7" t="s">
        <v>65</v>
      </c>
      <c r="S96" s="7" t="s">
        <v>54</v>
      </c>
      <c r="T96" s="7">
        <v>12.0</v>
      </c>
      <c r="U96" s="7">
        <v>908.0</v>
      </c>
      <c r="V96" s="7">
        <v>14.0</v>
      </c>
      <c r="W96" s="9">
        <v>60.3873786148621</v>
      </c>
      <c r="X96" s="7" t="s">
        <v>68</v>
      </c>
      <c r="Y96" s="12">
        <v>1.46360749847277</v>
      </c>
      <c r="Z96" s="7" t="s">
        <v>51</v>
      </c>
      <c r="AA96" s="7" t="s">
        <v>36</v>
      </c>
      <c r="AB96" s="9">
        <v>846.665256986694</v>
      </c>
    </row>
    <row r="97">
      <c r="A97" s="7" t="s">
        <v>28</v>
      </c>
      <c r="B97" s="7" t="s">
        <v>153</v>
      </c>
      <c r="C97" s="8">
        <v>77.9039272194477</v>
      </c>
      <c r="D97" s="7">
        <v>65.0</v>
      </c>
      <c r="E97" s="7">
        <v>672.0</v>
      </c>
      <c r="F97" s="9">
        <v>7386.36394404866</v>
      </c>
      <c r="G97" s="7" t="s">
        <v>42</v>
      </c>
      <c r="H97" s="7">
        <v>15.0</v>
      </c>
      <c r="I97" s="10" t="b">
        <f t="shared" si="1"/>
        <v>1</v>
      </c>
      <c r="J97" s="7">
        <v>14.0</v>
      </c>
      <c r="K97" s="7">
        <v>26.0</v>
      </c>
      <c r="L97" s="11">
        <f t="shared" si="2"/>
        <v>43.52941176</v>
      </c>
      <c r="M97" s="10">
        <f t="shared" si="3"/>
        <v>-11</v>
      </c>
      <c r="N97" s="7">
        <v>9.0</v>
      </c>
      <c r="O97" s="7" t="b">
        <f t="shared" si="4"/>
        <v>0</v>
      </c>
      <c r="P97" s="7" t="s">
        <v>31</v>
      </c>
      <c r="Q97" s="9">
        <v>8.63033886960275</v>
      </c>
      <c r="R97" s="7" t="s">
        <v>56</v>
      </c>
      <c r="S97" s="7" t="s">
        <v>33</v>
      </c>
      <c r="T97" s="7">
        <v>18.0</v>
      </c>
      <c r="U97" s="7">
        <v>450.0</v>
      </c>
      <c r="V97" s="7">
        <v>26.0</v>
      </c>
      <c r="W97" s="9">
        <v>58.8906857685899</v>
      </c>
      <c r="X97" s="7" t="s">
        <v>34</v>
      </c>
      <c r="Y97" s="12">
        <v>1.21088212958506</v>
      </c>
      <c r="Z97" s="7" t="s">
        <v>44</v>
      </c>
      <c r="AA97" s="7" t="s">
        <v>52</v>
      </c>
      <c r="AB97" s="9">
        <v>778.864241376647</v>
      </c>
    </row>
    <row r="98">
      <c r="A98" s="7" t="s">
        <v>61</v>
      </c>
      <c r="B98" s="7" t="s">
        <v>154</v>
      </c>
      <c r="C98" s="8">
        <v>24.4231314203733</v>
      </c>
      <c r="D98" s="7">
        <v>29.0</v>
      </c>
      <c r="E98" s="7">
        <v>324.0</v>
      </c>
      <c r="F98" s="9">
        <v>7698.42476563211</v>
      </c>
      <c r="G98" s="7" t="s">
        <v>30</v>
      </c>
      <c r="H98" s="7">
        <v>67.0</v>
      </c>
      <c r="I98" s="10" t="b">
        <f t="shared" si="1"/>
        <v>0</v>
      </c>
      <c r="J98" s="7">
        <v>2.0</v>
      </c>
      <c r="K98" s="7">
        <v>32.0</v>
      </c>
      <c r="L98" s="11">
        <f t="shared" si="2"/>
        <v>51.65384615</v>
      </c>
      <c r="M98" s="10">
        <f t="shared" si="3"/>
        <v>35</v>
      </c>
      <c r="N98" s="7">
        <v>3.0</v>
      </c>
      <c r="O98" s="7" t="b">
        <f t="shared" si="4"/>
        <v>0</v>
      </c>
      <c r="P98" s="7" t="s">
        <v>47</v>
      </c>
      <c r="Q98" s="9">
        <v>5.3528780439968</v>
      </c>
      <c r="R98" s="7" t="s">
        <v>32</v>
      </c>
      <c r="S98" s="7" t="s">
        <v>33</v>
      </c>
      <c r="T98" s="7">
        <v>28.0</v>
      </c>
      <c r="U98" s="7">
        <v>648.0</v>
      </c>
      <c r="V98" s="7">
        <v>28.0</v>
      </c>
      <c r="W98" s="9">
        <v>17.8037563313912</v>
      </c>
      <c r="X98" s="7" t="s">
        <v>34</v>
      </c>
      <c r="Y98" s="12">
        <v>3.87204768148213</v>
      </c>
      <c r="Z98" s="7" t="s">
        <v>35</v>
      </c>
      <c r="AA98" s="7" t="s">
        <v>52</v>
      </c>
      <c r="AB98" s="9">
        <v>188.742141149056</v>
      </c>
    </row>
    <row r="99">
      <c r="A99" s="7" t="s">
        <v>28</v>
      </c>
      <c r="B99" s="7" t="s">
        <v>155</v>
      </c>
      <c r="C99" s="8">
        <v>3.52611125914341</v>
      </c>
      <c r="D99" s="7">
        <v>56.0</v>
      </c>
      <c r="E99" s="7">
        <v>62.0</v>
      </c>
      <c r="F99" s="9">
        <v>4370.91657998453</v>
      </c>
      <c r="G99" s="7" t="s">
        <v>59</v>
      </c>
      <c r="H99" s="7">
        <v>46.0</v>
      </c>
      <c r="I99" s="10" t="b">
        <f t="shared" si="1"/>
        <v>0</v>
      </c>
      <c r="J99" s="7">
        <v>19.0</v>
      </c>
      <c r="K99" s="7">
        <v>4.0</v>
      </c>
      <c r="L99" s="11">
        <f t="shared" si="2"/>
        <v>43.52941176</v>
      </c>
      <c r="M99" s="10">
        <f t="shared" si="3"/>
        <v>42</v>
      </c>
      <c r="N99" s="7">
        <v>9.0</v>
      </c>
      <c r="O99" s="7" t="b">
        <f t="shared" si="4"/>
        <v>0</v>
      </c>
      <c r="P99" s="7" t="s">
        <v>40</v>
      </c>
      <c r="Q99" s="9">
        <v>7.90484561120967</v>
      </c>
      <c r="R99" s="7" t="s">
        <v>56</v>
      </c>
      <c r="S99" s="7" t="s">
        <v>33</v>
      </c>
      <c r="T99" s="7">
        <v>10.0</v>
      </c>
      <c r="U99" s="7">
        <v>535.0</v>
      </c>
      <c r="V99" s="7">
        <v>13.0</v>
      </c>
      <c r="W99" s="9">
        <v>65.7651559263674</v>
      </c>
      <c r="X99" s="7" t="s">
        <v>50</v>
      </c>
      <c r="Y99" s="12">
        <v>3.37623783471798</v>
      </c>
      <c r="Z99" s="7" t="s">
        <v>35</v>
      </c>
      <c r="AA99" s="7" t="s">
        <v>52</v>
      </c>
      <c r="AB99" s="9">
        <v>540.132422867967</v>
      </c>
    </row>
    <row r="100">
      <c r="A100" s="7" t="s">
        <v>37</v>
      </c>
      <c r="B100" s="7" t="s">
        <v>156</v>
      </c>
      <c r="C100" s="8">
        <v>19.7546048668786</v>
      </c>
      <c r="D100" s="7">
        <v>43.0</v>
      </c>
      <c r="E100" s="7">
        <v>913.0</v>
      </c>
      <c r="F100" s="9">
        <v>8525.95255968352</v>
      </c>
      <c r="G100" s="7" t="s">
        <v>39</v>
      </c>
      <c r="H100" s="7">
        <v>53.0</v>
      </c>
      <c r="I100" s="10" t="b">
        <f t="shared" si="1"/>
        <v>0</v>
      </c>
      <c r="J100" s="7">
        <v>1.0</v>
      </c>
      <c r="K100" s="7">
        <v>27.0</v>
      </c>
      <c r="L100" s="11">
        <f t="shared" si="2"/>
        <v>52.475</v>
      </c>
      <c r="M100" s="10">
        <f t="shared" si="3"/>
        <v>26</v>
      </c>
      <c r="N100" s="7">
        <v>7.0</v>
      </c>
      <c r="O100" s="7" t="b">
        <f t="shared" si="4"/>
        <v>0</v>
      </c>
      <c r="P100" s="7" t="s">
        <v>31</v>
      </c>
      <c r="Q100" s="9">
        <v>1.40980109513807</v>
      </c>
      <c r="R100" s="7" t="s">
        <v>48</v>
      </c>
      <c r="S100" s="7" t="s">
        <v>66</v>
      </c>
      <c r="T100" s="7">
        <v>28.0</v>
      </c>
      <c r="U100" s="7">
        <v>581.0</v>
      </c>
      <c r="V100" s="7">
        <v>9.0</v>
      </c>
      <c r="W100" s="9">
        <v>5.60469086437178</v>
      </c>
      <c r="X100" s="7" t="s">
        <v>34</v>
      </c>
      <c r="Y100" s="12">
        <v>2.90812216935126</v>
      </c>
      <c r="Z100" s="7" t="s">
        <v>51</v>
      </c>
      <c r="AA100" s="7" t="s">
        <v>52</v>
      </c>
      <c r="AB100" s="9">
        <v>882.198863547041</v>
      </c>
    </row>
    <row r="101">
      <c r="A101" s="7" t="s">
        <v>28</v>
      </c>
      <c r="B101" s="7" t="s">
        <v>157</v>
      </c>
      <c r="C101" s="8">
        <v>68.5178326992766</v>
      </c>
      <c r="D101" s="7">
        <v>17.0</v>
      </c>
      <c r="E101" s="7">
        <v>627.0</v>
      </c>
      <c r="F101" s="9">
        <v>9185.1858291817</v>
      </c>
      <c r="G101" s="7" t="s">
        <v>42</v>
      </c>
      <c r="H101" s="7">
        <v>55.0</v>
      </c>
      <c r="I101" s="10" t="b">
        <f t="shared" si="1"/>
        <v>1</v>
      </c>
      <c r="J101" s="7">
        <v>8.0</v>
      </c>
      <c r="K101" s="7">
        <v>59.0</v>
      </c>
      <c r="L101" s="11">
        <f t="shared" si="2"/>
        <v>43.52941176</v>
      </c>
      <c r="M101" s="10">
        <f t="shared" si="3"/>
        <v>-4</v>
      </c>
      <c r="N101" s="7">
        <v>6.0</v>
      </c>
      <c r="O101" s="7" t="b">
        <f t="shared" si="4"/>
        <v>0</v>
      </c>
      <c r="P101" s="7" t="s">
        <v>31</v>
      </c>
      <c r="Q101" s="9">
        <v>1.31102375612062</v>
      </c>
      <c r="R101" s="7" t="s">
        <v>65</v>
      </c>
      <c r="S101" s="7" t="s">
        <v>66</v>
      </c>
      <c r="T101" s="7">
        <v>29.0</v>
      </c>
      <c r="U101" s="7">
        <v>921.0</v>
      </c>
      <c r="V101" s="7">
        <v>2.0</v>
      </c>
      <c r="W101" s="9">
        <v>38.072898520626</v>
      </c>
      <c r="X101" s="7" t="s">
        <v>50</v>
      </c>
      <c r="Y101" s="12">
        <v>0.346027290705503</v>
      </c>
      <c r="Z101" s="7" t="s">
        <v>51</v>
      </c>
      <c r="AA101" s="7" t="s">
        <v>36</v>
      </c>
      <c r="AB101" s="9">
        <v>210.743008964246</v>
      </c>
    </row>
  </sheetData>
  <autoFilter ref="$A$1:$AB$101"/>
  <conditionalFormatting sqref="O2:O101">
    <cfRule type="cellIs" dxfId="0" priority="1" operator="equal">
      <formula>"TRUE"</formula>
    </cfRule>
  </conditionalFormatting>
  <conditionalFormatting sqref="I2:I101">
    <cfRule type="cellIs" dxfId="0" priority="2" operator="equal">
      <formula>"True"</formula>
    </cfRule>
  </conditionalFormatting>
  <conditionalFormatting sqref="M2:M101">
    <cfRule type="cellIs" dxfId="1" priority="3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38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5"/>
    <col customWidth="1" min="4" max="4" width="19.38"/>
    <col customWidth="1" min="5" max="5" width="18.88"/>
    <col customWidth="1" min="8" max="8" width="20.38"/>
    <col customWidth="1" min="9" max="9" width="14.0"/>
    <col customWidth="1" min="10" max="10" width="16.75"/>
    <col customWidth="1" min="11" max="11" width="14.88"/>
  </cols>
  <sheetData>
    <row r="1">
      <c r="H1" s="13"/>
      <c r="I1" s="13"/>
    </row>
    <row r="2">
      <c r="B2" s="14" t="s">
        <v>158</v>
      </c>
      <c r="C2" s="15"/>
      <c r="D2" s="15"/>
      <c r="E2" s="15"/>
      <c r="G2" s="16" t="s">
        <v>159</v>
      </c>
      <c r="H2" s="13"/>
      <c r="I2" s="13"/>
    </row>
    <row r="3">
      <c r="B3" s="17"/>
      <c r="C3" s="17"/>
      <c r="D3" s="17"/>
      <c r="E3" s="15"/>
      <c r="H3" s="13"/>
      <c r="I3" s="13"/>
    </row>
    <row r="4">
      <c r="B4" s="18" t="s">
        <v>0</v>
      </c>
      <c r="C4" s="19" t="s">
        <v>160</v>
      </c>
      <c r="D4" s="19" t="s">
        <v>161</v>
      </c>
      <c r="E4" s="19" t="s">
        <v>162</v>
      </c>
    </row>
    <row r="5">
      <c r="B5" s="23" t="s">
        <v>61</v>
      </c>
      <c r="C5" s="24">
        <v>11757.0</v>
      </c>
      <c r="D5" s="24">
        <v>161521.26599948306</v>
      </c>
      <c r="E5" s="24">
        <v>57.361057599328305</v>
      </c>
    </row>
    <row r="6">
      <c r="B6" s="23" t="s">
        <v>28</v>
      </c>
      <c r="C6" s="24">
        <v>13611.0</v>
      </c>
      <c r="D6" s="24">
        <v>174455.39060546222</v>
      </c>
      <c r="E6" s="24">
        <v>46.01427887373769</v>
      </c>
    </row>
    <row r="7">
      <c r="B7" s="23" t="s">
        <v>37</v>
      </c>
      <c r="C7" s="24">
        <v>20731.0</v>
      </c>
      <c r="D7" s="24">
        <v>241628.16213306302</v>
      </c>
      <c r="E7" s="24">
        <v>47.259328879368724</v>
      </c>
    </row>
    <row r="8"/>
    <row r="9"/>
    <row r="10">
      <c r="H10" s="13"/>
      <c r="I10" s="13"/>
    </row>
    <row r="11">
      <c r="H11" s="13"/>
      <c r="I11" s="13"/>
    </row>
    <row r="12">
      <c r="G12" s="7" t="s">
        <v>167</v>
      </c>
      <c r="H12" s="13"/>
      <c r="I12" s="13"/>
    </row>
    <row r="13">
      <c r="B13" s="27" t="s">
        <v>168</v>
      </c>
      <c r="G13" s="28" t="s">
        <v>169</v>
      </c>
      <c r="H13" s="13"/>
      <c r="I13" s="13"/>
    </row>
    <row r="14">
      <c r="H14" s="13"/>
      <c r="I14" s="13"/>
    </row>
    <row r="15"/>
    <row r="16"/>
    <row r="17"/>
    <row r="18"/>
    <row r="19">
      <c r="H19" s="13"/>
      <c r="I19" s="13"/>
    </row>
    <row r="20">
      <c r="H20" s="13"/>
      <c r="I20" s="13"/>
    </row>
    <row r="21">
      <c r="H21" s="13"/>
      <c r="I21" s="13"/>
    </row>
    <row r="22">
      <c r="H22" s="13"/>
      <c r="I22" s="13"/>
    </row>
    <row r="23">
      <c r="B23" s="38" t="s">
        <v>177</v>
      </c>
      <c r="H23" s="13"/>
      <c r="I23" s="13"/>
    </row>
    <row r="24">
      <c r="H24" s="13"/>
      <c r="I24" s="13"/>
    </row>
    <row r="25">
      <c r="H25" s="13"/>
      <c r="I25" s="13"/>
    </row>
    <row r="26">
      <c r="H26" s="13"/>
      <c r="I26" s="13"/>
    </row>
    <row r="27">
      <c r="H27" s="13"/>
      <c r="I27" s="13"/>
    </row>
    <row r="28">
      <c r="H28" s="13"/>
      <c r="I28" s="13"/>
    </row>
    <row r="29">
      <c r="H29" s="13"/>
      <c r="I29" s="13"/>
    </row>
    <row r="30">
      <c r="H30" s="13"/>
      <c r="I30" s="13"/>
    </row>
    <row r="31">
      <c r="H31" s="13"/>
      <c r="I31" s="13"/>
    </row>
    <row r="32">
      <c r="H32" s="13"/>
      <c r="I32" s="13"/>
    </row>
    <row r="33">
      <c r="H33" s="13"/>
      <c r="I33" s="13"/>
    </row>
    <row r="34">
      <c r="H34" s="13"/>
      <c r="I34" s="13"/>
    </row>
    <row r="35">
      <c r="H35" s="13"/>
      <c r="I35" s="13"/>
    </row>
    <row r="36">
      <c r="H36" s="13"/>
      <c r="I36" s="13"/>
    </row>
    <row r="37">
      <c r="H37" s="13"/>
      <c r="I37" s="13"/>
    </row>
    <row r="38">
      <c r="H38" s="13"/>
      <c r="I38" s="13"/>
    </row>
    <row r="39">
      <c r="H39" s="13"/>
      <c r="I39" s="13"/>
    </row>
    <row r="40">
      <c r="H40" s="13"/>
      <c r="I40" s="13"/>
    </row>
    <row r="41">
      <c r="H41" s="13"/>
      <c r="I41" s="13"/>
    </row>
    <row r="42">
      <c r="H42" s="13"/>
      <c r="I42" s="13"/>
    </row>
    <row r="43">
      <c r="H43" s="13"/>
      <c r="I43" s="13"/>
    </row>
    <row r="44">
      <c r="H44" s="13"/>
      <c r="I44" s="13"/>
    </row>
    <row r="45">
      <c r="H45" s="13"/>
      <c r="I45" s="13"/>
    </row>
    <row r="46">
      <c r="H46" s="13"/>
      <c r="I46" s="13"/>
    </row>
    <row r="47">
      <c r="H47" s="13"/>
      <c r="I47" s="13"/>
    </row>
    <row r="48">
      <c r="H48" s="13"/>
      <c r="I48" s="13"/>
    </row>
    <row r="49">
      <c r="H49" s="13"/>
      <c r="I49" s="13"/>
    </row>
    <row r="50">
      <c r="H50" s="13"/>
      <c r="I50" s="13"/>
    </row>
    <row r="51">
      <c r="H51" s="13"/>
      <c r="I51" s="13"/>
    </row>
    <row r="52">
      <c r="H52" s="13"/>
      <c r="I52" s="13"/>
    </row>
    <row r="53">
      <c r="H53" s="13"/>
      <c r="I53" s="13"/>
    </row>
    <row r="54">
      <c r="H54" s="13"/>
      <c r="I54" s="13"/>
    </row>
    <row r="55">
      <c r="H55" s="13"/>
      <c r="I55" s="13"/>
    </row>
    <row r="56">
      <c r="H56" s="13"/>
      <c r="I56" s="13"/>
    </row>
    <row r="57">
      <c r="H57" s="13"/>
      <c r="I57" s="13"/>
    </row>
    <row r="58">
      <c r="H58" s="13"/>
      <c r="I58" s="13"/>
    </row>
    <row r="59">
      <c r="H59" s="13"/>
      <c r="I59" s="13"/>
    </row>
    <row r="60">
      <c r="H60" s="13"/>
      <c r="I60" s="13"/>
    </row>
    <row r="61">
      <c r="H61" s="13"/>
      <c r="I61" s="13"/>
    </row>
    <row r="62">
      <c r="H62" s="13"/>
      <c r="I62" s="13"/>
    </row>
    <row r="63">
      <c r="H63" s="13"/>
      <c r="I63" s="13"/>
    </row>
    <row r="64">
      <c r="H64" s="13"/>
      <c r="I64" s="13"/>
    </row>
    <row r="65">
      <c r="H65" s="13"/>
      <c r="I65" s="13"/>
    </row>
    <row r="66">
      <c r="H66" s="13"/>
      <c r="I66" s="13"/>
    </row>
    <row r="67">
      <c r="H67" s="13"/>
      <c r="I67" s="13"/>
    </row>
    <row r="68">
      <c r="H68" s="13"/>
      <c r="I68" s="13"/>
    </row>
    <row r="69">
      <c r="H69" s="13"/>
      <c r="I69" s="13"/>
    </row>
    <row r="70">
      <c r="H70" s="13"/>
      <c r="I70" s="13"/>
    </row>
    <row r="71">
      <c r="H71" s="13"/>
      <c r="I71" s="13"/>
    </row>
    <row r="72">
      <c r="H72" s="13"/>
      <c r="I72" s="13"/>
    </row>
    <row r="73">
      <c r="H73" s="13"/>
      <c r="I73" s="13"/>
    </row>
    <row r="74">
      <c r="H74" s="13"/>
      <c r="I74" s="13"/>
    </row>
    <row r="75">
      <c r="H75" s="13"/>
      <c r="I75" s="13"/>
    </row>
    <row r="76">
      <c r="H76" s="13"/>
      <c r="I76" s="13"/>
    </row>
    <row r="77">
      <c r="H77" s="13"/>
      <c r="I77" s="13"/>
    </row>
    <row r="78">
      <c r="H78" s="13"/>
      <c r="I78" s="13"/>
    </row>
    <row r="79">
      <c r="H79" s="13"/>
      <c r="I79" s="13"/>
    </row>
    <row r="80">
      <c r="H80" s="13"/>
      <c r="I80" s="13"/>
    </row>
    <row r="81">
      <c r="H81" s="13"/>
      <c r="I81" s="13"/>
    </row>
    <row r="82">
      <c r="H82" s="13"/>
      <c r="I82" s="13"/>
    </row>
    <row r="83">
      <c r="H83" s="13"/>
      <c r="I83" s="13"/>
    </row>
    <row r="84">
      <c r="H84" s="13"/>
      <c r="I84" s="13"/>
    </row>
    <row r="85">
      <c r="H85" s="13"/>
      <c r="I85" s="13"/>
    </row>
    <row r="86">
      <c r="H86" s="13"/>
      <c r="I86" s="13"/>
    </row>
    <row r="87">
      <c r="H87" s="13"/>
      <c r="I87" s="13"/>
    </row>
    <row r="88">
      <c r="H88" s="13"/>
      <c r="I88" s="13"/>
    </row>
    <row r="89">
      <c r="H89" s="13"/>
      <c r="I89" s="13"/>
    </row>
    <row r="90">
      <c r="H90" s="13"/>
      <c r="I90" s="13"/>
    </row>
    <row r="91">
      <c r="H91" s="13"/>
      <c r="I91" s="13"/>
    </row>
    <row r="92">
      <c r="H92" s="13"/>
      <c r="I92" s="13"/>
    </row>
    <row r="93">
      <c r="H93" s="13"/>
      <c r="I93" s="13"/>
    </row>
    <row r="94">
      <c r="H94" s="13"/>
      <c r="I94" s="13"/>
    </row>
    <row r="95">
      <c r="H95" s="13"/>
      <c r="I95" s="13"/>
    </row>
    <row r="96">
      <c r="H96" s="13"/>
      <c r="I96" s="13"/>
    </row>
    <row r="97">
      <c r="H97" s="13"/>
      <c r="I97" s="13"/>
    </row>
    <row r="98">
      <c r="H98" s="13"/>
      <c r="I98" s="13"/>
    </row>
    <row r="99">
      <c r="H99" s="13"/>
      <c r="I99" s="13"/>
    </row>
    <row r="100">
      <c r="H100" s="13"/>
      <c r="I100" s="13"/>
    </row>
    <row r="101">
      <c r="H101" s="13"/>
      <c r="I101" s="13"/>
    </row>
    <row r="102">
      <c r="H102" s="13"/>
      <c r="I102" s="13"/>
    </row>
    <row r="103">
      <c r="H103" s="13"/>
      <c r="I103" s="13"/>
    </row>
    <row r="104">
      <c r="H104" s="13"/>
      <c r="I104" s="13"/>
    </row>
    <row r="105">
      <c r="H105" s="13"/>
      <c r="I105" s="13"/>
    </row>
    <row r="106">
      <c r="H106" s="13"/>
      <c r="I106" s="13"/>
    </row>
    <row r="107">
      <c r="H107" s="13"/>
      <c r="I107" s="13"/>
    </row>
    <row r="108">
      <c r="H108" s="13"/>
      <c r="I108" s="13"/>
    </row>
    <row r="109">
      <c r="H109" s="13"/>
      <c r="I109" s="13"/>
    </row>
    <row r="110">
      <c r="H110" s="13"/>
      <c r="I110" s="13"/>
    </row>
    <row r="111">
      <c r="H111" s="13"/>
      <c r="I111" s="13"/>
    </row>
    <row r="112">
      <c r="H112" s="13"/>
      <c r="I112" s="13"/>
    </row>
    <row r="113">
      <c r="H113" s="13"/>
      <c r="I113" s="13"/>
    </row>
    <row r="114">
      <c r="H114" s="13"/>
      <c r="I114" s="13"/>
    </row>
    <row r="115">
      <c r="H115" s="13"/>
      <c r="I115" s="13"/>
    </row>
    <row r="116">
      <c r="H116" s="13"/>
      <c r="I116" s="13"/>
    </row>
    <row r="117">
      <c r="H117" s="13"/>
      <c r="I117" s="13"/>
    </row>
    <row r="118">
      <c r="H118" s="13"/>
      <c r="I118" s="13"/>
    </row>
    <row r="119">
      <c r="H119" s="13"/>
      <c r="I119" s="13"/>
    </row>
    <row r="120">
      <c r="H120" s="13"/>
      <c r="I120" s="13"/>
    </row>
    <row r="121">
      <c r="H121" s="13"/>
      <c r="I121" s="13"/>
    </row>
    <row r="122">
      <c r="H122" s="13"/>
      <c r="I122" s="13"/>
    </row>
    <row r="123">
      <c r="H123" s="13"/>
      <c r="I123" s="13"/>
    </row>
    <row r="124">
      <c r="H124" s="13"/>
      <c r="I124" s="13"/>
    </row>
    <row r="125">
      <c r="H125" s="13"/>
      <c r="I125" s="13"/>
    </row>
    <row r="126">
      <c r="H126" s="13"/>
      <c r="I126" s="13"/>
    </row>
    <row r="127">
      <c r="H127" s="13"/>
      <c r="I127" s="13"/>
    </row>
    <row r="128">
      <c r="H128" s="13"/>
      <c r="I128" s="13"/>
    </row>
    <row r="129">
      <c r="H129" s="13"/>
      <c r="I129" s="13"/>
    </row>
    <row r="130">
      <c r="H130" s="13"/>
      <c r="I130" s="13"/>
    </row>
    <row r="131">
      <c r="H131" s="13"/>
      <c r="I131" s="13"/>
    </row>
    <row r="132">
      <c r="H132" s="13"/>
      <c r="I132" s="13"/>
    </row>
    <row r="133">
      <c r="H133" s="13"/>
      <c r="I133" s="13"/>
    </row>
    <row r="134">
      <c r="H134" s="13"/>
      <c r="I134" s="13"/>
    </row>
    <row r="135">
      <c r="H135" s="13"/>
      <c r="I135" s="13"/>
    </row>
    <row r="136">
      <c r="H136" s="13"/>
      <c r="I136" s="13"/>
    </row>
    <row r="137">
      <c r="H137" s="13"/>
      <c r="I137" s="13"/>
    </row>
    <row r="138">
      <c r="H138" s="13"/>
      <c r="I138" s="13"/>
    </row>
    <row r="139">
      <c r="H139" s="13"/>
      <c r="I139" s="13"/>
    </row>
    <row r="140">
      <c r="H140" s="13"/>
      <c r="I140" s="13"/>
    </row>
    <row r="141">
      <c r="H141" s="13"/>
      <c r="I141" s="13"/>
    </row>
    <row r="142">
      <c r="H142" s="13"/>
      <c r="I142" s="13"/>
    </row>
    <row r="143">
      <c r="H143" s="13"/>
      <c r="I143" s="13"/>
    </row>
    <row r="144">
      <c r="H144" s="13"/>
      <c r="I144" s="13"/>
    </row>
    <row r="145">
      <c r="H145" s="13"/>
      <c r="I145" s="13"/>
    </row>
    <row r="146">
      <c r="H146" s="13"/>
      <c r="I146" s="13"/>
    </row>
    <row r="147">
      <c r="H147" s="13"/>
      <c r="I147" s="13"/>
    </row>
    <row r="148">
      <c r="H148" s="13"/>
      <c r="I148" s="13"/>
    </row>
    <row r="149">
      <c r="H149" s="13"/>
      <c r="I149" s="13"/>
    </row>
    <row r="150">
      <c r="H150" s="13"/>
      <c r="I150" s="13"/>
    </row>
    <row r="151">
      <c r="H151" s="13"/>
      <c r="I151" s="13"/>
    </row>
    <row r="152">
      <c r="H152" s="13"/>
      <c r="I152" s="13"/>
    </row>
    <row r="153">
      <c r="H153" s="13"/>
      <c r="I153" s="13"/>
    </row>
    <row r="154">
      <c r="H154" s="13"/>
      <c r="I154" s="13"/>
    </row>
    <row r="155">
      <c r="H155" s="13"/>
      <c r="I155" s="13"/>
    </row>
    <row r="156">
      <c r="H156" s="13"/>
      <c r="I156" s="13"/>
    </row>
    <row r="157">
      <c r="H157" s="13"/>
      <c r="I157" s="13"/>
    </row>
    <row r="158">
      <c r="H158" s="13"/>
      <c r="I158" s="13"/>
    </row>
    <row r="159">
      <c r="H159" s="13"/>
      <c r="I159" s="13"/>
    </row>
    <row r="160">
      <c r="H160" s="13"/>
      <c r="I160" s="13"/>
    </row>
    <row r="161">
      <c r="H161" s="13"/>
      <c r="I161" s="13"/>
    </row>
    <row r="162">
      <c r="H162" s="13"/>
      <c r="I162" s="13"/>
    </row>
    <row r="163">
      <c r="H163" s="13"/>
      <c r="I163" s="13"/>
    </row>
    <row r="164">
      <c r="H164" s="13"/>
      <c r="I164" s="13"/>
    </row>
    <row r="165">
      <c r="H165" s="13"/>
      <c r="I165" s="13"/>
    </row>
    <row r="166">
      <c r="H166" s="13"/>
      <c r="I166" s="13"/>
    </row>
    <row r="167">
      <c r="H167" s="13"/>
      <c r="I167" s="13"/>
    </row>
    <row r="168">
      <c r="H168" s="13"/>
      <c r="I168" s="13"/>
    </row>
    <row r="169">
      <c r="H169" s="13"/>
      <c r="I169" s="13"/>
    </row>
    <row r="170">
      <c r="H170" s="13"/>
      <c r="I170" s="13"/>
    </row>
    <row r="171">
      <c r="H171" s="13"/>
      <c r="I171" s="13"/>
    </row>
    <row r="172">
      <c r="H172" s="13"/>
      <c r="I172" s="13"/>
    </row>
    <row r="173">
      <c r="H173" s="13"/>
      <c r="I173" s="13"/>
    </row>
    <row r="174">
      <c r="H174" s="13"/>
      <c r="I174" s="13"/>
    </row>
    <row r="175">
      <c r="H175" s="13"/>
      <c r="I175" s="13"/>
    </row>
    <row r="176">
      <c r="H176" s="13"/>
      <c r="I176" s="13"/>
    </row>
    <row r="177">
      <c r="H177" s="13"/>
      <c r="I177" s="13"/>
    </row>
    <row r="178">
      <c r="H178" s="13"/>
      <c r="I178" s="13"/>
    </row>
    <row r="179">
      <c r="H179" s="13"/>
      <c r="I179" s="13"/>
    </row>
    <row r="180">
      <c r="H180" s="13"/>
      <c r="I180" s="13"/>
    </row>
    <row r="181">
      <c r="H181" s="13"/>
      <c r="I181" s="13"/>
    </row>
    <row r="182">
      <c r="H182" s="13"/>
      <c r="I182" s="13"/>
    </row>
    <row r="183">
      <c r="H183" s="13"/>
      <c r="I183" s="13"/>
    </row>
    <row r="184">
      <c r="H184" s="13"/>
      <c r="I184" s="13"/>
    </row>
    <row r="185">
      <c r="H185" s="13"/>
      <c r="I185" s="13"/>
    </row>
    <row r="186">
      <c r="H186" s="13"/>
      <c r="I186" s="13"/>
    </row>
    <row r="187">
      <c r="H187" s="13"/>
      <c r="I187" s="13"/>
    </row>
    <row r="188">
      <c r="H188" s="13"/>
      <c r="I188" s="13"/>
    </row>
    <row r="189">
      <c r="H189" s="13"/>
      <c r="I189" s="13"/>
    </row>
    <row r="190">
      <c r="H190" s="13"/>
      <c r="I190" s="13"/>
    </row>
    <row r="191">
      <c r="H191" s="13"/>
      <c r="I191" s="13"/>
    </row>
    <row r="192">
      <c r="H192" s="13"/>
      <c r="I192" s="13"/>
    </row>
    <row r="193">
      <c r="H193" s="13"/>
      <c r="I193" s="13"/>
    </row>
    <row r="194">
      <c r="H194" s="13"/>
      <c r="I194" s="13"/>
    </row>
    <row r="195">
      <c r="H195" s="13"/>
      <c r="I195" s="13"/>
    </row>
    <row r="196">
      <c r="H196" s="13"/>
      <c r="I196" s="13"/>
    </row>
    <row r="197">
      <c r="H197" s="13"/>
      <c r="I197" s="13"/>
    </row>
    <row r="198">
      <c r="H198" s="13"/>
      <c r="I198" s="13"/>
    </row>
    <row r="199">
      <c r="H199" s="13"/>
      <c r="I199" s="13"/>
    </row>
    <row r="200">
      <c r="H200" s="13"/>
      <c r="I200" s="13"/>
    </row>
    <row r="201">
      <c r="H201" s="13"/>
      <c r="I201" s="13"/>
    </row>
    <row r="202">
      <c r="H202" s="13"/>
      <c r="I202" s="13"/>
    </row>
    <row r="203">
      <c r="H203" s="13"/>
      <c r="I203" s="13"/>
    </row>
    <row r="204">
      <c r="H204" s="13"/>
      <c r="I204" s="13"/>
    </row>
    <row r="205">
      <c r="H205" s="13"/>
      <c r="I205" s="13"/>
    </row>
    <row r="206">
      <c r="H206" s="13"/>
      <c r="I206" s="13"/>
    </row>
    <row r="207">
      <c r="H207" s="13"/>
      <c r="I207" s="13"/>
    </row>
    <row r="208">
      <c r="H208" s="13"/>
      <c r="I208" s="13"/>
    </row>
    <row r="209">
      <c r="H209" s="13"/>
      <c r="I209" s="13"/>
    </row>
    <row r="210">
      <c r="H210" s="13"/>
      <c r="I210" s="13"/>
    </row>
    <row r="211">
      <c r="H211" s="13"/>
      <c r="I211" s="13"/>
    </row>
    <row r="212">
      <c r="H212" s="13"/>
      <c r="I212" s="13"/>
    </row>
    <row r="213">
      <c r="H213" s="13"/>
      <c r="I213" s="13"/>
    </row>
    <row r="214">
      <c r="H214" s="13"/>
      <c r="I214" s="13"/>
    </row>
    <row r="215">
      <c r="H215" s="13"/>
      <c r="I215" s="13"/>
    </row>
    <row r="216">
      <c r="H216" s="13"/>
      <c r="I216" s="13"/>
    </row>
    <row r="217">
      <c r="H217" s="13"/>
      <c r="I217" s="13"/>
    </row>
    <row r="218">
      <c r="H218" s="13"/>
      <c r="I218" s="13"/>
    </row>
    <row r="219">
      <c r="H219" s="13"/>
      <c r="I219" s="13"/>
    </row>
    <row r="220">
      <c r="H220" s="13"/>
      <c r="I220" s="13"/>
    </row>
    <row r="221">
      <c r="H221" s="13"/>
      <c r="I221" s="13"/>
    </row>
    <row r="222">
      <c r="H222" s="13"/>
      <c r="I222" s="13"/>
    </row>
    <row r="223">
      <c r="H223" s="13"/>
      <c r="I223" s="13"/>
    </row>
    <row r="224">
      <c r="H224" s="13"/>
      <c r="I224" s="13"/>
    </row>
    <row r="225">
      <c r="H225" s="13"/>
      <c r="I225" s="13"/>
    </row>
    <row r="226">
      <c r="H226" s="13"/>
      <c r="I226" s="13"/>
    </row>
    <row r="227">
      <c r="H227" s="13"/>
      <c r="I227" s="13"/>
    </row>
    <row r="228">
      <c r="H228" s="13"/>
      <c r="I228" s="13"/>
    </row>
    <row r="229">
      <c r="H229" s="13"/>
      <c r="I229" s="13"/>
    </row>
    <row r="230">
      <c r="H230" s="13"/>
      <c r="I230" s="13"/>
    </row>
    <row r="231">
      <c r="H231" s="13"/>
      <c r="I231" s="13"/>
    </row>
    <row r="232">
      <c r="H232" s="13"/>
      <c r="I232" s="13"/>
    </row>
    <row r="233">
      <c r="H233" s="13"/>
      <c r="I233" s="13"/>
    </row>
    <row r="234">
      <c r="H234" s="13"/>
      <c r="I234" s="13"/>
    </row>
    <row r="235">
      <c r="H235" s="13"/>
      <c r="I235" s="13"/>
    </row>
    <row r="236">
      <c r="H236" s="13"/>
      <c r="I236" s="13"/>
    </row>
    <row r="237">
      <c r="H237" s="13"/>
      <c r="I237" s="13"/>
    </row>
    <row r="238">
      <c r="H238" s="13"/>
      <c r="I238" s="13"/>
    </row>
    <row r="239">
      <c r="H239" s="13"/>
      <c r="I239" s="13"/>
    </row>
    <row r="240">
      <c r="H240" s="13"/>
      <c r="I240" s="13"/>
    </row>
    <row r="241">
      <c r="H241" s="13"/>
      <c r="I241" s="13"/>
    </row>
    <row r="242">
      <c r="H242" s="13"/>
      <c r="I242" s="13"/>
    </row>
    <row r="243">
      <c r="H243" s="13"/>
      <c r="I243" s="13"/>
    </row>
    <row r="244">
      <c r="H244" s="13"/>
      <c r="I244" s="13"/>
    </row>
    <row r="245">
      <c r="H245" s="13"/>
      <c r="I245" s="13"/>
    </row>
    <row r="246">
      <c r="H246" s="13"/>
      <c r="I246" s="13"/>
    </row>
    <row r="247">
      <c r="H247" s="13"/>
      <c r="I247" s="13"/>
    </row>
    <row r="248">
      <c r="H248" s="13"/>
      <c r="I248" s="13"/>
    </row>
    <row r="249">
      <c r="H249" s="13"/>
      <c r="I249" s="13"/>
    </row>
    <row r="250">
      <c r="H250" s="13"/>
      <c r="I250" s="13"/>
    </row>
    <row r="251">
      <c r="H251" s="13"/>
      <c r="I251" s="13"/>
    </row>
    <row r="252">
      <c r="H252" s="13"/>
      <c r="I252" s="13"/>
    </row>
    <row r="253">
      <c r="H253" s="13"/>
      <c r="I253" s="13"/>
    </row>
    <row r="254">
      <c r="H254" s="13"/>
      <c r="I254" s="13"/>
    </row>
    <row r="255">
      <c r="H255" s="13"/>
      <c r="I255" s="13"/>
    </row>
    <row r="256">
      <c r="H256" s="13"/>
      <c r="I256" s="13"/>
    </row>
    <row r="257">
      <c r="H257" s="13"/>
      <c r="I257" s="13"/>
    </row>
    <row r="258">
      <c r="H258" s="13"/>
      <c r="I258" s="13"/>
    </row>
    <row r="259">
      <c r="H259" s="13"/>
      <c r="I259" s="13"/>
    </row>
    <row r="260">
      <c r="H260" s="13"/>
      <c r="I260" s="13"/>
    </row>
    <row r="261">
      <c r="H261" s="13"/>
      <c r="I261" s="13"/>
    </row>
    <row r="262">
      <c r="H262" s="13"/>
      <c r="I262" s="13"/>
    </row>
    <row r="263">
      <c r="H263" s="13"/>
      <c r="I263" s="13"/>
    </row>
    <row r="264">
      <c r="H264" s="13"/>
      <c r="I264" s="13"/>
    </row>
    <row r="265">
      <c r="H265" s="13"/>
      <c r="I265" s="13"/>
    </row>
    <row r="266">
      <c r="H266" s="13"/>
      <c r="I266" s="13"/>
    </row>
    <row r="267">
      <c r="H267" s="13"/>
      <c r="I267" s="13"/>
    </row>
    <row r="268">
      <c r="H268" s="13"/>
      <c r="I268" s="13"/>
    </row>
    <row r="269">
      <c r="H269" s="13"/>
      <c r="I269" s="13"/>
    </row>
    <row r="270">
      <c r="H270" s="13"/>
      <c r="I270" s="13"/>
    </row>
    <row r="271">
      <c r="H271" s="13"/>
      <c r="I271" s="13"/>
    </row>
    <row r="272">
      <c r="H272" s="13"/>
      <c r="I272" s="13"/>
    </row>
    <row r="273">
      <c r="H273" s="13"/>
      <c r="I273" s="13"/>
    </row>
    <row r="274">
      <c r="H274" s="13"/>
      <c r="I274" s="13"/>
    </row>
    <row r="275">
      <c r="H275" s="13"/>
      <c r="I275" s="13"/>
    </row>
    <row r="276">
      <c r="H276" s="13"/>
      <c r="I276" s="13"/>
    </row>
    <row r="277">
      <c r="H277" s="13"/>
      <c r="I277" s="13"/>
    </row>
    <row r="278">
      <c r="H278" s="13"/>
      <c r="I278" s="13"/>
    </row>
    <row r="279">
      <c r="H279" s="13"/>
      <c r="I279" s="13"/>
    </row>
    <row r="280">
      <c r="H280" s="13"/>
      <c r="I280" s="13"/>
    </row>
    <row r="281">
      <c r="H281" s="13"/>
      <c r="I281" s="13"/>
    </row>
    <row r="282">
      <c r="H282" s="13"/>
      <c r="I282" s="13"/>
    </row>
    <row r="283">
      <c r="H283" s="13"/>
      <c r="I283" s="13"/>
    </row>
    <row r="284">
      <c r="H284" s="13"/>
      <c r="I284" s="13"/>
    </row>
    <row r="285">
      <c r="H285" s="13"/>
      <c r="I285" s="13"/>
    </row>
    <row r="286">
      <c r="H286" s="13"/>
      <c r="I286" s="13"/>
    </row>
    <row r="287">
      <c r="H287" s="13"/>
      <c r="I287" s="13"/>
    </row>
    <row r="288">
      <c r="H288" s="13"/>
      <c r="I288" s="13"/>
    </row>
    <row r="289">
      <c r="H289" s="13"/>
      <c r="I289" s="13"/>
    </row>
    <row r="290">
      <c r="H290" s="13"/>
      <c r="I290" s="13"/>
    </row>
    <row r="291">
      <c r="H291" s="13"/>
      <c r="I291" s="13"/>
    </row>
    <row r="292">
      <c r="H292" s="13"/>
      <c r="I292" s="13"/>
    </row>
    <row r="293">
      <c r="H293" s="13"/>
      <c r="I293" s="13"/>
    </row>
    <row r="294">
      <c r="H294" s="13"/>
      <c r="I294" s="13"/>
    </row>
    <row r="295">
      <c r="H295" s="13"/>
      <c r="I295" s="13"/>
    </row>
    <row r="296">
      <c r="H296" s="13"/>
      <c r="I296" s="13"/>
    </row>
    <row r="297">
      <c r="H297" s="13"/>
      <c r="I297" s="13"/>
    </row>
    <row r="298">
      <c r="H298" s="13"/>
      <c r="I298" s="13"/>
    </row>
    <row r="299">
      <c r="H299" s="13"/>
      <c r="I299" s="13"/>
    </row>
    <row r="300">
      <c r="H300" s="13"/>
      <c r="I300" s="13"/>
    </row>
    <row r="301">
      <c r="H301" s="13"/>
      <c r="I301" s="13"/>
    </row>
    <row r="302">
      <c r="H302" s="13"/>
      <c r="I302" s="13"/>
    </row>
    <row r="303">
      <c r="H303" s="13"/>
      <c r="I303" s="13"/>
    </row>
    <row r="304">
      <c r="H304" s="13"/>
      <c r="I304" s="13"/>
    </row>
    <row r="305">
      <c r="H305" s="13"/>
      <c r="I305" s="13"/>
    </row>
    <row r="306">
      <c r="H306" s="13"/>
      <c r="I306" s="13"/>
    </row>
    <row r="307">
      <c r="H307" s="13"/>
      <c r="I307" s="13"/>
    </row>
    <row r="308">
      <c r="H308" s="13"/>
      <c r="I308" s="13"/>
    </row>
    <row r="309">
      <c r="H309" s="13"/>
      <c r="I309" s="13"/>
    </row>
    <row r="310">
      <c r="H310" s="13"/>
      <c r="I310" s="13"/>
    </row>
    <row r="311">
      <c r="H311" s="13"/>
      <c r="I311" s="13"/>
    </row>
    <row r="312">
      <c r="H312" s="13"/>
      <c r="I312" s="13"/>
    </row>
    <row r="313">
      <c r="H313" s="13"/>
      <c r="I313" s="13"/>
    </row>
    <row r="314">
      <c r="H314" s="13"/>
      <c r="I314" s="13"/>
    </row>
    <row r="315">
      <c r="H315" s="13"/>
      <c r="I315" s="13"/>
    </row>
    <row r="316">
      <c r="H316" s="13"/>
      <c r="I316" s="13"/>
    </row>
    <row r="317">
      <c r="H317" s="13"/>
      <c r="I317" s="13"/>
    </row>
    <row r="318">
      <c r="H318" s="13"/>
      <c r="I318" s="13"/>
    </row>
    <row r="319">
      <c r="H319" s="13"/>
      <c r="I319" s="13"/>
    </row>
    <row r="320">
      <c r="H320" s="13"/>
      <c r="I320" s="13"/>
    </row>
    <row r="321">
      <c r="H321" s="13"/>
      <c r="I321" s="13"/>
    </row>
    <row r="322">
      <c r="H322" s="13"/>
      <c r="I322" s="13"/>
    </row>
    <row r="323">
      <c r="H323" s="13"/>
      <c r="I323" s="13"/>
    </row>
    <row r="324">
      <c r="H324" s="13"/>
      <c r="I324" s="13"/>
    </row>
    <row r="325">
      <c r="H325" s="13"/>
      <c r="I325" s="13"/>
    </row>
    <row r="326">
      <c r="H326" s="13"/>
      <c r="I326" s="13"/>
    </row>
    <row r="327">
      <c r="H327" s="13"/>
      <c r="I327" s="13"/>
    </row>
    <row r="328">
      <c r="H328" s="13"/>
      <c r="I328" s="13"/>
    </row>
    <row r="329">
      <c r="H329" s="13"/>
      <c r="I329" s="13"/>
    </row>
    <row r="330">
      <c r="H330" s="13"/>
      <c r="I330" s="13"/>
    </row>
    <row r="331">
      <c r="H331" s="13"/>
      <c r="I331" s="13"/>
    </row>
    <row r="332">
      <c r="H332" s="13"/>
      <c r="I332" s="13"/>
    </row>
    <row r="333">
      <c r="H333" s="13"/>
      <c r="I333" s="13"/>
    </row>
    <row r="334">
      <c r="H334" s="13"/>
      <c r="I334" s="13"/>
    </row>
    <row r="335">
      <c r="H335" s="13"/>
      <c r="I335" s="13"/>
    </row>
    <row r="336">
      <c r="H336" s="13"/>
      <c r="I336" s="13"/>
    </row>
    <row r="337">
      <c r="H337" s="13"/>
      <c r="I337" s="13"/>
    </row>
    <row r="338">
      <c r="H338" s="13"/>
      <c r="I338" s="13"/>
    </row>
    <row r="339">
      <c r="H339" s="13"/>
      <c r="I339" s="13"/>
    </row>
    <row r="340">
      <c r="H340" s="13"/>
      <c r="I340" s="13"/>
    </row>
    <row r="341">
      <c r="H341" s="13"/>
      <c r="I341" s="13"/>
    </row>
    <row r="342">
      <c r="H342" s="13"/>
      <c r="I342" s="13"/>
    </row>
    <row r="343">
      <c r="H343" s="13"/>
      <c r="I343" s="13"/>
    </row>
    <row r="344">
      <c r="H344" s="13"/>
      <c r="I344" s="13"/>
    </row>
    <row r="345">
      <c r="H345" s="13"/>
      <c r="I345" s="13"/>
    </row>
    <row r="346">
      <c r="H346" s="13"/>
      <c r="I346" s="13"/>
    </row>
    <row r="347">
      <c r="H347" s="13"/>
      <c r="I347" s="13"/>
    </row>
    <row r="348">
      <c r="H348" s="13"/>
      <c r="I348" s="13"/>
    </row>
    <row r="349">
      <c r="H349" s="13"/>
      <c r="I349" s="13"/>
    </row>
    <row r="350">
      <c r="H350" s="13"/>
      <c r="I350" s="13"/>
    </row>
    <row r="351">
      <c r="H351" s="13"/>
      <c r="I351" s="13"/>
    </row>
    <row r="352">
      <c r="H352" s="13"/>
      <c r="I352" s="13"/>
    </row>
    <row r="353">
      <c r="H353" s="13"/>
      <c r="I353" s="13"/>
    </row>
    <row r="354">
      <c r="H354" s="13"/>
      <c r="I354" s="13"/>
    </row>
    <row r="355">
      <c r="H355" s="13"/>
      <c r="I355" s="13"/>
    </row>
    <row r="356">
      <c r="H356" s="13"/>
      <c r="I356" s="13"/>
    </row>
    <row r="357">
      <c r="H357" s="13"/>
      <c r="I357" s="13"/>
    </row>
    <row r="358">
      <c r="H358" s="13"/>
      <c r="I358" s="13"/>
    </row>
    <row r="359">
      <c r="H359" s="13"/>
      <c r="I359" s="13"/>
    </row>
    <row r="360">
      <c r="H360" s="13"/>
      <c r="I360" s="13"/>
    </row>
    <row r="361">
      <c r="H361" s="13"/>
      <c r="I361" s="13"/>
    </row>
    <row r="362">
      <c r="H362" s="13"/>
      <c r="I362" s="13"/>
    </row>
    <row r="363">
      <c r="H363" s="13"/>
      <c r="I363" s="13"/>
    </row>
    <row r="364">
      <c r="H364" s="13"/>
      <c r="I364" s="13"/>
    </row>
    <row r="365">
      <c r="H365" s="13"/>
      <c r="I365" s="13"/>
    </row>
    <row r="366">
      <c r="H366" s="13"/>
      <c r="I366" s="13"/>
    </row>
    <row r="367">
      <c r="H367" s="13"/>
      <c r="I367" s="13"/>
    </row>
    <row r="368">
      <c r="H368" s="13"/>
      <c r="I368" s="13"/>
    </row>
    <row r="369">
      <c r="H369" s="13"/>
      <c r="I369" s="13"/>
    </row>
    <row r="370">
      <c r="H370" s="13"/>
      <c r="I370" s="13"/>
    </row>
    <row r="371">
      <c r="H371" s="13"/>
      <c r="I371" s="13"/>
    </row>
    <row r="372">
      <c r="H372" s="13"/>
      <c r="I372" s="13"/>
    </row>
    <row r="373">
      <c r="H373" s="13"/>
      <c r="I373" s="13"/>
    </row>
    <row r="374">
      <c r="H374" s="13"/>
      <c r="I374" s="13"/>
    </row>
    <row r="375">
      <c r="H375" s="13"/>
      <c r="I375" s="13"/>
    </row>
    <row r="376">
      <c r="H376" s="13"/>
      <c r="I376" s="13"/>
    </row>
    <row r="377">
      <c r="H377" s="13"/>
      <c r="I377" s="13"/>
    </row>
    <row r="378">
      <c r="H378" s="13"/>
      <c r="I378" s="13"/>
    </row>
    <row r="379">
      <c r="H379" s="13"/>
      <c r="I379" s="13"/>
    </row>
    <row r="380">
      <c r="H380" s="13"/>
      <c r="I380" s="13"/>
    </row>
    <row r="381">
      <c r="H381" s="13"/>
      <c r="I381" s="13"/>
    </row>
    <row r="382">
      <c r="H382" s="13"/>
      <c r="I382" s="13"/>
    </row>
    <row r="383">
      <c r="H383" s="13"/>
      <c r="I383" s="13"/>
    </row>
    <row r="384">
      <c r="H384" s="13"/>
      <c r="I384" s="13"/>
    </row>
    <row r="385">
      <c r="H385" s="13"/>
      <c r="I385" s="13"/>
    </row>
    <row r="386">
      <c r="H386" s="13"/>
      <c r="I386" s="13"/>
    </row>
    <row r="387">
      <c r="H387" s="13"/>
      <c r="I387" s="13"/>
    </row>
    <row r="388">
      <c r="H388" s="13"/>
      <c r="I388" s="13"/>
    </row>
    <row r="389">
      <c r="H389" s="13"/>
      <c r="I389" s="13"/>
    </row>
    <row r="390">
      <c r="H390" s="13"/>
      <c r="I390" s="13"/>
    </row>
    <row r="391">
      <c r="H391" s="13"/>
      <c r="I391" s="13"/>
    </row>
    <row r="392">
      <c r="H392" s="13"/>
      <c r="I392" s="13"/>
    </row>
    <row r="393">
      <c r="H393" s="13"/>
      <c r="I393" s="13"/>
    </row>
    <row r="394">
      <c r="H394" s="13"/>
      <c r="I394" s="13"/>
    </row>
    <row r="395">
      <c r="H395" s="13"/>
      <c r="I395" s="13"/>
    </row>
    <row r="396">
      <c r="H396" s="13"/>
      <c r="I396" s="13"/>
    </row>
    <row r="397">
      <c r="H397" s="13"/>
      <c r="I397" s="13"/>
    </row>
    <row r="398">
      <c r="H398" s="13"/>
      <c r="I398" s="13"/>
    </row>
    <row r="399">
      <c r="H399" s="13"/>
      <c r="I399" s="13"/>
    </row>
    <row r="400">
      <c r="H400" s="13"/>
      <c r="I400" s="13"/>
    </row>
    <row r="401">
      <c r="H401" s="13"/>
      <c r="I401" s="13"/>
    </row>
    <row r="402">
      <c r="H402" s="13"/>
      <c r="I402" s="13"/>
    </row>
    <row r="403">
      <c r="H403" s="13"/>
      <c r="I403" s="13"/>
    </row>
    <row r="404">
      <c r="H404" s="13"/>
      <c r="I404" s="13"/>
    </row>
    <row r="405">
      <c r="H405" s="13"/>
      <c r="I405" s="13"/>
    </row>
    <row r="406">
      <c r="H406" s="13"/>
      <c r="I406" s="13"/>
    </row>
    <row r="407">
      <c r="H407" s="13"/>
      <c r="I407" s="13"/>
    </row>
    <row r="408">
      <c r="H408" s="13"/>
      <c r="I408" s="13"/>
    </row>
    <row r="409">
      <c r="H409" s="13"/>
      <c r="I409" s="13"/>
    </row>
    <row r="410">
      <c r="H410" s="13"/>
      <c r="I410" s="13"/>
    </row>
    <row r="411">
      <c r="H411" s="13"/>
      <c r="I411" s="13"/>
    </row>
    <row r="412">
      <c r="H412" s="13"/>
      <c r="I412" s="13"/>
    </row>
    <row r="413">
      <c r="H413" s="13"/>
      <c r="I413" s="13"/>
    </row>
    <row r="414">
      <c r="H414" s="13"/>
      <c r="I414" s="13"/>
    </row>
    <row r="415">
      <c r="H415" s="13"/>
      <c r="I415" s="13"/>
    </row>
    <row r="416">
      <c r="H416" s="13"/>
      <c r="I416" s="13"/>
    </row>
    <row r="417">
      <c r="H417" s="13"/>
      <c r="I417" s="13"/>
    </row>
    <row r="418">
      <c r="H418" s="13"/>
      <c r="I418" s="13"/>
    </row>
    <row r="419">
      <c r="H419" s="13"/>
      <c r="I419" s="13"/>
    </row>
    <row r="420">
      <c r="H420" s="13"/>
      <c r="I420" s="13"/>
    </row>
    <row r="421">
      <c r="H421" s="13"/>
      <c r="I421" s="13"/>
    </row>
    <row r="422">
      <c r="H422" s="13"/>
      <c r="I422" s="13"/>
    </row>
    <row r="423">
      <c r="H423" s="13"/>
      <c r="I423" s="13"/>
    </row>
    <row r="424">
      <c r="H424" s="13"/>
      <c r="I424" s="13"/>
    </row>
    <row r="425">
      <c r="H425" s="13"/>
      <c r="I425" s="13"/>
    </row>
    <row r="426">
      <c r="H426" s="13"/>
      <c r="I426" s="13"/>
    </row>
    <row r="427">
      <c r="H427" s="13"/>
      <c r="I427" s="13"/>
    </row>
    <row r="428">
      <c r="H428" s="13"/>
      <c r="I428" s="13"/>
    </row>
    <row r="429">
      <c r="H429" s="13"/>
      <c r="I429" s="13"/>
    </row>
    <row r="430">
      <c r="H430" s="13"/>
      <c r="I430" s="13"/>
    </row>
    <row r="431">
      <c r="H431" s="13"/>
      <c r="I431" s="13"/>
    </row>
    <row r="432">
      <c r="H432" s="13"/>
      <c r="I432" s="13"/>
    </row>
    <row r="433">
      <c r="H433" s="13"/>
      <c r="I433" s="13"/>
    </row>
    <row r="434">
      <c r="H434" s="13"/>
      <c r="I434" s="13"/>
    </row>
    <row r="435">
      <c r="H435" s="13"/>
      <c r="I435" s="13"/>
    </row>
    <row r="436">
      <c r="H436" s="13"/>
      <c r="I436" s="13"/>
    </row>
    <row r="437">
      <c r="H437" s="13"/>
      <c r="I437" s="13"/>
    </row>
    <row r="438">
      <c r="H438" s="13"/>
      <c r="I438" s="13"/>
    </row>
    <row r="439">
      <c r="H439" s="13"/>
      <c r="I439" s="13"/>
    </row>
    <row r="440">
      <c r="H440" s="13"/>
      <c r="I440" s="13"/>
    </row>
    <row r="441">
      <c r="H441" s="13"/>
      <c r="I441" s="13"/>
    </row>
    <row r="442">
      <c r="H442" s="13"/>
      <c r="I442" s="13"/>
    </row>
    <row r="443">
      <c r="H443" s="13"/>
      <c r="I443" s="13"/>
    </row>
    <row r="444">
      <c r="H444" s="13"/>
      <c r="I444" s="13"/>
    </row>
    <row r="445">
      <c r="H445" s="13"/>
      <c r="I445" s="13"/>
    </row>
    <row r="446">
      <c r="H446" s="13"/>
      <c r="I446" s="13"/>
    </row>
    <row r="447">
      <c r="H447" s="13"/>
      <c r="I447" s="13"/>
    </row>
    <row r="448">
      <c r="H448" s="13"/>
      <c r="I448" s="13"/>
    </row>
    <row r="449">
      <c r="H449" s="13"/>
      <c r="I449" s="13"/>
    </row>
    <row r="450">
      <c r="H450" s="13"/>
      <c r="I450" s="13"/>
    </row>
    <row r="451">
      <c r="H451" s="13"/>
      <c r="I451" s="13"/>
    </row>
    <row r="452">
      <c r="H452" s="13"/>
      <c r="I452" s="13"/>
    </row>
    <row r="453">
      <c r="H453" s="13"/>
      <c r="I453" s="13"/>
    </row>
    <row r="454">
      <c r="H454" s="13"/>
      <c r="I454" s="13"/>
    </row>
    <row r="455">
      <c r="H455" s="13"/>
      <c r="I455" s="13"/>
    </row>
    <row r="456">
      <c r="H456" s="13"/>
      <c r="I456" s="13"/>
    </row>
    <row r="457">
      <c r="H457" s="13"/>
      <c r="I457" s="13"/>
    </row>
    <row r="458">
      <c r="H458" s="13"/>
      <c r="I458" s="13"/>
    </row>
    <row r="459">
      <c r="H459" s="13"/>
      <c r="I459" s="13"/>
    </row>
    <row r="460">
      <c r="H460" s="13"/>
      <c r="I460" s="13"/>
    </row>
    <row r="461">
      <c r="H461" s="13"/>
      <c r="I461" s="13"/>
    </row>
    <row r="462">
      <c r="H462" s="13"/>
      <c r="I462" s="13"/>
    </row>
    <row r="463">
      <c r="H463" s="13"/>
      <c r="I463" s="13"/>
    </row>
    <row r="464">
      <c r="H464" s="13"/>
      <c r="I464" s="13"/>
    </row>
    <row r="465">
      <c r="H465" s="13"/>
      <c r="I465" s="13"/>
    </row>
    <row r="466">
      <c r="H466" s="13"/>
      <c r="I466" s="13"/>
    </row>
    <row r="467">
      <c r="H467" s="13"/>
      <c r="I467" s="13"/>
    </row>
    <row r="468">
      <c r="H468" s="13"/>
      <c r="I468" s="13"/>
    </row>
    <row r="469">
      <c r="H469" s="13"/>
      <c r="I469" s="13"/>
    </row>
    <row r="470">
      <c r="H470" s="13"/>
      <c r="I470" s="13"/>
    </row>
    <row r="471">
      <c r="H471" s="13"/>
      <c r="I471" s="13"/>
    </row>
    <row r="472">
      <c r="H472" s="13"/>
      <c r="I472" s="13"/>
    </row>
    <row r="473">
      <c r="H473" s="13"/>
      <c r="I473" s="13"/>
    </row>
    <row r="474">
      <c r="H474" s="13"/>
      <c r="I474" s="13"/>
    </row>
    <row r="475">
      <c r="H475" s="13"/>
      <c r="I475" s="13"/>
    </row>
    <row r="476">
      <c r="H476" s="13"/>
      <c r="I476" s="13"/>
    </row>
    <row r="477">
      <c r="H477" s="13"/>
      <c r="I477" s="13"/>
    </row>
    <row r="478">
      <c r="H478" s="13"/>
      <c r="I478" s="13"/>
    </row>
    <row r="479">
      <c r="H479" s="13"/>
      <c r="I479" s="13"/>
    </row>
    <row r="480">
      <c r="H480" s="13"/>
      <c r="I480" s="13"/>
    </row>
    <row r="481">
      <c r="H481" s="13"/>
      <c r="I481" s="13"/>
    </row>
    <row r="482">
      <c r="H482" s="13"/>
      <c r="I482" s="13"/>
    </row>
    <row r="483">
      <c r="H483" s="13"/>
      <c r="I483" s="13"/>
    </row>
    <row r="484">
      <c r="H484" s="13"/>
      <c r="I484" s="13"/>
    </row>
    <row r="485">
      <c r="H485" s="13"/>
      <c r="I485" s="13"/>
    </row>
    <row r="486">
      <c r="H486" s="13"/>
      <c r="I486" s="13"/>
    </row>
    <row r="487">
      <c r="H487" s="13"/>
      <c r="I487" s="13"/>
    </row>
    <row r="488">
      <c r="H488" s="13"/>
      <c r="I488" s="13"/>
    </row>
    <row r="489">
      <c r="H489" s="13"/>
      <c r="I489" s="13"/>
    </row>
    <row r="490">
      <c r="H490" s="13"/>
      <c r="I490" s="13"/>
    </row>
    <row r="491">
      <c r="H491" s="13"/>
      <c r="I491" s="13"/>
    </row>
    <row r="492">
      <c r="H492" s="13"/>
      <c r="I492" s="13"/>
    </row>
    <row r="493">
      <c r="H493" s="13"/>
      <c r="I493" s="13"/>
    </row>
    <row r="494">
      <c r="H494" s="13"/>
      <c r="I494" s="13"/>
    </row>
    <row r="495">
      <c r="H495" s="13"/>
      <c r="I495" s="13"/>
    </row>
    <row r="496">
      <c r="H496" s="13"/>
      <c r="I496" s="13"/>
    </row>
    <row r="497">
      <c r="H497" s="13"/>
      <c r="I497" s="13"/>
    </row>
    <row r="498">
      <c r="H498" s="13"/>
      <c r="I498" s="13"/>
    </row>
    <row r="499">
      <c r="H499" s="13"/>
      <c r="I499" s="13"/>
    </row>
    <row r="500">
      <c r="H500" s="13"/>
      <c r="I500" s="13"/>
    </row>
    <row r="501">
      <c r="H501" s="13"/>
      <c r="I501" s="13"/>
    </row>
    <row r="502">
      <c r="H502" s="13"/>
      <c r="I502" s="13"/>
    </row>
    <row r="503">
      <c r="H503" s="13"/>
      <c r="I503" s="13"/>
    </row>
    <row r="504">
      <c r="H504" s="13"/>
      <c r="I504" s="13"/>
    </row>
    <row r="505">
      <c r="H505" s="13"/>
      <c r="I505" s="13"/>
    </row>
    <row r="506">
      <c r="H506" s="13"/>
      <c r="I506" s="13"/>
    </row>
    <row r="507">
      <c r="H507" s="13"/>
      <c r="I507" s="13"/>
    </row>
    <row r="508">
      <c r="H508" s="13"/>
      <c r="I508" s="13"/>
    </row>
    <row r="509">
      <c r="H509" s="13"/>
      <c r="I509" s="13"/>
    </row>
    <row r="510">
      <c r="H510" s="13"/>
      <c r="I510" s="13"/>
    </row>
    <row r="511">
      <c r="H511" s="13"/>
      <c r="I511" s="13"/>
    </row>
    <row r="512">
      <c r="H512" s="13"/>
      <c r="I512" s="13"/>
    </row>
    <row r="513">
      <c r="H513" s="13"/>
      <c r="I513" s="13"/>
    </row>
    <row r="514">
      <c r="H514" s="13"/>
      <c r="I514" s="13"/>
    </row>
    <row r="515">
      <c r="H515" s="13"/>
      <c r="I515" s="13"/>
    </row>
    <row r="516">
      <c r="H516" s="13"/>
      <c r="I516" s="13"/>
    </row>
    <row r="517">
      <c r="H517" s="13"/>
      <c r="I517" s="13"/>
    </row>
    <row r="518">
      <c r="H518" s="13"/>
      <c r="I518" s="13"/>
    </row>
    <row r="519">
      <c r="H519" s="13"/>
      <c r="I519" s="13"/>
    </row>
    <row r="520">
      <c r="H520" s="13"/>
      <c r="I520" s="13"/>
    </row>
    <row r="521">
      <c r="H521" s="13"/>
      <c r="I521" s="13"/>
    </row>
    <row r="522">
      <c r="H522" s="13"/>
      <c r="I522" s="13"/>
    </row>
    <row r="523">
      <c r="H523" s="13"/>
      <c r="I523" s="13"/>
    </row>
    <row r="524">
      <c r="H524" s="13"/>
      <c r="I524" s="13"/>
    </row>
    <row r="525">
      <c r="H525" s="13"/>
      <c r="I525" s="13"/>
    </row>
    <row r="526">
      <c r="H526" s="13"/>
      <c r="I526" s="13"/>
    </row>
    <row r="527">
      <c r="H527" s="13"/>
      <c r="I527" s="13"/>
    </row>
    <row r="528">
      <c r="H528" s="13"/>
      <c r="I528" s="13"/>
    </row>
    <row r="529">
      <c r="H529" s="13"/>
      <c r="I529" s="13"/>
    </row>
    <row r="530">
      <c r="H530" s="13"/>
      <c r="I530" s="13"/>
    </row>
    <row r="531">
      <c r="H531" s="13"/>
      <c r="I531" s="13"/>
    </row>
    <row r="532">
      <c r="H532" s="13"/>
      <c r="I532" s="13"/>
    </row>
    <row r="533">
      <c r="H533" s="13"/>
      <c r="I533" s="13"/>
    </row>
    <row r="534">
      <c r="H534" s="13"/>
      <c r="I534" s="13"/>
    </row>
    <row r="535">
      <c r="H535" s="13"/>
      <c r="I535" s="13"/>
    </row>
    <row r="536">
      <c r="H536" s="13"/>
      <c r="I536" s="13"/>
    </row>
    <row r="537">
      <c r="H537" s="13"/>
      <c r="I537" s="13"/>
    </row>
    <row r="538">
      <c r="H538" s="13"/>
      <c r="I538" s="13"/>
    </row>
    <row r="539">
      <c r="H539" s="13"/>
      <c r="I539" s="13"/>
    </row>
    <row r="540">
      <c r="H540" s="13"/>
      <c r="I540" s="13"/>
    </row>
    <row r="541">
      <c r="H541" s="13"/>
      <c r="I541" s="13"/>
    </row>
    <row r="542">
      <c r="H542" s="13"/>
      <c r="I542" s="13"/>
    </row>
    <row r="543">
      <c r="H543" s="13"/>
      <c r="I543" s="13"/>
    </row>
    <row r="544">
      <c r="H544" s="13"/>
      <c r="I544" s="13"/>
    </row>
    <row r="545">
      <c r="H545" s="13"/>
      <c r="I545" s="13"/>
    </row>
    <row r="546">
      <c r="H546" s="13"/>
      <c r="I546" s="13"/>
    </row>
    <row r="547">
      <c r="H547" s="13"/>
      <c r="I547" s="13"/>
    </row>
    <row r="548">
      <c r="H548" s="13"/>
      <c r="I548" s="13"/>
    </row>
    <row r="549">
      <c r="H549" s="13"/>
      <c r="I549" s="13"/>
    </row>
    <row r="550">
      <c r="H550" s="13"/>
      <c r="I550" s="13"/>
    </row>
    <row r="551">
      <c r="H551" s="13"/>
      <c r="I551" s="13"/>
    </row>
    <row r="552">
      <c r="H552" s="13"/>
      <c r="I552" s="13"/>
    </row>
    <row r="553">
      <c r="H553" s="13"/>
      <c r="I553" s="13"/>
    </row>
    <row r="554">
      <c r="H554" s="13"/>
      <c r="I554" s="13"/>
    </row>
    <row r="555">
      <c r="H555" s="13"/>
      <c r="I555" s="13"/>
    </row>
    <row r="556">
      <c r="H556" s="13"/>
      <c r="I556" s="13"/>
    </row>
    <row r="557">
      <c r="H557" s="13"/>
      <c r="I557" s="13"/>
    </row>
    <row r="558">
      <c r="H558" s="13"/>
      <c r="I558" s="13"/>
    </row>
    <row r="559">
      <c r="H559" s="13"/>
      <c r="I559" s="13"/>
    </row>
    <row r="560">
      <c r="H560" s="13"/>
      <c r="I560" s="13"/>
    </row>
    <row r="561">
      <c r="H561" s="13"/>
      <c r="I561" s="13"/>
    </row>
    <row r="562">
      <c r="H562" s="13"/>
      <c r="I562" s="13"/>
    </row>
    <row r="563">
      <c r="H563" s="13"/>
      <c r="I563" s="13"/>
    </row>
    <row r="564">
      <c r="H564" s="13"/>
      <c r="I564" s="13"/>
    </row>
    <row r="565">
      <c r="H565" s="13"/>
      <c r="I565" s="13"/>
    </row>
    <row r="566">
      <c r="H566" s="13"/>
      <c r="I566" s="13"/>
    </row>
    <row r="567">
      <c r="H567" s="13"/>
      <c r="I567" s="13"/>
    </row>
    <row r="568">
      <c r="H568" s="13"/>
      <c r="I568" s="13"/>
    </row>
    <row r="569">
      <c r="H569" s="13"/>
      <c r="I569" s="13"/>
    </row>
    <row r="570">
      <c r="H570" s="13"/>
      <c r="I570" s="13"/>
    </row>
    <row r="571">
      <c r="H571" s="13"/>
      <c r="I571" s="13"/>
    </row>
    <row r="572">
      <c r="H572" s="13"/>
      <c r="I572" s="13"/>
    </row>
    <row r="573">
      <c r="H573" s="13"/>
      <c r="I573" s="13"/>
    </row>
    <row r="574">
      <c r="H574" s="13"/>
      <c r="I574" s="13"/>
    </row>
    <row r="575">
      <c r="H575" s="13"/>
      <c r="I575" s="13"/>
    </row>
    <row r="576">
      <c r="H576" s="13"/>
      <c r="I576" s="13"/>
    </row>
    <row r="577">
      <c r="H577" s="13"/>
      <c r="I577" s="13"/>
    </row>
    <row r="578">
      <c r="H578" s="13"/>
      <c r="I578" s="13"/>
    </row>
    <row r="579">
      <c r="H579" s="13"/>
      <c r="I579" s="13"/>
    </row>
    <row r="580">
      <c r="H580" s="13"/>
      <c r="I580" s="13"/>
    </row>
    <row r="581">
      <c r="H581" s="13"/>
      <c r="I581" s="13"/>
    </row>
    <row r="582">
      <c r="H582" s="13"/>
      <c r="I582" s="13"/>
    </row>
    <row r="583">
      <c r="H583" s="13"/>
      <c r="I583" s="13"/>
    </row>
    <row r="584">
      <c r="H584" s="13"/>
      <c r="I584" s="13"/>
    </row>
    <row r="585">
      <c r="H585" s="13"/>
      <c r="I585" s="13"/>
    </row>
    <row r="586">
      <c r="H586" s="13"/>
      <c r="I586" s="13"/>
    </row>
    <row r="587">
      <c r="H587" s="13"/>
      <c r="I587" s="13"/>
    </row>
    <row r="588">
      <c r="H588" s="13"/>
      <c r="I588" s="13"/>
    </row>
    <row r="589">
      <c r="H589" s="13"/>
      <c r="I589" s="13"/>
    </row>
    <row r="590">
      <c r="H590" s="13"/>
      <c r="I590" s="13"/>
    </row>
    <row r="591">
      <c r="H591" s="13"/>
      <c r="I591" s="13"/>
    </row>
    <row r="592">
      <c r="H592" s="13"/>
      <c r="I592" s="13"/>
    </row>
    <row r="593">
      <c r="H593" s="13"/>
      <c r="I593" s="13"/>
    </row>
    <row r="594">
      <c r="H594" s="13"/>
      <c r="I594" s="13"/>
    </row>
    <row r="595">
      <c r="H595" s="13"/>
      <c r="I595" s="13"/>
    </row>
    <row r="596">
      <c r="H596" s="13"/>
      <c r="I596" s="13"/>
    </row>
    <row r="597">
      <c r="H597" s="13"/>
      <c r="I597" s="13"/>
    </row>
    <row r="598">
      <c r="H598" s="13"/>
      <c r="I598" s="13"/>
    </row>
    <row r="599">
      <c r="H599" s="13"/>
      <c r="I599" s="13"/>
    </row>
    <row r="600">
      <c r="H600" s="13"/>
      <c r="I600" s="13"/>
    </row>
    <row r="601">
      <c r="H601" s="13"/>
      <c r="I601" s="13"/>
    </row>
    <row r="602">
      <c r="H602" s="13"/>
      <c r="I602" s="13"/>
    </row>
    <row r="603">
      <c r="H603" s="13"/>
      <c r="I603" s="13"/>
    </row>
    <row r="604">
      <c r="H604" s="13"/>
      <c r="I604" s="13"/>
    </row>
    <row r="605">
      <c r="H605" s="13"/>
      <c r="I605" s="13"/>
    </row>
    <row r="606">
      <c r="H606" s="13"/>
      <c r="I606" s="13"/>
    </row>
    <row r="607">
      <c r="H607" s="13"/>
      <c r="I607" s="13"/>
    </row>
    <row r="608">
      <c r="H608" s="13"/>
      <c r="I608" s="13"/>
    </row>
    <row r="609">
      <c r="H609" s="13"/>
      <c r="I609" s="13"/>
    </row>
    <row r="610">
      <c r="H610" s="13"/>
      <c r="I610" s="13"/>
    </row>
    <row r="611">
      <c r="H611" s="13"/>
      <c r="I611" s="13"/>
    </row>
    <row r="612">
      <c r="H612" s="13"/>
      <c r="I612" s="13"/>
    </row>
    <row r="613">
      <c r="H613" s="13"/>
      <c r="I613" s="13"/>
    </row>
    <row r="614">
      <c r="H614" s="13"/>
      <c r="I614" s="13"/>
    </row>
    <row r="615">
      <c r="H615" s="13"/>
      <c r="I615" s="13"/>
    </row>
    <row r="616">
      <c r="H616" s="13"/>
      <c r="I616" s="13"/>
    </row>
    <row r="617">
      <c r="H617" s="13"/>
      <c r="I617" s="13"/>
    </row>
    <row r="618">
      <c r="H618" s="13"/>
      <c r="I618" s="13"/>
    </row>
    <row r="619">
      <c r="H619" s="13"/>
      <c r="I619" s="13"/>
    </row>
    <row r="620">
      <c r="H620" s="13"/>
      <c r="I620" s="13"/>
    </row>
    <row r="621">
      <c r="H621" s="13"/>
      <c r="I621" s="13"/>
    </row>
    <row r="622">
      <c r="H622" s="13"/>
      <c r="I622" s="13"/>
    </row>
    <row r="623">
      <c r="H623" s="13"/>
      <c r="I623" s="13"/>
    </row>
    <row r="624">
      <c r="H624" s="13"/>
      <c r="I624" s="13"/>
    </row>
    <row r="625">
      <c r="H625" s="13"/>
      <c r="I625" s="13"/>
    </row>
    <row r="626">
      <c r="H626" s="13"/>
      <c r="I626" s="13"/>
    </row>
    <row r="627">
      <c r="H627" s="13"/>
      <c r="I627" s="13"/>
    </row>
    <row r="628">
      <c r="H628" s="13"/>
      <c r="I628" s="13"/>
    </row>
    <row r="629">
      <c r="H629" s="13"/>
      <c r="I629" s="13"/>
    </row>
    <row r="630">
      <c r="H630" s="13"/>
      <c r="I630" s="13"/>
    </row>
    <row r="631">
      <c r="H631" s="13"/>
      <c r="I631" s="13"/>
    </row>
    <row r="632">
      <c r="H632" s="13"/>
      <c r="I632" s="13"/>
    </row>
    <row r="633">
      <c r="H633" s="13"/>
      <c r="I633" s="13"/>
    </row>
    <row r="634">
      <c r="H634" s="13"/>
      <c r="I634" s="13"/>
    </row>
    <row r="635">
      <c r="H635" s="13"/>
      <c r="I635" s="13"/>
    </row>
    <row r="636">
      <c r="H636" s="13"/>
      <c r="I636" s="13"/>
    </row>
    <row r="637">
      <c r="H637" s="13"/>
      <c r="I637" s="13"/>
    </row>
    <row r="638">
      <c r="H638" s="13"/>
      <c r="I638" s="13"/>
    </row>
    <row r="639">
      <c r="H639" s="13"/>
      <c r="I639" s="13"/>
    </row>
    <row r="640">
      <c r="H640" s="13"/>
      <c r="I640" s="13"/>
    </row>
    <row r="641">
      <c r="H641" s="13"/>
      <c r="I641" s="13"/>
    </row>
    <row r="642">
      <c r="H642" s="13"/>
      <c r="I642" s="13"/>
    </row>
    <row r="643">
      <c r="H643" s="13"/>
      <c r="I643" s="13"/>
    </row>
    <row r="644">
      <c r="H644" s="13"/>
      <c r="I644" s="13"/>
    </row>
    <row r="645">
      <c r="H645" s="13"/>
      <c r="I645" s="13"/>
    </row>
    <row r="646">
      <c r="H646" s="13"/>
      <c r="I646" s="13"/>
    </row>
    <row r="647">
      <c r="H647" s="13"/>
      <c r="I647" s="13"/>
    </row>
    <row r="648">
      <c r="H648" s="13"/>
      <c r="I648" s="13"/>
    </row>
    <row r="649">
      <c r="H649" s="13"/>
      <c r="I649" s="13"/>
    </row>
    <row r="650">
      <c r="H650" s="13"/>
      <c r="I650" s="13"/>
    </row>
    <row r="651">
      <c r="H651" s="13"/>
      <c r="I651" s="13"/>
    </row>
    <row r="652">
      <c r="H652" s="13"/>
      <c r="I652" s="13"/>
    </row>
    <row r="653">
      <c r="H653" s="13"/>
      <c r="I653" s="13"/>
    </row>
    <row r="654">
      <c r="H654" s="13"/>
      <c r="I654" s="13"/>
    </row>
    <row r="655">
      <c r="H655" s="13"/>
      <c r="I655" s="13"/>
    </row>
    <row r="656">
      <c r="H656" s="13"/>
      <c r="I656" s="13"/>
    </row>
    <row r="657">
      <c r="H657" s="13"/>
      <c r="I657" s="13"/>
    </row>
    <row r="658">
      <c r="H658" s="13"/>
      <c r="I658" s="13"/>
    </row>
    <row r="659">
      <c r="H659" s="13"/>
      <c r="I659" s="13"/>
    </row>
    <row r="660">
      <c r="H660" s="13"/>
      <c r="I660" s="13"/>
    </row>
    <row r="661">
      <c r="H661" s="13"/>
      <c r="I661" s="13"/>
    </row>
    <row r="662">
      <c r="H662" s="13"/>
      <c r="I662" s="13"/>
    </row>
    <row r="663">
      <c r="H663" s="13"/>
      <c r="I663" s="13"/>
    </row>
    <row r="664">
      <c r="H664" s="13"/>
      <c r="I664" s="13"/>
    </row>
    <row r="665">
      <c r="H665" s="13"/>
      <c r="I665" s="13"/>
    </row>
    <row r="666">
      <c r="H666" s="13"/>
      <c r="I666" s="13"/>
    </row>
    <row r="667">
      <c r="H667" s="13"/>
      <c r="I667" s="13"/>
    </row>
    <row r="668">
      <c r="H668" s="13"/>
      <c r="I668" s="13"/>
    </row>
    <row r="669">
      <c r="H669" s="13"/>
      <c r="I669" s="13"/>
    </row>
    <row r="670">
      <c r="H670" s="13"/>
      <c r="I670" s="13"/>
    </row>
    <row r="671">
      <c r="H671" s="13"/>
      <c r="I671" s="13"/>
    </row>
    <row r="672">
      <c r="H672" s="13"/>
      <c r="I672" s="13"/>
    </row>
    <row r="673">
      <c r="H673" s="13"/>
      <c r="I673" s="13"/>
    </row>
    <row r="674">
      <c r="H674" s="13"/>
      <c r="I674" s="13"/>
    </row>
    <row r="675">
      <c r="H675" s="13"/>
      <c r="I675" s="13"/>
    </row>
    <row r="676">
      <c r="H676" s="13"/>
      <c r="I676" s="13"/>
    </row>
    <row r="677">
      <c r="H677" s="13"/>
      <c r="I677" s="13"/>
    </row>
    <row r="678">
      <c r="H678" s="13"/>
      <c r="I678" s="13"/>
    </row>
    <row r="679">
      <c r="H679" s="13"/>
      <c r="I679" s="13"/>
    </row>
    <row r="680">
      <c r="H680" s="13"/>
      <c r="I680" s="13"/>
    </row>
    <row r="681">
      <c r="H681" s="13"/>
      <c r="I681" s="13"/>
    </row>
    <row r="682">
      <c r="H682" s="13"/>
      <c r="I682" s="13"/>
    </row>
    <row r="683">
      <c r="H683" s="13"/>
      <c r="I683" s="13"/>
    </row>
    <row r="684">
      <c r="H684" s="13"/>
      <c r="I684" s="13"/>
    </row>
    <row r="685">
      <c r="H685" s="13"/>
      <c r="I685" s="13"/>
    </row>
    <row r="686">
      <c r="H686" s="13"/>
      <c r="I686" s="13"/>
    </row>
    <row r="687">
      <c r="H687" s="13"/>
      <c r="I687" s="13"/>
    </row>
    <row r="688">
      <c r="H688" s="13"/>
      <c r="I688" s="13"/>
    </row>
    <row r="689">
      <c r="H689" s="13"/>
      <c r="I689" s="13"/>
    </row>
    <row r="690">
      <c r="H690" s="13"/>
      <c r="I690" s="13"/>
    </row>
    <row r="691">
      <c r="H691" s="13"/>
      <c r="I691" s="13"/>
    </row>
    <row r="692">
      <c r="H692" s="13"/>
      <c r="I692" s="13"/>
    </row>
    <row r="693">
      <c r="H693" s="13"/>
      <c r="I693" s="13"/>
    </row>
    <row r="694">
      <c r="H694" s="13"/>
      <c r="I694" s="13"/>
    </row>
    <row r="695">
      <c r="H695" s="13"/>
      <c r="I695" s="13"/>
    </row>
    <row r="696">
      <c r="H696" s="13"/>
      <c r="I696" s="13"/>
    </row>
    <row r="697">
      <c r="H697" s="13"/>
      <c r="I697" s="13"/>
    </row>
    <row r="698">
      <c r="H698" s="13"/>
      <c r="I698" s="13"/>
    </row>
    <row r="699">
      <c r="H699" s="13"/>
      <c r="I699" s="13"/>
    </row>
    <row r="700">
      <c r="H700" s="13"/>
      <c r="I700" s="13"/>
    </row>
    <row r="701">
      <c r="H701" s="13"/>
      <c r="I701" s="13"/>
    </row>
    <row r="702">
      <c r="H702" s="13"/>
      <c r="I702" s="13"/>
    </row>
    <row r="703">
      <c r="H703" s="13"/>
      <c r="I703" s="13"/>
    </row>
    <row r="704">
      <c r="H704" s="13"/>
      <c r="I704" s="13"/>
    </row>
    <row r="705">
      <c r="H705" s="13"/>
      <c r="I705" s="13"/>
    </row>
    <row r="706">
      <c r="H706" s="13"/>
      <c r="I706" s="13"/>
    </row>
    <row r="707">
      <c r="H707" s="13"/>
      <c r="I707" s="13"/>
    </row>
    <row r="708">
      <c r="H708" s="13"/>
      <c r="I708" s="13"/>
    </row>
    <row r="709">
      <c r="H709" s="13"/>
      <c r="I709" s="13"/>
    </row>
    <row r="710">
      <c r="H710" s="13"/>
      <c r="I710" s="13"/>
    </row>
    <row r="711">
      <c r="H711" s="13"/>
      <c r="I711" s="13"/>
    </row>
    <row r="712">
      <c r="H712" s="13"/>
      <c r="I712" s="13"/>
    </row>
    <row r="713">
      <c r="H713" s="13"/>
      <c r="I713" s="13"/>
    </row>
    <row r="714">
      <c r="H714" s="13"/>
      <c r="I714" s="13"/>
    </row>
    <row r="715">
      <c r="H715" s="13"/>
      <c r="I715" s="13"/>
    </row>
    <row r="716">
      <c r="H716" s="13"/>
      <c r="I716" s="13"/>
    </row>
    <row r="717">
      <c r="H717" s="13"/>
      <c r="I717" s="13"/>
    </row>
    <row r="718">
      <c r="H718" s="13"/>
      <c r="I718" s="13"/>
    </row>
    <row r="719">
      <c r="H719" s="13"/>
      <c r="I719" s="13"/>
    </row>
    <row r="720">
      <c r="H720" s="13"/>
      <c r="I720" s="13"/>
    </row>
    <row r="721">
      <c r="H721" s="13"/>
      <c r="I721" s="13"/>
    </row>
    <row r="722">
      <c r="H722" s="13"/>
      <c r="I722" s="13"/>
    </row>
    <row r="723">
      <c r="H723" s="13"/>
      <c r="I723" s="13"/>
    </row>
    <row r="724">
      <c r="H724" s="13"/>
      <c r="I724" s="13"/>
    </row>
    <row r="725">
      <c r="H725" s="13"/>
      <c r="I725" s="13"/>
    </row>
    <row r="726">
      <c r="H726" s="13"/>
      <c r="I726" s="13"/>
    </row>
    <row r="727">
      <c r="H727" s="13"/>
      <c r="I727" s="13"/>
    </row>
    <row r="728">
      <c r="H728" s="13"/>
      <c r="I728" s="13"/>
    </row>
    <row r="729">
      <c r="H729" s="13"/>
      <c r="I729" s="13"/>
    </row>
    <row r="730">
      <c r="H730" s="13"/>
      <c r="I730" s="13"/>
    </row>
    <row r="731">
      <c r="H731" s="13"/>
      <c r="I731" s="13"/>
    </row>
    <row r="732">
      <c r="H732" s="13"/>
      <c r="I732" s="13"/>
    </row>
    <row r="733">
      <c r="H733" s="13"/>
      <c r="I733" s="13"/>
    </row>
    <row r="734">
      <c r="H734" s="13"/>
      <c r="I734" s="13"/>
    </row>
    <row r="735">
      <c r="H735" s="13"/>
      <c r="I735" s="13"/>
    </row>
    <row r="736">
      <c r="H736" s="13"/>
      <c r="I736" s="13"/>
    </row>
    <row r="737">
      <c r="H737" s="13"/>
      <c r="I737" s="13"/>
    </row>
    <row r="738">
      <c r="H738" s="13"/>
      <c r="I738" s="13"/>
    </row>
    <row r="739">
      <c r="H739" s="13"/>
      <c r="I739" s="13"/>
    </row>
    <row r="740">
      <c r="H740" s="13"/>
      <c r="I740" s="13"/>
    </row>
    <row r="741">
      <c r="H741" s="13"/>
      <c r="I741" s="13"/>
    </row>
    <row r="742">
      <c r="H742" s="13"/>
      <c r="I742" s="13"/>
    </row>
    <row r="743">
      <c r="H743" s="13"/>
      <c r="I743" s="13"/>
    </row>
    <row r="744">
      <c r="H744" s="13"/>
      <c r="I744" s="13"/>
    </row>
    <row r="745">
      <c r="H745" s="13"/>
      <c r="I745" s="13"/>
    </row>
    <row r="746">
      <c r="H746" s="13"/>
      <c r="I746" s="13"/>
    </row>
    <row r="747">
      <c r="H747" s="13"/>
      <c r="I747" s="13"/>
    </row>
    <row r="748">
      <c r="H748" s="13"/>
      <c r="I748" s="13"/>
    </row>
    <row r="749">
      <c r="H749" s="13"/>
      <c r="I749" s="13"/>
    </row>
    <row r="750">
      <c r="H750" s="13"/>
      <c r="I750" s="13"/>
    </row>
    <row r="751">
      <c r="H751" s="13"/>
      <c r="I751" s="13"/>
    </row>
    <row r="752">
      <c r="H752" s="13"/>
      <c r="I752" s="13"/>
    </row>
    <row r="753">
      <c r="H753" s="13"/>
      <c r="I753" s="13"/>
    </row>
    <row r="754">
      <c r="H754" s="13"/>
      <c r="I754" s="13"/>
    </row>
    <row r="755">
      <c r="H755" s="13"/>
      <c r="I755" s="13"/>
    </row>
    <row r="756">
      <c r="H756" s="13"/>
      <c r="I756" s="13"/>
    </row>
    <row r="757">
      <c r="H757" s="13"/>
      <c r="I757" s="13"/>
    </row>
    <row r="758">
      <c r="H758" s="13"/>
      <c r="I758" s="13"/>
    </row>
    <row r="759">
      <c r="H759" s="13"/>
      <c r="I759" s="13"/>
    </row>
    <row r="760">
      <c r="H760" s="13"/>
      <c r="I760" s="13"/>
    </row>
    <row r="761">
      <c r="H761" s="13"/>
      <c r="I761" s="13"/>
    </row>
    <row r="762">
      <c r="H762" s="13"/>
      <c r="I762" s="13"/>
    </row>
    <row r="763">
      <c r="H763" s="13"/>
      <c r="I763" s="13"/>
    </row>
    <row r="764">
      <c r="H764" s="13"/>
      <c r="I764" s="13"/>
    </row>
    <row r="765">
      <c r="H765" s="13"/>
      <c r="I765" s="13"/>
    </row>
    <row r="766">
      <c r="H766" s="13"/>
      <c r="I766" s="13"/>
    </row>
    <row r="767">
      <c r="H767" s="13"/>
      <c r="I767" s="13"/>
    </row>
    <row r="768">
      <c r="H768" s="13"/>
      <c r="I768" s="13"/>
    </row>
    <row r="769">
      <c r="H769" s="13"/>
      <c r="I769" s="13"/>
    </row>
    <row r="770">
      <c r="H770" s="13"/>
      <c r="I770" s="13"/>
    </row>
    <row r="771">
      <c r="H771" s="13"/>
      <c r="I771" s="13"/>
    </row>
    <row r="772">
      <c r="H772" s="13"/>
      <c r="I772" s="13"/>
    </row>
    <row r="773">
      <c r="H773" s="13"/>
      <c r="I773" s="13"/>
    </row>
    <row r="774">
      <c r="H774" s="13"/>
      <c r="I774" s="13"/>
    </row>
    <row r="775">
      <c r="H775" s="13"/>
      <c r="I775" s="13"/>
    </row>
    <row r="776">
      <c r="H776" s="13"/>
      <c r="I776" s="13"/>
    </row>
    <row r="777">
      <c r="H777" s="13"/>
      <c r="I777" s="13"/>
    </row>
    <row r="778">
      <c r="H778" s="13"/>
      <c r="I778" s="13"/>
    </row>
    <row r="779">
      <c r="H779" s="13"/>
      <c r="I779" s="13"/>
    </row>
    <row r="780">
      <c r="H780" s="13"/>
      <c r="I780" s="13"/>
    </row>
    <row r="781">
      <c r="H781" s="13"/>
      <c r="I781" s="13"/>
    </row>
    <row r="782">
      <c r="H782" s="13"/>
      <c r="I782" s="13"/>
    </row>
    <row r="783">
      <c r="H783" s="13"/>
      <c r="I783" s="13"/>
    </row>
    <row r="784">
      <c r="H784" s="13"/>
      <c r="I784" s="13"/>
    </row>
    <row r="785">
      <c r="H785" s="13"/>
      <c r="I785" s="13"/>
    </row>
    <row r="786">
      <c r="H786" s="13"/>
      <c r="I786" s="13"/>
    </row>
    <row r="787">
      <c r="H787" s="13"/>
      <c r="I787" s="13"/>
    </row>
    <row r="788">
      <c r="H788" s="13"/>
      <c r="I788" s="13"/>
    </row>
    <row r="789">
      <c r="H789" s="13"/>
      <c r="I789" s="13"/>
    </row>
    <row r="790">
      <c r="H790" s="13"/>
      <c r="I790" s="13"/>
    </row>
    <row r="791">
      <c r="H791" s="13"/>
      <c r="I791" s="13"/>
    </row>
    <row r="792">
      <c r="H792" s="13"/>
      <c r="I792" s="13"/>
    </row>
    <row r="793">
      <c r="H793" s="13"/>
      <c r="I793" s="13"/>
    </row>
    <row r="794">
      <c r="H794" s="13"/>
      <c r="I794" s="13"/>
    </row>
    <row r="795">
      <c r="H795" s="13"/>
      <c r="I795" s="13"/>
    </row>
    <row r="796">
      <c r="H796" s="13"/>
      <c r="I796" s="13"/>
    </row>
    <row r="797">
      <c r="H797" s="13"/>
      <c r="I797" s="13"/>
    </row>
    <row r="798">
      <c r="H798" s="13"/>
      <c r="I798" s="13"/>
    </row>
    <row r="799">
      <c r="H799" s="13"/>
      <c r="I799" s="13"/>
    </row>
    <row r="800">
      <c r="H800" s="13"/>
      <c r="I800" s="13"/>
    </row>
    <row r="801">
      <c r="H801" s="13"/>
      <c r="I801" s="13"/>
    </row>
    <row r="802">
      <c r="H802" s="13"/>
      <c r="I802" s="13"/>
    </row>
    <row r="803">
      <c r="H803" s="13"/>
      <c r="I803" s="13"/>
    </row>
    <row r="804">
      <c r="H804" s="13"/>
      <c r="I804" s="13"/>
    </row>
    <row r="805">
      <c r="H805" s="13"/>
      <c r="I805" s="13"/>
    </row>
    <row r="806">
      <c r="H806" s="13"/>
      <c r="I806" s="13"/>
    </row>
    <row r="807">
      <c r="H807" s="13"/>
      <c r="I807" s="13"/>
    </row>
    <row r="808">
      <c r="H808" s="13"/>
      <c r="I808" s="13"/>
    </row>
    <row r="809">
      <c r="H809" s="13"/>
      <c r="I809" s="13"/>
    </row>
    <row r="810">
      <c r="H810" s="13"/>
      <c r="I810" s="13"/>
    </row>
    <row r="811">
      <c r="H811" s="13"/>
      <c r="I811" s="13"/>
    </row>
    <row r="812">
      <c r="H812" s="13"/>
      <c r="I812" s="13"/>
    </row>
    <row r="813">
      <c r="H813" s="13"/>
      <c r="I813" s="13"/>
    </row>
    <row r="814">
      <c r="H814" s="13"/>
      <c r="I814" s="13"/>
    </row>
    <row r="815">
      <c r="H815" s="13"/>
      <c r="I815" s="13"/>
    </row>
    <row r="816">
      <c r="H816" s="13"/>
      <c r="I816" s="13"/>
    </row>
    <row r="817">
      <c r="H817" s="13"/>
      <c r="I817" s="13"/>
    </row>
    <row r="818">
      <c r="H818" s="13"/>
      <c r="I818" s="13"/>
    </row>
    <row r="819">
      <c r="H819" s="13"/>
      <c r="I819" s="13"/>
    </row>
    <row r="820">
      <c r="H820" s="13"/>
      <c r="I820" s="13"/>
    </row>
    <row r="821">
      <c r="H821" s="13"/>
      <c r="I821" s="13"/>
    </row>
    <row r="822">
      <c r="H822" s="13"/>
      <c r="I822" s="13"/>
    </row>
    <row r="823">
      <c r="H823" s="13"/>
      <c r="I823" s="13"/>
    </row>
    <row r="824">
      <c r="H824" s="13"/>
      <c r="I824" s="13"/>
    </row>
    <row r="825">
      <c r="H825" s="13"/>
      <c r="I825" s="13"/>
    </row>
    <row r="826">
      <c r="H826" s="13"/>
      <c r="I826" s="13"/>
    </row>
    <row r="827">
      <c r="H827" s="13"/>
      <c r="I827" s="13"/>
    </row>
    <row r="828">
      <c r="H828" s="13"/>
      <c r="I828" s="13"/>
    </row>
    <row r="829">
      <c r="H829" s="13"/>
      <c r="I829" s="13"/>
    </row>
    <row r="830">
      <c r="H830" s="13"/>
      <c r="I830" s="13"/>
    </row>
    <row r="831">
      <c r="H831" s="13"/>
      <c r="I831" s="13"/>
    </row>
    <row r="832">
      <c r="H832" s="13"/>
      <c r="I832" s="13"/>
    </row>
    <row r="833">
      <c r="H833" s="13"/>
      <c r="I833" s="13"/>
    </row>
    <row r="834">
      <c r="H834" s="13"/>
      <c r="I834" s="13"/>
    </row>
    <row r="835">
      <c r="H835" s="13"/>
      <c r="I835" s="13"/>
    </row>
    <row r="836">
      <c r="H836" s="13"/>
      <c r="I836" s="13"/>
    </row>
    <row r="837">
      <c r="H837" s="13"/>
      <c r="I837" s="13"/>
    </row>
    <row r="838">
      <c r="H838" s="13"/>
      <c r="I838" s="13"/>
    </row>
    <row r="839">
      <c r="H839" s="13"/>
      <c r="I839" s="13"/>
    </row>
    <row r="840">
      <c r="H840" s="13"/>
      <c r="I840" s="13"/>
    </row>
    <row r="841">
      <c r="H841" s="13"/>
      <c r="I841" s="13"/>
    </row>
    <row r="842">
      <c r="H842" s="13"/>
      <c r="I842" s="13"/>
    </row>
    <row r="843">
      <c r="H843" s="13"/>
      <c r="I843" s="13"/>
    </row>
    <row r="844">
      <c r="H844" s="13"/>
      <c r="I844" s="13"/>
    </row>
    <row r="845">
      <c r="H845" s="13"/>
      <c r="I845" s="13"/>
    </row>
    <row r="846">
      <c r="H846" s="13"/>
      <c r="I846" s="13"/>
    </row>
    <row r="847">
      <c r="H847" s="13"/>
      <c r="I847" s="13"/>
    </row>
    <row r="848">
      <c r="H848" s="13"/>
      <c r="I848" s="13"/>
    </row>
    <row r="849">
      <c r="H849" s="13"/>
      <c r="I849" s="13"/>
    </row>
    <row r="850">
      <c r="H850" s="13"/>
      <c r="I850" s="13"/>
    </row>
    <row r="851">
      <c r="H851" s="13"/>
      <c r="I851" s="13"/>
    </row>
    <row r="852">
      <c r="H852" s="13"/>
      <c r="I852" s="13"/>
    </row>
    <row r="853">
      <c r="H853" s="13"/>
      <c r="I853" s="13"/>
    </row>
    <row r="854">
      <c r="H854" s="13"/>
      <c r="I854" s="13"/>
    </row>
    <row r="855">
      <c r="H855" s="13"/>
      <c r="I855" s="13"/>
    </row>
    <row r="856">
      <c r="H856" s="13"/>
      <c r="I856" s="13"/>
    </row>
    <row r="857">
      <c r="H857" s="13"/>
      <c r="I857" s="13"/>
    </row>
    <row r="858">
      <c r="H858" s="13"/>
      <c r="I858" s="13"/>
    </row>
    <row r="859">
      <c r="H859" s="13"/>
      <c r="I859" s="13"/>
    </row>
    <row r="860">
      <c r="H860" s="13"/>
      <c r="I860" s="13"/>
    </row>
    <row r="861">
      <c r="H861" s="13"/>
      <c r="I861" s="13"/>
    </row>
    <row r="862">
      <c r="H862" s="13"/>
      <c r="I862" s="13"/>
    </row>
    <row r="863">
      <c r="H863" s="13"/>
      <c r="I863" s="13"/>
    </row>
    <row r="864">
      <c r="H864" s="13"/>
      <c r="I864" s="13"/>
    </row>
    <row r="865">
      <c r="H865" s="13"/>
      <c r="I865" s="13"/>
    </row>
    <row r="866">
      <c r="H866" s="13"/>
      <c r="I866" s="13"/>
    </row>
    <row r="867">
      <c r="H867" s="13"/>
      <c r="I867" s="13"/>
    </row>
    <row r="868">
      <c r="H868" s="13"/>
      <c r="I868" s="13"/>
    </row>
    <row r="869">
      <c r="H869" s="13"/>
      <c r="I869" s="13"/>
    </row>
    <row r="870">
      <c r="H870" s="13"/>
      <c r="I870" s="13"/>
    </row>
    <row r="871">
      <c r="H871" s="13"/>
      <c r="I871" s="13"/>
    </row>
    <row r="872">
      <c r="H872" s="13"/>
      <c r="I872" s="13"/>
    </row>
    <row r="873">
      <c r="H873" s="13"/>
      <c r="I873" s="13"/>
    </row>
    <row r="874">
      <c r="H874" s="13"/>
      <c r="I874" s="13"/>
    </row>
    <row r="875">
      <c r="H875" s="13"/>
      <c r="I875" s="13"/>
    </row>
    <row r="876">
      <c r="H876" s="13"/>
      <c r="I876" s="13"/>
    </row>
    <row r="877">
      <c r="H877" s="13"/>
      <c r="I877" s="13"/>
    </row>
    <row r="878">
      <c r="H878" s="13"/>
      <c r="I878" s="13"/>
    </row>
    <row r="879">
      <c r="H879" s="13"/>
      <c r="I879" s="13"/>
    </row>
    <row r="880">
      <c r="H880" s="13"/>
      <c r="I880" s="13"/>
    </row>
    <row r="881">
      <c r="H881" s="13"/>
      <c r="I881" s="13"/>
    </row>
    <row r="882">
      <c r="H882" s="13"/>
      <c r="I882" s="13"/>
    </row>
    <row r="883">
      <c r="H883" s="13"/>
      <c r="I883" s="13"/>
    </row>
    <row r="884">
      <c r="H884" s="13"/>
      <c r="I884" s="13"/>
    </row>
    <row r="885">
      <c r="H885" s="13"/>
      <c r="I885" s="13"/>
    </row>
    <row r="886">
      <c r="H886" s="13"/>
      <c r="I886" s="13"/>
    </row>
    <row r="887">
      <c r="H887" s="13"/>
      <c r="I887" s="13"/>
    </row>
    <row r="888">
      <c r="H888" s="13"/>
      <c r="I888" s="13"/>
    </row>
    <row r="889">
      <c r="H889" s="13"/>
      <c r="I889" s="13"/>
    </row>
    <row r="890">
      <c r="H890" s="13"/>
      <c r="I890" s="13"/>
    </row>
    <row r="891">
      <c r="H891" s="13"/>
      <c r="I891" s="13"/>
    </row>
    <row r="892">
      <c r="H892" s="13"/>
      <c r="I892" s="13"/>
    </row>
    <row r="893">
      <c r="H893" s="13"/>
      <c r="I893" s="13"/>
    </row>
    <row r="894">
      <c r="H894" s="13"/>
      <c r="I894" s="13"/>
    </row>
    <row r="895">
      <c r="H895" s="13"/>
      <c r="I895" s="13"/>
    </row>
    <row r="896">
      <c r="H896" s="13"/>
      <c r="I896" s="13"/>
    </row>
    <row r="897">
      <c r="H897" s="13"/>
      <c r="I897" s="13"/>
    </row>
    <row r="898">
      <c r="H898" s="13"/>
      <c r="I898" s="13"/>
    </row>
    <row r="899">
      <c r="H899" s="13"/>
      <c r="I899" s="13"/>
    </row>
    <row r="900">
      <c r="H900" s="13"/>
      <c r="I900" s="13"/>
    </row>
    <row r="901">
      <c r="H901" s="13"/>
      <c r="I901" s="13"/>
    </row>
    <row r="902">
      <c r="H902" s="13"/>
      <c r="I902" s="13"/>
    </row>
    <row r="903">
      <c r="H903" s="13"/>
      <c r="I903" s="13"/>
    </row>
    <row r="904">
      <c r="H904" s="13"/>
      <c r="I904" s="13"/>
    </row>
    <row r="905">
      <c r="H905" s="13"/>
      <c r="I905" s="13"/>
    </row>
    <row r="906">
      <c r="H906" s="13"/>
      <c r="I906" s="13"/>
    </row>
    <row r="907">
      <c r="H907" s="13"/>
      <c r="I907" s="13"/>
    </row>
    <row r="908">
      <c r="H908" s="13"/>
      <c r="I908" s="13"/>
    </row>
    <row r="909">
      <c r="H909" s="13"/>
      <c r="I909" s="13"/>
    </row>
    <row r="910">
      <c r="H910" s="13"/>
      <c r="I910" s="13"/>
    </row>
    <row r="911">
      <c r="H911" s="13"/>
      <c r="I911" s="13"/>
    </row>
    <row r="912">
      <c r="H912" s="13"/>
      <c r="I912" s="13"/>
    </row>
    <row r="913">
      <c r="H913" s="13"/>
      <c r="I913" s="13"/>
    </row>
    <row r="914">
      <c r="H914" s="13"/>
      <c r="I914" s="13"/>
    </row>
    <row r="915">
      <c r="H915" s="13"/>
      <c r="I915" s="13"/>
    </row>
    <row r="916">
      <c r="H916" s="13"/>
      <c r="I916" s="13"/>
    </row>
    <row r="917">
      <c r="H917" s="13"/>
      <c r="I917" s="13"/>
    </row>
    <row r="918">
      <c r="H918" s="13"/>
      <c r="I918" s="13"/>
    </row>
    <row r="919">
      <c r="H919" s="13"/>
      <c r="I919" s="13"/>
    </row>
    <row r="920">
      <c r="H920" s="13"/>
      <c r="I920" s="13"/>
    </row>
    <row r="921">
      <c r="H921" s="13"/>
      <c r="I921" s="13"/>
    </row>
    <row r="922">
      <c r="H922" s="13"/>
      <c r="I922" s="13"/>
    </row>
    <row r="923">
      <c r="H923" s="13"/>
      <c r="I923" s="13"/>
    </row>
    <row r="924">
      <c r="H924" s="13"/>
      <c r="I924" s="13"/>
    </row>
    <row r="925">
      <c r="H925" s="13"/>
      <c r="I925" s="13"/>
    </row>
    <row r="926">
      <c r="H926" s="13"/>
      <c r="I926" s="13"/>
    </row>
    <row r="927">
      <c r="H927" s="13"/>
      <c r="I927" s="13"/>
    </row>
    <row r="928">
      <c r="H928" s="13"/>
      <c r="I928" s="13"/>
    </row>
    <row r="929">
      <c r="H929" s="13"/>
      <c r="I929" s="13"/>
    </row>
    <row r="930">
      <c r="H930" s="13"/>
      <c r="I930" s="13"/>
    </row>
    <row r="931">
      <c r="H931" s="13"/>
      <c r="I931" s="13"/>
    </row>
    <row r="932">
      <c r="H932" s="13"/>
      <c r="I932" s="13"/>
    </row>
    <row r="933">
      <c r="H933" s="13"/>
      <c r="I933" s="13"/>
    </row>
    <row r="934">
      <c r="H934" s="13"/>
      <c r="I934" s="13"/>
    </row>
    <row r="935">
      <c r="H935" s="13"/>
      <c r="I935" s="13"/>
    </row>
    <row r="936">
      <c r="H936" s="13"/>
      <c r="I936" s="13"/>
    </row>
    <row r="937">
      <c r="H937" s="13"/>
      <c r="I937" s="13"/>
    </row>
    <row r="938">
      <c r="H938" s="13"/>
      <c r="I938" s="13"/>
    </row>
    <row r="939">
      <c r="H939" s="13"/>
      <c r="I939" s="13"/>
    </row>
    <row r="940">
      <c r="H940" s="13"/>
      <c r="I940" s="13"/>
    </row>
    <row r="941">
      <c r="H941" s="13"/>
      <c r="I941" s="13"/>
    </row>
    <row r="942">
      <c r="H942" s="13"/>
      <c r="I942" s="13"/>
    </row>
    <row r="943">
      <c r="H943" s="13"/>
      <c r="I943" s="13"/>
    </row>
    <row r="944">
      <c r="H944" s="13"/>
      <c r="I944" s="13"/>
    </row>
    <row r="945">
      <c r="H945" s="13"/>
      <c r="I945" s="13"/>
    </row>
    <row r="946">
      <c r="H946" s="13"/>
      <c r="I946" s="13"/>
    </row>
    <row r="947">
      <c r="H947" s="13"/>
      <c r="I947" s="13"/>
    </row>
    <row r="948">
      <c r="H948" s="13"/>
      <c r="I948" s="13"/>
    </row>
    <row r="949">
      <c r="H949" s="13"/>
      <c r="I949" s="13"/>
    </row>
    <row r="950">
      <c r="H950" s="13"/>
      <c r="I950" s="13"/>
    </row>
    <row r="951">
      <c r="H951" s="13"/>
      <c r="I951" s="13"/>
    </row>
    <row r="952">
      <c r="H952" s="13"/>
      <c r="I952" s="13"/>
    </row>
    <row r="953">
      <c r="H953" s="13"/>
      <c r="I953" s="13"/>
    </row>
    <row r="954">
      <c r="H954" s="13"/>
      <c r="I954" s="13"/>
    </row>
    <row r="955">
      <c r="H955" s="13"/>
      <c r="I955" s="13"/>
    </row>
    <row r="956">
      <c r="H956" s="13"/>
      <c r="I956" s="13"/>
    </row>
    <row r="957">
      <c r="H957" s="13"/>
      <c r="I957" s="13"/>
    </row>
    <row r="958">
      <c r="H958" s="13"/>
      <c r="I958" s="13"/>
    </row>
    <row r="959">
      <c r="H959" s="13"/>
      <c r="I959" s="13"/>
    </row>
    <row r="960">
      <c r="H960" s="13"/>
      <c r="I960" s="13"/>
    </row>
    <row r="961">
      <c r="H961" s="13"/>
      <c r="I961" s="13"/>
    </row>
    <row r="962">
      <c r="H962" s="13"/>
      <c r="I962" s="13"/>
    </row>
    <row r="963">
      <c r="H963" s="13"/>
      <c r="I963" s="13"/>
    </row>
    <row r="964">
      <c r="H964" s="13"/>
      <c r="I964" s="13"/>
    </row>
    <row r="965">
      <c r="H965" s="13"/>
      <c r="I965" s="13"/>
    </row>
    <row r="966">
      <c r="H966" s="13"/>
      <c r="I966" s="13"/>
    </row>
    <row r="967">
      <c r="H967" s="13"/>
      <c r="I967" s="13"/>
    </row>
    <row r="968">
      <c r="H968" s="13"/>
      <c r="I968" s="13"/>
    </row>
    <row r="969">
      <c r="H969" s="13"/>
      <c r="I969" s="13"/>
    </row>
    <row r="970">
      <c r="H970" s="13"/>
      <c r="I970" s="13"/>
    </row>
    <row r="971">
      <c r="H971" s="13"/>
      <c r="I971" s="13"/>
    </row>
    <row r="972">
      <c r="H972" s="13"/>
      <c r="I972" s="13"/>
    </row>
    <row r="973">
      <c r="H973" s="13"/>
      <c r="I973" s="13"/>
    </row>
    <row r="974">
      <c r="H974" s="13"/>
      <c r="I974" s="13"/>
    </row>
    <row r="975">
      <c r="H975" s="13"/>
      <c r="I975" s="13"/>
    </row>
    <row r="976">
      <c r="H976" s="13"/>
      <c r="I976" s="13"/>
    </row>
    <row r="977">
      <c r="H977" s="13"/>
      <c r="I977" s="13"/>
    </row>
    <row r="978">
      <c r="H978" s="13"/>
      <c r="I978" s="13"/>
    </row>
    <row r="979">
      <c r="H979" s="13"/>
      <c r="I979" s="13"/>
    </row>
    <row r="980">
      <c r="H980" s="13"/>
      <c r="I980" s="13"/>
    </row>
    <row r="981">
      <c r="H981" s="13"/>
      <c r="I981" s="13"/>
    </row>
    <row r="982">
      <c r="H982" s="13"/>
      <c r="I982" s="13"/>
    </row>
    <row r="983">
      <c r="H983" s="13"/>
      <c r="I983" s="13"/>
    </row>
    <row r="984">
      <c r="H984" s="13"/>
      <c r="I984" s="13"/>
    </row>
    <row r="985">
      <c r="H985" s="13"/>
      <c r="I985" s="13"/>
    </row>
    <row r="986">
      <c r="H986" s="13"/>
      <c r="I986" s="13"/>
    </row>
    <row r="987">
      <c r="H987" s="13"/>
      <c r="I987" s="13"/>
    </row>
    <row r="988">
      <c r="H988" s="13"/>
      <c r="I988" s="13"/>
    </row>
    <row r="989">
      <c r="H989" s="13"/>
      <c r="I989" s="13"/>
    </row>
    <row r="990">
      <c r="H990" s="13"/>
      <c r="I990" s="13"/>
    </row>
    <row r="991">
      <c r="H991" s="13"/>
      <c r="I991" s="13"/>
    </row>
    <row r="992">
      <c r="H992" s="13"/>
      <c r="I992" s="13"/>
    </row>
    <row r="993">
      <c r="H993" s="13"/>
      <c r="I993" s="13"/>
    </row>
    <row r="994">
      <c r="H994" s="13"/>
      <c r="I994" s="13"/>
    </row>
    <row r="995">
      <c r="H995" s="13"/>
      <c r="I995" s="13"/>
    </row>
    <row r="996">
      <c r="H996" s="13"/>
      <c r="I996" s="13"/>
    </row>
    <row r="997">
      <c r="H997" s="13"/>
      <c r="I997" s="13"/>
    </row>
    <row r="998">
      <c r="H998" s="13"/>
      <c r="I998" s="13"/>
    </row>
    <row r="999">
      <c r="H999" s="13"/>
      <c r="I999" s="13"/>
    </row>
    <row r="1000">
      <c r="H1000" s="13"/>
      <c r="I1000" s="13"/>
    </row>
  </sheetData>
  <drawing r:id="rId5"/>
</worksheet>
</file>