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14" documentId="8_{A5E81FF3-345E-4C39-B55F-73DF142E220B}" xr6:coauthVersionLast="47" xr6:coauthVersionMax="47" xr10:uidLastSave="{85F5D22C-0A40-9A44-A6B7-0D4359521DDF}"/>
  <bookViews>
    <workbookView xWindow="-37260" yWindow="2000" windowWidth="36320" windowHeight="1814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O102" i="4" a="1"/>
  <c r="O102" i="4" s="1"/>
  <c r="N102" i="4" a="1"/>
  <c r="N102" i="4" s="1"/>
  <c r="M102" i="4" a="1"/>
  <c r="M102" i="4" s="1"/>
  <c r="L102" i="4" a="1"/>
  <c r="L102" i="4" s="1"/>
  <c r="K102" i="4" a="1"/>
  <c r="K102" i="4" s="1"/>
  <c r="J102" i="4" a="1"/>
  <c r="J102" i="4" s="1"/>
  <c r="E102" i="4" a="1"/>
  <c r="E102" i="4" s="1"/>
  <c r="D102" i="4" a="1"/>
  <c r="D102" i="4" s="1"/>
  <c r="C102" i="4" a="1"/>
  <c r="C102" i="4" s="1"/>
  <c r="E56" i="4" a="1"/>
  <c r="E56" i="4" s="1"/>
  <c r="D56" i="4" a="1"/>
  <c r="D56" i="4" s="1"/>
  <c r="C56" i="4" a="1"/>
  <c r="C56" i="4" s="1"/>
  <c r="F22" i="4" a="1"/>
  <c r="F22" i="4" s="1"/>
  <c r="G22" i="4" a="1"/>
  <c r="G22" i="4" s="1"/>
  <c r="H22" i="4" a="1"/>
  <c r="H22" i="4" s="1"/>
  <c r="I22" i="4" a="1"/>
  <c r="I22" i="4" s="1"/>
  <c r="J22" i="4" a="1"/>
  <c r="J22" i="4" s="1"/>
  <c r="K22" i="4" a="1"/>
  <c r="K22" i="4" s="1"/>
  <c r="L22" i="4" a="1"/>
  <c r="L22" i="4" s="1"/>
  <c r="M22" i="4" a="1"/>
  <c r="M22" i="4" s="1"/>
  <c r="N22" i="4" a="1"/>
  <c r="N22" i="4" s="1"/>
  <c r="O22" i="4" a="1"/>
  <c r="O22" i="4" s="1"/>
  <c r="F23" i="4" a="1"/>
  <c r="F23" i="4" s="1"/>
  <c r="G23" i="4" a="1"/>
  <c r="G23" i="4" s="1"/>
  <c r="H23" i="4" a="1"/>
  <c r="H23" i="4" s="1"/>
  <c r="I23" i="4" a="1"/>
  <c r="I23" i="4" s="1"/>
  <c r="J23" i="4" a="1"/>
  <c r="J23" i="4" s="1"/>
  <c r="K23" i="4" a="1"/>
  <c r="K23" i="4" s="1"/>
  <c r="L23" i="4" a="1"/>
  <c r="L23" i="4" s="1"/>
  <c r="M23" i="4" a="1"/>
  <c r="M23" i="4" s="1"/>
  <c r="N23" i="4" a="1"/>
  <c r="N23" i="4" s="1"/>
  <c r="O23" i="4" a="1"/>
  <c r="O23" i="4" s="1"/>
  <c r="F24" i="4" a="1"/>
  <c r="F24" i="4" s="1"/>
  <c r="G24" i="4" a="1"/>
  <c r="G24" i="4" s="1"/>
  <c r="H24" i="4" a="1"/>
  <c r="H24" i="4" s="1"/>
  <c r="I24" i="4" a="1"/>
  <c r="I24" i="4" s="1"/>
  <c r="J24" i="4" a="1"/>
  <c r="J24" i="4" s="1"/>
  <c r="K24" i="4" a="1"/>
  <c r="K24" i="4" s="1"/>
  <c r="L24" i="4" a="1"/>
  <c r="L24" i="4" s="1"/>
  <c r="M24" i="4" a="1"/>
  <c r="M24" i="4" s="1"/>
  <c r="N24" i="4" a="1"/>
  <c r="N24" i="4" s="1"/>
  <c r="O24" i="4" a="1"/>
  <c r="O24" i="4" s="1"/>
  <c r="F25" i="4" a="1"/>
  <c r="F25" i="4" s="1"/>
  <c r="G25" i="4" a="1"/>
  <c r="G25" i="4" s="1"/>
  <c r="H25" i="4" a="1"/>
  <c r="H25" i="4" s="1"/>
  <c r="I25" i="4" a="1"/>
  <c r="I25" i="4" s="1"/>
  <c r="J25" i="4" a="1"/>
  <c r="J25" i="4" s="1"/>
  <c r="K25" i="4" a="1"/>
  <c r="K25" i="4" s="1"/>
  <c r="L25" i="4" a="1"/>
  <c r="L25" i="4" s="1"/>
  <c r="M25" i="4" a="1"/>
  <c r="M25" i="4" s="1"/>
  <c r="N25" i="4" a="1"/>
  <c r="N25" i="4" s="1"/>
  <c r="O25" i="4" a="1"/>
  <c r="O25" i="4" s="1"/>
  <c r="F26" i="4" a="1"/>
  <c r="F26" i="4" s="1"/>
  <c r="G26" i="4" a="1"/>
  <c r="G26" i="4" s="1"/>
  <c r="H26" i="4" a="1"/>
  <c r="H26" i="4" s="1"/>
  <c r="I26" i="4" a="1"/>
  <c r="I26" i="4" s="1"/>
  <c r="J26" i="4" a="1"/>
  <c r="J26" i="4" s="1"/>
  <c r="K26" i="4" a="1"/>
  <c r="K26" i="4" s="1"/>
  <c r="L26" i="4" a="1"/>
  <c r="L26" i="4" s="1"/>
  <c r="M26" i="4" a="1"/>
  <c r="M26" i="4" s="1"/>
  <c r="N26" i="4" a="1"/>
  <c r="N26" i="4" s="1"/>
  <c r="O26" i="4" a="1"/>
  <c r="O26" i="4" s="1"/>
  <c r="F27" i="4" a="1"/>
  <c r="F27" i="4" s="1"/>
  <c r="G27" i="4" a="1"/>
  <c r="G27" i="4" s="1"/>
  <c r="H27" i="4" a="1"/>
  <c r="H27" i="4" s="1"/>
  <c r="I27" i="4" a="1"/>
  <c r="I27" i="4" s="1"/>
  <c r="J27" i="4" a="1"/>
  <c r="J27" i="4" s="1"/>
  <c r="K27" i="4" a="1"/>
  <c r="K27" i="4" s="1"/>
  <c r="L27" i="4" a="1"/>
  <c r="L27" i="4" s="1"/>
  <c r="M27" i="4" a="1"/>
  <c r="M27" i="4" s="1"/>
  <c r="N27" i="4" a="1"/>
  <c r="N27" i="4" s="1"/>
  <c r="O27" i="4" a="1"/>
  <c r="O27" i="4" s="1"/>
  <c r="F28" i="4" a="1"/>
  <c r="F28" i="4" s="1"/>
  <c r="G28" i="4" a="1"/>
  <c r="G28" i="4" s="1"/>
  <c r="H28" i="4" a="1"/>
  <c r="H28" i="4" s="1"/>
  <c r="I28" i="4" a="1"/>
  <c r="I28" i="4" s="1"/>
  <c r="J28" i="4" a="1"/>
  <c r="J28" i="4" s="1"/>
  <c r="K28" i="4" a="1"/>
  <c r="K28" i="4" s="1"/>
  <c r="L28" i="4" a="1"/>
  <c r="L28" i="4" s="1"/>
  <c r="M28" i="4" a="1"/>
  <c r="M28" i="4" s="1"/>
  <c r="N28" i="4" a="1"/>
  <c r="N28" i="4" s="1"/>
  <c r="O28" i="4" a="1"/>
  <c r="O28" i="4" s="1"/>
  <c r="F29" i="4" a="1"/>
  <c r="F29" i="4" s="1"/>
  <c r="G29" i="4" a="1"/>
  <c r="G29" i="4" s="1"/>
  <c r="H29" i="4" a="1"/>
  <c r="H29" i="4" s="1"/>
  <c r="I29" i="4" a="1"/>
  <c r="I29" i="4" s="1"/>
  <c r="J29" i="4" a="1"/>
  <c r="J29" i="4" s="1"/>
  <c r="K29" i="4" a="1"/>
  <c r="K29" i="4" s="1"/>
  <c r="L29" i="4" a="1"/>
  <c r="L29" i="4" s="1"/>
  <c r="M29" i="4" a="1"/>
  <c r="M29" i="4" s="1"/>
  <c r="N29" i="4" a="1"/>
  <c r="N29" i="4" s="1"/>
  <c r="O29" i="4" a="1"/>
  <c r="O29" i="4" s="1"/>
  <c r="F30" i="4" a="1"/>
  <c r="F30" i="4" s="1"/>
  <c r="G30" i="4" a="1"/>
  <c r="G30" i="4" s="1"/>
  <c r="H30" i="4" a="1"/>
  <c r="H30" i="4" s="1"/>
  <c r="I30" i="4" a="1"/>
  <c r="I30" i="4" s="1"/>
  <c r="J30" i="4" a="1"/>
  <c r="J30" i="4" s="1"/>
  <c r="K30" i="4" a="1"/>
  <c r="K30" i="4" s="1"/>
  <c r="L30" i="4" a="1"/>
  <c r="L30" i="4" s="1"/>
  <c r="M30" i="4" a="1"/>
  <c r="M30" i="4" s="1"/>
  <c r="N30" i="4" a="1"/>
  <c r="N30" i="4" s="1"/>
  <c r="O30" i="4" a="1"/>
  <c r="O30" i="4" s="1"/>
  <c r="F31" i="4" a="1"/>
  <c r="F31" i="4" s="1"/>
  <c r="G31" i="4" a="1"/>
  <c r="G31" i="4" s="1"/>
  <c r="H31" i="4" a="1"/>
  <c r="H31" i="4" s="1"/>
  <c r="I31" i="4" a="1"/>
  <c r="I31" i="4" s="1"/>
  <c r="J31" i="4" a="1"/>
  <c r="J31" i="4" s="1"/>
  <c r="K31" i="4" a="1"/>
  <c r="K31" i="4" s="1"/>
  <c r="L31" i="4" a="1"/>
  <c r="L31" i="4" s="1"/>
  <c r="M31" i="4" a="1"/>
  <c r="M31" i="4" s="1"/>
  <c r="N31" i="4" a="1"/>
  <c r="N31" i="4" s="1"/>
  <c r="O31" i="4" a="1"/>
  <c r="O31" i="4" s="1"/>
  <c r="F32" i="4" a="1"/>
  <c r="F32" i="4" s="1"/>
  <c r="G32" i="4" a="1"/>
  <c r="G32" i="4" s="1"/>
  <c r="H32" i="4" a="1"/>
  <c r="H32" i="4" s="1"/>
  <c r="I32" i="4" a="1"/>
  <c r="I32" i="4" s="1"/>
  <c r="J32" i="4" a="1"/>
  <c r="J32" i="4" s="1"/>
  <c r="K32" i="4" a="1"/>
  <c r="K32" i="4" s="1"/>
  <c r="L32" i="4" a="1"/>
  <c r="L32" i="4" s="1"/>
  <c r="M32" i="4" a="1"/>
  <c r="M32" i="4" s="1"/>
  <c r="N32" i="4" a="1"/>
  <c r="N32" i="4" s="1"/>
  <c r="O32" i="4" a="1"/>
  <c r="O32" i="4" s="1"/>
  <c r="F33" i="4" a="1"/>
  <c r="F33" i="4" s="1"/>
  <c r="G33" i="4" a="1"/>
  <c r="G33" i="4" s="1"/>
  <c r="H33" i="4" a="1"/>
  <c r="H33" i="4" s="1"/>
  <c r="I33" i="4" a="1"/>
  <c r="I33" i="4" s="1"/>
  <c r="J33" i="4" a="1"/>
  <c r="J33" i="4" s="1"/>
  <c r="K33" i="4" a="1"/>
  <c r="K33" i="4" s="1"/>
  <c r="L33" i="4" a="1"/>
  <c r="L33" i="4" s="1"/>
  <c r="M33" i="4" a="1"/>
  <c r="M33" i="4" s="1"/>
  <c r="N33" i="4" a="1"/>
  <c r="N33" i="4" s="1"/>
  <c r="O33" i="4" a="1"/>
  <c r="O33" i="4" s="1"/>
  <c r="F34" i="4" a="1"/>
  <c r="F34" i="4" s="1"/>
  <c r="G34" i="4" a="1"/>
  <c r="G34" i="4" s="1"/>
  <c r="H34" i="4" a="1"/>
  <c r="H34" i="4" s="1"/>
  <c r="I34" i="4" a="1"/>
  <c r="I34" i="4" s="1"/>
  <c r="J34" i="4" a="1"/>
  <c r="J34" i="4" s="1"/>
  <c r="K34" i="4" a="1"/>
  <c r="K34" i="4" s="1"/>
  <c r="L34" i="4" a="1"/>
  <c r="L34" i="4" s="1"/>
  <c r="M34" i="4" a="1"/>
  <c r="M34" i="4" s="1"/>
  <c r="N34" i="4" a="1"/>
  <c r="N34" i="4" s="1"/>
  <c r="O34" i="4" a="1"/>
  <c r="O34" i="4" s="1"/>
  <c r="F35" i="4" a="1"/>
  <c r="F35" i="4" s="1"/>
  <c r="G35" i="4" a="1"/>
  <c r="G35" i="4" s="1"/>
  <c r="H35" i="4" a="1"/>
  <c r="H35" i="4" s="1"/>
  <c r="I35" i="4" a="1"/>
  <c r="I35" i="4" s="1"/>
  <c r="J35" i="4" a="1"/>
  <c r="J35" i="4" s="1"/>
  <c r="K35" i="4" a="1"/>
  <c r="K35" i="4" s="1"/>
  <c r="L35" i="4" a="1"/>
  <c r="L35" i="4" s="1"/>
  <c r="M35" i="4" a="1"/>
  <c r="M35" i="4" s="1"/>
  <c r="N35" i="4" a="1"/>
  <c r="N35" i="4" s="1"/>
  <c r="O35" i="4" a="1"/>
  <c r="O35" i="4" s="1"/>
  <c r="F36" i="4" a="1"/>
  <c r="F36" i="4" s="1"/>
  <c r="G36" i="4" a="1"/>
  <c r="G36" i="4" s="1"/>
  <c r="H36" i="4" a="1"/>
  <c r="H36" i="4" s="1"/>
  <c r="I36" i="4" a="1"/>
  <c r="I36" i="4" s="1"/>
  <c r="J36" i="4" a="1"/>
  <c r="J36" i="4" s="1"/>
  <c r="K36" i="4" a="1"/>
  <c r="K36" i="4" s="1"/>
  <c r="L36" i="4" a="1"/>
  <c r="L36" i="4" s="1"/>
  <c r="M36" i="4" a="1"/>
  <c r="M36" i="4" s="1"/>
  <c r="N36" i="4" a="1"/>
  <c r="N36" i="4" s="1"/>
  <c r="O36" i="4" a="1"/>
  <c r="O36" i="4" s="1"/>
  <c r="F37" i="4" a="1"/>
  <c r="F37" i="4" s="1"/>
  <c r="G37" i="4" a="1"/>
  <c r="G37" i="4" s="1"/>
  <c r="H37" i="4" a="1"/>
  <c r="H37" i="4" s="1"/>
  <c r="I37" i="4" a="1"/>
  <c r="I37" i="4" s="1"/>
  <c r="J37" i="4" a="1"/>
  <c r="J37" i="4" s="1"/>
  <c r="K37" i="4" a="1"/>
  <c r="K37" i="4" s="1"/>
  <c r="L37" i="4" a="1"/>
  <c r="L37" i="4" s="1"/>
  <c r="M37" i="4" a="1"/>
  <c r="M37" i="4" s="1"/>
  <c r="N37" i="4" a="1"/>
  <c r="N37" i="4" s="1"/>
  <c r="O37" i="4" a="1"/>
  <c r="O37" i="4" s="1"/>
  <c r="F38" i="4" a="1"/>
  <c r="F38" i="4" s="1"/>
  <c r="G38" i="4" a="1"/>
  <c r="G38" i="4" s="1"/>
  <c r="H38" i="4" a="1"/>
  <c r="H38" i="4" s="1"/>
  <c r="I38" i="4" a="1"/>
  <c r="I38" i="4" s="1"/>
  <c r="J38" i="4" a="1"/>
  <c r="J38" i="4" s="1"/>
  <c r="K38" i="4" a="1"/>
  <c r="K38" i="4" s="1"/>
  <c r="L38" i="4" a="1"/>
  <c r="L38" i="4" s="1"/>
  <c r="M38" i="4" a="1"/>
  <c r="M38" i="4" s="1"/>
  <c r="N38" i="4" a="1"/>
  <c r="N38" i="4" s="1"/>
  <c r="O38" i="4" a="1"/>
  <c r="O38" i="4" s="1"/>
  <c r="F39" i="4" a="1"/>
  <c r="F39" i="4" s="1"/>
  <c r="G39" i="4" a="1"/>
  <c r="G39" i="4" s="1"/>
  <c r="H39" i="4" a="1"/>
  <c r="H39" i="4" s="1"/>
  <c r="I39" i="4" a="1"/>
  <c r="I39" i="4" s="1"/>
  <c r="J39" i="4" a="1"/>
  <c r="J39" i="4" s="1"/>
  <c r="K39" i="4" a="1"/>
  <c r="K39" i="4" s="1"/>
  <c r="L39" i="4" a="1"/>
  <c r="L39" i="4" s="1"/>
  <c r="M39" i="4" a="1"/>
  <c r="M39" i="4" s="1"/>
  <c r="N39" i="4" a="1"/>
  <c r="N39" i="4" s="1"/>
  <c r="O39" i="4" a="1"/>
  <c r="O39" i="4" s="1"/>
  <c r="F40" i="4" a="1"/>
  <c r="F40" i="4" s="1"/>
  <c r="G40" i="4" a="1"/>
  <c r="G40" i="4" s="1"/>
  <c r="H40" i="4" a="1"/>
  <c r="H40" i="4" s="1"/>
  <c r="I40" i="4" a="1"/>
  <c r="I40" i="4" s="1"/>
  <c r="J40" i="4" a="1"/>
  <c r="J40" i="4" s="1"/>
  <c r="K40" i="4" a="1"/>
  <c r="K40" i="4" s="1"/>
  <c r="L40" i="4" a="1"/>
  <c r="L40" i="4" s="1"/>
  <c r="M40" i="4" a="1"/>
  <c r="M40" i="4" s="1"/>
  <c r="N40" i="4" a="1"/>
  <c r="N40" i="4" s="1"/>
  <c r="O40" i="4" a="1"/>
  <c r="O40" i="4" s="1"/>
  <c r="F41" i="4" a="1"/>
  <c r="F41" i="4" s="1"/>
  <c r="G41" i="4" a="1"/>
  <c r="G41" i="4" s="1"/>
  <c r="H41" i="4" a="1"/>
  <c r="H41" i="4" s="1"/>
  <c r="I41" i="4" a="1"/>
  <c r="I41" i="4" s="1"/>
  <c r="J41" i="4" a="1"/>
  <c r="J41" i="4" s="1"/>
  <c r="K41" i="4" a="1"/>
  <c r="K41" i="4" s="1"/>
  <c r="L41" i="4" a="1"/>
  <c r="L41" i="4" s="1"/>
  <c r="M41" i="4" a="1"/>
  <c r="M41" i="4" s="1"/>
  <c r="N41" i="4" a="1"/>
  <c r="N41" i="4" s="1"/>
  <c r="O41" i="4" a="1"/>
  <c r="O41" i="4" s="1"/>
  <c r="F42" i="4" a="1"/>
  <c r="F42" i="4" s="1"/>
  <c r="G42" i="4" a="1"/>
  <c r="G42" i="4" s="1"/>
  <c r="H42" i="4" a="1"/>
  <c r="H42" i="4" s="1"/>
  <c r="I42" i="4" a="1"/>
  <c r="I42" i="4" s="1"/>
  <c r="J42" i="4" a="1"/>
  <c r="J42" i="4" s="1"/>
  <c r="K42" i="4" a="1"/>
  <c r="K42" i="4" s="1"/>
  <c r="L42" i="4" a="1"/>
  <c r="L42" i="4" s="1"/>
  <c r="M42" i="4" a="1"/>
  <c r="M42" i="4" s="1"/>
  <c r="N42" i="4" a="1"/>
  <c r="N42" i="4" s="1"/>
  <c r="O42" i="4" a="1"/>
  <c r="O42" i="4" s="1"/>
  <c r="F43" i="4" a="1"/>
  <c r="F43" i="4" s="1"/>
  <c r="G43" i="4" a="1"/>
  <c r="G43" i="4" s="1"/>
  <c r="H43" i="4" a="1"/>
  <c r="H43" i="4" s="1"/>
  <c r="I43" i="4" a="1"/>
  <c r="I43" i="4" s="1"/>
  <c r="J43" i="4" a="1"/>
  <c r="J43" i="4" s="1"/>
  <c r="K43" i="4" a="1"/>
  <c r="K43" i="4" s="1"/>
  <c r="L43" i="4" a="1"/>
  <c r="L43" i="4" s="1"/>
  <c r="M43" i="4" a="1"/>
  <c r="M43" i="4" s="1"/>
  <c r="N43" i="4" a="1"/>
  <c r="N43" i="4" s="1"/>
  <c r="O43" i="4" a="1"/>
  <c r="O43" i="4" s="1"/>
  <c r="F44" i="4" a="1"/>
  <c r="F44" i="4" s="1"/>
  <c r="G44" i="4" a="1"/>
  <c r="G44" i="4" s="1"/>
  <c r="H44" i="4" a="1"/>
  <c r="H44" i="4" s="1"/>
  <c r="I44" i="4" a="1"/>
  <c r="I44" i="4" s="1"/>
  <c r="J44" i="4" a="1"/>
  <c r="J44" i="4" s="1"/>
  <c r="K44" i="4" a="1"/>
  <c r="K44" i="4" s="1"/>
  <c r="L44" i="4" a="1"/>
  <c r="L44" i="4" s="1"/>
  <c r="M44" i="4" a="1"/>
  <c r="M44" i="4" s="1"/>
  <c r="N44" i="4" a="1"/>
  <c r="N44" i="4" s="1"/>
  <c r="O44" i="4" a="1"/>
  <c r="O44" i="4" s="1"/>
  <c r="F45" i="4" a="1"/>
  <c r="F45" i="4" s="1"/>
  <c r="G45" i="4" a="1"/>
  <c r="G45" i="4" s="1"/>
  <c r="H45" i="4" a="1"/>
  <c r="H45" i="4" s="1"/>
  <c r="I45" i="4" a="1"/>
  <c r="I45" i="4" s="1"/>
  <c r="J45" i="4" a="1"/>
  <c r="J45" i="4" s="1"/>
  <c r="K45" i="4" a="1"/>
  <c r="K45" i="4" s="1"/>
  <c r="L45" i="4" a="1"/>
  <c r="L45" i="4" s="1"/>
  <c r="M45" i="4" a="1"/>
  <c r="M45" i="4" s="1"/>
  <c r="N45" i="4" a="1"/>
  <c r="N45" i="4" s="1"/>
  <c r="O45" i="4" a="1"/>
  <c r="O45" i="4" s="1"/>
  <c r="F46" i="4" a="1"/>
  <c r="F46" i="4" s="1"/>
  <c r="G46" i="4" a="1"/>
  <c r="G46" i="4" s="1"/>
  <c r="H46" i="4" a="1"/>
  <c r="H46" i="4" s="1"/>
  <c r="I46" i="4" a="1"/>
  <c r="I46" i="4" s="1"/>
  <c r="J46" i="4" a="1"/>
  <c r="J46" i="4" s="1"/>
  <c r="K46" i="4" a="1"/>
  <c r="K46" i="4" s="1"/>
  <c r="L46" i="4" a="1"/>
  <c r="L46" i="4" s="1"/>
  <c r="M46" i="4" a="1"/>
  <c r="M46" i="4" s="1"/>
  <c r="N46" i="4" a="1"/>
  <c r="N46" i="4" s="1"/>
  <c r="O46" i="4" a="1"/>
  <c r="O46" i="4" s="1"/>
  <c r="F47" i="4" a="1"/>
  <c r="F47" i="4" s="1"/>
  <c r="G47" i="4" a="1"/>
  <c r="G47" i="4" s="1"/>
  <c r="H47" i="4" a="1"/>
  <c r="H47" i="4" s="1"/>
  <c r="I47" i="4" a="1"/>
  <c r="I47" i="4" s="1"/>
  <c r="J47" i="4" a="1"/>
  <c r="J47" i="4" s="1"/>
  <c r="K47" i="4" a="1"/>
  <c r="K47" i="4" s="1"/>
  <c r="L47" i="4" a="1"/>
  <c r="L47" i="4" s="1"/>
  <c r="M47" i="4" a="1"/>
  <c r="M47" i="4" s="1"/>
  <c r="N47" i="4" a="1"/>
  <c r="N47" i="4" s="1"/>
  <c r="O47" i="4" a="1"/>
  <c r="O47" i="4" s="1"/>
  <c r="F48" i="4" a="1"/>
  <c r="F48" i="4" s="1"/>
  <c r="G48" i="4" a="1"/>
  <c r="G48" i="4" s="1"/>
  <c r="H48" i="4" a="1"/>
  <c r="H48" i="4" s="1"/>
  <c r="I48" i="4" a="1"/>
  <c r="I48" i="4" s="1"/>
  <c r="J48" i="4" a="1"/>
  <c r="J48" i="4" s="1"/>
  <c r="K48" i="4" a="1"/>
  <c r="K48" i="4" s="1"/>
  <c r="L48" i="4" a="1"/>
  <c r="L48" i="4" s="1"/>
  <c r="M48" i="4" a="1"/>
  <c r="M48" i="4" s="1"/>
  <c r="N48" i="4" a="1"/>
  <c r="N48" i="4" s="1"/>
  <c r="O48" i="4" a="1"/>
  <c r="O48" i="4" s="1"/>
  <c r="F49" i="4" a="1"/>
  <c r="F49" i="4" s="1"/>
  <c r="G49" i="4" a="1"/>
  <c r="G49" i="4" s="1"/>
  <c r="H49" i="4" a="1"/>
  <c r="H49" i="4" s="1"/>
  <c r="I49" i="4" a="1"/>
  <c r="I49" i="4" s="1"/>
  <c r="J49" i="4" a="1"/>
  <c r="J49" i="4" s="1"/>
  <c r="K49" i="4" a="1"/>
  <c r="K49" i="4" s="1"/>
  <c r="L49" i="4" a="1"/>
  <c r="L49" i="4" s="1"/>
  <c r="M49" i="4" a="1"/>
  <c r="M49" i="4" s="1"/>
  <c r="N49" i="4" a="1"/>
  <c r="N49" i="4" s="1"/>
  <c r="O49" i="4" a="1"/>
  <c r="O49" i="4" s="1"/>
  <c r="F50" i="4" a="1"/>
  <c r="F50" i="4" s="1"/>
  <c r="G50" i="4" a="1"/>
  <c r="G50" i="4" s="1"/>
  <c r="H50" i="4" a="1"/>
  <c r="H50" i="4" s="1"/>
  <c r="I50" i="4" a="1"/>
  <c r="I50" i="4" s="1"/>
  <c r="J50" i="4" a="1"/>
  <c r="J50" i="4" s="1"/>
  <c r="K50" i="4" a="1"/>
  <c r="K50" i="4" s="1"/>
  <c r="L50" i="4" a="1"/>
  <c r="L50" i="4" s="1"/>
  <c r="M50" i="4" a="1"/>
  <c r="M50" i="4" s="1"/>
  <c r="N50" i="4" a="1"/>
  <c r="N50" i="4" s="1"/>
  <c r="O50" i="4" a="1"/>
  <c r="O50" i="4" s="1"/>
  <c r="F51" i="4" a="1"/>
  <c r="F51" i="4" s="1"/>
  <c r="G51" i="4" a="1"/>
  <c r="G51" i="4" s="1"/>
  <c r="H51" i="4" a="1"/>
  <c r="H51" i="4" s="1"/>
  <c r="I51" i="4" a="1"/>
  <c r="I51" i="4" s="1"/>
  <c r="J51" i="4" a="1"/>
  <c r="J51" i="4" s="1"/>
  <c r="K51" i="4" a="1"/>
  <c r="K51" i="4" s="1"/>
  <c r="L51" i="4" a="1"/>
  <c r="L51" i="4" s="1"/>
  <c r="M51" i="4" a="1"/>
  <c r="M51" i="4" s="1"/>
  <c r="N51" i="4" a="1"/>
  <c r="N51" i="4" s="1"/>
  <c r="O51" i="4" a="1"/>
  <c r="O51" i="4" s="1"/>
  <c r="F52" i="4" a="1"/>
  <c r="F52" i="4" s="1"/>
  <c r="G52" i="4" a="1"/>
  <c r="G52" i="4" s="1"/>
  <c r="H52" i="4" a="1"/>
  <c r="H52" i="4" s="1"/>
  <c r="I52" i="4" a="1"/>
  <c r="I52" i="4" s="1"/>
  <c r="J52" i="4" a="1"/>
  <c r="J52" i="4" s="1"/>
  <c r="K52" i="4" a="1"/>
  <c r="K52" i="4" s="1"/>
  <c r="L52" i="4" a="1"/>
  <c r="L52" i="4" s="1"/>
  <c r="M52" i="4" a="1"/>
  <c r="M52" i="4" s="1"/>
  <c r="N52" i="4" a="1"/>
  <c r="N52" i="4" s="1"/>
  <c r="O52" i="4" a="1"/>
  <c r="O52" i="4" s="1"/>
  <c r="F53" i="4" a="1"/>
  <c r="F53" i="4" s="1"/>
  <c r="G53" i="4" a="1"/>
  <c r="G53" i="4" s="1"/>
  <c r="H53" i="4" a="1"/>
  <c r="H53" i="4" s="1"/>
  <c r="I53" i="4" a="1"/>
  <c r="I53" i="4" s="1"/>
  <c r="J53" i="4" a="1"/>
  <c r="J53" i="4" s="1"/>
  <c r="K53" i="4" a="1"/>
  <c r="K53" i="4" s="1"/>
  <c r="L53" i="4" a="1"/>
  <c r="L53" i="4" s="1"/>
  <c r="M53" i="4" a="1"/>
  <c r="M53" i="4" s="1"/>
  <c r="N53" i="4" a="1"/>
  <c r="N53" i="4" s="1"/>
  <c r="O53" i="4" a="1"/>
  <c r="O53" i="4" s="1"/>
  <c r="F54" i="4" a="1"/>
  <c r="F54" i="4" s="1"/>
  <c r="G54" i="4" a="1"/>
  <c r="G54" i="4" s="1"/>
  <c r="H54" i="4" a="1"/>
  <c r="H54" i="4" s="1"/>
  <c r="I54" i="4" a="1"/>
  <c r="I54" i="4" s="1"/>
  <c r="J54" i="4" a="1"/>
  <c r="J54" i="4" s="1"/>
  <c r="K54" i="4" a="1"/>
  <c r="K54" i="4" s="1"/>
  <c r="L54" i="4" a="1"/>
  <c r="L54" i="4" s="1"/>
  <c r="M54" i="4" a="1"/>
  <c r="M54" i="4" s="1"/>
  <c r="N54" i="4" a="1"/>
  <c r="N54" i="4" s="1"/>
  <c r="O54" i="4" a="1"/>
  <c r="O54" i="4" s="1"/>
  <c r="F55" i="4" a="1"/>
  <c r="F55" i="4" s="1"/>
  <c r="G55" i="4" a="1"/>
  <c r="G55" i="4" s="1"/>
  <c r="H55" i="4" a="1"/>
  <c r="H55" i="4" s="1"/>
  <c r="I55" i="4" a="1"/>
  <c r="I55" i="4" s="1"/>
  <c r="J55" i="4" a="1"/>
  <c r="J55" i="4" s="1"/>
  <c r="K55" i="4" a="1"/>
  <c r="K55" i="4" s="1"/>
  <c r="L55" i="4" a="1"/>
  <c r="L55" i="4" s="1"/>
  <c r="M55" i="4" a="1"/>
  <c r="M55" i="4" s="1"/>
  <c r="N55" i="4" a="1"/>
  <c r="N55" i="4" s="1"/>
  <c r="O55" i="4" a="1"/>
  <c r="O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P8" i="4"/>
  <c r="P9" i="4" s="1"/>
  <c r="Q8" i="4"/>
  <c r="R8" i="4"/>
  <c r="R10" i="4" s="1"/>
  <c r="S8" i="4"/>
  <c r="S10" i="4" s="1"/>
  <c r="T8" i="4"/>
  <c r="T9" i="4" s="1"/>
  <c r="U8" i="4"/>
  <c r="U9" i="4" s="1"/>
  <c r="V8" i="4"/>
  <c r="V10" i="4" s="1"/>
  <c r="Q9" i="4"/>
  <c r="V9" i="4"/>
  <c r="P10" i="4"/>
  <c r="Q10" i="4"/>
  <c r="P11" i="4"/>
  <c r="Q11" i="4"/>
  <c r="P12" i="4"/>
  <c r="Q12" i="4"/>
  <c r="P13" i="4"/>
  <c r="Q13" i="4"/>
  <c r="U13" i="4"/>
  <c r="P14" i="4"/>
  <c r="Q14" i="4"/>
  <c r="U14" i="4"/>
  <c r="P15" i="4"/>
  <c r="Q15" i="4"/>
  <c r="U15" i="4"/>
  <c r="P1" i="4"/>
  <c r="P17" i="4" s="1"/>
  <c r="P102" i="4" s="1" a="1"/>
  <c r="P102" i="4" s="1"/>
  <c r="Q1" i="4"/>
  <c r="Q17" i="4" s="1"/>
  <c r="Q102" i="4" s="1" a="1"/>
  <c r="Q102" i="4" s="1"/>
  <c r="R1" i="4"/>
  <c r="R17" i="4" s="1"/>
  <c r="R102" i="4" s="1" a="1"/>
  <c r="R102" i="4" s="1"/>
  <c r="S1" i="4"/>
  <c r="S17" i="4" s="1"/>
  <c r="S102" i="4" s="1" a="1"/>
  <c r="S102" i="4" s="1"/>
  <c r="T1" i="4"/>
  <c r="T17" i="4" s="1"/>
  <c r="T102" i="4" s="1" a="1"/>
  <c r="T102" i="4" s="1"/>
  <c r="U1" i="4"/>
  <c r="U17" i="4" s="1"/>
  <c r="U102" i="4" s="1" a="1"/>
  <c r="U102" i="4" s="1"/>
  <c r="V1" i="4"/>
  <c r="V17" i="4" s="1"/>
  <c r="V102" i="4" s="1" a="1"/>
  <c r="V102" i="4" s="1"/>
  <c r="O21" i="4" a="1"/>
  <c r="O21" i="4" s="1"/>
  <c r="N21" i="4" a="1"/>
  <c r="N21" i="4" s="1"/>
  <c r="O8" i="4"/>
  <c r="O14" i="4" s="1"/>
  <c r="N8" i="4"/>
  <c r="N15" i="4" s="1"/>
  <c r="O1" i="4"/>
  <c r="N1" i="4"/>
  <c r="S9" i="4" l="1"/>
  <c r="U12" i="4"/>
  <c r="U10" i="4"/>
  <c r="U11" i="4"/>
  <c r="T10" i="4"/>
  <c r="T11" i="4"/>
  <c r="T12" i="4"/>
  <c r="T13" i="4"/>
  <c r="T19" i="4" s="1"/>
  <c r="T14" i="4"/>
  <c r="T15" i="4"/>
  <c r="V15" i="4"/>
  <c r="V14" i="4"/>
  <c r="V13" i="4"/>
  <c r="V12" i="4"/>
  <c r="V11" i="4"/>
  <c r="R9" i="4"/>
  <c r="S15" i="4"/>
  <c r="S14" i="4"/>
  <c r="S13" i="4"/>
  <c r="S12" i="4"/>
  <c r="S11" i="4"/>
  <c r="R15" i="4"/>
  <c r="R14" i="4"/>
  <c r="R13" i="4"/>
  <c r="R18" i="4" s="1"/>
  <c r="R12" i="4"/>
  <c r="R11" i="4"/>
  <c r="V22" i="4" a="1"/>
  <c r="V22" i="4" s="1"/>
  <c r="V23" i="4" a="1"/>
  <c r="V23" i="4" s="1"/>
  <c r="V24" i="4" a="1"/>
  <c r="V24" i="4" s="1"/>
  <c r="V25" i="4" a="1"/>
  <c r="V25" i="4" s="1"/>
  <c r="V26" i="4" a="1"/>
  <c r="V26" i="4" s="1"/>
  <c r="V27" i="4" a="1"/>
  <c r="V27" i="4" s="1"/>
  <c r="V28" i="4" a="1"/>
  <c r="V28" i="4" s="1"/>
  <c r="V29" i="4" a="1"/>
  <c r="V29" i="4" s="1"/>
  <c r="V30" i="4" a="1"/>
  <c r="V30" i="4" s="1"/>
  <c r="V31" i="4" a="1"/>
  <c r="V31" i="4" s="1"/>
  <c r="V32" i="4" a="1"/>
  <c r="V32" i="4" s="1"/>
  <c r="V33" i="4" a="1"/>
  <c r="V33" i="4" s="1"/>
  <c r="V34" i="4" a="1"/>
  <c r="V34" i="4" s="1"/>
  <c r="V35" i="4" a="1"/>
  <c r="V35" i="4" s="1"/>
  <c r="V36" i="4" a="1"/>
  <c r="V36" i="4" s="1"/>
  <c r="V37" i="4" a="1"/>
  <c r="V37" i="4" s="1"/>
  <c r="V38" i="4" a="1"/>
  <c r="V38" i="4" s="1"/>
  <c r="V39" i="4" a="1"/>
  <c r="V39" i="4" s="1"/>
  <c r="V40" i="4" a="1"/>
  <c r="V40" i="4" s="1"/>
  <c r="V41" i="4" a="1"/>
  <c r="V41" i="4" s="1"/>
  <c r="V42" i="4" a="1"/>
  <c r="V42" i="4" s="1"/>
  <c r="V43" i="4" a="1"/>
  <c r="V43" i="4" s="1"/>
  <c r="V44" i="4" a="1"/>
  <c r="V44" i="4" s="1"/>
  <c r="V45" i="4" a="1"/>
  <c r="V45" i="4" s="1"/>
  <c r="V46" i="4" a="1"/>
  <c r="V46" i="4" s="1"/>
  <c r="V47" i="4" a="1"/>
  <c r="V47" i="4" s="1"/>
  <c r="V48" i="4" a="1"/>
  <c r="V48" i="4" s="1"/>
  <c r="V49" i="4" a="1"/>
  <c r="V49" i="4" s="1"/>
  <c r="V50" i="4" a="1"/>
  <c r="V50" i="4" s="1"/>
  <c r="V51" i="4" a="1"/>
  <c r="V51" i="4" s="1"/>
  <c r="V52" i="4" a="1"/>
  <c r="V52" i="4" s="1"/>
  <c r="V53" i="4" a="1"/>
  <c r="V53" i="4" s="1"/>
  <c r="V54" i="4" a="1"/>
  <c r="V54" i="4" s="1"/>
  <c r="V55" i="4" a="1"/>
  <c r="V55" i="4" s="1"/>
  <c r="V21" i="4" a="1"/>
  <c r="V21" i="4" s="1"/>
  <c r="U22" i="4" a="1"/>
  <c r="U22" i="4" s="1"/>
  <c r="U24" i="4" a="1"/>
  <c r="U24" i="4" s="1"/>
  <c r="U25" i="4" a="1"/>
  <c r="U25" i="4" s="1"/>
  <c r="U26" i="4" a="1"/>
  <c r="U26" i="4" s="1"/>
  <c r="U27" i="4" a="1"/>
  <c r="U27" i="4" s="1"/>
  <c r="U28" i="4" a="1"/>
  <c r="U28" i="4" s="1"/>
  <c r="U29" i="4" a="1"/>
  <c r="U29" i="4" s="1"/>
  <c r="U30" i="4" a="1"/>
  <c r="U30" i="4" s="1"/>
  <c r="U31" i="4" a="1"/>
  <c r="U31" i="4" s="1"/>
  <c r="U32" i="4" a="1"/>
  <c r="U32" i="4" s="1"/>
  <c r="U33" i="4" a="1"/>
  <c r="U33" i="4" s="1"/>
  <c r="U34" i="4" a="1"/>
  <c r="U34" i="4" s="1"/>
  <c r="U35" i="4" a="1"/>
  <c r="U35" i="4" s="1"/>
  <c r="U36" i="4" a="1"/>
  <c r="U36" i="4" s="1"/>
  <c r="U37" i="4" a="1"/>
  <c r="U37" i="4" s="1"/>
  <c r="U38" i="4" a="1"/>
  <c r="U38" i="4" s="1"/>
  <c r="U39" i="4" a="1"/>
  <c r="U39" i="4" s="1"/>
  <c r="U40" i="4" a="1"/>
  <c r="U40" i="4" s="1"/>
  <c r="U41" i="4" a="1"/>
  <c r="U41" i="4" s="1"/>
  <c r="U42" i="4" a="1"/>
  <c r="U42" i="4" s="1"/>
  <c r="U43" i="4" a="1"/>
  <c r="U43" i="4" s="1"/>
  <c r="U44" i="4" a="1"/>
  <c r="U44" i="4" s="1"/>
  <c r="U45" i="4" a="1"/>
  <c r="U45" i="4" s="1"/>
  <c r="U46" i="4" a="1"/>
  <c r="U46" i="4" s="1"/>
  <c r="U47" i="4" a="1"/>
  <c r="U47" i="4" s="1"/>
  <c r="U48" i="4" a="1"/>
  <c r="U48" i="4" s="1"/>
  <c r="U49" i="4" a="1"/>
  <c r="U49" i="4" s="1"/>
  <c r="U50" i="4" a="1"/>
  <c r="U50" i="4" s="1"/>
  <c r="U51" i="4" a="1"/>
  <c r="U51" i="4" s="1"/>
  <c r="U52" i="4" a="1"/>
  <c r="U52" i="4" s="1"/>
  <c r="U53" i="4" a="1"/>
  <c r="U53" i="4" s="1"/>
  <c r="U54" i="4" a="1"/>
  <c r="U54" i="4" s="1"/>
  <c r="U55" i="4" a="1"/>
  <c r="U55" i="4" s="1"/>
  <c r="U21" i="4" a="1"/>
  <c r="U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21" i="4" a="1"/>
  <c r="T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21" i="4" a="1"/>
  <c r="S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21" i="4" a="1"/>
  <c r="R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21" i="4" a="1"/>
  <c r="Q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21" i="4" a="1"/>
  <c r="P21" i="4" s="1"/>
  <c r="S18" i="4"/>
  <c r="V18" i="4"/>
  <c r="U18" i="4"/>
  <c r="Q18" i="4"/>
  <c r="P18" i="4"/>
  <c r="U20" i="4"/>
  <c r="U19" i="4"/>
  <c r="Q20" i="4"/>
  <c r="Q19" i="4"/>
  <c r="P20" i="4"/>
  <c r="P19" i="4"/>
  <c r="S20" i="4"/>
  <c r="S19" i="4"/>
  <c r="V20" i="4"/>
  <c r="V19" i="4"/>
  <c r="U23" i="4" a="1"/>
  <c r="U23" i="4" s="1"/>
  <c r="N10" i="4"/>
  <c r="N12" i="4"/>
  <c r="N14" i="4"/>
  <c r="N9" i="4"/>
  <c r="N11" i="4"/>
  <c r="N13" i="4"/>
  <c r="O9" i="4"/>
  <c r="O11" i="4"/>
  <c r="O13" i="4"/>
  <c r="O15" i="4"/>
  <c r="O10" i="4"/>
  <c r="O12" i="4"/>
  <c r="R19" i="4" l="1"/>
  <c r="T20" i="4"/>
  <c r="T18" i="4"/>
  <c r="R20" i="4"/>
  <c r="O20" i="4"/>
  <c r="O18" i="4"/>
  <c r="O19" i="4"/>
  <c r="N19" i="4"/>
  <c r="N20" i="4"/>
  <c r="N18" i="4"/>
  <c r="M21" i="4" l="1" a="1"/>
  <c r="M21" i="4" s="1"/>
  <c r="M8" i="4"/>
  <c r="M1" i="4"/>
  <c r="L1" i="4"/>
  <c r="L21" i="4" a="1"/>
  <c r="L21" i="4" s="1"/>
  <c r="L8" i="4"/>
  <c r="L14" i="4" s="1"/>
  <c r="K21" i="4" a="1"/>
  <c r="K21" i="4" s="1"/>
  <c r="J21" i="4" a="1"/>
  <c r="J21" i="4" s="1"/>
  <c r="K8" i="4"/>
  <c r="K14" i="4" s="1"/>
  <c r="J8" i="4"/>
  <c r="J15" i="4" s="1"/>
  <c r="K1" i="4"/>
  <c r="J1"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M14" i="4" l="1"/>
  <c r="M15" i="4"/>
  <c r="M11" i="4"/>
  <c r="M12" i="4"/>
  <c r="M9" i="4"/>
  <c r="M13" i="4"/>
  <c r="M10" i="4"/>
  <c r="L9" i="4"/>
  <c r="L11" i="4"/>
  <c r="L15" i="4"/>
  <c r="L13" i="4"/>
  <c r="L12" i="4"/>
  <c r="L10" i="4"/>
  <c r="K9" i="4"/>
  <c r="K10" i="4"/>
  <c r="K15" i="4"/>
  <c r="K11" i="4"/>
  <c r="K12" i="4"/>
  <c r="K13" i="4"/>
  <c r="J9" i="4"/>
  <c r="J10" i="4"/>
  <c r="J11" i="4"/>
  <c r="J12" i="4"/>
  <c r="J13" i="4"/>
  <c r="J14" i="4"/>
  <c r="I21" i="4" a="1"/>
  <c r="I21" i="4" s="1"/>
  <c r="H21" i="4" a="1"/>
  <c r="H21" i="4" s="1"/>
  <c r="G21" i="4" a="1"/>
  <c r="G21" i="4" s="1"/>
  <c r="F21" i="4" a="1"/>
  <c r="F21" i="4" s="1"/>
  <c r="M20" i="4" l="1"/>
  <c r="L19" i="4"/>
  <c r="M18" i="4"/>
  <c r="M19" i="4"/>
  <c r="L18" i="4"/>
  <c r="L20" i="4"/>
  <c r="J20" i="4"/>
  <c r="J19" i="4"/>
  <c r="J18" i="4"/>
  <c r="K19" i="4"/>
  <c r="K18" i="4"/>
  <c r="K20" i="4"/>
  <c r="B3"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<sst xmlns="http://schemas.openxmlformats.org/spreadsheetml/2006/main" count="1214" uniqueCount="354">
  <si>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</si>
  <si>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</si>
  <si>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</si>
  <si>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</si>
  <si>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</si>
  <si>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</si>
  <si>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</si>
  <si>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</si>
  <si>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</si>
  <si>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</si>
  <si>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</si>
  <si>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</si>
  <si>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</si>
  <si>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</si>
  <si>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</si>
  <si>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</si>
  <si>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</si>
  <si>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</si>
  <si>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</si>
  <si>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</si>
  <si>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</si>
  <si>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</si>
  <si>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</si>
  <si>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</si>
  <si>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</si>
  <si>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</si>
  <si>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</si>
  <si>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</si>
  <si>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</si>
  <si>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</si>
  <si>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</si>
  <si>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</si>
  <si>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</si>
  <si>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</si>
  <si>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</si>
  <si>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</si>
  <si>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</si>
  <si>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</si>
  <si>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</si>
  <si>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</si>
  <si>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</si>
  <si>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</si>
  <si>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</si>
  <si>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</si>
  <si>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</si>
  <si>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</si>
  <si>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</si>
  <si>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</si>
  <si>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</si>
  <si>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</si>
  <si>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</si>
  <si>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</si>
  <si>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</si>
  <si>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</si>
  <si>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</si>
  <si>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</si>
  <si>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</si>
  <si>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</si>
  <si>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</si>
  <si>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</si>
  <si>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</si>
  <si>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</si>
  <si>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</si>
  <si>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</si>
  <si>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</si>
  <si>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</si>
  <si>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</si>
  <si>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</si>
  <si>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</si>
  <si>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</si>
  <si>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</si>
  <si>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</si>
  <si>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</si>
  <si>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</si>
  <si>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</si>
  <si>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</si>
  <si>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</si>
  <si>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</si>
  <si>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</si>
  <si>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</si>
  <si>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</si>
  <si>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</si>
  <si>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</si>
  <si>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</si>
  <si>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</si>
  <si>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</si>
  <si>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</si>
  <si>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</si>
  <si>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</si>
  <si>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</si>
  <si>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</si>
  <si>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</si>
  <si>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</si>
  <si>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</si>
  <si>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</si>
  <si>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</si>
  <si>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</si>
  <si>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</si>
  <si>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</si>
  <si>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</si>
  <si>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</si>
  <si>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</si>
  <si>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</si>
  <si>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</si>
  <si>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</si>
  <si>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</si>
  <si>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</si>
  <si>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</si>
  <si>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</si>
  <si>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</si>
  <si>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</si>
  <si>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</si>
  <si>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</si>
  <si>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</si>
  <si>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</si>
  <si>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</si>
  <si>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</si>
  <si>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</si>
  <si>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</si>
  <si>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</si>
  <si>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</si>
  <si>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</si>
  <si>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</si>
  <si>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</si>
  <si>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</si>
  <si>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</si>
  <si>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</si>
  <si>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</si>
  <si>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</si>
  <si>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</si>
  <si>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</si>
  <si>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</si>
  <si>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</si>
  <si>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</si>
  <si>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</si>
  <si>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</si>
  <si>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</si>
  <si>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</si>
  <si>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</si>
  <si>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</si>
  <si>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</si>
  <si>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</si>
  <si>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</si>
  <si>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</si>
  <si>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</si>
  <si>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</si>
  <si>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</si>
  <si>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</si>
  <si>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</si>
  <si>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</si>
  <si>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</si>
  <si>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</si>
  <si>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</si>
  <si>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</si>
  <si>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</si>
  <si>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</si>
  <si>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</si>
  <si>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</si>
  <si>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</si>
  <si>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</si>
  <si>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</si>
  <si>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</si>
  <si>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</si>
  <si>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</si>
  <si>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</si>
  <si>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</si>
  <si>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</si>
  <si>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</si>
  <si>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</si>
  <si>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</si>
  <si>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</si>
  <si>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</si>
  <si>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</si>
  <si>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</si>
  <si>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</si>
  <si>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</si>
  <si>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</si>
  <si>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</si>
  <si>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</si>
  <si>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</si>
  <si>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</si>
  <si>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</si>
  <si>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</si>
  <si>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</si>
  <si>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</si>
  <si>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</si>
  <si>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</si>
  <si>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</si>
  <si>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</si>
  <si>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</si>
  <si>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</si>
  <si>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</si>
  <si>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</si>
  <si>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</si>
  <si>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</si>
  <si>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</si>
  <si>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</si>
  <si>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</si>
  <si>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</si>
  <si>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</si>
  <si>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</si>
  <si>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</si>
  <si>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</si>
  <si>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</si>
  <si>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</si>
  <si>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</si>
  <si>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</si>
  <si>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</si>
  <si>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</si>
  <si>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</si>
  <si>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</si>
  <si>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</si>
  <si>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</si>
  <si>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</si>
  <si>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</si>
  <si>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</si>
  <si>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</si>
  <si>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</si>
  <si>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</si>
  <si>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</si>
  <si>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</si>
  <si>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</si>
  <si>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</si>
  <si>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</si>
  <si>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</si>
  <si>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</si>
  <si>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</si>
  <si>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</si>
  <si>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</si>
  <si>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</si>
  <si>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</si>
  <si>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</si>
  <si>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</si>
  <si>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</si>
  <si>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</si>
  <si>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</si>
  <si>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</si>
  <si>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</si>
  <si>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</si>
  <si>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</si>
  <si>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</si>
  <si>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</si>
  <si>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</si>
  <si>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</si>
  <si>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</si>
  <si>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</si>
  <si>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</si>
  <si>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</si>
  <si>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</si>
  <si>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</si>
  <si>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</si>
  <si>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</si>
  <si>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</si>
  <si>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</si>
  <si>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</si>
  <si>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</si>
  <si>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</si>
  <si>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</si>
  <si>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</si>
  <si>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</si>
  <si>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</si>
  <si>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</si>
  <si>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</si>
  <si>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</si>
  <si>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</si>
  <si>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</si>
  <si>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</si>
  <si>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</si>
  <si>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space_1</t>
  </si>
  <si>
    <t>lighting_space_type</t>
  </si>
  <si>
    <t>DWELLING_UNIT</t>
  </si>
  <si>
    <t>CLASSROOM_LECTURE_HALL_TRAINING_ROOM_ALL_OTHER</t>
  </si>
  <si>
    <t>status_type</t>
  </si>
  <si>
    <t>key5</t>
  </si>
  <si>
    <t>Section</t>
  </si>
  <si>
    <t>Rule</t>
  </si>
  <si>
    <t>Test</t>
  </si>
  <si>
    <t>a</t>
  </si>
  <si>
    <t>b</t>
  </si>
  <si>
    <t>c</t>
  </si>
  <si>
    <t>d</t>
  </si>
  <si>
    <t>e</t>
  </si>
  <si>
    <t>f</t>
  </si>
  <si>
    <t>g</t>
  </si>
  <si>
    <t>test_description</t>
  </si>
  <si>
    <t xml:space="preserve">Below-grade wall has the same C-factor in P-RMR as in U-RMR
</t>
  </si>
  <si>
    <t xml:space="preserve">Below-grade wall does not have the same C-factor in P-RMR as in U-RMR
</t>
  </si>
  <si>
    <t>Baseline above-grade wall assemblies were modeled using "layers" method</t>
  </si>
  <si>
    <t>Baseline above-grade wall assemblies were not modeled using "layers" method</t>
  </si>
  <si>
    <t xml:space="preserve">Building is located in climate zone 4A and includes a space that has 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</si>
  <si>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cooling capacity of the HVAC system that servies the parent zone. The baseline above-grade wall U-factor for the zone is established correctly.
</t>
  </si>
  <si>
    <t xml:space="preserve">Building is located in climate zone 4A and includes a space that has residential occupancy type and is  conditionedbased on heating capacity of the HVAC system that servies the parent zone. The baseline above-grade wall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</si>
  <si>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established correctly.
</t>
  </si>
  <si>
    <t xml:space="preserve">Building is located in climate zone 4A and includes a space that has nonresidential occupancy type and is  conditionedbased on heating capacity of the HVAC system that servies the parent zone. The baseline above-grade wall U-factor for the zone is not established correctly.
</t>
  </si>
  <si>
    <t xml:space="preserve">A zone is semiheated based on heating and cooling capacity of the HVAC system that servies the parent zone. Building is located in climate zone 4A. The baseline above-grade wall U-factor for the zone is established correctly.
</t>
  </si>
  <si>
    <t xml:space="preserve">A zone is semiheated based on heating and cooling capacity of the HVAC system that servies the parent zone. Building is located in climate zone 4A. The baseline above-grade wall U-factor for the zone is not established correctly.
</t>
  </si>
  <si>
    <t>Baseline floor assemblies were modeled using "layers" method</t>
  </si>
  <si>
    <t>Baseline floor assemblies were not modeled using "layers" method</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</si>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</sst>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2">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right style="thin">
        <color rgb="FFA6A6A6"/>
      </right>
      <top/>
      <bottom style="thin">
        <color rgb="FFA6A6A6"/>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6">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quotePrefix="1" applyFont="1" applyFill="1" applyBorder="1" applyAlignment="1">
      <alignment horizontal="center" vertical="center"/>
    </xf>
    <xf numFmtId="0" fontId="9" fillId="9" borderId="28"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9" xfId="0" applyFont="1" applyFill="1" applyBorder="1" applyAlignment="1">
      <alignment horizontal="center" vertical="center" wrapText="1"/>
    </xf>
    <xf numFmtId="0" fontId="10" fillId="0" borderId="30" xfId="0" applyFont="1" applyBorder="1" applyAlignment="1">
      <alignment wrapText="1"/>
    </xf>
    <xf numFmtId="0" fontId="10" fillId="11" borderId="30" xfId="0" applyFont="1" applyFill="1" applyBorder="1" applyAlignment="1">
      <alignment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7" xfId="0" applyFont="1" applyFill="1" applyBorder="1" applyAlignment="1">
      <alignment horizontal="center" vertical="center"/>
    </xf>
    <xf numFmtId="0" fontId="9" fillId="9" borderId="31" xfId="0" applyFont="1" applyFill="1" applyBorder="1" applyAlignment="1">
      <alignment horizontal="center" vertical="center"/>
    </xf>
  </cellXfs>
  <cellStyles count="1">
    <cellStyle name="Normal" xfId="0" builtinId="0"/>
  </cellStyles>
  <dxfs count="844">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843">
  <tableColumns count="10">
    <tableColumn id="3" xr3:uid="{0B137EDC-B78E-4366-80E2-BD3EE56D7863}" name="Rule ID" dataDxfId="842"/>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841"/>
    <tableColumn id="9" xr3:uid="{AA757698-2CC9-4FAE-8DBB-0DFC0E8DA3F4}" name="Data Table Reference" dataDxfId="840"/>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4" t="s">
        <v>13</v>
      </c>
      <c r="C3" s="40" t="s">
        <v>14</v>
      </c>
      <c r="D3" s="40" t="s">
        <v>15</v>
      </c>
      <c r="E3" s="40" t="s">
        <v>16</v>
      </c>
      <c r="F3" s="40" t="s">
        <v>17</v>
      </c>
      <c r="G3" t="s">
        <v>18</v>
      </c>
      <c r="H3" s="3"/>
      <c r="I3" s="4" t="s">
        <v>19</v>
      </c>
      <c r="J3" s="40" t="s">
        <v>20</v>
      </c>
    </row>
    <row r="4" spans="1:10" ht="32" x14ac:dyDescent="0.2">
      <c r="A4" s="53" t="s">
        <v>21</v>
      </c>
      <c r="B4" s="84" t="s">
        <v>22</v>
      </c>
      <c r="C4" s="40" t="s">
        <v>23</v>
      </c>
      <c r="D4" t="s">
        <v>24</v>
      </c>
      <c r="E4" t="s">
        <v>16</v>
      </c>
      <c r="F4" t="s">
        <v>25</v>
      </c>
      <c r="G4" t="s">
        <v>18</v>
      </c>
      <c r="H4" s="3"/>
      <c r="I4" s="4" t="s">
        <v>19</v>
      </c>
      <c r="J4" s="40" t="s">
        <v>20</v>
      </c>
    </row>
    <row r="5" spans="1:10" ht="32" x14ac:dyDescent="0.2">
      <c r="A5" s="53" t="s">
        <v>26</v>
      </c>
      <c r="B5" s="85"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1" t="s">
        <v>32</v>
      </c>
      <c r="B7" s="40" t="s">
        <v>33</v>
      </c>
      <c r="C7" s="40" t="s">
        <v>34</v>
      </c>
      <c r="D7" t="s">
        <v>15</v>
      </c>
      <c r="F7" t="s">
        <v>17</v>
      </c>
      <c r="G7" t="s">
        <v>18</v>
      </c>
      <c r="H7" s="3"/>
      <c r="I7" s="4" t="s">
        <v>19</v>
      </c>
      <c r="J7" s="40" t="s">
        <v>20</v>
      </c>
    </row>
    <row r="8" spans="1:10" ht="48" x14ac:dyDescent="0.2">
      <c r="A8" s="91"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1" t="s">
        <v>41</v>
      </c>
      <c r="B10" s="40" t="s">
        <v>33</v>
      </c>
      <c r="C10" s="40" t="s">
        <v>42</v>
      </c>
      <c r="D10" t="s">
        <v>15</v>
      </c>
      <c r="E10" t="s">
        <v>16</v>
      </c>
      <c r="F10" t="s">
        <v>17</v>
      </c>
      <c r="G10" t="s">
        <v>18</v>
      </c>
      <c r="H10" s="3"/>
      <c r="I10" s="3" t="s">
        <v>43</v>
      </c>
      <c r="J10" t="s">
        <v>44</v>
      </c>
    </row>
    <row r="11" spans="1:10" ht="48" x14ac:dyDescent="0.2">
      <c r="A11" s="91" t="s">
        <v>45</v>
      </c>
      <c r="B11" s="40" t="s">
        <v>27</v>
      </c>
      <c r="C11" s="40" t="s">
        <v>46</v>
      </c>
      <c r="D11" t="s">
        <v>24</v>
      </c>
      <c r="E11" t="s">
        <v>16</v>
      </c>
      <c r="F11" t="s">
        <v>25</v>
      </c>
      <c r="G11" t="s">
        <v>18</v>
      </c>
      <c r="H11" s="3"/>
      <c r="I11" s="4" t="s">
        <v>43</v>
      </c>
      <c r="J11" s="40" t="s">
        <v>47</v>
      </c>
    </row>
    <row r="12" spans="1:10" ht="80" x14ac:dyDescent="0.2">
      <c r="A12" s="91" t="s">
        <v>48</v>
      </c>
      <c r="B12" s="92" t="s">
        <v>30</v>
      </c>
      <c r="C12" s="92" t="s">
        <v>49</v>
      </c>
      <c r="D12" s="93" t="s">
        <v>24</v>
      </c>
      <c r="E12" s="93" t="s">
        <v>16</v>
      </c>
      <c r="F12" s="93" t="s">
        <v>25</v>
      </c>
      <c r="G12" s="92" t="s">
        <v>50</v>
      </c>
      <c r="H12" s="3"/>
      <c r="I12" s="4" t="s">
        <v>39</v>
      </c>
    </row>
    <row r="13" spans="1:10" ht="48" x14ac:dyDescent="0.2">
      <c r="A13" s="91" t="s">
        <v>51</v>
      </c>
      <c r="B13" s="92" t="s">
        <v>27</v>
      </c>
      <c r="C13" s="92" t="s">
        <v>52</v>
      </c>
      <c r="D13" s="93" t="s">
        <v>24</v>
      </c>
      <c r="E13" s="93" t="s">
        <v>16</v>
      </c>
      <c r="F13" s="93" t="s">
        <v>25</v>
      </c>
      <c r="G13" s="93" t="s">
        <v>18</v>
      </c>
      <c r="H13" s="3"/>
      <c r="I13" s="4" t="s">
        <v>43</v>
      </c>
    </row>
    <row r="14" spans="1:10" ht="80" x14ac:dyDescent="0.2">
      <c r="A14" s="91" t="s">
        <v>53</v>
      </c>
      <c r="B14" s="92" t="s">
        <v>30</v>
      </c>
      <c r="C14" s="92" t="s">
        <v>54</v>
      </c>
      <c r="D14" s="93" t="s">
        <v>24</v>
      </c>
      <c r="E14" s="93" t="s">
        <v>16</v>
      </c>
      <c r="F14" s="93" t="s">
        <v>25</v>
      </c>
      <c r="G14" s="92" t="s">
        <v>50</v>
      </c>
      <c r="H14" s="3"/>
      <c r="I14" s="4" t="s">
        <v>55</v>
      </c>
    </row>
    <row r="15" spans="1:10" ht="48" x14ac:dyDescent="0.2">
      <c r="A15" s="91" t="s">
        <v>56</v>
      </c>
      <c r="B15" s="92" t="s">
        <v>27</v>
      </c>
      <c r="C15" s="92" t="s">
        <v>57</v>
      </c>
      <c r="D15" s="93" t="s">
        <v>24</v>
      </c>
      <c r="E15" s="93" t="s">
        <v>16</v>
      </c>
      <c r="F15" s="93" t="s">
        <v>25</v>
      </c>
      <c r="G15" s="93" t="s">
        <v>18</v>
      </c>
      <c r="H15" s="3"/>
      <c r="I15" s="4" t="s">
        <v>43</v>
      </c>
    </row>
    <row r="16" spans="1:10" ht="80" x14ac:dyDescent="0.2">
      <c r="A16" s="91" t="s">
        <v>58</v>
      </c>
      <c r="B16" s="40" t="s">
        <v>30</v>
      </c>
      <c r="C16" s="40" t="s">
        <v>59</v>
      </c>
      <c r="D16" s="93" t="s">
        <v>24</v>
      </c>
      <c r="E16" s="93" t="s">
        <v>16</v>
      </c>
      <c r="F16" s="93" t="s">
        <v>25</v>
      </c>
      <c r="G16" s="40" t="s">
        <v>50</v>
      </c>
      <c r="H16" s="3"/>
      <c r="I16" s="4" t="s">
        <v>55</v>
      </c>
    </row>
    <row r="17" spans="1:9" ht="32" x14ac:dyDescent="0.2">
      <c r="A17" s="91" t="s">
        <v>60</v>
      </c>
      <c r="B17" s="40" t="s">
        <v>13</v>
      </c>
      <c r="C17" s="40" t="s">
        <v>61</v>
      </c>
      <c r="D17" s="93" t="s">
        <v>15</v>
      </c>
      <c r="E17" s="93" t="s">
        <v>16</v>
      </c>
      <c r="F17" s="93" t="s">
        <v>17</v>
      </c>
      <c r="G17" s="93" t="s">
        <v>18</v>
      </c>
      <c r="H17" s="3"/>
      <c r="I17" s="4" t="s">
        <v>43</v>
      </c>
    </row>
    <row r="18" spans="1:9" ht="64" x14ac:dyDescent="0.2">
      <c r="A18" s="91" t="s">
        <v>62</v>
      </c>
      <c r="B18" s="40" t="s">
        <v>63</v>
      </c>
      <c r="C18" s="40" t="s">
        <v>64</v>
      </c>
      <c r="D18" s="93" t="s">
        <v>24</v>
      </c>
      <c r="E18" t="s">
        <v>16</v>
      </c>
      <c r="F18" s="93" t="s">
        <v>15</v>
      </c>
      <c r="G18" s="93" t="s">
        <v>18</v>
      </c>
      <c r="H18" s="3"/>
      <c r="I18" s="4" t="s">
        <v>43</v>
      </c>
    </row>
    <row r="19" spans="1:9" ht="112" x14ac:dyDescent="0.2">
      <c r="A19" s="53" t="s">
        <v>65</v>
      </c>
      <c r="B19" s="40" t="s">
        <v>66</v>
      </c>
      <c r="C19" s="98" t="s">
        <v>67</v>
      </c>
      <c r="D19" t="s">
        <v>24</v>
      </c>
      <c r="E19" t="s">
        <v>16</v>
      </c>
      <c r="F19" s="93" t="s">
        <v>25</v>
      </c>
      <c r="G19" s="93" t="s">
        <v>18</v>
      </c>
      <c r="H19" s="3"/>
      <c r="I19" s="4" t="s">
        <v>68</v>
      </c>
    </row>
    <row r="20" spans="1:9" ht="80" x14ac:dyDescent="0.2">
      <c r="A20" s="91" t="s">
        <v>69</v>
      </c>
      <c r="B20" s="40" t="s">
        <v>70</v>
      </c>
      <c r="C20" s="40" t="s">
        <v>71</v>
      </c>
      <c r="D20" t="s">
        <v>24</v>
      </c>
      <c r="E20" t="s">
        <v>16</v>
      </c>
      <c r="F20" s="93" t="s">
        <v>25</v>
      </c>
      <c r="G20" s="93" t="s">
        <v>18</v>
      </c>
      <c r="H20" s="3"/>
      <c r="I20" s="4" t="s">
        <v>68</v>
      </c>
    </row>
    <row r="21" spans="1:9" ht="48" x14ac:dyDescent="0.2">
      <c r="A21" s="91" t="s">
        <v>72</v>
      </c>
      <c r="B21" s="40" t="s">
        <v>73</v>
      </c>
      <c r="C21" s="40" t="s">
        <v>74</v>
      </c>
      <c r="D21" t="s">
        <v>24</v>
      </c>
      <c r="E21" t="s">
        <v>16</v>
      </c>
      <c r="F21" s="93" t="s">
        <v>25</v>
      </c>
      <c r="G21" s="93" t="s">
        <v>18</v>
      </c>
      <c r="H21" s="3"/>
      <c r="I21" s="3" t="s">
        <v>43</v>
      </c>
    </row>
    <row r="22" spans="1:9" ht="48" x14ac:dyDescent="0.2">
      <c r="A22" s="91" t="s">
        <v>75</v>
      </c>
      <c r="B22" s="40" t="s">
        <v>76</v>
      </c>
      <c r="C22" s="40" t="s">
        <v>77</v>
      </c>
      <c r="D22" t="s">
        <v>24</v>
      </c>
      <c r="E22" t="s">
        <v>16</v>
      </c>
      <c r="F22" s="93" t="s">
        <v>25</v>
      </c>
      <c r="G22" s="93" t="s">
        <v>18</v>
      </c>
      <c r="H22" s="3"/>
      <c r="I22" s="3" t="s">
        <v>43</v>
      </c>
    </row>
    <row r="23" spans="1:9" ht="64" x14ac:dyDescent="0.2">
      <c r="A23" s="91" t="s">
        <v>78</v>
      </c>
      <c r="B23" s="40" t="s">
        <v>79</v>
      </c>
      <c r="C23" s="40" t="s">
        <v>80</v>
      </c>
      <c r="D23" t="s">
        <v>24</v>
      </c>
      <c r="E23" t="s">
        <v>16</v>
      </c>
      <c r="F23" s="93" t="s">
        <v>25</v>
      </c>
      <c r="G23" s="93" t="s">
        <v>18</v>
      </c>
      <c r="H23" s="3"/>
      <c r="I23" s="3" t="s">
        <v>43</v>
      </c>
    </row>
    <row r="24" spans="1:9" ht="32" x14ac:dyDescent="0.2">
      <c r="A24" s="91" t="s">
        <v>81</v>
      </c>
      <c r="B24" s="40" t="s">
        <v>13</v>
      </c>
      <c r="C24" s="40" t="s">
        <v>82</v>
      </c>
      <c r="D24" t="s">
        <v>15</v>
      </c>
      <c r="E24" t="s">
        <v>16</v>
      </c>
      <c r="F24" s="93" t="s">
        <v>17</v>
      </c>
      <c r="G24" s="93" t="s">
        <v>18</v>
      </c>
      <c r="H24" s="3"/>
      <c r="I24" s="3" t="s">
        <v>43</v>
      </c>
    </row>
    <row r="25" spans="1:9" ht="128" x14ac:dyDescent="0.2">
      <c r="A25" s="91" t="s">
        <v>83</v>
      </c>
      <c r="B25" s="40" t="s">
        <v>84</v>
      </c>
      <c r="C25" s="40" t="s">
        <v>85</v>
      </c>
      <c r="D25" t="s">
        <v>24</v>
      </c>
      <c r="E25" t="s">
        <v>16</v>
      </c>
      <c r="F25" s="93" t="s">
        <v>25</v>
      </c>
      <c r="G25" s="98" t="s">
        <v>86</v>
      </c>
      <c r="H25" s="3"/>
      <c r="I25" s="4" t="s">
        <v>55</v>
      </c>
    </row>
    <row r="26" spans="1:9" ht="32" x14ac:dyDescent="0.2">
      <c r="A26" s="91" t="s">
        <v>87</v>
      </c>
      <c r="B26" s="40" t="s">
        <v>13</v>
      </c>
      <c r="C26" s="40" t="s">
        <v>88</v>
      </c>
      <c r="D26" t="s">
        <v>15</v>
      </c>
      <c r="E26" t="s">
        <v>16</v>
      </c>
      <c r="F26" s="93" t="s">
        <v>25</v>
      </c>
      <c r="G26" s="93" t="s">
        <v>18</v>
      </c>
      <c r="H26" s="3"/>
      <c r="I26" s="3" t="s">
        <v>43</v>
      </c>
    </row>
    <row r="27" spans="1:9" ht="96" x14ac:dyDescent="0.2">
      <c r="A27" s="91" t="s">
        <v>89</v>
      </c>
      <c r="B27" s="40" t="s">
        <v>90</v>
      </c>
      <c r="C27" s="40" t="s">
        <v>91</v>
      </c>
      <c r="D27" t="s">
        <v>24</v>
      </c>
      <c r="E27" t="s">
        <v>16</v>
      </c>
      <c r="F27" s="93" t="s">
        <v>25</v>
      </c>
      <c r="G27" s="93" t="s">
        <v>18</v>
      </c>
      <c r="H27" s="3"/>
      <c r="I27" s="3" t="s">
        <v>43</v>
      </c>
    </row>
    <row r="28" spans="1:9" ht="128" x14ac:dyDescent="0.2">
      <c r="A28" s="53" t="s">
        <v>92</v>
      </c>
      <c r="B28" s="40" t="s">
        <v>13</v>
      </c>
      <c r="C28" s="40" t="s">
        <v>93</v>
      </c>
      <c r="D28" t="s">
        <v>15</v>
      </c>
      <c r="E28" t="s">
        <v>16</v>
      </c>
      <c r="F28" s="93" t="s">
        <v>17</v>
      </c>
      <c r="G28" s="98" t="s">
        <v>86</v>
      </c>
      <c r="H28" s="3"/>
      <c r="I28" s="4" t="s">
        <v>55</v>
      </c>
    </row>
    <row r="29" spans="1:9" ht="80" x14ac:dyDescent="0.2">
      <c r="A29" s="91" t="s">
        <v>94</v>
      </c>
      <c r="B29" s="40" t="s">
        <v>63</v>
      </c>
      <c r="C29" s="40" t="s">
        <v>95</v>
      </c>
      <c r="D29" t="s">
        <v>24</v>
      </c>
      <c r="E29" t="s">
        <v>16</v>
      </c>
      <c r="F29" s="93" t="s">
        <v>17</v>
      </c>
      <c r="G29" s="98" t="s">
        <v>96</v>
      </c>
      <c r="H29" s="3"/>
      <c r="I29" s="3" t="s">
        <v>43</v>
      </c>
    </row>
    <row r="30" spans="1:9" ht="48" x14ac:dyDescent="0.2">
      <c r="A30" s="91" t="s">
        <v>97</v>
      </c>
      <c r="B30" s="40" t="s">
        <v>98</v>
      </c>
      <c r="C30" s="40" t="s">
        <v>99</v>
      </c>
      <c r="D30" t="s">
        <v>24</v>
      </c>
      <c r="E30" t="s">
        <v>16</v>
      </c>
      <c r="F30" s="93" t="s">
        <v>24</v>
      </c>
      <c r="G30" s="93" t="s">
        <v>18</v>
      </c>
      <c r="H30" s="3"/>
      <c r="I30" s="3" t="s">
        <v>43</v>
      </c>
    </row>
    <row r="31" spans="1:9" ht="32" x14ac:dyDescent="0.2">
      <c r="A31" s="91" t="s">
        <v>100</v>
      </c>
      <c r="B31" s="40" t="s">
        <v>13</v>
      </c>
      <c r="C31" s="40" t="s">
        <v>101</v>
      </c>
      <c r="D31" t="s">
        <v>15</v>
      </c>
      <c r="E31" t="s">
        <v>16</v>
      </c>
      <c r="F31" s="93" t="s">
        <v>17</v>
      </c>
      <c r="G31" s="93" t="s">
        <v>18</v>
      </c>
      <c r="H31" s="3"/>
      <c r="I31" s="3" t="s">
        <v>43</v>
      </c>
    </row>
    <row r="32" spans="1:9" ht="80" x14ac:dyDescent="0.2">
      <c r="A32" s="53" t="s">
        <v>102</v>
      </c>
      <c r="B32" s="40" t="s">
        <v>103</v>
      </c>
      <c r="C32" s="40" t="s">
        <v>104</v>
      </c>
      <c r="D32" t="s">
        <v>24</v>
      </c>
      <c r="E32" t="s">
        <v>16</v>
      </c>
      <c r="F32" s="93" t="s">
        <v>15</v>
      </c>
      <c r="G32" s="93" t="s">
        <v>18</v>
      </c>
      <c r="H32" s="3"/>
      <c r="I32" s="3" t="s">
        <v>43</v>
      </c>
    </row>
    <row r="33" spans="1:10" x14ac:dyDescent="0.2">
      <c r="A33" s="91" t="s">
        <v>105</v>
      </c>
      <c r="H33" s="3"/>
      <c r="I33" s="3"/>
    </row>
    <row r="34" spans="1:10" ht="48" x14ac:dyDescent="0.2">
      <c r="A34" s="91" t="s">
        <v>106</v>
      </c>
      <c r="B34" s="40" t="s">
        <v>107</v>
      </c>
      <c r="C34" s="40" t="s">
        <v>108</v>
      </c>
      <c r="D34" t="s">
        <v>15</v>
      </c>
      <c r="E34" t="s">
        <v>16</v>
      </c>
      <c r="F34" s="93" t="s">
        <v>17</v>
      </c>
      <c r="G34" s="93" t="s">
        <v>18</v>
      </c>
      <c r="H34" s="3"/>
      <c r="I34" s="3" t="s">
        <v>43</v>
      </c>
    </row>
    <row r="35" spans="1:10" ht="48" x14ac:dyDescent="0.2">
      <c r="A35" s="103" t="s">
        <v>109</v>
      </c>
      <c r="B35" s="40" t="s">
        <v>110</v>
      </c>
      <c r="C35" s="40" t="s">
        <v>111</v>
      </c>
      <c r="D35" t="s">
        <v>24</v>
      </c>
      <c r="E35" t="s">
        <v>16</v>
      </c>
      <c r="F35" s="93" t="s">
        <v>25</v>
      </c>
      <c r="G35" s="93" t="s">
        <v>18</v>
      </c>
      <c r="H35" s="3"/>
      <c r="I35" s="3" t="s">
        <v>43</v>
      </c>
    </row>
    <row r="36" spans="1:10" ht="80" x14ac:dyDescent="0.2">
      <c r="A36" s="103" t="s">
        <v>112</v>
      </c>
      <c r="B36" s="40" t="s">
        <v>113</v>
      </c>
      <c r="C36" s="40" t="s">
        <v>114</v>
      </c>
      <c r="D36" t="s">
        <v>24</v>
      </c>
      <c r="E36" t="s">
        <v>16</v>
      </c>
      <c r="F36" s="93" t="s">
        <v>25</v>
      </c>
      <c r="G36" s="93" t="s">
        <v>18</v>
      </c>
      <c r="H36" s="3"/>
      <c r="I36" s="3" t="s">
        <v>43</v>
      </c>
    </row>
    <row r="37" spans="1:10" ht="64" x14ac:dyDescent="0.2">
      <c r="A37" s="91" t="s">
        <v>115</v>
      </c>
      <c r="B37" s="40" t="s">
        <v>116</v>
      </c>
      <c r="C37" s="40" t="s">
        <v>117</v>
      </c>
      <c r="D37" t="s">
        <v>24</v>
      </c>
      <c r="E37" t="s">
        <v>16</v>
      </c>
      <c r="F37" s="93" t="s">
        <v>25</v>
      </c>
      <c r="G37" s="93" t="s">
        <v>18</v>
      </c>
      <c r="H37" s="3"/>
      <c r="I37" s="3" t="s">
        <v>43</v>
      </c>
    </row>
    <row r="38" spans="1:10" ht="112" x14ac:dyDescent="0.2">
      <c r="A38" s="91" t="s">
        <v>118</v>
      </c>
      <c r="B38" s="40" t="s">
        <v>119</v>
      </c>
      <c r="C38" s="40" t="s">
        <v>120</v>
      </c>
      <c r="D38" t="s">
        <v>24</v>
      </c>
      <c r="E38" t="s">
        <v>16</v>
      </c>
      <c r="F38" s="93" t="s">
        <v>25</v>
      </c>
      <c r="G38" s="40" t="s">
        <v>121</v>
      </c>
      <c r="H38" s="3"/>
      <c r="I38" s="40" t="s">
        <v>55</v>
      </c>
    </row>
    <row r="39" spans="1:10" ht="112" x14ac:dyDescent="0.2">
      <c r="A39" s="91" t="s">
        <v>122</v>
      </c>
      <c r="B39" s="40" t="s">
        <v>123</v>
      </c>
      <c r="C39" s="40" t="s">
        <v>124</v>
      </c>
      <c r="D39" t="s">
        <v>24</v>
      </c>
      <c r="E39" t="s">
        <v>16</v>
      </c>
      <c r="F39" s="93" t="s">
        <v>25</v>
      </c>
      <c r="G39" s="40" t="s">
        <v>121</v>
      </c>
      <c r="H39" s="3"/>
      <c r="I39" s="40" t="s">
        <v>55</v>
      </c>
    </row>
    <row r="40" spans="1:10" ht="64" x14ac:dyDescent="0.2">
      <c r="A40" s="91" t="s">
        <v>125</v>
      </c>
      <c r="B40" s="40" t="s">
        <v>126</v>
      </c>
      <c r="C40" s="40" t="s">
        <v>127</v>
      </c>
      <c r="D40" t="s">
        <v>15</v>
      </c>
      <c r="E40" t="s">
        <v>16</v>
      </c>
      <c r="F40" s="93" t="s">
        <v>25</v>
      </c>
      <c r="G40" s="93" t="s">
        <v>18</v>
      </c>
      <c r="H40" s="3"/>
      <c r="I40" s="3" t="s">
        <v>43</v>
      </c>
    </row>
    <row r="41" spans="1:10" ht="32" x14ac:dyDescent="0.2">
      <c r="A41" s="91" t="s">
        <v>128</v>
      </c>
      <c r="B41" s="40" t="s">
        <v>129</v>
      </c>
      <c r="C41" s="40" t="s">
        <v>130</v>
      </c>
      <c r="D41" t="s">
        <v>24</v>
      </c>
      <c r="E41" t="s">
        <v>16</v>
      </c>
      <c r="F41" s="93" t="s">
        <v>25</v>
      </c>
      <c r="G41" s="93" t="s">
        <v>18</v>
      </c>
      <c r="H41" s="3"/>
      <c r="I41" s="3" t="s">
        <v>43</v>
      </c>
    </row>
    <row r="42" spans="1:10" ht="128" x14ac:dyDescent="0.2">
      <c r="A42" s="91" t="s">
        <v>131</v>
      </c>
      <c r="B42" s="40" t="s">
        <v>132</v>
      </c>
      <c r="C42" s="40" t="s">
        <v>133</v>
      </c>
      <c r="D42" t="s">
        <v>15</v>
      </c>
      <c r="E42" t="s">
        <v>16</v>
      </c>
      <c r="F42" s="93" t="s">
        <v>17</v>
      </c>
      <c r="G42" s="93" t="s">
        <v>18</v>
      </c>
      <c r="H42" s="3"/>
      <c r="I42" s="3" t="s">
        <v>43</v>
      </c>
      <c r="J42" t="s">
        <v>134</v>
      </c>
    </row>
    <row r="43" spans="1:10" ht="32" x14ac:dyDescent="0.2">
      <c r="A43" s="91" t="s">
        <v>135</v>
      </c>
      <c r="B43" s="40" t="s">
        <v>136</v>
      </c>
      <c r="C43" s="40" t="s">
        <v>137</v>
      </c>
      <c r="D43" t="s">
        <v>24</v>
      </c>
      <c r="E43" t="s">
        <v>16</v>
      </c>
      <c r="F43" s="93" t="s">
        <v>17</v>
      </c>
      <c r="G43" s="93" t="s">
        <v>18</v>
      </c>
      <c r="H43" s="3"/>
      <c r="I43" s="3" t="s">
        <v>43</v>
      </c>
    </row>
    <row r="44" spans="1:10" ht="128" x14ac:dyDescent="0.2">
      <c r="A44" s="91" t="s">
        <v>138</v>
      </c>
      <c r="B44" s="40" t="s">
        <v>132</v>
      </c>
      <c r="C44" s="40" t="s">
        <v>139</v>
      </c>
      <c r="D44" t="s">
        <v>15</v>
      </c>
      <c r="E44" t="s">
        <v>16</v>
      </c>
      <c r="F44" s="93" t="s">
        <v>17</v>
      </c>
      <c r="G44" s="93" t="s">
        <v>18</v>
      </c>
      <c r="H44" s="3"/>
      <c r="I44" s="3" t="s">
        <v>43</v>
      </c>
      <c r="J44" t="s">
        <v>140</v>
      </c>
    </row>
    <row r="45" spans="1:10" ht="80" x14ac:dyDescent="0.2">
      <c r="A45" s="91" t="s">
        <v>141</v>
      </c>
      <c r="B45" s="40" t="s">
        <v>142</v>
      </c>
      <c r="C45" s="40" t="s">
        <v>143</v>
      </c>
      <c r="D45" t="s">
        <v>24</v>
      </c>
      <c r="E45" t="s">
        <v>16</v>
      </c>
      <c r="F45" s="93" t="s">
        <v>25</v>
      </c>
      <c r="G45" s="40" t="s">
        <v>96</v>
      </c>
      <c r="H45" s="3"/>
      <c r="I45" s="3" t="s">
        <v>43</v>
      </c>
    </row>
    <row r="46" spans="1:10" ht="64" x14ac:dyDescent="0.2">
      <c r="A46" s="91" t="s">
        <v>144</v>
      </c>
      <c r="B46" s="40" t="s">
        <v>63</v>
      </c>
      <c r="C46" s="40" t="s">
        <v>143</v>
      </c>
      <c r="D46" t="s">
        <v>15</v>
      </c>
      <c r="E46" t="s">
        <v>16</v>
      </c>
      <c r="F46" s="93" t="s">
        <v>15</v>
      </c>
      <c r="H46" s="3"/>
      <c r="I46" s="3" t="s">
        <v>43</v>
      </c>
    </row>
    <row r="47" spans="1:10" ht="64" x14ac:dyDescent="0.2">
      <c r="A47" s="91" t="s">
        <v>145</v>
      </c>
      <c r="B47" s="40" t="s">
        <v>146</v>
      </c>
      <c r="C47" s="40" t="s">
        <v>147</v>
      </c>
      <c r="D47" t="s">
        <v>15</v>
      </c>
      <c r="E47" t="s">
        <v>16</v>
      </c>
      <c r="F47" s="93" t="s">
        <v>15</v>
      </c>
      <c r="H47" s="3"/>
      <c r="I47" s="3" t="s">
        <v>43</v>
      </c>
    </row>
    <row r="48" spans="1:10" ht="112" x14ac:dyDescent="0.2">
      <c r="A48" s="91" t="s">
        <v>148</v>
      </c>
      <c r="B48" s="40" t="s">
        <v>149</v>
      </c>
      <c r="C48" s="40" t="s">
        <v>150</v>
      </c>
      <c r="D48" t="s">
        <v>24</v>
      </c>
      <c r="E48" t="s">
        <v>16</v>
      </c>
      <c r="F48" s="93" t="s">
        <v>25</v>
      </c>
      <c r="G48" s="40" t="s">
        <v>96</v>
      </c>
      <c r="H48" s="3"/>
      <c r="I48" s="3" t="s">
        <v>43</v>
      </c>
    </row>
    <row r="49" spans="1:10" ht="80" x14ac:dyDescent="0.2">
      <c r="A49" s="91" t="s">
        <v>151</v>
      </c>
      <c r="B49" s="40" t="s">
        <v>63</v>
      </c>
      <c r="C49" s="40" t="s">
        <v>152</v>
      </c>
      <c r="D49" t="s">
        <v>24</v>
      </c>
      <c r="E49" t="s">
        <v>16</v>
      </c>
      <c r="F49" s="93" t="s">
        <v>15</v>
      </c>
      <c r="G49" s="40" t="s">
        <v>96</v>
      </c>
      <c r="H49" s="3"/>
      <c r="I49" s="3" t="s">
        <v>43</v>
      </c>
    </row>
    <row r="50" spans="1:10" ht="208" x14ac:dyDescent="0.2">
      <c r="A50" s="91" t="s">
        <v>153</v>
      </c>
      <c r="B50" s="40" t="s">
        <v>154</v>
      </c>
      <c r="C50" s="40" t="s">
        <v>155</v>
      </c>
      <c r="D50" t="s">
        <v>15</v>
      </c>
      <c r="E50" t="s">
        <v>16</v>
      </c>
      <c r="F50" s="93" t="s">
        <v>25</v>
      </c>
      <c r="G50" s="3" t="s">
        <v>18</v>
      </c>
      <c r="H50" s="3"/>
      <c r="I50" s="3" t="s">
        <v>43</v>
      </c>
    </row>
    <row r="51" spans="1:10" ht="32" x14ac:dyDescent="0.2">
      <c r="A51" s="91" t="s">
        <v>156</v>
      </c>
      <c r="B51" s="40" t="s">
        <v>157</v>
      </c>
      <c r="C51" s="40" t="s">
        <v>158</v>
      </c>
      <c r="D51" t="s">
        <v>24</v>
      </c>
      <c r="E51" t="s">
        <v>16</v>
      </c>
      <c r="F51" s="93" t="s">
        <v>15</v>
      </c>
      <c r="G51" s="3" t="s">
        <v>18</v>
      </c>
      <c r="H51" s="3"/>
      <c r="I51" s="3" t="s">
        <v>43</v>
      </c>
      <c r="J51" t="s">
        <v>159</v>
      </c>
    </row>
    <row r="52" spans="1:10" ht="128" x14ac:dyDescent="0.2">
      <c r="A52" s="91" t="s">
        <v>160</v>
      </c>
      <c r="B52" s="40" t="s">
        <v>161</v>
      </c>
      <c r="C52" s="40" t="s">
        <v>162</v>
      </c>
      <c r="D52" t="s">
        <v>15</v>
      </c>
      <c r="E52" t="s">
        <v>16</v>
      </c>
      <c r="F52" s="93" t="s">
        <v>15</v>
      </c>
      <c r="G52" s="3" t="s">
        <v>18</v>
      </c>
      <c r="H52" s="3"/>
      <c r="I52" s="3" t="s">
        <v>43</v>
      </c>
    </row>
    <row r="53" spans="1:10" ht="80" x14ac:dyDescent="0.2">
      <c r="A53" s="91" t="s">
        <v>163</v>
      </c>
      <c r="B53" s="40" t="s">
        <v>164</v>
      </c>
      <c r="C53" s="40" t="s">
        <v>165</v>
      </c>
      <c r="D53" t="s">
        <v>24</v>
      </c>
      <c r="E53" t="s">
        <v>16</v>
      </c>
      <c r="F53" s="93" t="s">
        <v>15</v>
      </c>
      <c r="G53" s="3" t="s">
        <v>18</v>
      </c>
      <c r="H53" s="3"/>
      <c r="I53" s="3" t="s">
        <v>43</v>
      </c>
    </row>
    <row r="54" spans="1:10" ht="64" x14ac:dyDescent="0.2">
      <c r="A54" s="91" t="s">
        <v>166</v>
      </c>
      <c r="B54" s="40" t="s">
        <v>167</v>
      </c>
      <c r="C54" s="40" t="s">
        <v>168</v>
      </c>
      <c r="D54" t="s">
        <v>24</v>
      </c>
      <c r="E54" t="s">
        <v>16</v>
      </c>
      <c r="F54" s="93" t="s">
        <v>17</v>
      </c>
      <c r="G54" s="3" t="s">
        <v>18</v>
      </c>
      <c r="H54" s="3"/>
      <c r="I54" s="40" t="s">
        <v>55</v>
      </c>
    </row>
    <row r="55" spans="1:10" ht="32" x14ac:dyDescent="0.2">
      <c r="A55" s="91" t="s">
        <v>169</v>
      </c>
      <c r="B55" s="40" t="s">
        <v>170</v>
      </c>
      <c r="C55" s="40" t="s">
        <v>171</v>
      </c>
      <c r="D55" t="s">
        <v>24</v>
      </c>
      <c r="E55" t="s">
        <v>16</v>
      </c>
      <c r="F55" s="93" t="s">
        <v>15</v>
      </c>
      <c r="G55" s="3" t="s">
        <v>18</v>
      </c>
      <c r="H55" s="3"/>
      <c r="I55" s="3" t="s">
        <v>43</v>
      </c>
    </row>
    <row r="56" spans="1:10" ht="80" x14ac:dyDescent="0.2">
      <c r="A56" s="91" t="s">
        <v>172</v>
      </c>
      <c r="B56" s="40" t="s">
        <v>63</v>
      </c>
      <c r="C56" s="40" t="s">
        <v>173</v>
      </c>
      <c r="D56" t="s">
        <v>24</v>
      </c>
      <c r="E56" t="s">
        <v>16</v>
      </c>
      <c r="F56" s="93" t="s">
        <v>15</v>
      </c>
      <c r="G56" s="3" t="s">
        <v>18</v>
      </c>
      <c r="H56" s="3"/>
      <c r="I56" s="3" t="s">
        <v>43</v>
      </c>
    </row>
    <row r="57" spans="1:10" ht="64" x14ac:dyDescent="0.2">
      <c r="A57" s="91" t="s">
        <v>174</v>
      </c>
      <c r="B57" s="40" t="s">
        <v>63</v>
      </c>
      <c r="C57" s="40" t="s">
        <v>175</v>
      </c>
      <c r="D57" t="s">
        <v>24</v>
      </c>
      <c r="E57" t="s">
        <v>16</v>
      </c>
      <c r="F57" s="93"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U82"/>
  <sheetViews>
    <sheetView zoomScaleNormal="70" workbookViewId="0">
      <pane xSplit="3" topLeftCell="U1" activePane="topRight" state="frozen"/>
      <selection pane="topRight" activeCell="V1" sqref="V1"/>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3" width="57.6640625" customWidth="1"/>
    <col min="14" max="21" width="47.83203125" bestFit="1" customWidth="1"/>
  </cols>
  <sheetData>
    <row r="1" spans="1:21"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row>
    <row r="2" spans="1:21" x14ac:dyDescent="0.2">
      <c r="A2" s="11" t="s">
        <v>197</v>
      </c>
      <c r="B2" s="11"/>
      <c r="C2" s="11"/>
      <c r="D2" s="19"/>
      <c r="E2" s="31"/>
      <c r="F2" s="32"/>
      <c r="G2" s="22"/>
      <c r="H2" s="22"/>
      <c r="I2" s="37" t="s">
        <v>198</v>
      </c>
      <c r="J2" s="37" t="s">
        <v>198</v>
      </c>
      <c r="K2" s="37" t="s">
        <v>198</v>
      </c>
      <c r="L2" s="37" t="s">
        <v>198</v>
      </c>
      <c r="M2" s="37" t="s">
        <v>198</v>
      </c>
      <c r="N2" s="37" t="s">
        <v>198</v>
      </c>
      <c r="O2" s="37" t="s">
        <v>198</v>
      </c>
      <c r="P2" s="37" t="s">
        <v>198</v>
      </c>
      <c r="Q2" s="37" t="s">
        <v>198</v>
      </c>
      <c r="R2" s="37" t="s">
        <v>198</v>
      </c>
      <c r="S2" s="37" t="s">
        <v>198</v>
      </c>
      <c r="T2" s="37" t="s">
        <v>198</v>
      </c>
      <c r="U2" s="37" t="s">
        <v>198</v>
      </c>
    </row>
    <row r="3" spans="1:21" x14ac:dyDescent="0.2">
      <c r="A3" s="11" t="s">
        <v>199</v>
      </c>
      <c r="B3" s="11" t="s">
        <v>197</v>
      </c>
      <c r="C3" s="11"/>
      <c r="D3" s="19"/>
      <c r="E3" s="31"/>
      <c r="F3" s="32"/>
      <c r="G3" s="22"/>
      <c r="H3" s="22"/>
      <c r="I3" s="37" t="s">
        <v>200</v>
      </c>
      <c r="J3" s="37" t="s">
        <v>200</v>
      </c>
      <c r="K3" s="37" t="s">
        <v>200</v>
      </c>
      <c r="L3" s="37" t="s">
        <v>200</v>
      </c>
      <c r="M3" s="37" t="s">
        <v>200</v>
      </c>
      <c r="N3" s="37" t="s">
        <v>200</v>
      </c>
      <c r="O3" s="37" t="s">
        <v>200</v>
      </c>
      <c r="P3" s="37" t="s">
        <v>200</v>
      </c>
      <c r="Q3" s="37" t="s">
        <v>200</v>
      </c>
      <c r="R3" s="37" t="s">
        <v>200</v>
      </c>
      <c r="S3" s="37" t="s">
        <v>200</v>
      </c>
      <c r="T3" s="37" t="s">
        <v>200</v>
      </c>
      <c r="U3" s="37" t="s">
        <v>200</v>
      </c>
    </row>
    <row r="4" spans="1:21" x14ac:dyDescent="0.2">
      <c r="A4" s="11" t="s">
        <v>199</v>
      </c>
      <c r="B4" s="11" t="s">
        <v>201</v>
      </c>
      <c r="C4" s="11"/>
      <c r="D4" s="19"/>
      <c r="E4" s="35"/>
      <c r="F4" s="36"/>
      <c r="G4" s="22"/>
      <c r="H4" s="30"/>
      <c r="I4" s="37" t="s">
        <v>202</v>
      </c>
      <c r="J4" s="37" t="s">
        <v>202</v>
      </c>
      <c r="K4" s="37" t="s">
        <v>202</v>
      </c>
      <c r="L4" s="37" t="s">
        <v>202</v>
      </c>
      <c r="M4" s="37" t="s">
        <v>202</v>
      </c>
      <c r="N4" s="37" t="s">
        <v>202</v>
      </c>
      <c r="O4" s="37" t="s">
        <v>202</v>
      </c>
      <c r="P4" s="37" t="s">
        <v>202</v>
      </c>
      <c r="Q4" s="37" t="s">
        <v>202</v>
      </c>
      <c r="R4" s="37" t="s">
        <v>202</v>
      </c>
      <c r="S4" s="37" t="s">
        <v>202</v>
      </c>
      <c r="T4" s="37" t="s">
        <v>202</v>
      </c>
      <c r="U4" s="37" t="s">
        <v>202</v>
      </c>
    </row>
    <row r="5" spans="1:21" x14ac:dyDescent="0.2">
      <c r="A5" s="11" t="s">
        <v>199</v>
      </c>
      <c r="B5" s="11" t="s">
        <v>203</v>
      </c>
      <c r="C5" s="11"/>
      <c r="D5" s="19"/>
      <c r="E5" s="35"/>
      <c r="F5" s="36"/>
      <c r="G5" s="22"/>
      <c r="H5" s="30"/>
      <c r="I5" s="37"/>
      <c r="J5" s="37"/>
      <c r="K5" s="37"/>
      <c r="L5" s="37"/>
      <c r="M5" s="37"/>
      <c r="N5" s="37"/>
      <c r="O5" s="37"/>
      <c r="P5" s="37"/>
      <c r="Q5" s="37"/>
      <c r="R5" s="37"/>
      <c r="S5" s="37"/>
      <c r="T5" s="37"/>
      <c r="U5" s="37"/>
    </row>
    <row r="6" spans="1:21" x14ac:dyDescent="0.2">
      <c r="A6" s="11" t="s">
        <v>199</v>
      </c>
      <c r="B6" s="11" t="s">
        <v>204</v>
      </c>
      <c r="C6" s="11"/>
      <c r="D6" s="19"/>
      <c r="E6" s="35"/>
      <c r="F6" s="36"/>
      <c r="G6" s="22"/>
      <c r="H6" s="30"/>
      <c r="I6" s="37"/>
      <c r="J6" s="37"/>
      <c r="K6" s="37"/>
      <c r="L6" s="37"/>
      <c r="M6" s="37"/>
      <c r="N6" s="37"/>
      <c r="O6" s="37"/>
      <c r="P6" s="37"/>
      <c r="Q6" s="37"/>
      <c r="R6" s="37"/>
      <c r="S6" s="37"/>
      <c r="T6" s="37"/>
      <c r="U6" s="37"/>
    </row>
    <row r="7" spans="1:21" x14ac:dyDescent="0.2">
      <c r="A7" s="11" t="s">
        <v>205</v>
      </c>
      <c r="B7" s="11" t="s">
        <v>197</v>
      </c>
      <c r="C7" s="11"/>
      <c r="D7" s="19"/>
      <c r="E7" s="35"/>
      <c r="F7" s="36"/>
      <c r="G7" s="22"/>
      <c r="H7" s="30"/>
      <c r="I7" s="37" t="s">
        <v>206</v>
      </c>
      <c r="J7" s="37" t="s">
        <v>206</v>
      </c>
      <c r="K7" s="37" t="s">
        <v>206</v>
      </c>
      <c r="L7" s="37" t="s">
        <v>206</v>
      </c>
      <c r="M7" s="37" t="s">
        <v>206</v>
      </c>
      <c r="N7" s="37" t="s">
        <v>206</v>
      </c>
      <c r="O7" s="37" t="s">
        <v>206</v>
      </c>
      <c r="P7" s="37" t="s">
        <v>206</v>
      </c>
      <c r="Q7" s="37" t="s">
        <v>206</v>
      </c>
      <c r="R7" s="37" t="s">
        <v>206</v>
      </c>
      <c r="S7" s="37" t="s">
        <v>206</v>
      </c>
      <c r="T7" s="37" t="s">
        <v>206</v>
      </c>
      <c r="U7" s="37" t="s">
        <v>206</v>
      </c>
    </row>
    <row r="8" spans="1:21" x14ac:dyDescent="0.2">
      <c r="A8" s="11" t="s">
        <v>207</v>
      </c>
      <c r="B8" s="11" t="s">
        <v>197</v>
      </c>
      <c r="C8" s="11"/>
      <c r="D8" s="19"/>
      <c r="E8" s="35"/>
      <c r="F8" s="36"/>
      <c r="G8" s="22"/>
      <c r="H8" s="30"/>
      <c r="I8" s="37"/>
      <c r="J8" s="37"/>
      <c r="K8" s="37"/>
      <c r="L8" s="37"/>
      <c r="M8" s="37"/>
      <c r="N8" s="37"/>
      <c r="O8" s="37"/>
      <c r="P8" s="37"/>
      <c r="Q8" s="37"/>
      <c r="R8" s="37"/>
      <c r="S8" s="37"/>
      <c r="T8" s="37"/>
      <c r="U8" s="37"/>
    </row>
    <row r="9" spans="1:21" x14ac:dyDescent="0.2">
      <c r="A9" s="11" t="s">
        <v>205</v>
      </c>
      <c r="B9" s="11" t="s">
        <v>208</v>
      </c>
      <c r="C9" s="11"/>
      <c r="D9" s="19"/>
      <c r="E9" s="35"/>
      <c r="F9" s="36"/>
      <c r="G9" s="22"/>
      <c r="H9" s="30"/>
      <c r="I9" s="37"/>
      <c r="J9" s="37"/>
      <c r="K9" s="37"/>
      <c r="L9" s="37"/>
      <c r="M9" s="37"/>
      <c r="N9" s="37"/>
      <c r="O9" s="37"/>
      <c r="P9" s="37"/>
      <c r="Q9" s="37"/>
      <c r="R9" s="37"/>
      <c r="S9" s="37"/>
      <c r="T9" s="37"/>
      <c r="U9" s="37"/>
    </row>
    <row r="10" spans="1:21" x14ac:dyDescent="0.2">
      <c r="A10" s="11" t="s">
        <v>207</v>
      </c>
      <c r="B10" s="11" t="s">
        <v>208</v>
      </c>
      <c r="C10" s="11"/>
      <c r="D10" s="19"/>
      <c r="E10" s="35"/>
      <c r="F10" s="36"/>
      <c r="G10" s="22"/>
      <c r="H10" s="30"/>
      <c r="I10" s="37"/>
      <c r="J10" s="37"/>
      <c r="K10" s="37"/>
      <c r="L10" s="37"/>
      <c r="M10" s="37"/>
      <c r="N10" s="37"/>
      <c r="O10" s="37"/>
      <c r="P10" s="37"/>
      <c r="Q10" s="37"/>
      <c r="R10" s="37"/>
      <c r="S10" s="37"/>
      <c r="T10" s="37"/>
      <c r="U10" s="37"/>
    </row>
    <row r="11" spans="1:21" x14ac:dyDescent="0.2">
      <c r="A11" s="11" t="s">
        <v>209</v>
      </c>
      <c r="B11" s="11" t="s">
        <v>197</v>
      </c>
      <c r="C11" s="11"/>
      <c r="D11" s="19"/>
      <c r="E11" s="35"/>
      <c r="F11" s="36"/>
      <c r="G11" s="22"/>
      <c r="H11" s="30"/>
      <c r="I11" s="37" t="s">
        <v>210</v>
      </c>
      <c r="J11" s="37" t="s">
        <v>210</v>
      </c>
      <c r="K11" s="37" t="s">
        <v>210</v>
      </c>
      <c r="L11" s="37" t="s">
        <v>210</v>
      </c>
      <c r="M11" s="37" t="s">
        <v>210</v>
      </c>
      <c r="N11" s="37" t="s">
        <v>210</v>
      </c>
      <c r="O11" s="37" t="s">
        <v>210</v>
      </c>
      <c r="P11" s="37" t="s">
        <v>210</v>
      </c>
      <c r="Q11" s="37" t="s">
        <v>210</v>
      </c>
      <c r="R11" s="37" t="s">
        <v>210</v>
      </c>
      <c r="S11" s="37" t="s">
        <v>210</v>
      </c>
      <c r="T11" s="37" t="s">
        <v>210</v>
      </c>
      <c r="U11" s="37" t="s">
        <v>210</v>
      </c>
    </row>
    <row r="12" spans="1:21" x14ac:dyDescent="0.2">
      <c r="A12" s="11" t="s">
        <v>209</v>
      </c>
      <c r="B12" s="11" t="s">
        <v>211</v>
      </c>
      <c r="C12" s="11"/>
      <c r="D12" s="19"/>
      <c r="E12" s="35"/>
      <c r="F12" s="36"/>
      <c r="G12" s="22"/>
      <c r="H12" s="30"/>
      <c r="I12" s="37" t="s">
        <v>202</v>
      </c>
      <c r="J12" s="37" t="s">
        <v>202</v>
      </c>
      <c r="K12" s="37" t="s">
        <v>202</v>
      </c>
      <c r="L12" s="37" t="s">
        <v>202</v>
      </c>
      <c r="M12" s="37" t="s">
        <v>202</v>
      </c>
      <c r="N12" s="37" t="s">
        <v>202</v>
      </c>
      <c r="O12" s="37" t="s">
        <v>202</v>
      </c>
      <c r="P12" s="37" t="s">
        <v>202</v>
      </c>
      <c r="Q12" s="37" t="s">
        <v>202</v>
      </c>
      <c r="R12" s="37" t="s">
        <v>202</v>
      </c>
      <c r="S12" s="37" t="s">
        <v>202</v>
      </c>
      <c r="T12" s="37" t="s">
        <v>202</v>
      </c>
      <c r="U12" s="37" t="s">
        <v>202</v>
      </c>
    </row>
    <row r="13" spans="1:21" x14ac:dyDescent="0.2">
      <c r="A13" s="11" t="s">
        <v>209</v>
      </c>
      <c r="B13" s="11" t="s">
        <v>212</v>
      </c>
      <c r="C13" s="11"/>
      <c r="D13" s="19"/>
      <c r="E13" s="35"/>
      <c r="F13" s="36"/>
      <c r="G13" s="22"/>
      <c r="H13" s="30"/>
      <c r="I13" s="37" t="s">
        <v>202</v>
      </c>
      <c r="J13" s="37" t="s">
        <v>202</v>
      </c>
      <c r="K13" s="37" t="s">
        <v>202</v>
      </c>
      <c r="L13" s="37" t="s">
        <v>202</v>
      </c>
      <c r="M13" s="37" t="s">
        <v>202</v>
      </c>
      <c r="N13" s="37" t="s">
        <v>202</v>
      </c>
      <c r="O13" s="37" t="s">
        <v>202</v>
      </c>
      <c r="P13" s="37" t="s">
        <v>202</v>
      </c>
      <c r="Q13" s="37" t="s">
        <v>202</v>
      </c>
      <c r="R13" s="37" t="s">
        <v>202</v>
      </c>
      <c r="S13" s="37" t="s">
        <v>202</v>
      </c>
      <c r="T13" s="37" t="s">
        <v>202</v>
      </c>
      <c r="U13" s="37" t="s">
        <v>202</v>
      </c>
    </row>
    <row r="14" spans="1:21" x14ac:dyDescent="0.2">
      <c r="A14" s="11" t="s">
        <v>209</v>
      </c>
      <c r="B14" s="11" t="s">
        <v>213</v>
      </c>
      <c r="C14" s="11"/>
      <c r="D14" s="19"/>
      <c r="E14" s="35"/>
      <c r="F14" s="36"/>
      <c r="G14" s="22"/>
      <c r="H14" s="30"/>
      <c r="I14" s="37"/>
      <c r="J14" s="37"/>
      <c r="K14" s="37"/>
      <c r="L14" s="37"/>
      <c r="M14" s="37"/>
      <c r="N14" s="37"/>
      <c r="O14" s="37"/>
      <c r="P14" s="37"/>
      <c r="Q14" s="37"/>
      <c r="R14" s="37"/>
      <c r="S14" s="37"/>
      <c r="T14" s="37"/>
      <c r="U14" s="37"/>
    </row>
    <row r="15" spans="1:21" x14ac:dyDescent="0.2">
      <c r="A15" s="11" t="s">
        <v>209</v>
      </c>
      <c r="B15" s="11" t="s">
        <v>215</v>
      </c>
      <c r="C15" s="11"/>
      <c r="D15" s="19"/>
      <c r="E15" s="35"/>
      <c r="F15" s="36"/>
      <c r="G15" s="22"/>
      <c r="H15" s="30"/>
      <c r="I15" s="37"/>
      <c r="J15" s="37"/>
      <c r="K15" s="37"/>
      <c r="L15" s="37"/>
      <c r="M15" s="37"/>
      <c r="N15" s="37"/>
      <c r="O15" s="37"/>
      <c r="P15" s="37"/>
      <c r="Q15" s="37"/>
      <c r="R15" s="37"/>
      <c r="S15" s="37"/>
      <c r="T15" s="37"/>
      <c r="U15" s="37"/>
    </row>
    <row r="16" spans="1:21" x14ac:dyDescent="0.2">
      <c r="A16" s="11" t="s">
        <v>209</v>
      </c>
      <c r="B16" s="11" t="s">
        <v>216</v>
      </c>
      <c r="C16" s="11"/>
      <c r="D16" s="19"/>
      <c r="E16" s="35"/>
      <c r="F16" s="36"/>
      <c r="G16" s="22"/>
      <c r="H16" s="30"/>
      <c r="I16" s="37"/>
      <c r="J16" s="37"/>
      <c r="K16" s="37"/>
      <c r="L16" s="37"/>
      <c r="M16" s="37"/>
      <c r="N16" s="37"/>
      <c r="O16" s="37"/>
      <c r="P16" s="37"/>
      <c r="Q16" s="37"/>
      <c r="R16" s="37"/>
      <c r="S16" s="37"/>
      <c r="T16" s="37"/>
      <c r="U16" s="37"/>
    </row>
    <row r="17" spans="1:21" x14ac:dyDescent="0.2">
      <c r="A17" s="11" t="s">
        <v>217</v>
      </c>
      <c r="B17" s="11" t="s">
        <v>197</v>
      </c>
      <c r="C17" s="11"/>
      <c r="D17" s="19"/>
      <c r="E17" s="35"/>
      <c r="F17" s="36"/>
      <c r="G17" s="22"/>
      <c r="H17" s="30"/>
      <c r="I17" s="37"/>
      <c r="J17" s="37"/>
      <c r="K17" s="37"/>
      <c r="L17" s="37"/>
      <c r="M17" s="37"/>
      <c r="N17" s="37"/>
      <c r="O17" s="37"/>
      <c r="P17" s="37"/>
      <c r="Q17" s="37"/>
      <c r="R17" s="37"/>
      <c r="S17" s="37"/>
      <c r="T17" s="37"/>
      <c r="U17" s="37"/>
    </row>
    <row r="18" spans="1:21" x14ac:dyDescent="0.2">
      <c r="A18" s="11" t="s">
        <v>217</v>
      </c>
      <c r="B18" s="11" t="s">
        <v>218</v>
      </c>
      <c r="C18" s="11"/>
      <c r="D18" s="19"/>
      <c r="E18" s="35"/>
      <c r="F18" s="36"/>
      <c r="G18" s="22"/>
      <c r="H18" s="30"/>
      <c r="I18" s="37"/>
      <c r="J18" s="37"/>
      <c r="K18" s="37"/>
      <c r="L18" s="37"/>
      <c r="M18" s="37"/>
      <c r="N18" s="37"/>
      <c r="O18" s="37"/>
      <c r="P18" s="37"/>
      <c r="Q18" s="37"/>
      <c r="R18" s="37"/>
      <c r="S18" s="37"/>
      <c r="T18" s="37"/>
      <c r="U18" s="37"/>
    </row>
    <row r="19" spans="1:21" x14ac:dyDescent="0.2">
      <c r="A19" s="11" t="s">
        <v>217</v>
      </c>
      <c r="B19" s="11" t="s">
        <v>219</v>
      </c>
      <c r="C19" s="11"/>
      <c r="D19" s="19"/>
      <c r="E19" s="35"/>
      <c r="F19" s="36"/>
      <c r="G19" s="22"/>
      <c r="H19" s="30"/>
      <c r="I19" s="37"/>
      <c r="J19" s="37"/>
      <c r="K19" s="37"/>
      <c r="L19" s="37"/>
      <c r="M19" s="37"/>
      <c r="N19" s="37"/>
      <c r="O19" s="37"/>
      <c r="P19" s="37"/>
      <c r="Q19" s="37"/>
      <c r="R19" s="37"/>
      <c r="S19" s="37"/>
      <c r="T19" s="37"/>
      <c r="U19" s="37"/>
    </row>
    <row r="20" spans="1:21" x14ac:dyDescent="0.2">
      <c r="A20" s="11" t="s">
        <v>209</v>
      </c>
      <c r="B20" s="11" t="s">
        <v>220</v>
      </c>
      <c r="C20" s="11"/>
      <c r="D20" s="19"/>
      <c r="E20" s="35"/>
      <c r="F20" s="36"/>
      <c r="G20" s="22"/>
      <c r="H20" s="30"/>
      <c r="I20" s="37"/>
      <c r="J20" s="37"/>
      <c r="K20" s="37"/>
      <c r="L20" s="37"/>
      <c r="M20" s="37"/>
      <c r="N20" s="37"/>
      <c r="O20" s="37"/>
      <c r="P20" s="37"/>
      <c r="Q20" s="37"/>
      <c r="R20" s="37"/>
      <c r="S20" s="37"/>
      <c r="T20" s="37"/>
      <c r="U20" s="37"/>
    </row>
    <row r="21" spans="1:21" x14ac:dyDescent="0.2">
      <c r="A21" s="11" t="s">
        <v>221</v>
      </c>
      <c r="B21" s="11" t="s">
        <v>197</v>
      </c>
      <c r="C21" s="11"/>
      <c r="D21" s="19"/>
      <c r="E21" s="35"/>
      <c r="F21" s="36"/>
      <c r="G21" s="22"/>
      <c r="H21" s="30"/>
      <c r="I21" s="37" t="s">
        <v>222</v>
      </c>
      <c r="J21" s="37" t="s">
        <v>222</v>
      </c>
      <c r="K21" s="37" t="s">
        <v>222</v>
      </c>
      <c r="L21" s="37" t="s">
        <v>222</v>
      </c>
      <c r="M21" s="37" t="s">
        <v>222</v>
      </c>
      <c r="N21" s="37" t="s">
        <v>222</v>
      </c>
      <c r="O21" s="37" t="s">
        <v>222</v>
      </c>
      <c r="P21" s="37" t="s">
        <v>222</v>
      </c>
      <c r="Q21" s="37" t="s">
        <v>222</v>
      </c>
      <c r="R21" s="37" t="s">
        <v>222</v>
      </c>
      <c r="S21" s="37" t="s">
        <v>222</v>
      </c>
      <c r="T21" s="37" t="s">
        <v>222</v>
      </c>
      <c r="U21" s="37" t="s">
        <v>222</v>
      </c>
    </row>
    <row r="22" spans="1:21" x14ac:dyDescent="0.2">
      <c r="A22" s="11" t="s">
        <v>221</v>
      </c>
      <c r="B22" s="11" t="s">
        <v>223</v>
      </c>
      <c r="C22" s="11"/>
      <c r="D22" s="19"/>
      <c r="E22" s="35"/>
      <c r="F22" s="36"/>
      <c r="G22" s="22"/>
      <c r="H22" s="30"/>
      <c r="I22" s="37"/>
      <c r="J22" s="37"/>
      <c r="K22" s="37"/>
      <c r="L22" s="37"/>
      <c r="M22" s="37"/>
      <c r="N22" s="37"/>
      <c r="O22" s="37"/>
      <c r="P22" s="37"/>
      <c r="Q22" s="37"/>
      <c r="R22" s="37"/>
      <c r="S22" s="37"/>
      <c r="T22" s="37"/>
      <c r="U22" s="37"/>
    </row>
    <row r="23" spans="1:21" x14ac:dyDescent="0.2">
      <c r="A23" s="11" t="s">
        <v>221</v>
      </c>
      <c r="B23" s="11" t="s">
        <v>224</v>
      </c>
      <c r="C23" s="11"/>
      <c r="D23" s="19"/>
      <c r="E23" s="35"/>
      <c r="F23" s="36"/>
      <c r="G23" s="22"/>
      <c r="H23" s="30"/>
      <c r="I23" s="37" t="s">
        <v>226</v>
      </c>
      <c r="J23" s="37" t="s">
        <v>226</v>
      </c>
      <c r="K23" s="37" t="s">
        <v>225</v>
      </c>
      <c r="L23" s="37" t="s">
        <v>225</v>
      </c>
      <c r="M23" s="37" t="s">
        <v>225</v>
      </c>
      <c r="N23" s="37" t="s">
        <v>225</v>
      </c>
      <c r="O23" s="37" t="s">
        <v>225</v>
      </c>
      <c r="P23" s="37" t="s">
        <v>225</v>
      </c>
      <c r="Q23" s="37" t="s">
        <v>225</v>
      </c>
      <c r="R23" s="37" t="s">
        <v>225</v>
      </c>
      <c r="S23" s="37" t="s">
        <v>225</v>
      </c>
      <c r="T23" s="37" t="s">
        <v>225</v>
      </c>
      <c r="U23" s="37" t="s">
        <v>225</v>
      </c>
    </row>
    <row r="24" spans="1:21" x14ac:dyDescent="0.2">
      <c r="A24" s="11" t="s">
        <v>221</v>
      </c>
      <c r="B24" s="11" t="s">
        <v>227</v>
      </c>
      <c r="C24" s="11"/>
      <c r="D24" s="19"/>
      <c r="E24" s="35"/>
      <c r="F24" s="36"/>
      <c r="G24" s="22"/>
      <c r="H24" s="30"/>
      <c r="I24" s="37"/>
      <c r="J24" s="37"/>
      <c r="K24" s="37"/>
      <c r="L24" s="37"/>
      <c r="M24" s="37"/>
      <c r="N24" s="37"/>
      <c r="O24" s="37"/>
      <c r="P24" s="37"/>
      <c r="Q24" s="37"/>
      <c r="R24" s="37"/>
      <c r="S24" s="37"/>
      <c r="T24" s="37"/>
      <c r="U24" s="37"/>
    </row>
    <row r="25" spans="1:21" x14ac:dyDescent="0.2">
      <c r="A25" s="11" t="s">
        <v>221</v>
      </c>
      <c r="B25" s="11" t="s">
        <v>228</v>
      </c>
      <c r="C25" s="11"/>
      <c r="D25" s="19"/>
      <c r="E25" s="35"/>
      <c r="F25" s="36"/>
      <c r="G25" s="22"/>
      <c r="H25" s="30"/>
      <c r="I25" s="37">
        <v>80</v>
      </c>
      <c r="J25" s="37">
        <v>80</v>
      </c>
      <c r="K25" s="37">
        <v>90</v>
      </c>
      <c r="L25" s="37">
        <v>90</v>
      </c>
      <c r="M25" s="37">
        <v>90</v>
      </c>
      <c r="N25" s="37">
        <v>90</v>
      </c>
      <c r="O25" s="37">
        <v>90</v>
      </c>
      <c r="P25" s="37">
        <v>90</v>
      </c>
      <c r="Q25" s="37">
        <v>90</v>
      </c>
      <c r="R25" s="37">
        <v>90</v>
      </c>
      <c r="S25" s="37">
        <v>90</v>
      </c>
      <c r="T25" s="37">
        <v>180</v>
      </c>
      <c r="U25" s="37">
        <v>180</v>
      </c>
    </row>
    <row r="26" spans="1:21" x14ac:dyDescent="0.2">
      <c r="A26" s="11" t="s">
        <v>221</v>
      </c>
      <c r="B26" s="11" t="s">
        <v>229</v>
      </c>
      <c r="C26" s="11"/>
      <c r="D26" s="19"/>
      <c r="E26" s="35"/>
      <c r="F26" s="36"/>
      <c r="G26" s="22"/>
      <c r="H26" s="30"/>
      <c r="I26" s="37"/>
      <c r="J26" s="37"/>
      <c r="K26" s="37"/>
      <c r="L26" s="37"/>
      <c r="M26" s="37"/>
      <c r="N26" s="37"/>
      <c r="O26" s="37"/>
      <c r="P26" s="37"/>
      <c r="Q26" s="37"/>
      <c r="R26" s="37"/>
      <c r="S26" s="37"/>
      <c r="T26" s="37"/>
      <c r="U26" s="37"/>
    </row>
    <row r="27" spans="1:21" x14ac:dyDescent="0.2">
      <c r="A27" s="11" t="s">
        <v>221</v>
      </c>
      <c r="B27" s="11" t="s">
        <v>230</v>
      </c>
      <c r="C27" s="11"/>
      <c r="D27" s="19"/>
      <c r="E27" s="35"/>
      <c r="F27" s="36"/>
      <c r="G27" s="22"/>
      <c r="H27" s="30"/>
      <c r="I27" s="37"/>
      <c r="J27" s="37"/>
      <c r="K27" s="37"/>
      <c r="L27" s="37"/>
      <c r="M27" s="37"/>
      <c r="N27" s="37"/>
      <c r="O27" s="37"/>
      <c r="P27" s="37"/>
      <c r="Q27" s="37"/>
      <c r="R27" s="37"/>
      <c r="S27" s="37"/>
      <c r="T27" s="37"/>
      <c r="U27" s="37"/>
    </row>
    <row r="28" spans="1:21" x14ac:dyDescent="0.2">
      <c r="A28" s="11" t="s">
        <v>221</v>
      </c>
      <c r="B28" s="11" t="s">
        <v>231</v>
      </c>
      <c r="C28" s="11" t="s">
        <v>197</v>
      </c>
      <c r="D28" s="19"/>
      <c r="E28" s="35"/>
      <c r="F28" s="36"/>
      <c r="G28" s="22"/>
      <c r="H28" s="30"/>
      <c r="I28" s="37"/>
      <c r="J28" s="37"/>
      <c r="K28" s="37"/>
      <c r="L28" s="37"/>
      <c r="M28" s="37"/>
      <c r="N28" s="37"/>
      <c r="O28" s="37"/>
      <c r="P28" s="37"/>
      <c r="Q28" s="37"/>
      <c r="R28" s="37"/>
      <c r="S28" s="37"/>
      <c r="T28" s="37"/>
      <c r="U28" s="37"/>
    </row>
    <row r="29" spans="1:21" x14ac:dyDescent="0.2">
      <c r="A29" s="11" t="s">
        <v>221</v>
      </c>
      <c r="B29" s="11" t="s">
        <v>231</v>
      </c>
      <c r="C29" s="11" t="s">
        <v>232</v>
      </c>
      <c r="D29" s="19"/>
      <c r="E29" s="35"/>
      <c r="F29" s="36"/>
      <c r="G29" s="22"/>
      <c r="H29" s="30"/>
      <c r="I29" s="37"/>
      <c r="J29" s="37"/>
      <c r="K29" s="37"/>
      <c r="L29" s="37"/>
      <c r="M29" s="37"/>
      <c r="N29" s="37"/>
      <c r="O29" s="37"/>
      <c r="P29" s="37"/>
      <c r="Q29" s="37"/>
      <c r="R29" s="37"/>
      <c r="S29" s="37"/>
      <c r="T29" s="37"/>
      <c r="U29" s="37"/>
    </row>
    <row r="30" spans="1:21" x14ac:dyDescent="0.2">
      <c r="A30" s="11" t="s">
        <v>221</v>
      </c>
      <c r="B30" s="11" t="s">
        <v>231</v>
      </c>
      <c r="C30" s="11" t="s">
        <v>233</v>
      </c>
      <c r="D30" s="19"/>
      <c r="E30" s="35"/>
      <c r="F30" s="36"/>
      <c r="G30" s="22"/>
      <c r="H30" s="30"/>
      <c r="I30" s="37"/>
      <c r="J30" s="37"/>
      <c r="K30" s="37"/>
      <c r="L30" s="37"/>
      <c r="M30" s="37"/>
      <c r="N30" s="37"/>
      <c r="O30" s="37"/>
      <c r="P30" s="37"/>
      <c r="Q30" s="37"/>
      <c r="R30" s="37"/>
      <c r="S30" s="37"/>
      <c r="T30" s="37"/>
      <c r="U30" s="37"/>
    </row>
    <row r="31" spans="1:21" x14ac:dyDescent="0.2">
      <c r="A31" s="11" t="s">
        <v>221</v>
      </c>
      <c r="B31" s="11" t="s">
        <v>231</v>
      </c>
      <c r="C31" s="11" t="s">
        <v>234</v>
      </c>
      <c r="D31" s="19"/>
      <c r="E31" s="35"/>
      <c r="F31" s="36"/>
      <c r="G31" s="22"/>
      <c r="H31" s="30"/>
      <c r="I31" s="37"/>
      <c r="J31" s="37"/>
      <c r="K31" s="37"/>
      <c r="L31" s="37"/>
      <c r="M31" s="37"/>
      <c r="N31" s="37"/>
      <c r="O31" s="37"/>
      <c r="P31" s="37"/>
      <c r="Q31" s="37"/>
      <c r="R31" s="37"/>
      <c r="S31" s="37"/>
      <c r="T31" s="37"/>
      <c r="U31" s="37"/>
    </row>
    <row r="32" spans="1:21" x14ac:dyDescent="0.2">
      <c r="A32" s="11" t="s">
        <v>221</v>
      </c>
      <c r="B32" s="11" t="s">
        <v>231</v>
      </c>
      <c r="C32" s="11" t="s">
        <v>235</v>
      </c>
      <c r="D32" s="19"/>
      <c r="E32" s="35"/>
      <c r="F32" s="36"/>
      <c r="G32" s="22"/>
      <c r="H32" s="30"/>
      <c r="I32" s="37"/>
      <c r="J32" s="37"/>
      <c r="K32" s="37"/>
      <c r="L32" s="37"/>
      <c r="M32" s="37"/>
      <c r="N32" s="37"/>
      <c r="O32" s="37"/>
      <c r="P32" s="37"/>
      <c r="Q32" s="37"/>
      <c r="R32" s="37"/>
      <c r="S32" s="37"/>
      <c r="T32" s="37"/>
      <c r="U32" s="37"/>
    </row>
    <row r="33" spans="1:21" x14ac:dyDescent="0.2">
      <c r="A33" s="11" t="s">
        <v>221</v>
      </c>
      <c r="B33" s="11" t="s">
        <v>231</v>
      </c>
      <c r="C33" s="11" t="s">
        <v>236</v>
      </c>
      <c r="D33" s="19"/>
      <c r="E33" s="35"/>
      <c r="F33" s="36"/>
      <c r="G33" s="22"/>
      <c r="H33" s="30"/>
      <c r="I33" s="37"/>
      <c r="J33" s="37"/>
      <c r="K33" s="37"/>
      <c r="L33" s="37"/>
      <c r="M33" s="37"/>
      <c r="N33" s="37"/>
      <c r="O33" s="37"/>
      <c r="P33" s="37"/>
      <c r="Q33" s="37"/>
      <c r="R33" s="37"/>
      <c r="S33" s="37"/>
      <c r="T33" s="37"/>
      <c r="U33" s="37"/>
    </row>
    <row r="34" spans="1:21" x14ac:dyDescent="0.2">
      <c r="A34" s="11" t="s">
        <v>221</v>
      </c>
      <c r="B34" s="11" t="s">
        <v>231</v>
      </c>
      <c r="C34" s="11" t="s">
        <v>237</v>
      </c>
      <c r="D34" s="19"/>
      <c r="E34" s="35"/>
      <c r="F34" s="36"/>
      <c r="G34" s="22"/>
      <c r="H34" s="30"/>
      <c r="I34" s="37"/>
      <c r="J34" s="37"/>
      <c r="K34" s="37"/>
      <c r="L34" s="37"/>
      <c r="M34" s="37"/>
      <c r="N34" s="37"/>
      <c r="O34" s="37"/>
      <c r="P34" s="37"/>
      <c r="Q34" s="37"/>
      <c r="R34" s="37"/>
      <c r="S34" s="37"/>
      <c r="T34" s="37"/>
      <c r="U34" s="37"/>
    </row>
    <row r="35" spans="1:21" x14ac:dyDescent="0.2">
      <c r="A35" s="11" t="s">
        <v>221</v>
      </c>
      <c r="B35" s="11" t="s">
        <v>231</v>
      </c>
      <c r="C35" s="11" t="s">
        <v>238</v>
      </c>
      <c r="D35" s="19"/>
      <c r="E35" s="35"/>
      <c r="F35" s="36"/>
      <c r="G35" s="22"/>
      <c r="H35" s="30"/>
      <c r="I35" s="37"/>
      <c r="J35" s="37"/>
      <c r="K35" s="37"/>
      <c r="L35" s="37"/>
      <c r="M35" s="37"/>
      <c r="N35" s="37"/>
      <c r="O35" s="37"/>
      <c r="P35" s="37"/>
      <c r="Q35" s="37"/>
      <c r="R35" s="37"/>
      <c r="S35" s="37"/>
      <c r="T35" s="37"/>
      <c r="U35" s="37"/>
    </row>
    <row r="36" spans="1:21" x14ac:dyDescent="0.2">
      <c r="A36" s="11" t="s">
        <v>221</v>
      </c>
      <c r="B36" s="11" t="s">
        <v>231</v>
      </c>
      <c r="C36" s="11" t="s">
        <v>239</v>
      </c>
      <c r="D36" s="19"/>
      <c r="E36" s="35"/>
      <c r="F36" s="36"/>
      <c r="G36" s="22"/>
      <c r="H36" s="30"/>
      <c r="I36" s="37"/>
      <c r="J36" s="37"/>
      <c r="K36" s="37"/>
      <c r="L36" s="37"/>
      <c r="M36" s="37"/>
      <c r="N36" s="37"/>
      <c r="O36" s="37"/>
      <c r="P36" s="37"/>
      <c r="Q36" s="37"/>
      <c r="R36" s="37"/>
      <c r="S36" s="37"/>
      <c r="T36" s="37"/>
      <c r="U36" s="37"/>
    </row>
    <row r="37" spans="1:21" x14ac:dyDescent="0.2">
      <c r="A37" s="11" t="s">
        <v>221</v>
      </c>
      <c r="B37" s="11" t="s">
        <v>231</v>
      </c>
      <c r="C37" s="11" t="s">
        <v>240</v>
      </c>
      <c r="D37" s="19"/>
      <c r="E37" s="35"/>
      <c r="F37" s="36"/>
      <c r="G37" s="22"/>
      <c r="H37" s="30"/>
      <c r="I37" s="37"/>
      <c r="J37" s="37"/>
      <c r="K37" s="37"/>
      <c r="L37" s="37"/>
      <c r="M37" s="37"/>
      <c r="N37" s="37"/>
      <c r="O37" s="37"/>
      <c r="P37" s="37"/>
      <c r="Q37" s="37"/>
      <c r="R37" s="37"/>
      <c r="S37" s="37"/>
      <c r="T37" s="37"/>
      <c r="U37" s="37"/>
    </row>
    <row r="38" spans="1:21" x14ac:dyDescent="0.2">
      <c r="A38" s="11" t="s">
        <v>221</v>
      </c>
      <c r="B38" s="11" t="s">
        <v>231</v>
      </c>
      <c r="C38" s="11" t="s">
        <v>241</v>
      </c>
      <c r="D38" s="19"/>
      <c r="E38" s="35"/>
      <c r="F38" s="36"/>
      <c r="G38" s="22"/>
      <c r="H38" s="30"/>
      <c r="I38" s="37"/>
      <c r="J38" s="37"/>
      <c r="K38" s="37"/>
      <c r="L38" s="37"/>
      <c r="M38" s="37"/>
      <c r="N38" s="37"/>
      <c r="O38" s="37"/>
      <c r="P38" s="37"/>
      <c r="Q38" s="37"/>
      <c r="R38" s="37"/>
      <c r="S38" s="37"/>
      <c r="T38" s="37"/>
      <c r="U38" s="37"/>
    </row>
    <row r="39" spans="1:21" x14ac:dyDescent="0.2">
      <c r="A39" s="11" t="s">
        <v>221</v>
      </c>
      <c r="B39" s="11" t="s">
        <v>242</v>
      </c>
      <c r="C39" s="11" t="s">
        <v>197</v>
      </c>
      <c r="D39" s="19"/>
      <c r="E39" s="35"/>
      <c r="F39" s="36"/>
      <c r="G39" s="22"/>
      <c r="H39" s="30"/>
      <c r="I39" s="37"/>
      <c r="J39" s="37"/>
      <c r="K39" s="37"/>
      <c r="L39" s="37"/>
      <c r="M39" s="37"/>
      <c r="N39" s="37"/>
      <c r="O39" s="37"/>
      <c r="P39" s="37"/>
      <c r="Q39" s="37"/>
      <c r="R39" s="37"/>
      <c r="S39" s="37"/>
      <c r="T39" s="37"/>
      <c r="U39" s="37"/>
    </row>
    <row r="40" spans="1:21" x14ac:dyDescent="0.2">
      <c r="A40" s="11" t="s">
        <v>221</v>
      </c>
      <c r="B40" s="11" t="s">
        <v>242</v>
      </c>
      <c r="C40" s="11" t="s">
        <v>243</v>
      </c>
      <c r="D40" s="19"/>
      <c r="E40" s="35"/>
      <c r="F40" s="36"/>
      <c r="G40" s="22"/>
      <c r="H40" s="30"/>
      <c r="I40" s="37"/>
      <c r="J40" s="37"/>
      <c r="K40" s="37"/>
      <c r="L40" s="37"/>
      <c r="M40" s="37"/>
      <c r="N40" s="37"/>
      <c r="O40" s="37"/>
      <c r="P40" s="37"/>
      <c r="Q40" s="37"/>
      <c r="R40" s="37"/>
      <c r="S40" s="37"/>
      <c r="T40" s="37"/>
      <c r="U40" s="37"/>
    </row>
    <row r="41" spans="1:21" x14ac:dyDescent="0.2">
      <c r="A41" s="11" t="s">
        <v>221</v>
      </c>
      <c r="B41" s="11" t="s">
        <v>242</v>
      </c>
      <c r="C41" s="11" t="s">
        <v>244</v>
      </c>
      <c r="D41" s="19"/>
      <c r="E41" s="35"/>
      <c r="F41" s="36"/>
      <c r="G41" s="22"/>
      <c r="H41" s="30"/>
      <c r="I41" s="37"/>
      <c r="J41" s="37"/>
      <c r="K41" s="37"/>
      <c r="L41" s="37"/>
      <c r="M41" s="37"/>
      <c r="N41" s="37"/>
      <c r="O41" s="37"/>
      <c r="P41" s="37"/>
      <c r="Q41" s="37"/>
      <c r="R41" s="37"/>
      <c r="S41" s="37"/>
      <c r="T41" s="37"/>
      <c r="U41" s="37"/>
    </row>
    <row r="42" spans="1:21" x14ac:dyDescent="0.2">
      <c r="A42" s="11" t="s">
        <v>245</v>
      </c>
      <c r="B42" s="11" t="s">
        <v>197</v>
      </c>
      <c r="C42" s="11"/>
      <c r="D42" s="19"/>
      <c r="E42" s="35"/>
      <c r="F42" s="36"/>
      <c r="G42" s="22"/>
      <c r="H42" s="30"/>
      <c r="I42" s="37" t="s">
        <v>246</v>
      </c>
      <c r="J42" s="37" t="s">
        <v>246</v>
      </c>
      <c r="K42" s="37" t="s">
        <v>246</v>
      </c>
      <c r="L42" s="37" t="s">
        <v>246</v>
      </c>
      <c r="M42" s="37" t="s">
        <v>246</v>
      </c>
      <c r="N42" s="37" t="s">
        <v>246</v>
      </c>
      <c r="O42" s="37" t="s">
        <v>246</v>
      </c>
      <c r="P42" s="37" t="s">
        <v>246</v>
      </c>
      <c r="Q42" s="37" t="s">
        <v>246</v>
      </c>
      <c r="R42" s="37" t="s">
        <v>246</v>
      </c>
      <c r="S42" s="37" t="s">
        <v>246</v>
      </c>
      <c r="T42" s="37" t="s">
        <v>246</v>
      </c>
      <c r="U42" s="37" t="s">
        <v>246</v>
      </c>
    </row>
    <row r="43" spans="1:21" x14ac:dyDescent="0.2">
      <c r="A43" s="11" t="s">
        <v>245</v>
      </c>
      <c r="B43" s="11" t="s">
        <v>247</v>
      </c>
      <c r="C43" s="11"/>
      <c r="D43" s="19"/>
      <c r="E43" s="35"/>
      <c r="F43" s="36"/>
      <c r="G43" s="22"/>
      <c r="H43" s="30"/>
      <c r="I43" s="37"/>
      <c r="J43" s="37"/>
      <c r="K43" s="37" t="s">
        <v>248</v>
      </c>
      <c r="L43" s="37" t="s">
        <v>249</v>
      </c>
      <c r="M43" s="37"/>
      <c r="N43" s="37"/>
      <c r="O43" s="37"/>
      <c r="P43" s="37"/>
      <c r="Q43" s="37"/>
      <c r="R43" s="37"/>
      <c r="S43" s="37"/>
      <c r="T43" s="37" t="s">
        <v>248</v>
      </c>
      <c r="U43" s="37" t="s">
        <v>249</v>
      </c>
    </row>
    <row r="44" spans="1:21" x14ac:dyDescent="0.2">
      <c r="A44" s="11" t="s">
        <v>245</v>
      </c>
      <c r="B44" s="11" t="s">
        <v>250</v>
      </c>
      <c r="C44" s="11"/>
      <c r="D44" s="19"/>
      <c r="E44" s="35"/>
      <c r="F44" s="36"/>
      <c r="G44" s="22"/>
      <c r="H44" s="30"/>
      <c r="I44" s="37"/>
      <c r="J44" s="37"/>
      <c r="K44" s="37"/>
      <c r="L44" s="37"/>
      <c r="M44" s="37"/>
      <c r="N44" s="37"/>
      <c r="O44" s="37"/>
      <c r="P44" s="37"/>
      <c r="Q44" s="37"/>
      <c r="R44" s="37"/>
      <c r="S44" s="37"/>
      <c r="T44" s="37"/>
      <c r="U44" s="37"/>
    </row>
    <row r="45" spans="1:21" x14ac:dyDescent="0.2">
      <c r="A45" s="11" t="s">
        <v>245</v>
      </c>
      <c r="B45" s="11" t="s">
        <v>251</v>
      </c>
      <c r="C45" s="11"/>
      <c r="D45" s="19"/>
      <c r="E45" s="35"/>
      <c r="F45" s="36"/>
      <c r="G45" s="22"/>
      <c r="H45" s="30"/>
      <c r="I45" s="37"/>
      <c r="J45" s="37"/>
      <c r="K45" s="37"/>
      <c r="L45" s="37"/>
      <c r="M45" s="37"/>
      <c r="N45" s="37"/>
      <c r="O45" s="37"/>
      <c r="P45" s="37"/>
      <c r="Q45" s="37"/>
      <c r="R45" s="37"/>
      <c r="S45" s="37"/>
      <c r="T45" s="37"/>
      <c r="U45" s="37"/>
    </row>
    <row r="46" spans="1:21" x14ac:dyDescent="0.2">
      <c r="A46" s="11" t="s">
        <v>245</v>
      </c>
      <c r="B46" s="11" t="s">
        <v>235</v>
      </c>
      <c r="C46" s="11"/>
      <c r="D46" s="19"/>
      <c r="E46" s="35"/>
      <c r="F46" s="36"/>
      <c r="G46" s="22"/>
      <c r="H46" s="30"/>
      <c r="I46" s="37">
        <v>1.5</v>
      </c>
      <c r="J46" s="37">
        <v>1.5</v>
      </c>
      <c r="K46" s="37"/>
      <c r="L46" s="37"/>
      <c r="M46" s="37">
        <v>0.36299999999999999</v>
      </c>
      <c r="N46" s="37">
        <v>0.36299999999999999</v>
      </c>
      <c r="O46" s="37">
        <v>1.238</v>
      </c>
      <c r="P46" s="37">
        <v>0.70399999999999996</v>
      </c>
      <c r="Q46" s="37">
        <v>1.238</v>
      </c>
      <c r="R46" s="37">
        <v>0.70399999999999996</v>
      </c>
      <c r="S46" s="37">
        <v>0.35799999999999998</v>
      </c>
      <c r="T46" s="37"/>
      <c r="U46" s="37"/>
    </row>
    <row r="47" spans="1:21" x14ac:dyDescent="0.2">
      <c r="A47" s="11" t="s">
        <v>245</v>
      </c>
      <c r="B47" s="11" t="s">
        <v>252</v>
      </c>
      <c r="C47" s="11"/>
      <c r="D47" s="19"/>
      <c r="E47" s="35"/>
      <c r="F47" s="36"/>
      <c r="G47" s="22"/>
      <c r="H47" s="30"/>
      <c r="I47" s="37"/>
      <c r="J47" s="37"/>
      <c r="K47" s="37"/>
      <c r="L47" s="37"/>
      <c r="M47" s="37"/>
      <c r="N47" s="37"/>
      <c r="O47" s="37"/>
      <c r="P47" s="37"/>
      <c r="Q47" s="37"/>
      <c r="R47" s="37"/>
      <c r="S47" s="37"/>
      <c r="T47" s="37"/>
      <c r="U47" s="37"/>
    </row>
    <row r="48" spans="1:21" x14ac:dyDescent="0.2">
      <c r="A48" s="11" t="s">
        <v>245</v>
      </c>
      <c r="B48" s="11" t="s">
        <v>253</v>
      </c>
      <c r="C48" s="11"/>
      <c r="D48" s="19"/>
      <c r="E48" s="35"/>
      <c r="F48" s="36"/>
      <c r="G48" s="22"/>
      <c r="H48" s="30"/>
      <c r="I48" s="37"/>
      <c r="J48" s="37"/>
      <c r="K48" s="37"/>
      <c r="L48" s="37"/>
      <c r="M48" s="37"/>
      <c r="N48" s="37"/>
      <c r="O48" s="37"/>
      <c r="P48" s="37"/>
      <c r="Q48" s="37"/>
      <c r="R48" s="37"/>
      <c r="S48" s="37"/>
      <c r="T48" s="37"/>
      <c r="U48" s="37"/>
    </row>
    <row r="49" spans="1:21" x14ac:dyDescent="0.2">
      <c r="A49" s="11" t="s">
        <v>245</v>
      </c>
      <c r="B49" s="11" t="s">
        <v>254</v>
      </c>
      <c r="C49" s="11"/>
      <c r="D49" s="19"/>
      <c r="E49" s="35"/>
      <c r="F49" s="36"/>
      <c r="G49" s="22"/>
      <c r="H49" s="30"/>
      <c r="I49" s="37"/>
      <c r="J49" s="37"/>
      <c r="K49" s="37"/>
      <c r="L49" s="37"/>
      <c r="M49" s="37"/>
      <c r="N49" s="37"/>
      <c r="O49" s="37"/>
      <c r="P49" s="37"/>
      <c r="Q49" s="37"/>
      <c r="R49" s="37"/>
      <c r="S49" s="37"/>
      <c r="T49" s="37"/>
      <c r="U49" s="37"/>
    </row>
    <row r="50" spans="1:21" x14ac:dyDescent="0.2">
      <c r="A50" s="11" t="s">
        <v>245</v>
      </c>
      <c r="B50" s="11" t="s">
        <v>255</v>
      </c>
      <c r="C50" s="11"/>
      <c r="D50" s="19"/>
      <c r="E50" s="35"/>
      <c r="F50" s="36"/>
      <c r="G50" s="22"/>
      <c r="H50" s="30"/>
      <c r="I50" s="37"/>
      <c r="J50" s="37"/>
      <c r="K50" s="37"/>
      <c r="L50" s="37"/>
      <c r="M50" s="37"/>
      <c r="N50" s="37"/>
      <c r="O50" s="37"/>
      <c r="P50" s="37"/>
      <c r="Q50" s="37"/>
      <c r="R50" s="37"/>
      <c r="S50" s="37"/>
      <c r="T50" s="37"/>
      <c r="U50" s="37"/>
    </row>
    <row r="51" spans="1:21" x14ac:dyDescent="0.2">
      <c r="A51" s="11" t="s">
        <v>256</v>
      </c>
      <c r="B51" s="11" t="s">
        <v>197</v>
      </c>
      <c r="C51" s="11"/>
      <c r="D51" s="19"/>
      <c r="E51" s="35"/>
      <c r="F51" s="36"/>
      <c r="G51" s="22"/>
      <c r="H51" s="30"/>
      <c r="I51" s="3"/>
      <c r="J51" s="3"/>
      <c r="K51" s="3"/>
      <c r="L51" s="3"/>
      <c r="M51" s="3"/>
      <c r="N51" s="3"/>
      <c r="O51" s="3"/>
      <c r="P51" s="3"/>
      <c r="Q51" s="3"/>
      <c r="R51" s="3"/>
      <c r="S51" s="3"/>
      <c r="T51" s="3"/>
      <c r="U51" s="3"/>
    </row>
    <row r="52" spans="1:21" x14ac:dyDescent="0.2">
      <c r="A52" s="11" t="s">
        <v>256</v>
      </c>
      <c r="B52" s="11" t="s">
        <v>224</v>
      </c>
      <c r="C52" s="11"/>
      <c r="D52" s="19"/>
      <c r="E52" s="35"/>
      <c r="F52" s="36"/>
      <c r="G52" s="22"/>
      <c r="H52" s="30"/>
      <c r="I52" s="3"/>
      <c r="J52" s="3"/>
      <c r="K52" s="3"/>
      <c r="L52" s="3"/>
      <c r="M52" s="3"/>
      <c r="N52" s="3"/>
      <c r="O52" s="3"/>
      <c r="P52" s="3"/>
      <c r="Q52" s="3"/>
      <c r="R52" s="3"/>
      <c r="S52" s="3"/>
      <c r="T52" s="3"/>
      <c r="U52" s="3"/>
    </row>
    <row r="53" spans="1:21" x14ac:dyDescent="0.2">
      <c r="A53" s="11" t="s">
        <v>256</v>
      </c>
      <c r="B53" s="11" t="s">
        <v>228</v>
      </c>
      <c r="C53" s="11"/>
      <c r="D53" s="19"/>
      <c r="E53" s="35"/>
      <c r="F53" s="36"/>
      <c r="G53" s="22"/>
      <c r="H53" s="30"/>
      <c r="I53" s="3"/>
      <c r="J53" s="3"/>
      <c r="K53" s="3"/>
      <c r="L53" s="3"/>
      <c r="M53" s="3"/>
      <c r="N53" s="3"/>
      <c r="O53" s="3"/>
      <c r="P53" s="3"/>
      <c r="Q53" s="3"/>
      <c r="R53" s="3"/>
      <c r="S53" s="3"/>
      <c r="T53" s="3"/>
      <c r="U53" s="3"/>
    </row>
    <row r="54" spans="1:21" x14ac:dyDescent="0.2">
      <c r="A54" s="11" t="s">
        <v>256</v>
      </c>
      <c r="B54" s="11" t="s">
        <v>229</v>
      </c>
      <c r="C54" s="11"/>
      <c r="D54" s="19"/>
      <c r="E54" s="35"/>
      <c r="F54" s="36"/>
      <c r="G54" s="22"/>
      <c r="H54" s="30"/>
      <c r="I54" s="3"/>
      <c r="J54" s="3"/>
      <c r="K54" s="3"/>
      <c r="L54" s="3"/>
      <c r="M54" s="3"/>
      <c r="N54" s="3"/>
      <c r="O54" s="3"/>
      <c r="P54" s="3"/>
      <c r="Q54" s="3"/>
      <c r="R54" s="3"/>
      <c r="S54" s="3"/>
      <c r="T54" s="3"/>
      <c r="U54" s="3"/>
    </row>
    <row r="55" spans="1:21" x14ac:dyDescent="0.2">
      <c r="A55" s="11" t="s">
        <v>256</v>
      </c>
      <c r="B55" s="11" t="s">
        <v>223</v>
      </c>
      <c r="C55" s="11"/>
      <c r="D55" s="19"/>
      <c r="E55" s="35"/>
      <c r="F55" s="36"/>
      <c r="G55" s="22"/>
      <c r="H55" s="30"/>
      <c r="I55" s="3"/>
      <c r="J55" s="3"/>
      <c r="K55" s="3"/>
      <c r="L55" s="3"/>
      <c r="M55" s="3"/>
      <c r="N55" s="3"/>
      <c r="O55" s="3"/>
      <c r="P55" s="3"/>
      <c r="Q55" s="3"/>
      <c r="R55" s="3"/>
      <c r="S55" s="3"/>
      <c r="T55" s="3"/>
      <c r="U55" s="3"/>
    </row>
    <row r="56" spans="1:21" x14ac:dyDescent="0.2">
      <c r="A56" s="11" t="s">
        <v>256</v>
      </c>
      <c r="B56" s="11" t="s">
        <v>227</v>
      </c>
      <c r="C56" s="11"/>
      <c r="D56" s="19"/>
      <c r="E56" s="35"/>
      <c r="F56" s="36"/>
      <c r="G56" s="22"/>
      <c r="H56" s="30"/>
      <c r="I56" s="3"/>
      <c r="J56" s="3"/>
      <c r="K56" s="3"/>
      <c r="L56" s="3"/>
      <c r="M56" s="3"/>
      <c r="N56" s="3"/>
      <c r="O56" s="3"/>
      <c r="P56" s="3"/>
      <c r="Q56" s="3"/>
      <c r="R56" s="3"/>
      <c r="S56" s="3"/>
      <c r="T56" s="3"/>
      <c r="U56" s="3"/>
    </row>
    <row r="57" spans="1:21" x14ac:dyDescent="0.2">
      <c r="A57" s="11" t="s">
        <v>256</v>
      </c>
      <c r="B57" s="11" t="s">
        <v>231</v>
      </c>
      <c r="C57" s="11" t="s">
        <v>197</v>
      </c>
      <c r="D57" s="19"/>
      <c r="E57" s="35"/>
      <c r="F57" s="36"/>
      <c r="G57" s="22"/>
      <c r="H57" s="30"/>
      <c r="I57" s="3"/>
      <c r="J57" s="3"/>
      <c r="K57" s="3"/>
      <c r="L57" s="3"/>
      <c r="M57" s="3"/>
      <c r="N57" s="3"/>
      <c r="O57" s="3"/>
      <c r="P57" s="3"/>
      <c r="Q57" s="3"/>
      <c r="R57" s="3"/>
      <c r="S57" s="3"/>
      <c r="T57" s="3"/>
      <c r="U57" s="3"/>
    </row>
    <row r="58" spans="1:21" x14ac:dyDescent="0.2">
      <c r="A58" s="11" t="s">
        <v>256</v>
      </c>
      <c r="B58" s="11" t="s">
        <v>231</v>
      </c>
      <c r="C58" s="11" t="s">
        <v>232</v>
      </c>
      <c r="D58" s="19"/>
      <c r="E58" s="35"/>
      <c r="F58" s="36"/>
      <c r="G58" s="22"/>
      <c r="H58" s="30"/>
      <c r="I58" s="3"/>
      <c r="J58" s="3"/>
      <c r="K58" s="3"/>
      <c r="L58" s="3"/>
      <c r="M58" s="3"/>
      <c r="N58" s="3"/>
      <c r="O58" s="3"/>
      <c r="P58" s="3"/>
      <c r="Q58" s="3"/>
      <c r="R58" s="3"/>
      <c r="S58" s="3"/>
      <c r="T58" s="3"/>
      <c r="U58" s="3"/>
    </row>
    <row r="59" spans="1:21" x14ac:dyDescent="0.2">
      <c r="A59" s="11" t="s">
        <v>256</v>
      </c>
      <c r="B59" s="11" t="s">
        <v>231</v>
      </c>
      <c r="C59" s="11" t="s">
        <v>233</v>
      </c>
      <c r="D59" s="19"/>
      <c r="E59" s="35"/>
      <c r="F59" s="36"/>
      <c r="G59" s="22"/>
      <c r="H59" s="30"/>
      <c r="I59" s="3"/>
      <c r="J59" s="3"/>
      <c r="K59" s="3"/>
      <c r="L59" s="3"/>
      <c r="M59" s="3"/>
      <c r="N59" s="3"/>
      <c r="O59" s="3"/>
      <c r="P59" s="3"/>
      <c r="Q59" s="3"/>
      <c r="R59" s="3"/>
      <c r="S59" s="3"/>
      <c r="T59" s="3"/>
      <c r="U59" s="3"/>
    </row>
    <row r="60" spans="1:21" x14ac:dyDescent="0.2">
      <c r="A60" s="11" t="s">
        <v>256</v>
      </c>
      <c r="B60" s="11" t="s">
        <v>231</v>
      </c>
      <c r="C60" s="11" t="s">
        <v>234</v>
      </c>
      <c r="D60" s="19"/>
      <c r="E60" s="35"/>
      <c r="F60" s="36"/>
      <c r="G60" s="22"/>
      <c r="H60" s="30"/>
      <c r="I60" s="3"/>
      <c r="J60" s="3"/>
      <c r="K60" s="3"/>
      <c r="L60" s="3"/>
      <c r="M60" s="3"/>
      <c r="N60" s="3"/>
      <c r="O60" s="3"/>
      <c r="P60" s="3"/>
      <c r="Q60" s="3"/>
      <c r="R60" s="3"/>
      <c r="S60" s="3"/>
      <c r="T60" s="3"/>
      <c r="U60" s="3"/>
    </row>
    <row r="61" spans="1:21" x14ac:dyDescent="0.2">
      <c r="A61" s="11" t="s">
        <v>257</v>
      </c>
      <c r="B61" s="11" t="s">
        <v>197</v>
      </c>
      <c r="C61" s="11"/>
      <c r="D61" s="19"/>
      <c r="E61" s="35"/>
      <c r="F61" s="36"/>
      <c r="G61" s="22"/>
      <c r="H61" s="30"/>
      <c r="I61" s="3"/>
      <c r="J61" s="3"/>
      <c r="K61" s="3"/>
      <c r="L61" s="3"/>
      <c r="M61" s="3"/>
      <c r="N61" s="3"/>
      <c r="O61" s="3"/>
      <c r="P61" s="3"/>
      <c r="Q61" s="3"/>
      <c r="R61" s="3"/>
      <c r="S61" s="3"/>
      <c r="T61" s="3"/>
      <c r="U61" s="3"/>
    </row>
    <row r="62" spans="1:21" x14ac:dyDescent="0.2">
      <c r="A62" s="11" t="s">
        <v>257</v>
      </c>
      <c r="B62" s="11" t="s">
        <v>224</v>
      </c>
      <c r="C62" s="11"/>
      <c r="D62" s="19"/>
      <c r="E62" s="35"/>
      <c r="F62" s="36"/>
      <c r="G62" s="22"/>
      <c r="H62" s="30"/>
      <c r="I62" s="3"/>
      <c r="J62" s="3"/>
      <c r="K62" s="3"/>
      <c r="L62" s="3"/>
      <c r="M62" s="3"/>
      <c r="N62" s="3"/>
      <c r="O62" s="3"/>
      <c r="P62" s="3"/>
      <c r="Q62" s="3"/>
      <c r="R62" s="3"/>
      <c r="S62" s="3"/>
      <c r="T62" s="3"/>
      <c r="U62" s="3"/>
    </row>
    <row r="63" spans="1:21" x14ac:dyDescent="0.2">
      <c r="A63" s="11" t="s">
        <v>257</v>
      </c>
      <c r="B63" s="11" t="s">
        <v>231</v>
      </c>
      <c r="C63" s="11" t="s">
        <v>232</v>
      </c>
      <c r="D63" s="19"/>
      <c r="E63" s="35"/>
      <c r="F63" s="36"/>
      <c r="G63" s="22"/>
      <c r="H63" s="30"/>
      <c r="I63" s="3"/>
      <c r="J63" s="3"/>
      <c r="K63" s="3"/>
      <c r="L63" s="3"/>
      <c r="M63" s="3"/>
      <c r="N63" s="3"/>
      <c r="O63" s="3"/>
      <c r="P63" s="3"/>
      <c r="Q63" s="3"/>
      <c r="R63" s="3"/>
      <c r="S63" s="3"/>
      <c r="T63" s="3"/>
      <c r="U63" s="3"/>
    </row>
    <row r="64" spans="1:21" x14ac:dyDescent="0.2">
      <c r="A64" s="11" t="s">
        <v>257</v>
      </c>
      <c r="B64" s="11" t="s">
        <v>231</v>
      </c>
      <c r="C64" s="11" t="s">
        <v>233</v>
      </c>
      <c r="D64" s="19"/>
      <c r="E64" s="35"/>
      <c r="F64" s="36"/>
      <c r="G64" s="22"/>
      <c r="H64" s="30"/>
      <c r="I64" s="3"/>
      <c r="J64" s="3"/>
      <c r="K64" s="3"/>
      <c r="L64" s="3"/>
      <c r="M64" s="3"/>
      <c r="N64" s="3"/>
      <c r="O64" s="3"/>
      <c r="P64" s="3"/>
      <c r="Q64" s="3"/>
      <c r="R64" s="3"/>
      <c r="S64" s="3"/>
      <c r="T64" s="3"/>
      <c r="U64" s="3"/>
    </row>
    <row r="65" spans="1:21" x14ac:dyDescent="0.2">
      <c r="A65" s="11" t="s">
        <v>257</v>
      </c>
      <c r="B65" s="11" t="s">
        <v>231</v>
      </c>
      <c r="C65" s="11" t="s">
        <v>234</v>
      </c>
      <c r="D65" s="19"/>
      <c r="E65" s="35"/>
      <c r="F65" s="36"/>
      <c r="G65" s="22"/>
      <c r="H65" s="30"/>
      <c r="I65" s="3"/>
      <c r="J65" s="3"/>
      <c r="K65" s="3"/>
      <c r="L65" s="3"/>
      <c r="M65" s="3"/>
      <c r="N65" s="3"/>
      <c r="O65" s="3"/>
      <c r="P65" s="3"/>
      <c r="Q65" s="3"/>
      <c r="R65" s="3"/>
      <c r="S65" s="3"/>
      <c r="T65" s="3"/>
      <c r="U65" s="3"/>
    </row>
    <row r="66" spans="1:21" x14ac:dyDescent="0.2">
      <c r="A66" s="11" t="s">
        <v>257</v>
      </c>
      <c r="B66" s="11" t="s">
        <v>227</v>
      </c>
      <c r="C66" s="11"/>
      <c r="D66" s="19"/>
      <c r="E66" s="35"/>
      <c r="F66" s="36"/>
      <c r="G66" s="22"/>
      <c r="H66" s="30"/>
      <c r="I66" s="3"/>
      <c r="J66" s="3"/>
      <c r="K66" s="3"/>
      <c r="L66" s="3"/>
      <c r="M66" s="3"/>
      <c r="N66" s="3"/>
      <c r="O66" s="3"/>
      <c r="P66" s="3"/>
      <c r="Q66" s="3"/>
      <c r="R66" s="3"/>
      <c r="S66" s="3"/>
      <c r="T66" s="3"/>
      <c r="U66" s="3"/>
    </row>
    <row r="67" spans="1:21" x14ac:dyDescent="0.2">
      <c r="A67" s="11" t="s">
        <v>258</v>
      </c>
      <c r="B67" s="11" t="s">
        <v>197</v>
      </c>
      <c r="C67" s="11"/>
      <c r="D67" s="19"/>
      <c r="E67" s="35"/>
      <c r="F67" s="36"/>
      <c r="G67" s="22"/>
      <c r="H67" s="30"/>
      <c r="I67" s="37"/>
      <c r="J67" s="37"/>
      <c r="K67" s="37"/>
      <c r="L67" s="37"/>
      <c r="M67" s="37"/>
      <c r="N67" s="37"/>
      <c r="O67" s="37"/>
      <c r="P67" s="37"/>
      <c r="Q67" s="37"/>
      <c r="R67" s="37"/>
      <c r="S67" s="37"/>
      <c r="T67" s="37"/>
      <c r="U67" s="37"/>
    </row>
    <row r="68" spans="1:21" x14ac:dyDescent="0.2">
      <c r="A68" s="11" t="s">
        <v>258</v>
      </c>
      <c r="B68" s="11" t="s">
        <v>224</v>
      </c>
      <c r="C68" s="11"/>
      <c r="D68" s="19"/>
      <c r="E68" s="35"/>
      <c r="F68" s="36"/>
      <c r="G68" s="22"/>
      <c r="H68" s="30"/>
      <c r="I68" s="3"/>
      <c r="J68" s="3"/>
      <c r="K68" s="3"/>
      <c r="L68" s="3"/>
      <c r="M68" s="3"/>
      <c r="N68" s="3"/>
      <c r="O68" s="3"/>
      <c r="P68" s="3"/>
      <c r="Q68" s="3"/>
      <c r="R68" s="3"/>
      <c r="S68" s="3"/>
      <c r="T68" s="3"/>
      <c r="U68" s="3"/>
    </row>
    <row r="69" spans="1:21" x14ac:dyDescent="0.2">
      <c r="A69" s="11" t="s">
        <v>258</v>
      </c>
      <c r="B69" s="11" t="s">
        <v>227</v>
      </c>
      <c r="C69" s="11"/>
      <c r="D69" s="19"/>
      <c r="E69" s="35"/>
      <c r="F69" s="36"/>
      <c r="G69" s="22"/>
      <c r="H69" s="30"/>
      <c r="I69" s="3"/>
      <c r="J69" s="3"/>
      <c r="K69" s="3"/>
      <c r="L69" s="3"/>
      <c r="M69" s="3"/>
      <c r="N69" s="3"/>
      <c r="O69" s="3"/>
      <c r="P69" s="3"/>
      <c r="Q69" s="3"/>
      <c r="R69" s="3"/>
      <c r="S69" s="3"/>
      <c r="T69" s="3"/>
      <c r="U69" s="3"/>
    </row>
    <row r="70" spans="1:21" x14ac:dyDescent="0.2">
      <c r="A70" s="11" t="s">
        <v>259</v>
      </c>
      <c r="B70" s="11" t="s">
        <v>197</v>
      </c>
      <c r="C70" s="11"/>
      <c r="D70" s="19"/>
      <c r="E70" s="35"/>
      <c r="F70" s="36"/>
      <c r="G70" s="22"/>
      <c r="H70" s="30"/>
      <c r="I70" s="3"/>
      <c r="J70" s="3"/>
      <c r="K70" s="3"/>
      <c r="L70" s="3"/>
      <c r="M70" s="3"/>
      <c r="N70" s="3"/>
      <c r="O70" s="3"/>
      <c r="P70" s="3"/>
      <c r="Q70" s="3"/>
      <c r="R70" s="3"/>
      <c r="S70" s="3"/>
      <c r="T70" s="3"/>
      <c r="U70" s="3"/>
    </row>
    <row r="71" spans="1:21" x14ac:dyDescent="0.2">
      <c r="A71" s="11" t="s">
        <v>259</v>
      </c>
      <c r="B71" s="11" t="s">
        <v>224</v>
      </c>
      <c r="C71" s="11"/>
      <c r="D71" s="19"/>
      <c r="E71" s="35"/>
      <c r="F71" s="36"/>
      <c r="G71" s="22"/>
      <c r="H71" s="30"/>
      <c r="I71" s="3"/>
      <c r="J71" s="3"/>
      <c r="K71" s="3"/>
      <c r="L71" s="3"/>
      <c r="M71" s="3"/>
      <c r="N71" s="3"/>
      <c r="O71" s="3"/>
      <c r="P71" s="3"/>
      <c r="Q71" s="3"/>
      <c r="R71" s="3"/>
      <c r="S71" s="3"/>
      <c r="T71" s="3"/>
      <c r="U71" s="3"/>
    </row>
    <row r="72" spans="1:21" x14ac:dyDescent="0.2">
      <c r="A72" s="11" t="s">
        <v>259</v>
      </c>
      <c r="B72" s="11" t="s">
        <v>227</v>
      </c>
      <c r="C72" s="11"/>
      <c r="D72" s="19"/>
      <c r="E72" s="35"/>
      <c r="F72" s="36"/>
      <c r="G72" s="22"/>
      <c r="H72" s="30"/>
      <c r="I72" s="37"/>
      <c r="J72" s="37"/>
      <c r="K72" s="3"/>
      <c r="L72" s="3"/>
      <c r="M72" s="3"/>
      <c r="N72" s="3"/>
      <c r="O72" s="3"/>
      <c r="P72" s="3"/>
      <c r="Q72" s="3"/>
      <c r="R72" s="3"/>
      <c r="S72" s="3"/>
      <c r="T72" s="3"/>
      <c r="U72" s="3"/>
    </row>
    <row r="73" spans="1:21" x14ac:dyDescent="0.2">
      <c r="A73" s="11" t="s">
        <v>260</v>
      </c>
      <c r="B73" s="11" t="s">
        <v>261</v>
      </c>
      <c r="C73" s="11"/>
      <c r="D73" s="19"/>
      <c r="E73" s="35"/>
      <c r="F73" s="36"/>
      <c r="G73" s="22"/>
      <c r="H73" s="30"/>
      <c r="I73" s="37"/>
      <c r="J73" s="37"/>
      <c r="K73" s="37"/>
      <c r="L73" s="37"/>
      <c r="M73" s="37" t="s">
        <v>262</v>
      </c>
      <c r="N73" s="37" t="s">
        <v>262</v>
      </c>
      <c r="O73" s="37" t="s">
        <v>262</v>
      </c>
      <c r="P73" s="37" t="s">
        <v>262</v>
      </c>
      <c r="Q73" s="37" t="s">
        <v>262</v>
      </c>
      <c r="R73" s="37" t="s">
        <v>262</v>
      </c>
      <c r="S73" s="37" t="s">
        <v>262</v>
      </c>
      <c r="T73" s="37"/>
      <c r="U73" s="37"/>
    </row>
    <row r="74" spans="1:21" x14ac:dyDescent="0.2">
      <c r="A74" s="11" t="s">
        <v>263</v>
      </c>
      <c r="B74" s="11" t="s">
        <v>197</v>
      </c>
      <c r="C74" s="11"/>
      <c r="D74" s="19"/>
      <c r="E74" s="35"/>
      <c r="F74" s="36"/>
      <c r="G74" s="22"/>
      <c r="H74" s="30"/>
      <c r="I74" s="37"/>
      <c r="J74" s="37"/>
      <c r="K74" s="37"/>
      <c r="L74" s="37"/>
      <c r="M74" s="37" t="s">
        <v>214</v>
      </c>
      <c r="N74" s="37" t="s">
        <v>214</v>
      </c>
      <c r="O74" s="37" t="s">
        <v>214</v>
      </c>
      <c r="P74" s="37" t="s">
        <v>214</v>
      </c>
      <c r="Q74" s="37" t="s">
        <v>214</v>
      </c>
      <c r="R74" s="37" t="s">
        <v>214</v>
      </c>
      <c r="S74" s="37" t="s">
        <v>214</v>
      </c>
      <c r="T74" s="37"/>
      <c r="U74" s="37"/>
    </row>
    <row r="75" spans="1:21" x14ac:dyDescent="0.2">
      <c r="A75" s="11" t="s">
        <v>263</v>
      </c>
      <c r="B75" s="11" t="s">
        <v>264</v>
      </c>
      <c r="C75" s="11"/>
      <c r="D75" s="19"/>
      <c r="E75" s="35"/>
      <c r="F75" s="36"/>
      <c r="G75" s="22"/>
      <c r="H75" s="30"/>
      <c r="I75" s="37"/>
      <c r="J75" s="37"/>
      <c r="K75" s="37"/>
      <c r="L75" s="37"/>
      <c r="M75" s="37">
        <v>5</v>
      </c>
      <c r="N75" s="37">
        <v>12</v>
      </c>
      <c r="O75" s="37">
        <v>5</v>
      </c>
      <c r="P75" s="37">
        <v>5</v>
      </c>
      <c r="Q75" s="37">
        <v>5</v>
      </c>
      <c r="R75" s="37">
        <v>5</v>
      </c>
      <c r="S75" s="37">
        <v>5</v>
      </c>
      <c r="T75" s="37"/>
      <c r="U75" s="37"/>
    </row>
    <row r="76" spans="1:21" x14ac:dyDescent="0.2">
      <c r="A76" s="11" t="s">
        <v>263</v>
      </c>
      <c r="B76" s="11" t="s">
        <v>265</v>
      </c>
      <c r="C76" s="11"/>
      <c r="D76" s="19"/>
      <c r="E76" s="35"/>
      <c r="F76" s="36"/>
      <c r="G76" s="22"/>
      <c r="H76" s="30"/>
      <c r="I76" s="37"/>
      <c r="J76" s="37"/>
      <c r="K76" s="37"/>
      <c r="L76" s="37"/>
      <c r="M76" s="37">
        <v>32</v>
      </c>
      <c r="N76" s="37">
        <v>30</v>
      </c>
      <c r="O76" s="37">
        <v>32</v>
      </c>
      <c r="P76" s="37">
        <v>32</v>
      </c>
      <c r="Q76" s="37">
        <v>32</v>
      </c>
      <c r="R76" s="37">
        <v>12</v>
      </c>
      <c r="S76" s="37">
        <v>12</v>
      </c>
      <c r="T76" s="37"/>
      <c r="U76" s="37"/>
    </row>
    <row r="77" spans="1:21" x14ac:dyDescent="0.2">
      <c r="A77" s="11" t="s">
        <v>266</v>
      </c>
      <c r="B77" s="11" t="s">
        <v>197</v>
      </c>
      <c r="C77" s="11"/>
      <c r="D77" s="19"/>
      <c r="E77" s="35"/>
      <c r="F77" s="36"/>
      <c r="G77" s="22"/>
      <c r="H77" s="30"/>
      <c r="I77" s="37"/>
      <c r="J77" s="37"/>
      <c r="K77" s="37"/>
      <c r="L77" s="37"/>
      <c r="M77" s="37"/>
      <c r="N77" s="37"/>
      <c r="O77" s="37"/>
      <c r="P77" s="37"/>
      <c r="Q77" s="37"/>
      <c r="R77" s="37"/>
      <c r="S77" s="37"/>
      <c r="T77" s="37"/>
      <c r="U77" s="37"/>
    </row>
    <row r="78" spans="1:21" x14ac:dyDescent="0.2">
      <c r="A78" s="11" t="s">
        <v>266</v>
      </c>
      <c r="B78" s="11" t="s">
        <v>264</v>
      </c>
      <c r="C78" s="11"/>
      <c r="D78" s="19"/>
      <c r="E78" s="35"/>
      <c r="F78" s="36"/>
      <c r="G78" s="22"/>
      <c r="H78" s="30"/>
      <c r="I78" s="37"/>
      <c r="J78" s="37"/>
      <c r="K78" s="37"/>
      <c r="L78" s="37"/>
      <c r="M78" s="37"/>
      <c r="N78" s="37"/>
      <c r="O78" s="37"/>
      <c r="P78" s="37"/>
      <c r="Q78" s="37"/>
      <c r="R78" s="37"/>
      <c r="S78" s="37"/>
      <c r="T78" s="37"/>
      <c r="U78" s="37"/>
    </row>
    <row r="79" spans="1:21" x14ac:dyDescent="0.2">
      <c r="A79" s="11" t="s">
        <v>266</v>
      </c>
      <c r="B79" s="11" t="s">
        <v>265</v>
      </c>
      <c r="C79" s="11"/>
      <c r="D79" s="19"/>
      <c r="E79" s="35"/>
      <c r="F79" s="36"/>
      <c r="G79" s="22"/>
      <c r="H79" s="30"/>
      <c r="I79" s="37"/>
      <c r="J79" s="37"/>
      <c r="K79" s="37"/>
      <c r="L79" s="37"/>
      <c r="M79" s="37"/>
      <c r="N79" s="37"/>
      <c r="O79" s="37"/>
      <c r="P79" s="37"/>
      <c r="Q79" s="37"/>
      <c r="R79" s="37"/>
      <c r="S79" s="37"/>
      <c r="T79" s="37"/>
      <c r="U79" s="37"/>
    </row>
    <row r="80" spans="1:21" x14ac:dyDescent="0.2">
      <c r="A80" s="11" t="s">
        <v>267</v>
      </c>
      <c r="B80" s="11" t="s">
        <v>197</v>
      </c>
      <c r="C80" s="11"/>
      <c r="D80" s="19"/>
      <c r="E80" s="35"/>
      <c r="F80" s="36"/>
      <c r="G80" s="22"/>
      <c r="H80" s="30"/>
      <c r="I80" s="37"/>
      <c r="J80" s="37"/>
      <c r="K80" s="37" t="s">
        <v>268</v>
      </c>
      <c r="L80" s="37"/>
      <c r="M80" s="37" t="s">
        <v>268</v>
      </c>
      <c r="N80" s="37" t="s">
        <v>268</v>
      </c>
      <c r="O80" s="37" t="s">
        <v>268</v>
      </c>
      <c r="P80" s="37" t="s">
        <v>268</v>
      </c>
      <c r="Q80" s="37" t="s">
        <v>268</v>
      </c>
      <c r="R80" s="37"/>
      <c r="S80" s="37"/>
      <c r="T80" s="37"/>
      <c r="U80" s="37"/>
    </row>
    <row r="81" spans="1:21" x14ac:dyDescent="0.2">
      <c r="A81" s="11" t="s">
        <v>267</v>
      </c>
      <c r="B81" s="11" t="s">
        <v>269</v>
      </c>
      <c r="C81" s="11"/>
      <c r="D81" s="19"/>
      <c r="E81" s="35"/>
      <c r="F81" s="36"/>
      <c r="G81" s="22"/>
      <c r="H81" s="30"/>
      <c r="I81" s="37"/>
      <c r="J81" s="37"/>
      <c r="K81" s="37" t="s">
        <v>270</v>
      </c>
      <c r="L81" s="37"/>
      <c r="M81" s="37" t="s">
        <v>270</v>
      </c>
      <c r="N81" s="37" t="s">
        <v>270</v>
      </c>
      <c r="O81" s="37" t="s">
        <v>270</v>
      </c>
      <c r="P81" s="37" t="s">
        <v>271</v>
      </c>
      <c r="Q81" s="37" t="s">
        <v>271</v>
      </c>
      <c r="R81" s="37"/>
      <c r="S81" s="37"/>
      <c r="T81" s="37"/>
      <c r="U81" s="37"/>
    </row>
    <row r="82" spans="1:21" x14ac:dyDescent="0.2">
      <c r="A82" s="11" t="s">
        <v>267</v>
      </c>
      <c r="B82" s="11" t="s">
        <v>272</v>
      </c>
      <c r="C82" s="11"/>
    </row>
  </sheetData>
  <conditionalFormatting sqref="C46:D50 D73:D81 C74:C76 B76 A44:A50 A59:B59 D59 A51:D51 B80:C81 A53:D58 A60:D72 A53:A69 A2:D45">
    <cfRule type="expression" dxfId="839" priority="7589">
      <formula>MOD(ROW(),2)</formula>
    </cfRule>
  </conditionalFormatting>
  <conditionalFormatting sqref="E53:F81 E2:F51">
    <cfRule type="expression" dxfId="838" priority="7585">
      <formula>MOD(ROW(),2)</formula>
    </cfRule>
  </conditionalFormatting>
  <conditionalFormatting sqref="G53:H81 G2:H51">
    <cfRule type="expression" dxfId="837" priority="7584">
      <formula>MOD(ROW(),2)</formula>
    </cfRule>
  </conditionalFormatting>
  <conditionalFormatting sqref="A51">
    <cfRule type="expression" dxfId="836" priority="7579">
      <formula>MOD(ROW(),2)</formula>
    </cfRule>
  </conditionalFormatting>
  <conditionalFormatting sqref="A70:A72">
    <cfRule type="expression" dxfId="835" priority="7578">
      <formula>MOD(ROW(),2)</formula>
    </cfRule>
  </conditionalFormatting>
  <conditionalFormatting sqref="K14:U20 J7:J11 I53:J54 K24:L45 M25:S42 T24:U45 I24:J51 I12:I22 J14:J22 J12:U13">
    <cfRule type="expression" dxfId="834" priority="7567">
      <formula>MOD(ROW(),2)</formula>
    </cfRule>
  </conditionalFormatting>
  <conditionalFormatting sqref="A73:C73">
    <cfRule type="expression" dxfId="833" priority="7493">
      <formula>MOD(ROW(),2)</formula>
    </cfRule>
  </conditionalFormatting>
  <conditionalFormatting sqref="A73">
    <cfRule type="expression" dxfId="832" priority="7492">
      <formula>MOD(ROW(),2)</formula>
    </cfRule>
  </conditionalFormatting>
  <conditionalFormatting sqref="B74">
    <cfRule type="expression" dxfId="831" priority="7482">
      <formula>MOD(ROW(),2)</formula>
    </cfRule>
  </conditionalFormatting>
  <conditionalFormatting sqref="A74">
    <cfRule type="expression" dxfId="830" priority="7480">
      <formula>MOD(ROW(),2)</formula>
    </cfRule>
  </conditionalFormatting>
  <conditionalFormatting sqref="A74">
    <cfRule type="expression" dxfId="829" priority="7479">
      <formula>MOD(ROW(),2)</formula>
    </cfRule>
  </conditionalFormatting>
  <conditionalFormatting sqref="A75">
    <cfRule type="expression" dxfId="828" priority="7478">
      <formula>MOD(ROW(),2)</formula>
    </cfRule>
  </conditionalFormatting>
  <conditionalFormatting sqref="A75">
    <cfRule type="expression" dxfId="827" priority="7477">
      <formula>MOD(ROW(),2)</formula>
    </cfRule>
  </conditionalFormatting>
  <conditionalFormatting sqref="A76">
    <cfRule type="expression" dxfId="826" priority="7476">
      <formula>MOD(ROW(),2)</formula>
    </cfRule>
  </conditionalFormatting>
  <conditionalFormatting sqref="A76">
    <cfRule type="expression" dxfId="825" priority="7475">
      <formula>MOD(ROW(),2)</formula>
    </cfRule>
  </conditionalFormatting>
  <conditionalFormatting sqref="B75">
    <cfRule type="expression" dxfId="824" priority="7474">
      <formula>MOD(ROW(),2)</formula>
    </cfRule>
  </conditionalFormatting>
  <conditionalFormatting sqref="A80">
    <cfRule type="expression" dxfId="823" priority="7468">
      <formula>MOD(ROW(),2)</formula>
    </cfRule>
  </conditionalFormatting>
  <conditionalFormatting sqref="A81">
    <cfRule type="expression" dxfId="822" priority="7467">
      <formula>MOD(ROW(),2)</formula>
    </cfRule>
  </conditionalFormatting>
  <conditionalFormatting sqref="B46:B50">
    <cfRule type="expression" dxfId="821" priority="7434">
      <formula>MOD(ROW(),2)</formula>
    </cfRule>
  </conditionalFormatting>
  <conditionalFormatting sqref="K51:L51 K46:L49 K53:L54">
    <cfRule type="expression" dxfId="820" priority="7170">
      <formula>MOD(ROW(),2)</formula>
    </cfRule>
  </conditionalFormatting>
  <conditionalFormatting sqref="L80:L81 J81">
    <cfRule type="expression" dxfId="819" priority="7169">
      <formula>MOD(ROW(),2)</formula>
    </cfRule>
  </conditionalFormatting>
  <conditionalFormatting sqref="K61:L61">
    <cfRule type="expression" dxfId="818" priority="7161">
      <formula>MOD(ROW(),2)</formula>
    </cfRule>
  </conditionalFormatting>
  <conditionalFormatting sqref="K71:L71">
    <cfRule type="expression" dxfId="817" priority="7167">
      <formula>MOD(ROW(),2)</formula>
    </cfRule>
  </conditionalFormatting>
  <conditionalFormatting sqref="K70:L70">
    <cfRule type="expression" dxfId="816" priority="7166">
      <formula>MOD(ROW(),2)</formula>
    </cfRule>
  </conditionalFormatting>
  <conditionalFormatting sqref="K69:L69">
    <cfRule type="expression" dxfId="815" priority="7165">
      <formula>MOD(ROW(),2)</formula>
    </cfRule>
  </conditionalFormatting>
  <conditionalFormatting sqref="K68:L68">
    <cfRule type="expression" dxfId="814" priority="7164">
      <formula>MOD(ROW(),2)</formula>
    </cfRule>
  </conditionalFormatting>
  <conditionalFormatting sqref="K66:L66">
    <cfRule type="expression" dxfId="813" priority="7163">
      <formula>MOD(ROW(),2)</formula>
    </cfRule>
  </conditionalFormatting>
  <conditionalFormatting sqref="K62:L65">
    <cfRule type="expression" dxfId="812" priority="7162">
      <formula>MOD(ROW(),2)</formula>
    </cfRule>
  </conditionalFormatting>
  <conditionalFormatting sqref="K56:L60">
    <cfRule type="expression" dxfId="811" priority="7160">
      <formula>MOD(ROW(),2)</formula>
    </cfRule>
  </conditionalFormatting>
  <conditionalFormatting sqref="K55:L55">
    <cfRule type="expression" dxfId="810" priority="7159">
      <formula>MOD(ROW(),2)</formula>
    </cfRule>
  </conditionalFormatting>
  <conditionalFormatting sqref="K67:L67">
    <cfRule type="expression" dxfId="809" priority="7158">
      <formula>MOD(ROW(),2)</formula>
    </cfRule>
  </conditionalFormatting>
  <conditionalFormatting sqref="K72:L72">
    <cfRule type="expression" dxfId="808" priority="7156">
      <formula>MOD(ROW(),2)</formula>
    </cfRule>
  </conditionalFormatting>
  <conditionalFormatting sqref="K75:L75">
    <cfRule type="expression" dxfId="807" priority="7153">
      <formula>MOD(ROW(),2)</formula>
    </cfRule>
  </conditionalFormatting>
  <conditionalFormatting sqref="K73:L73">
    <cfRule type="expression" dxfId="806" priority="7155">
      <formula>MOD(ROW(),2)</formula>
    </cfRule>
  </conditionalFormatting>
  <conditionalFormatting sqref="K74:L74">
    <cfRule type="expression" dxfId="805" priority="7154">
      <formula>MOD(ROW(),2)</formula>
    </cfRule>
  </conditionalFormatting>
  <conditionalFormatting sqref="K76:L79">
    <cfRule type="expression" dxfId="804" priority="7152">
      <formula>MOD(ROW(),2)</formula>
    </cfRule>
  </conditionalFormatting>
  <conditionalFormatting sqref="K50:L50">
    <cfRule type="expression" dxfId="803" priority="7150">
      <formula>MOD(ROW(),2)</formula>
    </cfRule>
  </conditionalFormatting>
  <conditionalFormatting sqref="M24 M51 M47:M49 M43:M45 M53:M54">
    <cfRule type="expression" dxfId="802" priority="7149">
      <formula>MOD(ROW(),2)</formula>
    </cfRule>
  </conditionalFormatting>
  <conditionalFormatting sqref="M71">
    <cfRule type="expression" dxfId="801" priority="7146">
      <formula>MOD(ROW(),2)</formula>
    </cfRule>
  </conditionalFormatting>
  <conditionalFormatting sqref="M22">
    <cfRule type="expression" dxfId="800" priority="7147">
      <formula>MOD(ROW(),2)</formula>
    </cfRule>
  </conditionalFormatting>
  <conditionalFormatting sqref="M61">
    <cfRule type="expression" dxfId="799" priority="7140">
      <formula>MOD(ROW(),2)</formula>
    </cfRule>
  </conditionalFormatting>
  <conditionalFormatting sqref="M70">
    <cfRule type="expression" dxfId="798" priority="7145">
      <formula>MOD(ROW(),2)</formula>
    </cfRule>
  </conditionalFormatting>
  <conditionalFormatting sqref="M69">
    <cfRule type="expression" dxfId="797" priority="7144">
      <formula>MOD(ROW(),2)</formula>
    </cfRule>
  </conditionalFormatting>
  <conditionalFormatting sqref="M68">
    <cfRule type="expression" dxfId="796" priority="7143">
      <formula>MOD(ROW(),2)</formula>
    </cfRule>
  </conditionalFormatting>
  <conditionalFormatting sqref="M66">
    <cfRule type="expression" dxfId="795" priority="7142">
      <formula>MOD(ROW(),2)</formula>
    </cfRule>
  </conditionalFormatting>
  <conditionalFormatting sqref="M62:M65">
    <cfRule type="expression" dxfId="794" priority="7141">
      <formula>MOD(ROW(),2)</formula>
    </cfRule>
  </conditionalFormatting>
  <conditionalFormatting sqref="M56:M60">
    <cfRule type="expression" dxfId="793" priority="7139">
      <formula>MOD(ROW(),2)</formula>
    </cfRule>
  </conditionalFormatting>
  <conditionalFormatting sqref="M55">
    <cfRule type="expression" dxfId="792" priority="7138">
      <formula>MOD(ROW(),2)</formula>
    </cfRule>
  </conditionalFormatting>
  <conditionalFormatting sqref="M67">
    <cfRule type="expression" dxfId="791" priority="7137">
      <formula>MOD(ROW(),2)</formula>
    </cfRule>
  </conditionalFormatting>
  <conditionalFormatting sqref="N66">
    <cfRule type="expression" dxfId="790" priority="7097">
      <formula>MOD(ROW(),2)</formula>
    </cfRule>
  </conditionalFormatting>
  <conditionalFormatting sqref="M72">
    <cfRule type="expression" dxfId="789" priority="7135">
      <formula>MOD(ROW(),2)</formula>
    </cfRule>
  </conditionalFormatting>
  <conditionalFormatting sqref="M75">
    <cfRule type="expression" dxfId="788" priority="7132">
      <formula>MOD(ROW(),2)</formula>
    </cfRule>
  </conditionalFormatting>
  <conditionalFormatting sqref="M73">
    <cfRule type="expression" dxfId="787" priority="7134">
      <formula>MOD(ROW(),2)</formula>
    </cfRule>
  </conditionalFormatting>
  <conditionalFormatting sqref="N62:N65">
    <cfRule type="expression" dxfId="786" priority="7096">
      <formula>MOD(ROW(),2)</formula>
    </cfRule>
  </conditionalFormatting>
  <conditionalFormatting sqref="M76:M79">
    <cfRule type="expression" dxfId="785" priority="7131">
      <formula>MOD(ROW(),2)</formula>
    </cfRule>
  </conditionalFormatting>
  <conditionalFormatting sqref="M50">
    <cfRule type="expression" dxfId="784" priority="7129">
      <formula>MOD(ROW(),2)</formula>
    </cfRule>
  </conditionalFormatting>
  <conditionalFormatting sqref="K2:K3 K7:K10">
    <cfRule type="expression" dxfId="783" priority="7128">
      <formula>MOD(ROW(),2)</formula>
    </cfRule>
  </conditionalFormatting>
  <conditionalFormatting sqref="K4:K6">
    <cfRule type="expression" dxfId="782" priority="7127">
      <formula>MOD(ROW(),2)</formula>
    </cfRule>
  </conditionalFormatting>
  <conditionalFormatting sqref="K21:K22">
    <cfRule type="expression" dxfId="781" priority="7125">
      <formula>MOD(ROW(),2)</formula>
    </cfRule>
  </conditionalFormatting>
  <conditionalFormatting sqref="N75">
    <cfRule type="expression" dxfId="780" priority="7089">
      <formula>MOD(ROW(),2)</formula>
    </cfRule>
  </conditionalFormatting>
  <conditionalFormatting sqref="L2:L3 L7:L10">
    <cfRule type="expression" dxfId="779" priority="7122">
      <formula>MOD(ROW(),2)</formula>
    </cfRule>
  </conditionalFormatting>
  <conditionalFormatting sqref="L4:L6">
    <cfRule type="expression" dxfId="778" priority="7121">
      <formula>MOD(ROW(),2)</formula>
    </cfRule>
  </conditionalFormatting>
  <conditionalFormatting sqref="L21:L22">
    <cfRule type="expression" dxfId="777" priority="7119">
      <formula>MOD(ROW(),2)</formula>
    </cfRule>
  </conditionalFormatting>
  <conditionalFormatting sqref="N74">
    <cfRule type="expression" dxfId="776" priority="7084">
      <formula>MOD(ROW(),2)</formula>
    </cfRule>
  </conditionalFormatting>
  <conditionalFormatting sqref="M2:M3 M7:M10">
    <cfRule type="expression" dxfId="775" priority="7117">
      <formula>MOD(ROW(),2)</formula>
    </cfRule>
  </conditionalFormatting>
  <conditionalFormatting sqref="M4:M6">
    <cfRule type="expression" dxfId="774" priority="7116">
      <formula>MOD(ROW(),2)</formula>
    </cfRule>
  </conditionalFormatting>
  <conditionalFormatting sqref="M74">
    <cfRule type="expression" dxfId="773" priority="7115">
      <formula>MOD(ROW(),2)</formula>
    </cfRule>
  </conditionalFormatting>
  <conditionalFormatting sqref="K11">
    <cfRule type="expression" dxfId="772" priority="7114">
      <formula>MOD(ROW(),2)</formula>
    </cfRule>
  </conditionalFormatting>
  <conditionalFormatting sqref="K23">
    <cfRule type="expression" dxfId="771" priority="7113">
      <formula>MOD(ROW(),2)</formula>
    </cfRule>
  </conditionalFormatting>
  <conditionalFormatting sqref="L23">
    <cfRule type="expression" dxfId="770" priority="7112">
      <formula>MOD(ROW(),2)</formula>
    </cfRule>
  </conditionalFormatting>
  <conditionalFormatting sqref="M23">
    <cfRule type="expression" dxfId="769" priority="7111">
      <formula>MOD(ROW(),2)</formula>
    </cfRule>
  </conditionalFormatting>
  <conditionalFormatting sqref="K80:K81">
    <cfRule type="expression" dxfId="768" priority="7110">
      <formula>MOD(ROW(),2)</formula>
    </cfRule>
  </conditionalFormatting>
  <conditionalFormatting sqref="M46">
    <cfRule type="expression" dxfId="767" priority="7109">
      <formula>MOD(ROW(),2)</formula>
    </cfRule>
  </conditionalFormatting>
  <conditionalFormatting sqref="L11">
    <cfRule type="expression" dxfId="766" priority="7107">
      <formula>MOD(ROW(),2)</formula>
    </cfRule>
  </conditionalFormatting>
  <conditionalFormatting sqref="M11">
    <cfRule type="expression" dxfId="765" priority="7106">
      <formula>MOD(ROW(),2)</formula>
    </cfRule>
  </conditionalFormatting>
  <conditionalFormatting sqref="M21">
    <cfRule type="expression" dxfId="764" priority="7105">
      <formula>MOD(ROW(),2)</formula>
    </cfRule>
  </conditionalFormatting>
  <conditionalFormatting sqref="N24 N51 N47:N49 N43:N45 N53:N54">
    <cfRule type="expression" dxfId="763" priority="7104">
      <formula>MOD(ROW(),2)</formula>
    </cfRule>
  </conditionalFormatting>
  <conditionalFormatting sqref="N71">
    <cfRule type="expression" dxfId="762" priority="7101">
      <formula>MOD(ROW(),2)</formula>
    </cfRule>
  </conditionalFormatting>
  <conditionalFormatting sqref="N22">
    <cfRule type="expression" dxfId="761" priority="7102">
      <formula>MOD(ROW(),2)</formula>
    </cfRule>
  </conditionalFormatting>
  <conditionalFormatting sqref="N61">
    <cfRule type="expression" dxfId="760" priority="7095">
      <formula>MOD(ROW(),2)</formula>
    </cfRule>
  </conditionalFormatting>
  <conditionalFormatting sqref="N70">
    <cfRule type="expression" dxfId="759" priority="7100">
      <formula>MOD(ROW(),2)</formula>
    </cfRule>
  </conditionalFormatting>
  <conditionalFormatting sqref="N69">
    <cfRule type="expression" dxfId="758" priority="7099">
      <formula>MOD(ROW(),2)</formula>
    </cfRule>
  </conditionalFormatting>
  <conditionalFormatting sqref="N68">
    <cfRule type="expression" dxfId="757" priority="7098">
      <formula>MOD(ROW(),2)</formula>
    </cfRule>
  </conditionalFormatting>
  <conditionalFormatting sqref="N56:N60">
    <cfRule type="expression" dxfId="756" priority="7094">
      <formula>MOD(ROW(),2)</formula>
    </cfRule>
  </conditionalFormatting>
  <conditionalFormatting sqref="N55">
    <cfRule type="expression" dxfId="755" priority="7093">
      <formula>MOD(ROW(),2)</formula>
    </cfRule>
  </conditionalFormatting>
  <conditionalFormatting sqref="N67">
    <cfRule type="expression" dxfId="754" priority="7092">
      <formula>MOD(ROW(),2)</formula>
    </cfRule>
  </conditionalFormatting>
  <conditionalFormatting sqref="N72">
    <cfRule type="expression" dxfId="753" priority="7091">
      <formula>MOD(ROW(),2)</formula>
    </cfRule>
  </conditionalFormatting>
  <conditionalFormatting sqref="N73">
    <cfRule type="expression" dxfId="752" priority="7090">
      <formula>MOD(ROW(),2)</formula>
    </cfRule>
  </conditionalFormatting>
  <conditionalFormatting sqref="N76:N79">
    <cfRule type="expression" dxfId="751" priority="7088">
      <formula>MOD(ROW(),2)</formula>
    </cfRule>
  </conditionalFormatting>
  <conditionalFormatting sqref="N50">
    <cfRule type="expression" dxfId="750" priority="7087">
      <formula>MOD(ROW(),2)</formula>
    </cfRule>
  </conditionalFormatting>
  <conditionalFormatting sqref="N2:N3 N7:N10">
    <cfRule type="expression" dxfId="749" priority="7086">
      <formula>MOD(ROW(),2)</formula>
    </cfRule>
  </conditionalFormatting>
  <conditionalFormatting sqref="N4:N6">
    <cfRule type="expression" dxfId="748" priority="7085">
      <formula>MOD(ROW(),2)</formula>
    </cfRule>
  </conditionalFormatting>
  <conditionalFormatting sqref="N23">
    <cfRule type="expression" dxfId="747" priority="7083">
      <formula>MOD(ROW(),2)</formula>
    </cfRule>
  </conditionalFormatting>
  <conditionalFormatting sqref="N46">
    <cfRule type="expression" dxfId="746" priority="7082">
      <formula>MOD(ROW(),2)</formula>
    </cfRule>
  </conditionalFormatting>
  <conditionalFormatting sqref="N11">
    <cfRule type="expression" dxfId="745" priority="7080">
      <formula>MOD(ROW(),2)</formula>
    </cfRule>
  </conditionalFormatting>
  <conditionalFormatting sqref="N21">
    <cfRule type="expression" dxfId="744" priority="7079">
      <formula>MOD(ROW(),2)</formula>
    </cfRule>
  </conditionalFormatting>
  <conditionalFormatting sqref="O24 O51 O47:O49 O43:O45 O53:O54">
    <cfRule type="expression" dxfId="743" priority="7078">
      <formula>MOD(ROW(),2)</formula>
    </cfRule>
  </conditionalFormatting>
  <conditionalFormatting sqref="O71">
    <cfRule type="expression" dxfId="742" priority="7075">
      <formula>MOD(ROW(),2)</formula>
    </cfRule>
  </conditionalFormatting>
  <conditionalFormatting sqref="O22">
    <cfRule type="expression" dxfId="741" priority="7076">
      <formula>MOD(ROW(),2)</formula>
    </cfRule>
  </conditionalFormatting>
  <conditionalFormatting sqref="O61">
    <cfRule type="expression" dxfId="740" priority="7069">
      <formula>MOD(ROW(),2)</formula>
    </cfRule>
  </conditionalFormatting>
  <conditionalFormatting sqref="O70">
    <cfRule type="expression" dxfId="739" priority="7074">
      <formula>MOD(ROW(),2)</formula>
    </cfRule>
  </conditionalFormatting>
  <conditionalFormatting sqref="O69">
    <cfRule type="expression" dxfId="738" priority="7073">
      <formula>MOD(ROW(),2)</formula>
    </cfRule>
  </conditionalFormatting>
  <conditionalFormatting sqref="O68">
    <cfRule type="expression" dxfId="737" priority="7072">
      <formula>MOD(ROW(),2)</formula>
    </cfRule>
  </conditionalFormatting>
  <conditionalFormatting sqref="O66">
    <cfRule type="expression" dxfId="736" priority="7071">
      <formula>MOD(ROW(),2)</formula>
    </cfRule>
  </conditionalFormatting>
  <conditionalFormatting sqref="O62:O65">
    <cfRule type="expression" dxfId="735" priority="7070">
      <formula>MOD(ROW(),2)</formula>
    </cfRule>
  </conditionalFormatting>
  <conditionalFormatting sqref="O56:O60">
    <cfRule type="expression" dxfId="734" priority="7068">
      <formula>MOD(ROW(),2)</formula>
    </cfRule>
  </conditionalFormatting>
  <conditionalFormatting sqref="O55">
    <cfRule type="expression" dxfId="733" priority="7067">
      <formula>MOD(ROW(),2)</formula>
    </cfRule>
  </conditionalFormatting>
  <conditionalFormatting sqref="O67">
    <cfRule type="expression" dxfId="732" priority="7066">
      <formula>MOD(ROW(),2)</formula>
    </cfRule>
  </conditionalFormatting>
  <conditionalFormatting sqref="O72">
    <cfRule type="expression" dxfId="731" priority="7065">
      <formula>MOD(ROW(),2)</formula>
    </cfRule>
  </conditionalFormatting>
  <conditionalFormatting sqref="O75">
    <cfRule type="expression" dxfId="730" priority="7063">
      <formula>MOD(ROW(),2)</formula>
    </cfRule>
  </conditionalFormatting>
  <conditionalFormatting sqref="O73">
    <cfRule type="expression" dxfId="729" priority="7064">
      <formula>MOD(ROW(),2)</formula>
    </cfRule>
  </conditionalFormatting>
  <conditionalFormatting sqref="O76:O79">
    <cfRule type="expression" dxfId="728" priority="7062">
      <formula>MOD(ROW(),2)</formula>
    </cfRule>
  </conditionalFormatting>
  <conditionalFormatting sqref="O50">
    <cfRule type="expression" dxfId="727" priority="7061">
      <formula>MOD(ROW(),2)</formula>
    </cfRule>
  </conditionalFormatting>
  <conditionalFormatting sqref="O2:O3 O7:O10">
    <cfRule type="expression" dxfId="726" priority="7060">
      <formula>MOD(ROW(),2)</formula>
    </cfRule>
  </conditionalFormatting>
  <conditionalFormatting sqref="O4:O6">
    <cfRule type="expression" dxfId="725" priority="7059">
      <formula>MOD(ROW(),2)</formula>
    </cfRule>
  </conditionalFormatting>
  <conditionalFormatting sqref="O74">
    <cfRule type="expression" dxfId="724" priority="7058">
      <formula>MOD(ROW(),2)</formula>
    </cfRule>
  </conditionalFormatting>
  <conditionalFormatting sqref="O23">
    <cfRule type="expression" dxfId="723" priority="7057">
      <formula>MOD(ROW(),2)</formula>
    </cfRule>
  </conditionalFormatting>
  <conditionalFormatting sqref="O46">
    <cfRule type="expression" dxfId="722" priority="7056">
      <formula>MOD(ROW(),2)</formula>
    </cfRule>
  </conditionalFormatting>
  <conditionalFormatting sqref="O11">
    <cfRule type="expression" dxfId="721" priority="7054">
      <formula>MOD(ROW(),2)</formula>
    </cfRule>
  </conditionalFormatting>
  <conditionalFormatting sqref="O21">
    <cfRule type="expression" dxfId="720" priority="7053">
      <formula>MOD(ROW(),2)</formula>
    </cfRule>
  </conditionalFormatting>
  <conditionalFormatting sqref="P24 P51 P47:P49 P43:P45 P53:P54">
    <cfRule type="expression" dxfId="719" priority="7052">
      <formula>MOD(ROW(),2)</formula>
    </cfRule>
  </conditionalFormatting>
  <conditionalFormatting sqref="P71">
    <cfRule type="expression" dxfId="718" priority="7049">
      <formula>MOD(ROW(),2)</formula>
    </cfRule>
  </conditionalFormatting>
  <conditionalFormatting sqref="P22">
    <cfRule type="expression" dxfId="717" priority="7050">
      <formula>MOD(ROW(),2)</formula>
    </cfRule>
  </conditionalFormatting>
  <conditionalFormatting sqref="P61">
    <cfRule type="expression" dxfId="716" priority="7043">
      <formula>MOD(ROW(),2)</formula>
    </cfRule>
  </conditionalFormatting>
  <conditionalFormatting sqref="P70">
    <cfRule type="expression" dxfId="715" priority="7048">
      <formula>MOD(ROW(),2)</formula>
    </cfRule>
  </conditionalFormatting>
  <conditionalFormatting sqref="P69">
    <cfRule type="expression" dxfId="714" priority="7047">
      <formula>MOD(ROW(),2)</formula>
    </cfRule>
  </conditionalFormatting>
  <conditionalFormatting sqref="P68">
    <cfRule type="expression" dxfId="713" priority="7046">
      <formula>MOD(ROW(),2)</formula>
    </cfRule>
  </conditionalFormatting>
  <conditionalFormatting sqref="P66">
    <cfRule type="expression" dxfId="712" priority="7045">
      <formula>MOD(ROW(),2)</formula>
    </cfRule>
  </conditionalFormatting>
  <conditionalFormatting sqref="P62:P65">
    <cfRule type="expression" dxfId="711" priority="7044">
      <formula>MOD(ROW(),2)</formula>
    </cfRule>
  </conditionalFormatting>
  <conditionalFormatting sqref="P56:P60">
    <cfRule type="expression" dxfId="710" priority="7042">
      <formula>MOD(ROW(),2)</formula>
    </cfRule>
  </conditionalFormatting>
  <conditionalFormatting sqref="P55">
    <cfRule type="expression" dxfId="709" priority="7041">
      <formula>MOD(ROW(),2)</formula>
    </cfRule>
  </conditionalFormatting>
  <conditionalFormatting sqref="P67">
    <cfRule type="expression" dxfId="708" priority="7040">
      <formula>MOD(ROW(),2)</formula>
    </cfRule>
  </conditionalFormatting>
  <conditionalFormatting sqref="P72">
    <cfRule type="expression" dxfId="707" priority="7039">
      <formula>MOD(ROW(),2)</formula>
    </cfRule>
  </conditionalFormatting>
  <conditionalFormatting sqref="P75">
    <cfRule type="expression" dxfId="706" priority="7037">
      <formula>MOD(ROW(),2)</formula>
    </cfRule>
  </conditionalFormatting>
  <conditionalFormatting sqref="P73">
    <cfRule type="expression" dxfId="705" priority="7038">
      <formula>MOD(ROW(),2)</formula>
    </cfRule>
  </conditionalFormatting>
  <conditionalFormatting sqref="P76:P79">
    <cfRule type="expression" dxfId="704" priority="7036">
      <formula>MOD(ROW(),2)</formula>
    </cfRule>
  </conditionalFormatting>
  <conditionalFormatting sqref="P50">
    <cfRule type="expression" dxfId="703" priority="7035">
      <formula>MOD(ROW(),2)</formula>
    </cfRule>
  </conditionalFormatting>
  <conditionalFormatting sqref="P2:P3 P7:P10">
    <cfRule type="expression" dxfId="702" priority="7034">
      <formula>MOD(ROW(),2)</formula>
    </cfRule>
  </conditionalFormatting>
  <conditionalFormatting sqref="P4:P6">
    <cfRule type="expression" dxfId="701" priority="7033">
      <formula>MOD(ROW(),2)</formula>
    </cfRule>
  </conditionalFormatting>
  <conditionalFormatting sqref="P74">
    <cfRule type="expression" dxfId="700" priority="7032">
      <formula>MOD(ROW(),2)</formula>
    </cfRule>
  </conditionalFormatting>
  <conditionalFormatting sqref="P23">
    <cfRule type="expression" dxfId="699" priority="7031">
      <formula>MOD(ROW(),2)</formula>
    </cfRule>
  </conditionalFormatting>
  <conditionalFormatting sqref="P46">
    <cfRule type="expression" dxfId="698" priority="7030">
      <formula>MOD(ROW(),2)</formula>
    </cfRule>
  </conditionalFormatting>
  <conditionalFormatting sqref="P11">
    <cfRule type="expression" dxfId="697" priority="7028">
      <formula>MOD(ROW(),2)</formula>
    </cfRule>
  </conditionalFormatting>
  <conditionalFormatting sqref="P21">
    <cfRule type="expression" dxfId="696" priority="7027">
      <formula>MOD(ROW(),2)</formula>
    </cfRule>
  </conditionalFormatting>
  <conditionalFormatting sqref="M80:M81">
    <cfRule type="expression" dxfId="695" priority="7026">
      <formula>MOD(ROW(),2)</formula>
    </cfRule>
  </conditionalFormatting>
  <conditionalFormatting sqref="N80:N81">
    <cfRule type="expression" dxfId="694" priority="7025">
      <formula>MOD(ROW(),2)</formula>
    </cfRule>
  </conditionalFormatting>
  <conditionalFormatting sqref="O80:O81">
    <cfRule type="expression" dxfId="693" priority="7024">
      <formula>MOD(ROW(),2)</formula>
    </cfRule>
  </conditionalFormatting>
  <conditionalFormatting sqref="P80:P81">
    <cfRule type="expression" dxfId="692" priority="7023">
      <formula>MOD(ROW(),2)</formula>
    </cfRule>
  </conditionalFormatting>
  <conditionalFormatting sqref="Q24 Q51 Q47:Q49 Q43:Q45 Q53:Q54">
    <cfRule type="expression" dxfId="691" priority="7022">
      <formula>MOD(ROW(),2)</formula>
    </cfRule>
  </conditionalFormatting>
  <conditionalFormatting sqref="Q71">
    <cfRule type="expression" dxfId="690" priority="7019">
      <formula>MOD(ROW(),2)</formula>
    </cfRule>
  </conditionalFormatting>
  <conditionalFormatting sqref="Q22">
    <cfRule type="expression" dxfId="689" priority="7020">
      <formula>MOD(ROW(),2)</formula>
    </cfRule>
  </conditionalFormatting>
  <conditionalFormatting sqref="Q61">
    <cfRule type="expression" dxfId="688" priority="7013">
      <formula>MOD(ROW(),2)</formula>
    </cfRule>
  </conditionalFormatting>
  <conditionalFormatting sqref="Q70">
    <cfRule type="expression" dxfId="687" priority="7018">
      <formula>MOD(ROW(),2)</formula>
    </cfRule>
  </conditionalFormatting>
  <conditionalFormatting sqref="Q69">
    <cfRule type="expression" dxfId="686" priority="7017">
      <formula>MOD(ROW(),2)</formula>
    </cfRule>
  </conditionalFormatting>
  <conditionalFormatting sqref="Q68">
    <cfRule type="expression" dxfId="685" priority="7016">
      <formula>MOD(ROW(),2)</formula>
    </cfRule>
  </conditionalFormatting>
  <conditionalFormatting sqref="Q66">
    <cfRule type="expression" dxfId="684" priority="7015">
      <formula>MOD(ROW(),2)</formula>
    </cfRule>
  </conditionalFormatting>
  <conditionalFormatting sqref="Q62:Q65">
    <cfRule type="expression" dxfId="683" priority="7014">
      <formula>MOD(ROW(),2)</formula>
    </cfRule>
  </conditionalFormatting>
  <conditionalFormatting sqref="Q56:Q60">
    <cfRule type="expression" dxfId="682" priority="7012">
      <formula>MOD(ROW(),2)</formula>
    </cfRule>
  </conditionalFormatting>
  <conditionalFormatting sqref="Q55">
    <cfRule type="expression" dxfId="681" priority="7011">
      <formula>MOD(ROW(),2)</formula>
    </cfRule>
  </conditionalFormatting>
  <conditionalFormatting sqref="Q67">
    <cfRule type="expression" dxfId="680" priority="7010">
      <formula>MOD(ROW(),2)</formula>
    </cfRule>
  </conditionalFormatting>
  <conditionalFormatting sqref="Q72">
    <cfRule type="expression" dxfId="679" priority="7009">
      <formula>MOD(ROW(),2)</formula>
    </cfRule>
  </conditionalFormatting>
  <conditionalFormatting sqref="Q75">
    <cfRule type="expression" dxfId="678" priority="7007">
      <formula>MOD(ROW(),2)</formula>
    </cfRule>
  </conditionalFormatting>
  <conditionalFormatting sqref="Q73">
    <cfRule type="expression" dxfId="677" priority="7008">
      <formula>MOD(ROW(),2)</formula>
    </cfRule>
  </conditionalFormatting>
  <conditionalFormatting sqref="Q76:Q79">
    <cfRule type="expression" dxfId="676" priority="7006">
      <formula>MOD(ROW(),2)</formula>
    </cfRule>
  </conditionalFormatting>
  <conditionalFormatting sqref="Q50">
    <cfRule type="expression" dxfId="675" priority="7005">
      <formula>MOD(ROW(),2)</formula>
    </cfRule>
  </conditionalFormatting>
  <conditionalFormatting sqref="Q2:Q3 Q7:Q10">
    <cfRule type="expression" dxfId="674" priority="7004">
      <formula>MOD(ROW(),2)</formula>
    </cfRule>
  </conditionalFormatting>
  <conditionalFormatting sqref="Q4:Q6">
    <cfRule type="expression" dxfId="673" priority="7003">
      <formula>MOD(ROW(),2)</formula>
    </cfRule>
  </conditionalFormatting>
  <conditionalFormatting sqref="Q74">
    <cfRule type="expression" dxfId="672" priority="7002">
      <formula>MOD(ROW(),2)</formula>
    </cfRule>
  </conditionalFormatting>
  <conditionalFormatting sqref="Q23">
    <cfRule type="expression" dxfId="671" priority="7001">
      <formula>MOD(ROW(),2)</formula>
    </cfRule>
  </conditionalFormatting>
  <conditionalFormatting sqref="Q46">
    <cfRule type="expression" dxfId="670" priority="7000">
      <formula>MOD(ROW(),2)</formula>
    </cfRule>
  </conditionalFormatting>
  <conditionalFormatting sqref="Q11">
    <cfRule type="expression" dxfId="669" priority="6998">
      <formula>MOD(ROW(),2)</formula>
    </cfRule>
  </conditionalFormatting>
  <conditionalFormatting sqref="Q21">
    <cfRule type="expression" dxfId="668" priority="6997">
      <formula>MOD(ROW(),2)</formula>
    </cfRule>
  </conditionalFormatting>
  <conditionalFormatting sqref="Q80:Q81">
    <cfRule type="expression" dxfId="667" priority="6996">
      <formula>MOD(ROW(),2)</formula>
    </cfRule>
  </conditionalFormatting>
  <conditionalFormatting sqref="R24 R51 R47:R49 R43:R45 R53:R54">
    <cfRule type="expression" dxfId="666" priority="6995">
      <formula>MOD(ROW(),2)</formula>
    </cfRule>
  </conditionalFormatting>
  <conditionalFormatting sqref="R71">
    <cfRule type="expression" dxfId="665" priority="6992">
      <formula>MOD(ROW(),2)</formula>
    </cfRule>
  </conditionalFormatting>
  <conditionalFormatting sqref="R22">
    <cfRule type="expression" dxfId="664" priority="6993">
      <formula>MOD(ROW(),2)</formula>
    </cfRule>
  </conditionalFormatting>
  <conditionalFormatting sqref="R61">
    <cfRule type="expression" dxfId="663" priority="6986">
      <formula>MOD(ROW(),2)</formula>
    </cfRule>
  </conditionalFormatting>
  <conditionalFormatting sqref="R70">
    <cfRule type="expression" dxfId="662" priority="6991">
      <formula>MOD(ROW(),2)</formula>
    </cfRule>
  </conditionalFormatting>
  <conditionalFormatting sqref="R69">
    <cfRule type="expression" dxfId="661" priority="6990">
      <formula>MOD(ROW(),2)</formula>
    </cfRule>
  </conditionalFormatting>
  <conditionalFormatting sqref="R68">
    <cfRule type="expression" dxfId="660" priority="6989">
      <formula>MOD(ROW(),2)</formula>
    </cfRule>
  </conditionalFormatting>
  <conditionalFormatting sqref="R66">
    <cfRule type="expression" dxfId="659" priority="6988">
      <formula>MOD(ROW(),2)</formula>
    </cfRule>
  </conditionalFormatting>
  <conditionalFormatting sqref="R62:R65">
    <cfRule type="expression" dxfId="658" priority="6987">
      <formula>MOD(ROW(),2)</formula>
    </cfRule>
  </conditionalFormatting>
  <conditionalFormatting sqref="R56:R60">
    <cfRule type="expression" dxfId="657" priority="6985">
      <formula>MOD(ROW(),2)</formula>
    </cfRule>
  </conditionalFormatting>
  <conditionalFormatting sqref="R55">
    <cfRule type="expression" dxfId="656" priority="6984">
      <formula>MOD(ROW(),2)</formula>
    </cfRule>
  </conditionalFormatting>
  <conditionalFormatting sqref="R67">
    <cfRule type="expression" dxfId="655" priority="6983">
      <formula>MOD(ROW(),2)</formula>
    </cfRule>
  </conditionalFormatting>
  <conditionalFormatting sqref="R72">
    <cfRule type="expression" dxfId="654" priority="6982">
      <formula>MOD(ROW(),2)</formula>
    </cfRule>
  </conditionalFormatting>
  <conditionalFormatting sqref="R75">
    <cfRule type="expression" dxfId="653" priority="6980">
      <formula>MOD(ROW(),2)</formula>
    </cfRule>
  </conditionalFormatting>
  <conditionalFormatting sqref="R73">
    <cfRule type="expression" dxfId="652" priority="6981">
      <formula>MOD(ROW(),2)</formula>
    </cfRule>
  </conditionalFormatting>
  <conditionalFormatting sqref="R76:R79">
    <cfRule type="expression" dxfId="651" priority="6979">
      <formula>MOD(ROW(),2)</formula>
    </cfRule>
  </conditionalFormatting>
  <conditionalFormatting sqref="R50">
    <cfRule type="expression" dxfId="650" priority="6978">
      <formula>MOD(ROW(),2)</formula>
    </cfRule>
  </conditionalFormatting>
  <conditionalFormatting sqref="R2:R3 R7:R10">
    <cfRule type="expression" dxfId="649" priority="6977">
      <formula>MOD(ROW(),2)</formula>
    </cfRule>
  </conditionalFormatting>
  <conditionalFormatting sqref="R4:R6">
    <cfRule type="expression" dxfId="648" priority="6976">
      <formula>MOD(ROW(),2)</formula>
    </cfRule>
  </conditionalFormatting>
  <conditionalFormatting sqref="R74">
    <cfRule type="expression" dxfId="647" priority="6975">
      <formula>MOD(ROW(),2)</formula>
    </cfRule>
  </conditionalFormatting>
  <conditionalFormatting sqref="R23">
    <cfRule type="expression" dxfId="646" priority="6974">
      <formula>MOD(ROW(),2)</formula>
    </cfRule>
  </conditionalFormatting>
  <conditionalFormatting sqref="R46">
    <cfRule type="expression" dxfId="645" priority="6973">
      <formula>MOD(ROW(),2)</formula>
    </cfRule>
  </conditionalFormatting>
  <conditionalFormatting sqref="R11">
    <cfRule type="expression" dxfId="644" priority="6971">
      <formula>MOD(ROW(),2)</formula>
    </cfRule>
  </conditionalFormatting>
  <conditionalFormatting sqref="R21">
    <cfRule type="expression" dxfId="643" priority="6970">
      <formula>MOD(ROW(),2)</formula>
    </cfRule>
  </conditionalFormatting>
  <conditionalFormatting sqref="R80:R81">
    <cfRule type="expression" dxfId="642" priority="6969">
      <formula>MOD(ROW(),2)</formula>
    </cfRule>
  </conditionalFormatting>
  <conditionalFormatting sqref="S24 S51 S47:S49 S43:S45 S53:S54">
    <cfRule type="expression" dxfId="641" priority="6968">
      <formula>MOD(ROW(),2)</formula>
    </cfRule>
  </conditionalFormatting>
  <conditionalFormatting sqref="S71">
    <cfRule type="expression" dxfId="640" priority="6965">
      <formula>MOD(ROW(),2)</formula>
    </cfRule>
  </conditionalFormatting>
  <conditionalFormatting sqref="S22">
    <cfRule type="expression" dxfId="639" priority="6966">
      <formula>MOD(ROW(),2)</formula>
    </cfRule>
  </conditionalFormatting>
  <conditionalFormatting sqref="S61">
    <cfRule type="expression" dxfId="638" priority="6959">
      <formula>MOD(ROW(),2)</formula>
    </cfRule>
  </conditionalFormatting>
  <conditionalFormatting sqref="S70">
    <cfRule type="expression" dxfId="637" priority="6964">
      <formula>MOD(ROW(),2)</formula>
    </cfRule>
  </conditionalFormatting>
  <conditionalFormatting sqref="S69">
    <cfRule type="expression" dxfId="636" priority="6963">
      <formula>MOD(ROW(),2)</formula>
    </cfRule>
  </conditionalFormatting>
  <conditionalFormatting sqref="S68">
    <cfRule type="expression" dxfId="635" priority="6962">
      <formula>MOD(ROW(),2)</formula>
    </cfRule>
  </conditionalFormatting>
  <conditionalFormatting sqref="S66">
    <cfRule type="expression" dxfId="634" priority="6961">
      <formula>MOD(ROW(),2)</formula>
    </cfRule>
  </conditionalFormatting>
  <conditionalFormatting sqref="S62:S65">
    <cfRule type="expression" dxfId="633" priority="6960">
      <formula>MOD(ROW(),2)</formula>
    </cfRule>
  </conditionalFormatting>
  <conditionalFormatting sqref="S56:S60">
    <cfRule type="expression" dxfId="632" priority="6958">
      <formula>MOD(ROW(),2)</formula>
    </cfRule>
  </conditionalFormatting>
  <conditionalFormatting sqref="S55">
    <cfRule type="expression" dxfId="631" priority="6957">
      <formula>MOD(ROW(),2)</formula>
    </cfRule>
  </conditionalFormatting>
  <conditionalFormatting sqref="S67">
    <cfRule type="expression" dxfId="630" priority="6956">
      <formula>MOD(ROW(),2)</formula>
    </cfRule>
  </conditionalFormatting>
  <conditionalFormatting sqref="S72">
    <cfRule type="expression" dxfId="629" priority="6955">
      <formula>MOD(ROW(),2)</formula>
    </cfRule>
  </conditionalFormatting>
  <conditionalFormatting sqref="S75">
    <cfRule type="expression" dxfId="628" priority="6953">
      <formula>MOD(ROW(),2)</formula>
    </cfRule>
  </conditionalFormatting>
  <conditionalFormatting sqref="S73">
    <cfRule type="expression" dxfId="627" priority="6954">
      <formula>MOD(ROW(),2)</formula>
    </cfRule>
  </conditionalFormatting>
  <conditionalFormatting sqref="S76:S79">
    <cfRule type="expression" dxfId="626" priority="6952">
      <formula>MOD(ROW(),2)</formula>
    </cfRule>
  </conditionalFormatting>
  <conditionalFormatting sqref="S50">
    <cfRule type="expression" dxfId="625" priority="6951">
      <formula>MOD(ROW(),2)</formula>
    </cfRule>
  </conditionalFormatting>
  <conditionalFormatting sqref="S2:S3 S7:S10">
    <cfRule type="expression" dxfId="624" priority="6950">
      <formula>MOD(ROW(),2)</formula>
    </cfRule>
  </conditionalFormatting>
  <conditionalFormatting sqref="S4:S6">
    <cfRule type="expression" dxfId="623" priority="6949">
      <formula>MOD(ROW(),2)</formula>
    </cfRule>
  </conditionalFormatting>
  <conditionalFormatting sqref="S74">
    <cfRule type="expression" dxfId="622" priority="6948">
      <formula>MOD(ROW(),2)</formula>
    </cfRule>
  </conditionalFormatting>
  <conditionalFormatting sqref="S23">
    <cfRule type="expression" dxfId="621" priority="6947">
      <formula>MOD(ROW(),2)</formula>
    </cfRule>
  </conditionalFormatting>
  <conditionalFormatting sqref="S46">
    <cfRule type="expression" dxfId="620" priority="6946">
      <formula>MOD(ROW(),2)</formula>
    </cfRule>
  </conditionalFormatting>
  <conditionalFormatting sqref="S11">
    <cfRule type="expression" dxfId="619" priority="6944">
      <formula>MOD(ROW(),2)</formula>
    </cfRule>
  </conditionalFormatting>
  <conditionalFormatting sqref="S21">
    <cfRule type="expression" dxfId="618" priority="6943">
      <formula>MOD(ROW(),2)</formula>
    </cfRule>
  </conditionalFormatting>
  <conditionalFormatting sqref="S80:S81">
    <cfRule type="expression" dxfId="617" priority="6942">
      <formula>MOD(ROW(),2)</formula>
    </cfRule>
  </conditionalFormatting>
  <conditionalFormatting sqref="T51 T47:T49 T53:T54">
    <cfRule type="expression" dxfId="616" priority="6941">
      <formula>MOD(ROW(),2)</formula>
    </cfRule>
  </conditionalFormatting>
  <conditionalFormatting sqref="T71">
    <cfRule type="expression" dxfId="615" priority="6938">
      <formula>MOD(ROW(),2)</formula>
    </cfRule>
  </conditionalFormatting>
  <conditionalFormatting sqref="T61">
    <cfRule type="expression" dxfId="614" priority="6932">
      <formula>MOD(ROW(),2)</formula>
    </cfRule>
  </conditionalFormatting>
  <conditionalFormatting sqref="T70">
    <cfRule type="expression" dxfId="613" priority="6937">
      <formula>MOD(ROW(),2)</formula>
    </cfRule>
  </conditionalFormatting>
  <conditionalFormatting sqref="T69">
    <cfRule type="expression" dxfId="612" priority="6936">
      <formula>MOD(ROW(),2)</formula>
    </cfRule>
  </conditionalFormatting>
  <conditionalFormatting sqref="T68">
    <cfRule type="expression" dxfId="611" priority="6935">
      <formula>MOD(ROW(),2)</formula>
    </cfRule>
  </conditionalFormatting>
  <conditionalFormatting sqref="T66">
    <cfRule type="expression" dxfId="610" priority="6934">
      <formula>MOD(ROW(),2)</formula>
    </cfRule>
  </conditionalFormatting>
  <conditionalFormatting sqref="T62:T65">
    <cfRule type="expression" dxfId="609" priority="6933">
      <formula>MOD(ROW(),2)</formula>
    </cfRule>
  </conditionalFormatting>
  <conditionalFormatting sqref="T56:T60">
    <cfRule type="expression" dxfId="608" priority="6931">
      <formula>MOD(ROW(),2)</formula>
    </cfRule>
  </conditionalFormatting>
  <conditionalFormatting sqref="T55">
    <cfRule type="expression" dxfId="607" priority="6930">
      <formula>MOD(ROW(),2)</formula>
    </cfRule>
  </conditionalFormatting>
  <conditionalFormatting sqref="T67">
    <cfRule type="expression" dxfId="606" priority="6929">
      <formula>MOD(ROW(),2)</formula>
    </cfRule>
  </conditionalFormatting>
  <conditionalFormatting sqref="T72">
    <cfRule type="expression" dxfId="605" priority="6928">
      <formula>MOD(ROW(),2)</formula>
    </cfRule>
  </conditionalFormatting>
  <conditionalFormatting sqref="T75">
    <cfRule type="expression" dxfId="604" priority="6926">
      <formula>MOD(ROW(),2)</formula>
    </cfRule>
  </conditionalFormatting>
  <conditionalFormatting sqref="T73">
    <cfRule type="expression" dxfId="603" priority="6927">
      <formula>MOD(ROW(),2)</formula>
    </cfRule>
  </conditionalFormatting>
  <conditionalFormatting sqref="T76:T79">
    <cfRule type="expression" dxfId="602" priority="6925">
      <formula>MOD(ROW(),2)</formula>
    </cfRule>
  </conditionalFormatting>
  <conditionalFormatting sqref="T50">
    <cfRule type="expression" dxfId="601" priority="6924">
      <formula>MOD(ROW(),2)</formula>
    </cfRule>
  </conditionalFormatting>
  <conditionalFormatting sqref="T74">
    <cfRule type="expression" dxfId="600" priority="6921">
      <formula>MOD(ROW(),2)</formula>
    </cfRule>
  </conditionalFormatting>
  <conditionalFormatting sqref="T46">
    <cfRule type="expression" dxfId="599" priority="6919">
      <formula>MOD(ROW(),2)</formula>
    </cfRule>
  </conditionalFormatting>
  <conditionalFormatting sqref="T80:T81">
    <cfRule type="expression" dxfId="598" priority="6915">
      <formula>MOD(ROW(),2)</formula>
    </cfRule>
  </conditionalFormatting>
  <conditionalFormatting sqref="T2:T3 T7:T10">
    <cfRule type="expression" dxfId="597" priority="6913">
      <formula>MOD(ROW(),2)</formula>
    </cfRule>
  </conditionalFormatting>
  <conditionalFormatting sqref="T4:T6">
    <cfRule type="expression" dxfId="596" priority="6912">
      <formula>MOD(ROW(),2)</formula>
    </cfRule>
  </conditionalFormatting>
  <conditionalFormatting sqref="T21:T22">
    <cfRule type="expression" dxfId="595" priority="6910">
      <formula>MOD(ROW(),2)</formula>
    </cfRule>
  </conditionalFormatting>
  <conditionalFormatting sqref="T23">
    <cfRule type="expression" dxfId="594" priority="6909">
      <formula>MOD(ROW(),2)</formula>
    </cfRule>
  </conditionalFormatting>
  <conditionalFormatting sqref="T11">
    <cfRule type="expression" dxfId="593" priority="6908">
      <formula>MOD(ROW(),2)</formula>
    </cfRule>
  </conditionalFormatting>
  <conditionalFormatting sqref="U51 U47:U49 U53:U54">
    <cfRule type="expression" dxfId="592" priority="6907">
      <formula>MOD(ROW(),2)</formula>
    </cfRule>
  </conditionalFormatting>
  <conditionalFormatting sqref="U70">
    <cfRule type="expression" dxfId="591" priority="6904">
      <formula>MOD(ROW(),2)</formula>
    </cfRule>
  </conditionalFormatting>
  <conditionalFormatting sqref="U61">
    <cfRule type="expression" dxfId="590" priority="6899">
      <formula>MOD(ROW(),2)</formula>
    </cfRule>
  </conditionalFormatting>
  <conditionalFormatting sqref="U71">
    <cfRule type="expression" dxfId="589" priority="6905">
      <formula>MOD(ROW(),2)</formula>
    </cfRule>
  </conditionalFormatting>
  <conditionalFormatting sqref="U69">
    <cfRule type="expression" dxfId="588" priority="6903">
      <formula>MOD(ROW(),2)</formula>
    </cfRule>
  </conditionalFormatting>
  <conditionalFormatting sqref="U68">
    <cfRule type="expression" dxfId="587" priority="6902">
      <formula>MOD(ROW(),2)</formula>
    </cfRule>
  </conditionalFormatting>
  <conditionalFormatting sqref="U66">
    <cfRule type="expression" dxfId="586" priority="6901">
      <formula>MOD(ROW(),2)</formula>
    </cfRule>
  </conditionalFormatting>
  <conditionalFormatting sqref="U62:U65">
    <cfRule type="expression" dxfId="585" priority="6900">
      <formula>MOD(ROW(),2)</formula>
    </cfRule>
  </conditionalFormatting>
  <conditionalFormatting sqref="U56:U60">
    <cfRule type="expression" dxfId="584" priority="6898">
      <formula>MOD(ROW(),2)</formula>
    </cfRule>
  </conditionalFormatting>
  <conditionalFormatting sqref="U55">
    <cfRule type="expression" dxfId="583" priority="6897">
      <formula>MOD(ROW(),2)</formula>
    </cfRule>
  </conditionalFormatting>
  <conditionalFormatting sqref="U67">
    <cfRule type="expression" dxfId="582" priority="6896">
      <formula>MOD(ROW(),2)</formula>
    </cfRule>
  </conditionalFormatting>
  <conditionalFormatting sqref="U72">
    <cfRule type="expression" dxfId="581" priority="6895">
      <formula>MOD(ROW(),2)</formula>
    </cfRule>
  </conditionalFormatting>
  <conditionalFormatting sqref="U75">
    <cfRule type="expression" dxfId="580" priority="6893">
      <formula>MOD(ROW(),2)</formula>
    </cfRule>
  </conditionalFormatting>
  <conditionalFormatting sqref="U73">
    <cfRule type="expression" dxfId="579" priority="6894">
      <formula>MOD(ROW(),2)</formula>
    </cfRule>
  </conditionalFormatting>
  <conditionalFormatting sqref="U76:U79">
    <cfRule type="expression" dxfId="578" priority="6892">
      <formula>MOD(ROW(),2)</formula>
    </cfRule>
  </conditionalFormatting>
  <conditionalFormatting sqref="U50">
    <cfRule type="expression" dxfId="577" priority="6891">
      <formula>MOD(ROW(),2)</formula>
    </cfRule>
  </conditionalFormatting>
  <conditionalFormatting sqref="U74">
    <cfRule type="expression" dxfId="576" priority="6890">
      <formula>MOD(ROW(),2)</formula>
    </cfRule>
  </conditionalFormatting>
  <conditionalFormatting sqref="U46">
    <cfRule type="expression" dxfId="575" priority="6889">
      <formula>MOD(ROW(),2)</formula>
    </cfRule>
  </conditionalFormatting>
  <conditionalFormatting sqref="U80:U81">
    <cfRule type="expression" dxfId="574" priority="6888">
      <formula>MOD(ROW(),2)</formula>
    </cfRule>
  </conditionalFormatting>
  <conditionalFormatting sqref="U2:U3 U7:U10">
    <cfRule type="expression" dxfId="573" priority="6886">
      <formula>MOD(ROW(),2)</formula>
    </cfRule>
  </conditionalFormatting>
  <conditionalFormatting sqref="U4:U6">
    <cfRule type="expression" dxfId="572" priority="6885">
      <formula>MOD(ROW(),2)</formula>
    </cfRule>
  </conditionalFormatting>
  <conditionalFormatting sqref="U21:U22">
    <cfRule type="expression" dxfId="571" priority="6883">
      <formula>MOD(ROW(),2)</formula>
    </cfRule>
  </conditionalFormatting>
  <conditionalFormatting sqref="U23">
    <cfRule type="expression" dxfId="570" priority="6882">
      <formula>MOD(ROW(),2)</formula>
    </cfRule>
  </conditionalFormatting>
  <conditionalFormatting sqref="U11">
    <cfRule type="expression" dxfId="569" priority="6881">
      <formula>MOD(ROW(),2)</formula>
    </cfRule>
  </conditionalFormatting>
  <conditionalFormatting sqref="I2:I3 I7:I10 I74:I81">
    <cfRule type="expression" dxfId="199" priority="6155">
      <formula>MOD(ROW(),2)</formula>
    </cfRule>
  </conditionalFormatting>
  <conditionalFormatting sqref="I71">
    <cfRule type="expression" dxfId="198" priority="6154">
      <formula>MOD(ROW(),2)</formula>
    </cfRule>
  </conditionalFormatting>
  <conditionalFormatting sqref="I70">
    <cfRule type="expression" dxfId="197" priority="6153">
      <formula>MOD(ROW(),2)</formula>
    </cfRule>
  </conditionalFormatting>
  <conditionalFormatting sqref="I69">
    <cfRule type="expression" dxfId="196" priority="6152">
      <formula>MOD(ROW(),2)</formula>
    </cfRule>
  </conditionalFormatting>
  <conditionalFormatting sqref="I68">
    <cfRule type="expression" dxfId="195" priority="6151">
      <formula>MOD(ROW(),2)</formula>
    </cfRule>
  </conditionalFormatting>
  <conditionalFormatting sqref="I56:I60">
    <cfRule type="expression" dxfId="194" priority="6147">
      <formula>MOD(ROW(),2)</formula>
    </cfRule>
  </conditionalFormatting>
  <conditionalFormatting sqref="I66">
    <cfRule type="expression" dxfId="193" priority="6150">
      <formula>MOD(ROW(),2)</formula>
    </cfRule>
  </conditionalFormatting>
  <conditionalFormatting sqref="I62:I65">
    <cfRule type="expression" dxfId="192" priority="6149">
      <formula>MOD(ROW(),2)</formula>
    </cfRule>
  </conditionalFormatting>
  <conditionalFormatting sqref="I61">
    <cfRule type="expression" dxfId="191" priority="6148">
      <formula>MOD(ROW(),2)</formula>
    </cfRule>
  </conditionalFormatting>
  <conditionalFormatting sqref="I55">
    <cfRule type="expression" dxfId="190" priority="6146">
      <formula>MOD(ROW(),2)</formula>
    </cfRule>
  </conditionalFormatting>
  <conditionalFormatting sqref="I67">
    <cfRule type="expression" dxfId="189" priority="6145">
      <formula>MOD(ROW(),2)</formula>
    </cfRule>
  </conditionalFormatting>
  <conditionalFormatting sqref="I4:I6">
    <cfRule type="expression" dxfId="188" priority="6144">
      <formula>MOD(ROW(),2)</formula>
    </cfRule>
  </conditionalFormatting>
  <conditionalFormatting sqref="I73">
    <cfRule type="expression" dxfId="187" priority="6142">
      <formula>MOD(ROW(),2)</formula>
    </cfRule>
  </conditionalFormatting>
  <conditionalFormatting sqref="I72">
    <cfRule type="expression" dxfId="186" priority="6143">
      <formula>MOD(ROW(),2)</formula>
    </cfRule>
  </conditionalFormatting>
  <conditionalFormatting sqref="I23">
    <cfRule type="expression" dxfId="185" priority="6141">
      <formula>MOD(ROW(),2)</formula>
    </cfRule>
  </conditionalFormatting>
  <conditionalFormatting sqref="J2:J3 J74:J80">
    <cfRule type="expression" dxfId="184" priority="6140">
      <formula>MOD(ROW(),2)</formula>
    </cfRule>
  </conditionalFormatting>
  <conditionalFormatting sqref="J71">
    <cfRule type="expression" dxfId="183" priority="6139">
      <formula>MOD(ROW(),2)</formula>
    </cfRule>
  </conditionalFormatting>
  <conditionalFormatting sqref="J70">
    <cfRule type="expression" dxfId="182" priority="6138">
      <formula>MOD(ROW(),2)</formula>
    </cfRule>
  </conditionalFormatting>
  <conditionalFormatting sqref="J69">
    <cfRule type="expression" dxfId="181" priority="6137">
      <formula>MOD(ROW(),2)</formula>
    </cfRule>
  </conditionalFormatting>
  <conditionalFormatting sqref="J68">
    <cfRule type="expression" dxfId="180" priority="6136">
      <formula>MOD(ROW(),2)</formula>
    </cfRule>
  </conditionalFormatting>
  <conditionalFormatting sqref="J56:J60">
    <cfRule type="expression" dxfId="179" priority="6132">
      <formula>MOD(ROW(),2)</formula>
    </cfRule>
  </conditionalFormatting>
  <conditionalFormatting sqref="J66">
    <cfRule type="expression" dxfId="178" priority="6135">
      <formula>MOD(ROW(),2)</formula>
    </cfRule>
  </conditionalFormatting>
  <conditionalFormatting sqref="J62:J65">
    <cfRule type="expression" dxfId="177" priority="6134">
      <formula>MOD(ROW(),2)</formula>
    </cfRule>
  </conditionalFormatting>
  <conditionalFormatting sqref="J61">
    <cfRule type="expression" dxfId="176" priority="6133">
      <formula>MOD(ROW(),2)</formula>
    </cfRule>
  </conditionalFormatting>
  <conditionalFormatting sqref="J55">
    <cfRule type="expression" dxfId="175" priority="6131">
      <formula>MOD(ROW(),2)</formula>
    </cfRule>
  </conditionalFormatting>
  <conditionalFormatting sqref="J67">
    <cfRule type="expression" dxfId="174" priority="6130">
      <formula>MOD(ROW(),2)</formula>
    </cfRule>
  </conditionalFormatting>
  <conditionalFormatting sqref="J4:J6">
    <cfRule type="expression" dxfId="173" priority="6129">
      <formula>MOD(ROW(),2)</formula>
    </cfRule>
  </conditionalFormatting>
  <conditionalFormatting sqref="J73">
    <cfRule type="expression" dxfId="172" priority="6127">
      <formula>MOD(ROW(),2)</formula>
    </cfRule>
  </conditionalFormatting>
  <conditionalFormatting sqref="J72">
    <cfRule type="expression" dxfId="171" priority="6128">
      <formula>MOD(ROW(),2)</formula>
    </cfRule>
  </conditionalFormatting>
  <conditionalFormatting sqref="J23">
    <cfRule type="expression" dxfId="170" priority="6126">
      <formula>MOD(ROW(),2)</formula>
    </cfRule>
  </conditionalFormatting>
  <conditionalFormatting sqref="I11">
    <cfRule type="expression" dxfId="169" priority="6125">
      <formula>MOD(ROW(),2)</formula>
    </cfRule>
  </conditionalFormatting>
  <conditionalFormatting sqref="C59">
    <cfRule type="expression" dxfId="168" priority="5808">
      <formula>MOD(ROW(),2)</formula>
    </cfRule>
  </conditionalFormatting>
  <conditionalFormatting sqref="A82">
    <cfRule type="expression" dxfId="167" priority="5486">
      <formula>MOD(ROW(),2)</formula>
    </cfRule>
  </conditionalFormatting>
  <conditionalFormatting sqref="B82">
    <cfRule type="expression" dxfId="166" priority="5485">
      <formula>MOD(ROW(),2)</formula>
    </cfRule>
  </conditionalFormatting>
  <conditionalFormatting sqref="C82">
    <cfRule type="expression" dxfId="165" priority="5484">
      <formula>MOD(ROW(),2)</formula>
    </cfRule>
  </conditionalFormatting>
  <conditionalFormatting sqref="C77:C79 B79">
    <cfRule type="expression" dxfId="164" priority="5321">
      <formula>MOD(ROW(),2)</formula>
    </cfRule>
  </conditionalFormatting>
  <conditionalFormatting sqref="B77">
    <cfRule type="expression" dxfId="163" priority="5320">
      <formula>MOD(ROW(),2)</formula>
    </cfRule>
  </conditionalFormatting>
  <conditionalFormatting sqref="A77">
    <cfRule type="expression" dxfId="162" priority="5319">
      <formula>MOD(ROW(),2)</formula>
    </cfRule>
  </conditionalFormatting>
  <conditionalFormatting sqref="A77">
    <cfRule type="expression" dxfId="161" priority="5318">
      <formula>MOD(ROW(),2)</formula>
    </cfRule>
  </conditionalFormatting>
  <conditionalFormatting sqref="A78">
    <cfRule type="expression" dxfId="160" priority="5317">
      <formula>MOD(ROW(),2)</formula>
    </cfRule>
  </conditionalFormatting>
  <conditionalFormatting sqref="A78">
    <cfRule type="expression" dxfId="159" priority="5316">
      <formula>MOD(ROW(),2)</formula>
    </cfRule>
  </conditionalFormatting>
  <conditionalFormatting sqref="A79">
    <cfRule type="expression" dxfId="158" priority="5315">
      <formula>MOD(ROW(),2)</formula>
    </cfRule>
  </conditionalFormatting>
  <conditionalFormatting sqref="A79">
    <cfRule type="expression" dxfId="157" priority="5314">
      <formula>MOD(ROW(),2)</formula>
    </cfRule>
  </conditionalFormatting>
  <conditionalFormatting sqref="B78">
    <cfRule type="expression" dxfId="156" priority="5313">
      <formula>MOD(ROW(),2)</formula>
    </cfRule>
  </conditionalFormatting>
  <conditionalFormatting sqref="A52:D52">
    <cfRule type="expression" dxfId="155" priority="5276">
      <formula>MOD(ROW(),2)</formula>
    </cfRule>
  </conditionalFormatting>
  <conditionalFormatting sqref="E52:F52">
    <cfRule type="expression" dxfId="154" priority="5275">
      <formula>MOD(ROW(),2)</formula>
    </cfRule>
  </conditionalFormatting>
  <conditionalFormatting sqref="G52:H52">
    <cfRule type="expression" dxfId="153" priority="5274">
      <formula>MOD(ROW(),2)</formula>
    </cfRule>
  </conditionalFormatting>
  <conditionalFormatting sqref="A52">
    <cfRule type="expression" dxfId="152" priority="5273">
      <formula>MOD(ROW(),2)</formula>
    </cfRule>
  </conditionalFormatting>
  <conditionalFormatting sqref="K52:L52">
    <cfRule type="expression" dxfId="151" priority="5254">
      <formula>MOD(ROW(),2)</formula>
    </cfRule>
  </conditionalFormatting>
  <conditionalFormatting sqref="M52">
    <cfRule type="expression" dxfId="150" priority="5253">
      <formula>MOD(ROW(),2)</formula>
    </cfRule>
  </conditionalFormatting>
  <conditionalFormatting sqref="N52">
    <cfRule type="expression" dxfId="149" priority="5252">
      <formula>MOD(ROW(),2)</formula>
    </cfRule>
  </conditionalFormatting>
  <conditionalFormatting sqref="O52">
    <cfRule type="expression" dxfId="148" priority="5251">
      <formula>MOD(ROW(),2)</formula>
    </cfRule>
  </conditionalFormatting>
  <conditionalFormatting sqref="P52">
    <cfRule type="expression" dxfId="147" priority="5250">
      <formula>MOD(ROW(),2)</formula>
    </cfRule>
  </conditionalFormatting>
  <conditionalFormatting sqref="Q52">
    <cfRule type="expression" dxfId="146" priority="5249">
      <formula>MOD(ROW(),2)</formula>
    </cfRule>
  </conditionalFormatting>
  <conditionalFormatting sqref="R52">
    <cfRule type="expression" dxfId="145" priority="5248">
      <formula>MOD(ROW(),2)</formula>
    </cfRule>
  </conditionalFormatting>
  <conditionalFormatting sqref="S52">
    <cfRule type="expression" dxfId="144" priority="5247">
      <formula>MOD(ROW(),2)</formula>
    </cfRule>
  </conditionalFormatting>
  <conditionalFormatting sqref="T52">
    <cfRule type="expression" dxfId="143" priority="5246">
      <formula>MOD(ROW(),2)</formula>
    </cfRule>
  </conditionalFormatting>
  <conditionalFormatting sqref="U52">
    <cfRule type="expression" dxfId="142" priority="5245">
      <formula>MOD(ROW(),2)</formula>
    </cfRule>
  </conditionalFormatting>
  <conditionalFormatting sqref="I52">
    <cfRule type="expression" dxfId="127" priority="5220">
      <formula>MOD(ROW(),2)</formula>
    </cfRule>
  </conditionalFormatting>
  <conditionalFormatting sqref="J52">
    <cfRule type="expression" dxfId="126" priority="5219">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F128"/>
  <sheetViews>
    <sheetView tabSelected="1" zoomScale="85" zoomScaleNormal="85" workbookViewId="0">
      <pane xSplit="5" ySplit="1" topLeftCell="V2" activePane="bottomRight" state="frozen"/>
      <selection pane="topRight" activeCell="F1" sqref="F1"/>
      <selection pane="bottomLeft" activeCell="A2" sqref="A2"/>
      <selection pane="bottomRight" activeCell="X6" sqref="X6"/>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22" width="55.1640625" style="3" bestFit="1" customWidth="1"/>
  </cols>
  <sheetData>
    <row r="1" spans="1:58" x14ac:dyDescent="0.2">
      <c r="A1" s="6" t="s">
        <v>176</v>
      </c>
      <c r="B1" s="7" t="s">
        <v>177</v>
      </c>
      <c r="C1" s="7" t="s">
        <v>178</v>
      </c>
      <c r="D1" s="7" t="s">
        <v>179</v>
      </c>
      <c r="E1" s="26" t="s">
        <v>273</v>
      </c>
      <c r="F1" s="28" t="s">
        <v>180</v>
      </c>
      <c r="G1" s="25" t="s">
        <v>181</v>
      </c>
      <c r="H1" s="21" t="s">
        <v>182</v>
      </c>
      <c r="I1" s="21" t="s">
        <v>183</v>
      </c>
      <c r="J1" s="58" t="str">
        <f t="shared" ref="J1" si="0">"rule-"&amp;J2&amp;"-"&amp;J3&amp;"-"&amp;J4</f>
        <v>rule-5-9-a</v>
      </c>
      <c r="K1" s="58" t="str">
        <f t="shared" ref="K1" si="1">"rule-"&amp;K2&amp;"-"&amp;K3&amp;"-"&amp;K4</f>
        <v>rule-5-9-b</v>
      </c>
      <c r="L1" s="58" t="str">
        <f>"rule-"&amp;L2&amp;"-"&amp;L3&amp;"-"&amp;L4</f>
        <v>rule-5-10-a</v>
      </c>
      <c r="M1" s="58" t="str">
        <f>"rule-"&amp;M2&amp;"-"&amp;M3&amp;"-"&amp;M4</f>
        <v>rule-5-10-b</v>
      </c>
      <c r="N1" s="58" t="str">
        <f>"rule-"&amp;N2&amp;"-"&amp;N3&amp;"-"&amp;N4</f>
        <v>rule-5-11-a</v>
      </c>
      <c r="O1" s="58" t="str">
        <f>"rule-"&amp;O2&amp;"-"&amp;O3&amp;"-"&amp;O4</f>
        <v>rule-5-11-b</v>
      </c>
      <c r="P1" s="58" t="str">
        <f t="shared" ref="P1:V1" si="2">"rule-"&amp;P2&amp;"-"&amp;P3&amp;"-"&amp;P4</f>
        <v>rule-5-11-c</v>
      </c>
      <c r="Q1" s="58" t="str">
        <f t="shared" si="2"/>
        <v>rule-5-11-d</v>
      </c>
      <c r="R1" s="58" t="str">
        <f t="shared" si="2"/>
        <v>rule-5-11-e</v>
      </c>
      <c r="S1" s="58" t="str">
        <f t="shared" si="2"/>
        <v>rule-5-11-f</v>
      </c>
      <c r="T1" s="58" t="str">
        <f t="shared" si="2"/>
        <v>rule-5-11-g</v>
      </c>
      <c r="U1" s="58" t="str">
        <f t="shared" si="2"/>
        <v>rule-5-12-a</v>
      </c>
      <c r="V1" s="58" t="str">
        <f t="shared" si="2"/>
        <v>rule-5-12-b</v>
      </c>
    </row>
    <row r="2" spans="1:58" ht="15" customHeight="1" x14ac:dyDescent="0.2">
      <c r="A2" s="8" t="s">
        <v>274</v>
      </c>
      <c r="B2" s="9"/>
      <c r="C2" s="9"/>
      <c r="D2" s="9"/>
      <c r="E2" s="18"/>
      <c r="F2" s="59"/>
      <c r="G2" s="60"/>
      <c r="H2" s="61"/>
      <c r="I2" s="61"/>
      <c r="J2" s="82">
        <v>5</v>
      </c>
      <c r="K2" s="82">
        <v>5</v>
      </c>
      <c r="L2" s="82">
        <v>5</v>
      </c>
      <c r="M2" s="82">
        <v>5</v>
      </c>
      <c r="N2" s="82">
        <v>5</v>
      </c>
      <c r="O2" s="82">
        <v>5</v>
      </c>
      <c r="P2" s="82">
        <v>5</v>
      </c>
      <c r="Q2" s="82">
        <v>5</v>
      </c>
      <c r="R2" s="82">
        <v>5</v>
      </c>
      <c r="S2" s="82">
        <v>5</v>
      </c>
      <c r="T2" s="82">
        <v>5</v>
      </c>
      <c r="U2" s="82">
        <v>5</v>
      </c>
      <c r="V2" s="82">
        <v>5</v>
      </c>
    </row>
    <row r="3" spans="1:58" x14ac:dyDescent="0.2">
      <c r="A3" s="8" t="s">
        <v>275</v>
      </c>
      <c r="B3" s="9"/>
      <c r="C3" s="9"/>
      <c r="D3" s="9"/>
      <c r="E3" s="18"/>
      <c r="F3" s="59"/>
      <c r="G3" s="60"/>
      <c r="H3" s="61"/>
      <c r="I3" s="61"/>
      <c r="J3" s="82">
        <v>9</v>
      </c>
      <c r="K3" s="82">
        <v>9</v>
      </c>
      <c r="L3" s="82">
        <v>10</v>
      </c>
      <c r="M3" s="82">
        <v>10</v>
      </c>
      <c r="N3" s="82">
        <v>11</v>
      </c>
      <c r="O3" s="82">
        <v>11</v>
      </c>
      <c r="P3" s="82">
        <v>11</v>
      </c>
      <c r="Q3" s="82">
        <v>11</v>
      </c>
      <c r="R3" s="82">
        <v>11</v>
      </c>
      <c r="S3" s="82">
        <v>11</v>
      </c>
      <c r="T3" s="82">
        <v>11</v>
      </c>
      <c r="U3" s="82">
        <v>12</v>
      </c>
      <c r="V3" s="82">
        <v>12</v>
      </c>
    </row>
    <row r="4" spans="1:58" ht="15" customHeight="1" x14ac:dyDescent="0.2">
      <c r="A4" s="8" t="s">
        <v>276</v>
      </c>
      <c r="B4" s="9"/>
      <c r="C4" s="9"/>
      <c r="D4" s="9"/>
      <c r="E4" s="18"/>
      <c r="F4" s="59"/>
      <c r="G4" s="60"/>
      <c r="H4" s="61"/>
      <c r="I4" s="61"/>
      <c r="J4" s="82" t="s">
        <v>277</v>
      </c>
      <c r="K4" s="82" t="s">
        <v>278</v>
      </c>
      <c r="L4" s="82" t="s">
        <v>277</v>
      </c>
      <c r="M4" s="82" t="s">
        <v>278</v>
      </c>
      <c r="N4" s="82" t="s">
        <v>277</v>
      </c>
      <c r="O4" s="82" t="s">
        <v>278</v>
      </c>
      <c r="P4" s="82" t="s">
        <v>279</v>
      </c>
      <c r="Q4" s="82" t="s">
        <v>280</v>
      </c>
      <c r="R4" s="82" t="s">
        <v>281</v>
      </c>
      <c r="S4" s="82" t="s">
        <v>282</v>
      </c>
      <c r="T4" s="80" t="s">
        <v>283</v>
      </c>
      <c r="U4" s="80" t="s">
        <v>277</v>
      </c>
      <c r="V4" s="82" t="s">
        <v>278</v>
      </c>
    </row>
    <row r="5" spans="1:58" ht="15" customHeight="1" x14ac:dyDescent="0.2">
      <c r="A5" s="52" t="s">
        <v>9</v>
      </c>
      <c r="B5" s="49"/>
      <c r="C5" s="50"/>
      <c r="D5" s="50"/>
      <c r="E5" s="51"/>
      <c r="F5" s="59"/>
      <c r="G5" s="60"/>
      <c r="H5" s="61"/>
      <c r="I5" s="61"/>
      <c r="J5" s="80"/>
      <c r="K5" s="80"/>
      <c r="L5" s="80"/>
      <c r="M5" s="80"/>
      <c r="N5" s="80"/>
      <c r="O5" s="80"/>
      <c r="P5" s="80"/>
      <c r="Q5" s="80"/>
      <c r="R5" s="80"/>
      <c r="S5" s="80"/>
      <c r="T5" s="80"/>
      <c r="U5" s="80"/>
      <c r="V5" s="80"/>
    </row>
    <row r="6" spans="1:58" ht="96" x14ac:dyDescent="0.2">
      <c r="A6" s="10" t="s">
        <v>284</v>
      </c>
      <c r="B6" s="10"/>
      <c r="C6" s="11"/>
      <c r="D6" s="11"/>
      <c r="E6" s="19"/>
      <c r="F6" s="62"/>
      <c r="G6" s="63"/>
      <c r="H6" s="64"/>
      <c r="I6" s="64"/>
      <c r="J6" s="80" t="s">
        <v>285</v>
      </c>
      <c r="K6" s="80" t="s">
        <v>286</v>
      </c>
      <c r="L6" s="80" t="s">
        <v>287</v>
      </c>
      <c r="M6" s="80" t="s">
        <v>288</v>
      </c>
      <c r="N6" s="80" t="s">
        <v>289</v>
      </c>
      <c r="O6" s="80" t="s">
        <v>290</v>
      </c>
      <c r="P6" s="80" t="s">
        <v>291</v>
      </c>
      <c r="Q6" s="80" t="s">
        <v>292</v>
      </c>
      <c r="R6" s="80" t="s">
        <v>293</v>
      </c>
      <c r="S6" s="80" t="s">
        <v>294</v>
      </c>
      <c r="T6" s="80" t="s">
        <v>295</v>
      </c>
      <c r="U6" s="80" t="s">
        <v>296</v>
      </c>
      <c r="V6" s="80" t="s">
        <v>297</v>
      </c>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row>
    <row r="7" spans="1:58" s="57" customFormat="1" x14ac:dyDescent="0.2">
      <c r="A7" s="54" t="s">
        <v>298</v>
      </c>
      <c r="B7" s="54"/>
      <c r="C7" s="55"/>
      <c r="D7" s="55"/>
      <c r="E7" s="56"/>
      <c r="F7" s="68"/>
      <c r="G7" s="69"/>
      <c r="H7" s="70"/>
      <c r="I7" s="70"/>
      <c r="J7" s="81" t="s">
        <v>299</v>
      </c>
      <c r="K7" s="81" t="s">
        <v>300</v>
      </c>
      <c r="L7" s="81" t="s">
        <v>299</v>
      </c>
      <c r="M7" s="81" t="s">
        <v>300</v>
      </c>
      <c r="N7" s="81" t="s">
        <v>299</v>
      </c>
      <c r="O7" s="81" t="s">
        <v>299</v>
      </c>
      <c r="P7" s="81" t="s">
        <v>300</v>
      </c>
      <c r="Q7" s="81" t="s">
        <v>299</v>
      </c>
      <c r="R7" s="81" t="s">
        <v>300</v>
      </c>
      <c r="S7" s="81" t="s">
        <v>299</v>
      </c>
      <c r="T7" s="81" t="s">
        <v>300</v>
      </c>
      <c r="U7" s="81" t="s">
        <v>299</v>
      </c>
      <c r="V7" s="81" t="s">
        <v>300</v>
      </c>
    </row>
    <row r="8" spans="1:58" ht="16" x14ac:dyDescent="0.2">
      <c r="A8" s="10" t="s">
        <v>302</v>
      </c>
      <c r="B8" s="11" t="s">
        <v>303</v>
      </c>
      <c r="C8" s="11"/>
      <c r="D8" s="11"/>
      <c r="E8" s="19"/>
      <c r="F8" s="62"/>
      <c r="G8" s="63"/>
      <c r="H8" s="64"/>
      <c r="I8" s="67"/>
      <c r="J8" s="79" t="str">
        <f t="shared" ref="J8:K8" si="3">J2&amp;"-"&amp;J3</f>
        <v>5-9</v>
      </c>
      <c r="K8" s="79" t="str">
        <f t="shared" si="3"/>
        <v>5-9</v>
      </c>
      <c r="L8" s="79" t="str">
        <f t="shared" ref="L8:M8" si="4">L2&amp;"-"&amp;L3</f>
        <v>5-10</v>
      </c>
      <c r="M8" s="79" t="str">
        <f t="shared" si="4"/>
        <v>5-10</v>
      </c>
      <c r="N8" s="79" t="str">
        <f t="shared" ref="N8:O8" si="5">N2&amp;"-"&amp;N3</f>
        <v>5-11</v>
      </c>
      <c r="O8" s="79" t="str">
        <f t="shared" si="5"/>
        <v>5-11</v>
      </c>
      <c r="P8" s="79" t="str">
        <f t="shared" ref="P8:V8" si="6">P2&amp;"-"&amp;P3</f>
        <v>5-11</v>
      </c>
      <c r="Q8" s="79" t="str">
        <f t="shared" si="6"/>
        <v>5-11</v>
      </c>
      <c r="R8" s="79" t="str">
        <f t="shared" si="6"/>
        <v>5-11</v>
      </c>
      <c r="S8" s="79" t="str">
        <f t="shared" si="6"/>
        <v>5-11</v>
      </c>
      <c r="T8" s="79" t="str">
        <f t="shared" si="6"/>
        <v>5-11</v>
      </c>
      <c r="U8" s="79" t="str">
        <f t="shared" si="6"/>
        <v>5-12</v>
      </c>
      <c r="V8" s="79" t="str">
        <f t="shared" si="6"/>
        <v>5-12</v>
      </c>
    </row>
    <row r="9" spans="1:58" ht="39.75" customHeight="1" x14ac:dyDescent="0.2">
      <c r="A9" s="10" t="s">
        <v>302</v>
      </c>
      <c r="B9" s="11" t="s">
        <v>304</v>
      </c>
      <c r="C9" s="11"/>
      <c r="D9" s="11"/>
      <c r="E9" s="19"/>
      <c r="F9" s="62"/>
      <c r="G9" s="63"/>
      <c r="H9" s="64"/>
      <c r="I9" s="67"/>
      <c r="J9" s="76" t="str">
        <f>INDEX(RulesTable[Ruleset Reference],MATCH(J$8,RulesTable[Rule ID],0))</f>
        <v>G3.1 #1 (a) The simulation model of the proposed design shall be consistent with the design documents…</v>
      </c>
      <c r="K9" s="76" t="str">
        <f>INDEX(RulesTable[Ruleset Reference],MATCH(K$8,RulesTable[Rule ID],0))</f>
        <v>G3.1 #1 (a) The simulation model of the proposed design shall be consistent with the design documents…</v>
      </c>
      <c r="L9" s="76" t="str">
        <f>INDEX(RulesTable[Ruleset Reference],MATCH(L$8,RulesTable[Rule ID],0))</f>
        <v xml:space="preserve">G3.1 #5 (b) Opaque assemblies used for new buildings, existing buildings, or additions shall conform with assemblies detailed in Normative Appendix A </v>
      </c>
      <c r="M9" s="76" t="str">
        <f>INDEX(RulesTable[Ruleset Reference],MATCH(M$8,RulesTable[Rule ID],0))</f>
        <v xml:space="preserve">G3.1 #5 (b) Opaque assemblies used for new buildings, existing buildings, or additions shall conform with assemblies detailed in Normative Appendix A </v>
      </c>
      <c r="N9" s="76" t="str">
        <f>INDEX(RulesTable[Ruleset Reference],MATCH(N$8,RulesTable[Rule ID],0))</f>
        <v>G3.1 #5 (b) Opaque assemblies used for new buildings, existing buildings, or additions ... shall match the appropriate assembly maximum U-factors in Tables G3.4-1 through G3.4-8:</v>
      </c>
      <c r="O9" s="76" t="str">
        <f>INDEX(RulesTable[Ruleset Reference],MATCH(O$8,RulesTable[Rule ID],0))</f>
        <v>G3.1 #5 (b) Opaque assemblies used for new buildings, existing buildings, or additions ... shall match the appropriate assembly maximum U-factors in Tables G3.4-1 through G3.4-8:</v>
      </c>
      <c r="P9" s="76" t="str">
        <f>INDEX(RulesTable[Ruleset Reference],MATCH(P$8,RulesTable[Rule ID],0))</f>
        <v>G3.1 #5 (b) Opaque assemblies used for new buildings, existing buildings, or additions ... shall match the appropriate assembly maximum U-factors in Tables G3.4-1 through G3.4-8:</v>
      </c>
      <c r="Q9" s="76" t="str">
        <f>INDEX(RulesTable[Ruleset Reference],MATCH(Q$8,RulesTable[Rule ID],0))</f>
        <v>G3.1 #5 (b) Opaque assemblies used for new buildings, existing buildings, or additions ... shall match the appropriate assembly maximum U-factors in Tables G3.4-1 through G3.4-8:</v>
      </c>
      <c r="R9" s="76" t="str">
        <f>INDEX(RulesTable[Ruleset Reference],MATCH(R$8,RulesTable[Rule ID],0))</f>
        <v>G3.1 #5 (b) Opaque assemblies used for new buildings, existing buildings, or additions ... shall match the appropriate assembly maximum U-factors in Tables G3.4-1 through G3.4-8:</v>
      </c>
      <c r="S9" s="76" t="str">
        <f>INDEX(RulesTable[Ruleset Reference],MATCH(S$8,RulesTable[Rule ID],0))</f>
        <v>G3.1 #5 (b) Opaque assemblies used for new buildings, existing buildings, or additions ... shall match the appropriate assembly maximum U-factors in Tables G3.4-1 through G3.4-8:</v>
      </c>
      <c r="T9" s="76" t="str">
        <f>INDEX(RulesTable[Ruleset Reference],MATCH(T$8,RulesTable[Rule ID],0))</f>
        <v>G3.1 #5 (b) Opaque assemblies used for new buildings, existing buildings, or additions ... shall match the appropriate assembly maximum U-factors in Tables G3.4-1 through G3.4-8:</v>
      </c>
      <c r="U9" s="76" t="str">
        <f>INDEX(RulesTable[Ruleset Reference],MATCH(U$8,RulesTable[Rule ID],0))</f>
        <v xml:space="preserve">G3.1 #5 (b) Opaque assemblies used for new buildings, existing buildings, or additions shall conform with assemblies detailed in Normative Appendix A </v>
      </c>
      <c r="V9" s="76" t="str">
        <f>INDEX(RulesTable[Ruleset Reference],MATCH(V$8,RulesTable[Rule ID],0))</f>
        <v xml:space="preserve">G3.1 #5 (b) Opaque assemblies used for new buildings, existing buildings, or additions shall conform with assemblies detailed in Normative Appendix A </v>
      </c>
    </row>
    <row r="10" spans="1:58" ht="32" x14ac:dyDescent="0.2">
      <c r="A10" s="10" t="s">
        <v>302</v>
      </c>
      <c r="B10" s="11" t="s">
        <v>305</v>
      </c>
      <c r="C10" s="11"/>
      <c r="D10" s="11"/>
      <c r="E10" s="19"/>
      <c r="F10" s="62"/>
      <c r="G10" s="63"/>
      <c r="H10" s="64"/>
      <c r="I10" s="67"/>
      <c r="J10" s="76" t="str">
        <f>INDEX(RulesTable[Rule Description],MATCH(J$8,RulesTable[Rule ID],0))</f>
        <v>Below-grade wall C-factor must be the same in the proposed model as in the user model</v>
      </c>
      <c r="K10" s="76" t="str">
        <f>INDEX(RulesTable[Rule Description],MATCH(K$8,RulesTable[Rule ID],0))</f>
        <v>Below-grade wall C-factor must be the same in the proposed model as in the user model</v>
      </c>
      <c r="L10" s="76" t="str">
        <f>INDEX(RulesTable[Rule Description],MATCH(L$8,RulesTable[Rule ID],0))</f>
        <v xml:space="preserve">Baseline above-grade wall assemblies must conform with assemblies detailed in  Appendix A (Steel-framed A3.3) </v>
      </c>
      <c r="M10" s="76" t="str">
        <f>INDEX(RulesTable[Rule Description],MATCH(M$8,RulesTable[Rule ID],0))</f>
        <v xml:space="preserve">Baseline above-grade wall assemblies must conform with assemblies detailed in  Appendix A (Steel-framed A3.3) </v>
      </c>
      <c r="N10" s="76" t="str">
        <f>INDEX(RulesTable[Rule Description],MATCH(N$8,RulesTable[Rule ID],0))</f>
        <v>Baseline above-grade wall assemblies must match the appropriate assembly maximum U-factors in Tables G3.4-1 through G3.4-8</v>
      </c>
      <c r="O10" s="76" t="str">
        <f>INDEX(RulesTable[Rule Description],MATCH(O$8,RulesTable[Rule ID],0))</f>
        <v>Baseline above-grade wall assemblies must match the appropriate assembly maximum U-factors in Tables G3.4-1 through G3.4-8</v>
      </c>
      <c r="P10" s="76" t="str">
        <f>INDEX(RulesTable[Rule Description],MATCH(P$8,RulesTable[Rule ID],0))</f>
        <v>Baseline above-grade wall assemblies must match the appropriate assembly maximum U-factors in Tables G3.4-1 through G3.4-8</v>
      </c>
      <c r="Q10" s="76" t="str">
        <f>INDEX(RulesTable[Rule Description],MATCH(Q$8,RulesTable[Rule ID],0))</f>
        <v>Baseline above-grade wall assemblies must match the appropriate assembly maximum U-factors in Tables G3.4-1 through G3.4-8</v>
      </c>
      <c r="R10" s="76" t="str">
        <f>INDEX(RulesTable[Rule Description],MATCH(R$8,RulesTable[Rule ID],0))</f>
        <v>Baseline above-grade wall assemblies must match the appropriate assembly maximum U-factors in Tables G3.4-1 through G3.4-8</v>
      </c>
      <c r="S10" s="76" t="str">
        <f>INDEX(RulesTable[Rule Description],MATCH(S$8,RulesTable[Rule ID],0))</f>
        <v>Baseline above-grade wall assemblies must match the appropriate assembly maximum U-factors in Tables G3.4-1 through G3.4-8</v>
      </c>
      <c r="T10" s="76" t="str">
        <f>INDEX(RulesTable[Rule Description],MATCH(T$8,RulesTable[Rule ID],0))</f>
        <v>Baseline above-grade wall assemblies must match the appropriate assembly maximum U-factors in Tables G3.4-1 through G3.4-8</v>
      </c>
      <c r="U10" s="76" t="str">
        <f>INDEX(RulesTable[Rule Description],MATCH(U$8,RulesTable[Rule ID],0))</f>
        <v xml:space="preserve">Baseline floor assemblies must conform with assemblies detailed in  Appendix A (Floors—Steel-joist (A5.3)) </v>
      </c>
      <c r="V10" s="76" t="str">
        <f>INDEX(RulesTable[Rule Description],MATCH(V$8,RulesTable[Rule ID],0))</f>
        <v xml:space="preserve">Baseline floor assemblies must conform with assemblies detailed in  Appendix A (Floors—Steel-joist (A5.3)) </v>
      </c>
    </row>
    <row r="11" spans="1:58" ht="16" x14ac:dyDescent="0.2">
      <c r="A11" s="10" t="s">
        <v>302</v>
      </c>
      <c r="B11" s="11" t="s">
        <v>306</v>
      </c>
      <c r="C11" s="11"/>
      <c r="D11" s="11"/>
      <c r="E11" s="19"/>
      <c r="F11" s="62"/>
      <c r="G11" s="63"/>
      <c r="H11" s="64"/>
      <c r="I11" s="67"/>
      <c r="J11" s="76" t="str">
        <f>INDEX(RulesTable[Applicable RMR],MATCH(J$8,RulesTable[Rule ID],0))</f>
        <v>Proposed RMR</v>
      </c>
      <c r="K11" s="76" t="str">
        <f>INDEX(RulesTable[Applicable RMR],MATCH(K$8,RulesTable[Rule ID],0))</f>
        <v>Proposed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row>
    <row r="12" spans="1:58" ht="16" x14ac:dyDescent="0.2">
      <c r="A12" s="10" t="s">
        <v>302</v>
      </c>
      <c r="B12" s="11" t="s">
        <v>307</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row>
    <row r="13" spans="1:58" ht="16" x14ac:dyDescent="0.2">
      <c r="A13" s="10" t="s">
        <v>302</v>
      </c>
      <c r="B13" s="11" t="s">
        <v>308</v>
      </c>
      <c r="C13" s="11"/>
      <c r="D13" s="11"/>
      <c r="E13" s="19"/>
      <c r="F13" s="62"/>
      <c r="G13" s="63"/>
      <c r="H13" s="64"/>
      <c r="I13" s="67"/>
      <c r="J13" s="76" t="str">
        <f>INDEX(RulesTable[Comparison Value],MATCH(J$8,RulesTable[Rule ID],0))</f>
        <v>User RMR</v>
      </c>
      <c r="K13" s="76" t="str">
        <f>INDEX(RulesTable[Comparison Value],MATCH(K$8,RulesTable[Rule ID],0))</f>
        <v>User RMR</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c r="R13" s="76" t="str">
        <f>INDEX(RulesTable[Comparison Value],MATCH(R$8,RulesTable[Rule ID],0))</f>
        <v>Expected Value</v>
      </c>
      <c r="S13" s="76" t="str">
        <f>INDEX(RulesTable[Comparison Value],MATCH(S$8,RulesTable[Rule ID],0))</f>
        <v>Expected Value</v>
      </c>
      <c r="T13" s="76" t="str">
        <f>INDEX(RulesTable[Comparison Value],MATCH(T$8,RulesTable[Rule ID],0))</f>
        <v>Expected Value</v>
      </c>
      <c r="U13" s="76" t="str">
        <f>INDEX(RulesTable[Comparison Value],MATCH(U$8,RulesTable[Rule ID],0))</f>
        <v>Expected Value</v>
      </c>
      <c r="V13" s="76" t="str">
        <f>INDEX(RulesTable[Comparison Value],MATCH(V$8,RulesTable[Rule ID],0))</f>
        <v>Expected Value</v>
      </c>
    </row>
    <row r="14" spans="1:58" ht="48" x14ac:dyDescent="0.2">
      <c r="A14" s="10" t="s">
        <v>302</v>
      </c>
      <c r="B14" s="11" t="s">
        <v>309</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Baseline heating and cooling capacities are established correctly (air-side HVAC rule TBD). This affects baseline space conditioning categories</v>
      </c>
      <c r="O14" s="76" t="str">
        <f>INDEX(RulesTable[Rule Dependency],MATCH(O$8,RulesTable[Rule ID],0))</f>
        <v>Baseline heating and cooling capacities are established correctly (air-side HVAC rule TBD). This affects baseline space conditioning categories</v>
      </c>
      <c r="P14" s="76" t="str">
        <f>INDEX(RulesTable[Rule Dependency],MATCH(P$8,RulesTable[Rule ID],0))</f>
        <v>Baseline heating and cooling capacities are established correctly (air-side HVAC rule TBD). This affects baseline space conditioning categories</v>
      </c>
      <c r="Q14" s="76" t="str">
        <f>INDEX(RulesTable[Rule Dependency],MATCH(Q$8,RulesTable[Rule ID],0))</f>
        <v>Baseline heating and cooling capacities are established correctly (air-side HVAC rule TBD). This affects baseline space conditioning categories</v>
      </c>
      <c r="R14" s="76" t="str">
        <f>INDEX(RulesTable[Rule Dependency],MATCH(R$8,RulesTable[Rule ID],0))</f>
        <v>Baseline heating and cooling capacities are established correctly (air-side HVAC rule TBD). This affects baseline space conditioning categories</v>
      </c>
      <c r="S14" s="76" t="str">
        <f>INDEX(RulesTable[Rule Dependency],MATCH(S$8,RulesTable[Rule ID],0))</f>
        <v>Baseline heating and cooling capacities are established correctly (air-side HVAC rule TBD). This affects baseline space conditioning categories</v>
      </c>
      <c r="T14" s="76" t="str">
        <f>INDEX(RulesTable[Rule Dependency],MATCH(T$8,RulesTable[Rule ID],0))</f>
        <v>Baseline heating and cooling capacities are established correctly (air-side HVAC rule TBD). This affects baseline space conditioning categories</v>
      </c>
      <c r="U14" s="76" t="str">
        <f>INDEX(RulesTable[Rule Dependency],MATCH(U$8,RulesTable[Rule ID],0))</f>
        <v>None</v>
      </c>
      <c r="V14" s="76" t="str">
        <f>INDEX(RulesTable[Rule Dependency],MATCH(V$8,RulesTable[Rule ID],0))</f>
        <v>None</v>
      </c>
    </row>
    <row r="15" spans="1:58" x14ac:dyDescent="0.2">
      <c r="A15" s="10" t="s">
        <v>302</v>
      </c>
      <c r="B15" s="11" t="s">
        <v>310</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row>
    <row r="16" spans="1:58" s="57" customFormat="1" x14ac:dyDescent="0.2">
      <c r="A16" s="54" t="s">
        <v>302</v>
      </c>
      <c r="B16" s="54" t="s">
        <v>311</v>
      </c>
      <c r="C16" s="55"/>
      <c r="D16" s="55"/>
      <c r="E16" s="56"/>
      <c r="F16" s="68"/>
      <c r="G16" s="69"/>
      <c r="H16" s="70"/>
      <c r="I16" s="70"/>
      <c r="J16" s="81" t="s">
        <v>353</v>
      </c>
      <c r="K16" s="81" t="s">
        <v>353</v>
      </c>
      <c r="L16" s="81" t="s">
        <v>353</v>
      </c>
      <c r="M16" s="81" t="s">
        <v>353</v>
      </c>
      <c r="N16" s="81" t="s">
        <v>353</v>
      </c>
      <c r="O16" s="81" t="s">
        <v>353</v>
      </c>
      <c r="P16" s="81" t="s">
        <v>353</v>
      </c>
      <c r="Q16" s="81" t="s">
        <v>353</v>
      </c>
      <c r="R16" s="81" t="s">
        <v>353</v>
      </c>
      <c r="S16" s="81" t="s">
        <v>353</v>
      </c>
      <c r="T16" s="81" t="s">
        <v>353</v>
      </c>
      <c r="U16" s="81" t="s">
        <v>353</v>
      </c>
      <c r="V16" s="81" t="s">
        <v>353</v>
      </c>
    </row>
    <row r="17" spans="1:22" s="57" customFormat="1" x14ac:dyDescent="0.2">
      <c r="A17" s="54" t="s">
        <v>312</v>
      </c>
      <c r="B17" s="54"/>
      <c r="C17" s="55"/>
      <c r="D17" s="55"/>
      <c r="E17" s="56"/>
      <c r="F17" s="68"/>
      <c r="G17" s="71"/>
      <c r="H17" s="70"/>
      <c r="I17" s="70"/>
      <c r="J17" s="81" t="s">
        <v>184</v>
      </c>
      <c r="K17" s="81" t="s">
        <v>185</v>
      </c>
      <c r="L17" s="81" t="s">
        <v>186</v>
      </c>
      <c r="M17" s="81" t="s">
        <v>187</v>
      </c>
      <c r="N17" s="81" t="s">
        <v>188</v>
      </c>
      <c r="O17" s="81" t="s">
        <v>189</v>
      </c>
      <c r="P17" s="81" t="str">
        <f>"template-"&amp;P1</f>
        <v>template-rule-5-11-c</v>
      </c>
      <c r="Q17" s="81" t="str">
        <f t="shared" ref="Q17:V17" si="7">"template-"&amp;Q1</f>
        <v>template-rule-5-11-d</v>
      </c>
      <c r="R17" s="81" t="str">
        <f t="shared" si="7"/>
        <v>template-rule-5-11-e</v>
      </c>
      <c r="S17" s="81" t="str">
        <f t="shared" si="7"/>
        <v>template-rule-5-11-f</v>
      </c>
      <c r="T17" s="81" t="str">
        <f t="shared" si="7"/>
        <v>template-rule-5-11-g</v>
      </c>
      <c r="U17" s="81" t="str">
        <f t="shared" si="7"/>
        <v>template-rule-5-12-a</v>
      </c>
      <c r="V17" s="81" t="str">
        <f t="shared" si="7"/>
        <v>template-rule-5-12-b</v>
      </c>
    </row>
    <row r="18" spans="1:22" ht="16" x14ac:dyDescent="0.2">
      <c r="A18" s="10" t="s">
        <v>313</v>
      </c>
      <c r="B18" s="11" t="s">
        <v>314</v>
      </c>
      <c r="C18" s="11"/>
      <c r="D18" s="11"/>
      <c r="E18" s="19"/>
      <c r="F18" s="62"/>
      <c r="G18" s="63"/>
      <c r="H18" s="64"/>
      <c r="I18" s="64"/>
      <c r="J18" s="76" t="str">
        <f t="shared" ref="J18:K18" si="8">IF(OR(J11="User RMR", J13="User RMR"),"true","")</f>
        <v>true</v>
      </c>
      <c r="K18" s="76" t="str">
        <f t="shared" si="8"/>
        <v>true</v>
      </c>
      <c r="L18" s="76" t="str">
        <f t="shared" ref="L18:M18" si="9">IF(OR(L11="User RMR", L13="User RMR"),"true","")</f>
        <v/>
      </c>
      <c r="M18" s="76" t="str">
        <f t="shared" si="9"/>
        <v/>
      </c>
      <c r="N18" s="76" t="str">
        <f t="shared" ref="N18:O18" si="10">IF(OR(N11="User RMR", N13="User RMR"),"true","")</f>
        <v/>
      </c>
      <c r="O18" s="76" t="str">
        <f t="shared" si="10"/>
        <v/>
      </c>
      <c r="P18" s="76" t="str">
        <f t="shared" ref="P18:V18" si="11">IF(OR(P11="User RMR", P13="User RMR"),"true","")</f>
        <v/>
      </c>
      <c r="Q18" s="76" t="str">
        <f t="shared" si="11"/>
        <v/>
      </c>
      <c r="R18" s="76" t="str">
        <f t="shared" si="11"/>
        <v/>
      </c>
      <c r="S18" s="76" t="str">
        <f t="shared" si="11"/>
        <v/>
      </c>
      <c r="T18" s="76" t="str">
        <f t="shared" si="11"/>
        <v/>
      </c>
      <c r="U18" s="76" t="str">
        <f t="shared" si="11"/>
        <v/>
      </c>
      <c r="V18" s="76" t="str">
        <f t="shared" si="11"/>
        <v/>
      </c>
    </row>
    <row r="19" spans="1:22" ht="16" x14ac:dyDescent="0.2">
      <c r="A19" s="10" t="s">
        <v>313</v>
      </c>
      <c r="B19" s="11" t="s">
        <v>315</v>
      </c>
      <c r="C19" s="11"/>
      <c r="D19" s="11"/>
      <c r="E19" s="19"/>
      <c r="F19" s="62"/>
      <c r="G19" s="63"/>
      <c r="H19" s="64"/>
      <c r="I19" s="64"/>
      <c r="J19" s="76" t="str">
        <f t="shared" ref="J19:K19" si="12">IF(OR(J11="Proposed RMR", J13="Proposed RMR"),"true","")</f>
        <v>true</v>
      </c>
      <c r="K19" s="76" t="str">
        <f t="shared" si="12"/>
        <v>true</v>
      </c>
      <c r="L19" s="76" t="str">
        <f t="shared" ref="L19:M19" si="13">IF(OR(L11="Proposed RMR", L13="Proposed RMR"),"true","")</f>
        <v/>
      </c>
      <c r="M19" s="76" t="str">
        <f t="shared" si="13"/>
        <v/>
      </c>
      <c r="N19" s="76" t="str">
        <f t="shared" ref="N19:O19" si="14">IF(OR(N11="Proposed RMR", N13="Proposed RMR"),"true","")</f>
        <v/>
      </c>
      <c r="O19" s="76" t="str">
        <f t="shared" si="14"/>
        <v/>
      </c>
      <c r="P19" s="76" t="str">
        <f t="shared" ref="P19:V19" si="15">IF(OR(P11="Proposed RMR", P13="Proposed RMR"),"true","")</f>
        <v/>
      </c>
      <c r="Q19" s="76" t="str">
        <f t="shared" si="15"/>
        <v/>
      </c>
      <c r="R19" s="76" t="str">
        <f t="shared" si="15"/>
        <v/>
      </c>
      <c r="S19" s="76" t="str">
        <f t="shared" si="15"/>
        <v/>
      </c>
      <c r="T19" s="76" t="str">
        <f t="shared" si="15"/>
        <v/>
      </c>
      <c r="U19" s="76" t="str">
        <f t="shared" si="15"/>
        <v/>
      </c>
      <c r="V19" s="76" t="str">
        <f t="shared" si="15"/>
        <v/>
      </c>
    </row>
    <row r="20" spans="1:22" s="17" customFormat="1" ht="16" x14ac:dyDescent="0.2">
      <c r="A20" s="14" t="s">
        <v>313</v>
      </c>
      <c r="B20" s="15" t="s">
        <v>316</v>
      </c>
      <c r="C20" s="15"/>
      <c r="D20" s="15"/>
      <c r="E20" s="20"/>
      <c r="F20" s="65"/>
      <c r="G20" s="72"/>
      <c r="H20" s="66"/>
      <c r="I20" s="66"/>
      <c r="J20" s="83" t="str">
        <f t="shared" ref="J20:K20" si="16">IF(OR(J11="Baseline RMR", J13="Baseline RMR"),"true","")</f>
        <v/>
      </c>
      <c r="K20" s="83" t="str">
        <f t="shared" si="16"/>
        <v/>
      </c>
      <c r="L20" s="83" t="str">
        <f t="shared" ref="L20:M20" si="17">IF(OR(L11="Baseline RMR", L13="Baseline RMR"),"true","")</f>
        <v>true</v>
      </c>
      <c r="M20" s="83" t="str">
        <f t="shared" si="17"/>
        <v>true</v>
      </c>
      <c r="N20" s="83" t="str">
        <f t="shared" ref="N20:O20" si="18">IF(OR(N11="Baseline RMR", N13="Baseline RMR"),"true","")</f>
        <v>true</v>
      </c>
      <c r="O20" s="83" t="str">
        <f t="shared" si="18"/>
        <v>true</v>
      </c>
      <c r="P20" s="83" t="str">
        <f t="shared" ref="P20:V20" si="19">IF(OR(P11="Baseline RMR", P13="Baseline RMR"),"true","")</f>
        <v>true</v>
      </c>
      <c r="Q20" s="83" t="str">
        <f t="shared" si="19"/>
        <v>true</v>
      </c>
      <c r="R20" s="83" t="str">
        <f t="shared" si="19"/>
        <v>true</v>
      </c>
      <c r="S20" s="83" t="str">
        <f t="shared" si="19"/>
        <v>true</v>
      </c>
      <c r="T20" s="83" t="str">
        <f t="shared" si="19"/>
        <v>true</v>
      </c>
      <c r="U20" s="83" t="str">
        <f t="shared" si="19"/>
        <v>true</v>
      </c>
      <c r="V20" s="83" t="str">
        <f t="shared" si="19"/>
        <v>true</v>
      </c>
    </row>
    <row r="21" spans="1:22" x14ac:dyDescent="0.2">
      <c r="A21" s="10" t="s">
        <v>313</v>
      </c>
      <c r="B21" s="11" t="s">
        <v>317</v>
      </c>
      <c r="C21" s="94" t="str" cm="1">
        <f t="array" ref="C21">IF(INDEX(Templates!A$2:A$142,ROW()-ROW($21:$21)+1)="","",INDEX(Templates!A$2:A$142,ROW()-ROW($21:$21)+1))</f>
        <v>id</v>
      </c>
      <c r="D21" s="94" t="str" cm="1">
        <f t="array" ref="D21">IF(INDEX(Templates!B$2:B$142,ROW()-ROW($21:$21)+1)="","",INDEX(Templates!B$2:B$142,ROW()-ROW($21:$21)+1))</f>
        <v/>
      </c>
      <c r="E21" s="95"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78" t="str" cm="1">
        <f t="array" ref="J21">IF(INDEX(Templates!$I$2:$U$133,ROW()-ROW(J$21)+1, MATCH(J$17,Templates!$I$1:U$1,0))="","",INDEX(Templates!$I$2:$U$133,ROW()-ROW(J$21)+1, MATCH(J$17,Templates!$I$1:U$1,0)))</f>
        <v>ashrae_229</v>
      </c>
      <c r="K21" s="78" t="str" cm="1">
        <f t="array" ref="K21">IF(INDEX(Templates!$I$2:$U$133,ROW()-ROW(K$21)+1, MATCH(K$17,Templates!$I$1:U$1,0))="","",INDEX(Templates!$I$2:$U$133,ROW()-ROW(K$21)+1, MATCH(K$17,Templates!$I$1:U$1,0)))</f>
        <v>ashrae_229</v>
      </c>
      <c r="L21" s="78" t="str" cm="1">
        <f t="array" ref="L21">IF(INDEX(Templates!$I$2:$U$133,ROW()-ROW(L$21)+1, MATCH(L$17,Templates!$I$1:U$1,0))="","",INDEX(Templates!$I$2:$U$133,ROW()-ROW(L$21)+1, MATCH(L$17,Templates!$I$1:U$1,0)))</f>
        <v>ashrae_229</v>
      </c>
      <c r="M21" s="78" t="str" cm="1">
        <f t="array" ref="M21">IF(INDEX(Templates!$I$2:$U$133,ROW()-ROW(M$21)+1, MATCH(M$17,Templates!$I$1:U$1,0))="","",INDEX(Templates!$I$2:$U$133,ROW()-ROW(M$21)+1, MATCH(M$17,Templates!$I$1:U$1,0)))</f>
        <v>ashrae_229</v>
      </c>
      <c r="N21" s="78" t="str" cm="1">
        <f t="array" ref="N21">IF(INDEX(Templates!$I$2:$U$133,ROW()-ROW(N$21)+1, MATCH(N$17,Templates!$I$1:U$1,0))="","",INDEX(Templates!$I$2:$U$133,ROW()-ROW(N$21)+1, MATCH(N$17,Templates!$I$1:U$1,0)))</f>
        <v>ashrae_229</v>
      </c>
      <c r="O21" s="78" t="str" cm="1">
        <f t="array" ref="O21">IF(INDEX(Templates!$I$2:$U$133,ROW()-ROW(O$21)+1, MATCH(O$17,Templates!$I$1:U$1,0))="","",INDEX(Templates!$I$2:$U$133,ROW()-ROW(O$21)+1, MATCH(O$17,Templates!$I$1:U$1,0)))</f>
        <v>ashrae_229</v>
      </c>
      <c r="P21" s="78" t="str" cm="1">
        <f t="array" ref="P21">IF(INDEX(Templates!$I$2:$U$133,ROW()-ROW(P$21)+1, MATCH(P$17,Templates!$I$1:U$1,0))="","",INDEX(Templates!$I$2:$U$133,ROW()-ROW(P$21)+1, MATCH(P$17,Templates!$I$1:U$1,0)))</f>
        <v>ashrae_229</v>
      </c>
      <c r="Q21" s="78" t="str" cm="1">
        <f t="array" ref="Q21">IF(INDEX(Templates!$I$2:$U$133,ROW()-ROW(Q$21)+1, MATCH(Q$17,Templates!$I$1:U$1,0))="","",INDEX(Templates!$I$2:$U$133,ROW()-ROW(Q$21)+1, MATCH(Q$17,Templates!$I$1:U$1,0)))</f>
        <v>ashrae_229</v>
      </c>
      <c r="R21" s="78" t="str" cm="1">
        <f t="array" ref="R21">IF(INDEX(Templates!$I$2:$U$133,ROW()-ROW(R$21)+1, MATCH(R$17,Templates!$I$1:U$1,0))="","",INDEX(Templates!$I$2:$U$133,ROW()-ROW(R$21)+1, MATCH(R$17,Templates!$I$1:U$1,0)))</f>
        <v>ashrae_229</v>
      </c>
      <c r="S21" s="78" t="str" cm="1">
        <f t="array" ref="S21">IF(INDEX(Templates!$I$2:$U$133,ROW()-ROW(S$21)+1, MATCH(S$17,Templates!$I$1:U$1,0))="","",INDEX(Templates!$I$2:$U$133,ROW()-ROW(S$21)+1, MATCH(S$17,Templates!$I$1:U$1,0)))</f>
        <v>ashrae_229</v>
      </c>
      <c r="T21" s="78" t="str" cm="1">
        <f t="array" ref="T21">IF(INDEX(Templates!$I$2:$U$133,ROW()-ROW(T$21)+1, MATCH(T$17,Templates!$I$1:U$1,0))="","",INDEX(Templates!$I$2:$U$133,ROW()-ROW(T$21)+1, MATCH(T$17,Templates!$I$1:U$1,0)))</f>
        <v>ashrae_229</v>
      </c>
      <c r="U21" s="78" t="str" cm="1">
        <f t="array" ref="U21">IF(INDEX(Templates!$I$2:$U$133,ROW()-ROW(U$21)+1, MATCH(U$17,Templates!$I$1:U$1,0))="","",INDEX(Templates!$I$2:$U$133,ROW()-ROW(U$21)+1, MATCH(U$17,Templates!$I$1:U$1,0)))</f>
        <v>ashrae_229</v>
      </c>
      <c r="V21" s="78" t="str" cm="1">
        <f t="array" ref="V21">IF(INDEX(Templates!$I$2:$U$133,ROW()-ROW(V$21)+1, MATCH(V$17,Templates!$I$1:U$1,0))="","",INDEX(Templates!$I$2:$U$133,ROW()-ROW(V$21)+1, MATCH(V$17,Templates!$I$1:U$1,0)))</f>
        <v>ashrae_229</v>
      </c>
    </row>
    <row r="22" spans="1:22" x14ac:dyDescent="0.2">
      <c r="A22" s="10" t="s">
        <v>313</v>
      </c>
      <c r="B22" s="11" t="s">
        <v>317</v>
      </c>
      <c r="C22" s="94" t="str" cm="1">
        <f t="array" ref="C22">IF(INDEX(Templates!A$2:A$142,ROW()-ROW($21:$21)+1)="","",INDEX(Templates!A$2:A$142,ROW()-ROW($21:$21)+1))</f>
        <v>buildings[0]</v>
      </c>
      <c r="D22" s="94" t="str" cm="1">
        <f t="array" ref="D22">IF(INDEX(Templates!B$2:B$142,ROW()-ROW($21:$21)+1)="","",INDEX(Templates!B$2:B$142,ROW()-ROW($21:$21)+1))</f>
        <v>id</v>
      </c>
      <c r="E22" s="95"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78" t="str" cm="1">
        <f t="array" ref="J22">IF(INDEX(Templates!$I$2:$U$133,ROW()-ROW(J$21)+1, MATCH(J$17,Templates!$I$1:U$1,0))="","",INDEX(Templates!$I$2:$U$133,ROW()-ROW(J$21)+1, MATCH(J$17,Templates!$I$1:U$1,0)))</f>
        <v>building_1</v>
      </c>
      <c r="K22" s="78" t="str" cm="1">
        <f t="array" ref="K22">IF(INDEX(Templates!$I$2:$U$133,ROW()-ROW(K$21)+1, MATCH(K$17,Templates!$I$1:U$1,0))="","",INDEX(Templates!$I$2:$U$133,ROW()-ROW(K$21)+1, MATCH(K$17,Templates!$I$1:U$1,0)))</f>
        <v>building_1</v>
      </c>
      <c r="L22" s="78" t="str" cm="1">
        <f t="array" ref="L22">IF(INDEX(Templates!$I$2:$U$133,ROW()-ROW(L$21)+1, MATCH(L$17,Templates!$I$1:U$1,0))="","",INDEX(Templates!$I$2:$U$133,ROW()-ROW(L$21)+1, MATCH(L$17,Templates!$I$1:U$1,0)))</f>
        <v>building_1</v>
      </c>
      <c r="M22" s="78" t="str" cm="1">
        <f t="array" ref="M22">IF(INDEX(Templates!$I$2:$U$133,ROW()-ROW(M$21)+1, MATCH(M$17,Templates!$I$1:U$1,0))="","",INDEX(Templates!$I$2:$U$133,ROW()-ROW(M$21)+1, MATCH(M$17,Templates!$I$1:U$1,0)))</f>
        <v>building_1</v>
      </c>
      <c r="N22" s="78" t="str" cm="1">
        <f t="array" ref="N22">IF(INDEX(Templates!$I$2:$U$133,ROW()-ROW(N$21)+1, MATCH(N$17,Templates!$I$1:U$1,0))="","",INDEX(Templates!$I$2:$U$133,ROW()-ROW(N$21)+1, MATCH(N$17,Templates!$I$1:U$1,0)))</f>
        <v>building_1</v>
      </c>
      <c r="O22" s="78" t="str" cm="1">
        <f t="array" ref="O22">IF(INDEX(Templates!$I$2:$U$133,ROW()-ROW(O$21)+1, MATCH(O$17,Templates!$I$1:U$1,0))="","",INDEX(Templates!$I$2:$U$133,ROW()-ROW(O$21)+1, MATCH(O$17,Templates!$I$1:U$1,0)))</f>
        <v>building_1</v>
      </c>
      <c r="P22" s="78" t="str" cm="1">
        <f t="array" ref="P22">IF(INDEX(Templates!$I$2:$U$133,ROW()-ROW(P$21)+1, MATCH(P$17,Templates!$I$1:U$1,0))="","",INDEX(Templates!$I$2:$U$133,ROW()-ROW(P$21)+1, MATCH(P$17,Templates!$I$1:U$1,0)))</f>
        <v>building_1</v>
      </c>
      <c r="Q22" s="78" t="str" cm="1">
        <f t="array" ref="Q22">IF(INDEX(Templates!$I$2:$U$133,ROW()-ROW(Q$21)+1, MATCH(Q$17,Templates!$I$1:U$1,0))="","",INDEX(Templates!$I$2:$U$133,ROW()-ROW(Q$21)+1, MATCH(Q$17,Templates!$I$1:U$1,0)))</f>
        <v>building_1</v>
      </c>
      <c r="R22" s="78" t="str" cm="1">
        <f t="array" ref="R22">IF(INDEX(Templates!$I$2:$U$133,ROW()-ROW(R$21)+1, MATCH(R$17,Templates!$I$1:U$1,0))="","",INDEX(Templates!$I$2:$U$133,ROW()-ROW(R$21)+1, MATCH(R$17,Templates!$I$1:U$1,0)))</f>
        <v>building_1</v>
      </c>
      <c r="S22" s="78" t="str" cm="1">
        <f t="array" ref="S22">IF(INDEX(Templates!$I$2:$U$133,ROW()-ROW(S$21)+1, MATCH(S$17,Templates!$I$1:U$1,0))="","",INDEX(Templates!$I$2:$U$133,ROW()-ROW(S$21)+1, MATCH(S$17,Templates!$I$1:U$1,0)))</f>
        <v>building_1</v>
      </c>
      <c r="T22" s="78" t="str" cm="1">
        <f t="array" ref="T22">IF(INDEX(Templates!$I$2:$U$133,ROW()-ROW(T$21)+1, MATCH(T$17,Templates!$I$1:U$1,0))="","",INDEX(Templates!$I$2:$U$133,ROW()-ROW(T$21)+1, MATCH(T$17,Templates!$I$1:U$1,0)))</f>
        <v>building_1</v>
      </c>
      <c r="U22" s="78" t="str" cm="1">
        <f t="array" ref="U22">IF(INDEX(Templates!$I$2:$U$133,ROW()-ROW(U$21)+1, MATCH(U$17,Templates!$I$1:U$1,0))="","",INDEX(Templates!$I$2:$U$133,ROW()-ROW(U$21)+1, MATCH(U$17,Templates!$I$1:U$1,0)))</f>
        <v>building_1</v>
      </c>
      <c r="V22" s="78" t="str" cm="1">
        <f t="array" ref="V22">IF(INDEX(Templates!$I$2:$U$133,ROW()-ROW(V$21)+1, MATCH(V$17,Templates!$I$1:U$1,0))="","",INDEX(Templates!$I$2:$U$133,ROW()-ROW(V$21)+1, MATCH(V$17,Templates!$I$1:U$1,0)))</f>
        <v>building_1</v>
      </c>
    </row>
    <row r="23" spans="1:22" x14ac:dyDescent="0.2">
      <c r="A23" s="10" t="s">
        <v>313</v>
      </c>
      <c r="B23" s="11" t="s">
        <v>317</v>
      </c>
      <c r="C23" s="94" t="str" cm="1">
        <f t="array" ref="C23">IF(INDEX(Templates!A$2:A$142,ROW()-ROW($21:$21)+1)="","",INDEX(Templates!A$2:A$142,ROW()-ROW($21:$21)+1))</f>
        <v>buildings[0]</v>
      </c>
      <c r="D23" s="94" t="str" cm="1">
        <f t="array" ref="D23">IF(INDEX(Templates!B$2:B$142,ROW()-ROW($21:$21)+1)="","",INDEX(Templates!B$2:B$142,ROW()-ROW($21:$21)+1))</f>
        <v>building_open_schedule</v>
      </c>
      <c r="E23" s="95"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78" t="str" cm="1">
        <f t="array" ref="J23">IF(INDEX(Templates!$I$2:$U$133,ROW()-ROW(J$21)+1, MATCH(J$17,Templates!$I$1:U$1,0))="","",INDEX(Templates!$I$2:$U$133,ROW()-ROW(J$21)+1, MATCH(J$17,Templates!$I$1:U$1,0)))</f>
        <v>schedule_1</v>
      </c>
      <c r="K23" s="78" t="str" cm="1">
        <f t="array" ref="K23">IF(INDEX(Templates!$I$2:$U$133,ROW()-ROW(K$21)+1, MATCH(K$17,Templates!$I$1:U$1,0))="","",INDEX(Templates!$I$2:$U$133,ROW()-ROW(K$21)+1, MATCH(K$17,Templates!$I$1:U$1,0)))</f>
        <v>schedule_1</v>
      </c>
      <c r="L23" s="78" t="str" cm="1">
        <f t="array" ref="L23">IF(INDEX(Templates!$I$2:$U$133,ROW()-ROW(L$21)+1, MATCH(L$17,Templates!$I$1:U$1,0))="","",INDEX(Templates!$I$2:$U$133,ROW()-ROW(L$21)+1, MATCH(L$17,Templates!$I$1:U$1,0)))</f>
        <v>schedule_1</v>
      </c>
      <c r="M23" s="78" t="str" cm="1">
        <f t="array" ref="M23">IF(INDEX(Templates!$I$2:$U$133,ROW()-ROW(M$21)+1, MATCH(M$17,Templates!$I$1:U$1,0))="","",INDEX(Templates!$I$2:$U$133,ROW()-ROW(M$21)+1, MATCH(M$17,Templates!$I$1:U$1,0)))</f>
        <v>schedule_1</v>
      </c>
      <c r="N23" s="78" t="str" cm="1">
        <f t="array" ref="N23">IF(INDEX(Templates!$I$2:$U$133,ROW()-ROW(N$21)+1, MATCH(N$17,Templates!$I$1:U$1,0))="","",INDEX(Templates!$I$2:$U$133,ROW()-ROW(N$21)+1, MATCH(N$17,Templates!$I$1:U$1,0)))</f>
        <v>schedule_1</v>
      </c>
      <c r="O23" s="78" t="str" cm="1">
        <f t="array" ref="O23">IF(INDEX(Templates!$I$2:$U$133,ROW()-ROW(O$21)+1, MATCH(O$17,Templates!$I$1:U$1,0))="","",INDEX(Templates!$I$2:$U$133,ROW()-ROW(O$21)+1, MATCH(O$17,Templates!$I$1:U$1,0)))</f>
        <v>schedule_1</v>
      </c>
      <c r="P23" s="78" t="str" cm="1">
        <f t="array" ref="P23">IF(INDEX(Templates!$I$2:$U$133,ROW()-ROW(P$21)+1, MATCH(P$17,Templates!$I$1:U$1,0))="","",INDEX(Templates!$I$2:$U$133,ROW()-ROW(P$21)+1, MATCH(P$17,Templates!$I$1:U$1,0)))</f>
        <v>schedule_1</v>
      </c>
      <c r="Q23" s="78" t="str" cm="1">
        <f t="array" ref="Q23">IF(INDEX(Templates!$I$2:$U$133,ROW()-ROW(Q$21)+1, MATCH(Q$17,Templates!$I$1:U$1,0))="","",INDEX(Templates!$I$2:$U$133,ROW()-ROW(Q$21)+1, MATCH(Q$17,Templates!$I$1:U$1,0)))</f>
        <v>schedule_1</v>
      </c>
      <c r="R23" s="78" t="str" cm="1">
        <f t="array" ref="R23">IF(INDEX(Templates!$I$2:$U$133,ROW()-ROW(R$21)+1, MATCH(R$17,Templates!$I$1:U$1,0))="","",INDEX(Templates!$I$2:$U$133,ROW()-ROW(R$21)+1, MATCH(R$17,Templates!$I$1:U$1,0)))</f>
        <v>schedule_1</v>
      </c>
      <c r="S23" s="78" t="str" cm="1">
        <f t="array" ref="S23">IF(INDEX(Templates!$I$2:$U$133,ROW()-ROW(S$21)+1, MATCH(S$17,Templates!$I$1:U$1,0))="","",INDEX(Templates!$I$2:$U$133,ROW()-ROW(S$21)+1, MATCH(S$17,Templates!$I$1:U$1,0)))</f>
        <v>schedule_1</v>
      </c>
      <c r="T23" s="78" t="str" cm="1">
        <f t="array" ref="T23">IF(INDEX(Templates!$I$2:$U$133,ROW()-ROW(T$21)+1, MATCH(T$17,Templates!$I$1:U$1,0))="","",INDEX(Templates!$I$2:$U$133,ROW()-ROW(T$21)+1, MATCH(T$17,Templates!$I$1:U$1,0)))</f>
        <v>schedule_1</v>
      </c>
      <c r="U23" s="78" t="str" cm="1">
        <f t="array" ref="U23">IF(INDEX(Templates!$I$2:$U$133,ROW()-ROW(U$21)+1, MATCH(U$17,Templates!$I$1:U$1,0))="","",INDEX(Templates!$I$2:$U$133,ROW()-ROW(U$21)+1, MATCH(U$17,Templates!$I$1:U$1,0)))</f>
        <v>schedule_1</v>
      </c>
      <c r="V23" s="78" t="str" cm="1">
        <f t="array" ref="V23">IF(INDEX(Templates!$I$2:$U$133,ROW()-ROW(V$21)+1, MATCH(V$17,Templates!$I$1:U$1,0))="","",INDEX(Templates!$I$2:$U$133,ROW()-ROW(V$21)+1, MATCH(V$17,Templates!$I$1:U$1,0)))</f>
        <v>schedule_1</v>
      </c>
    </row>
    <row r="24" spans="1:22" x14ac:dyDescent="0.2">
      <c r="A24" s="10" t="s">
        <v>313</v>
      </c>
      <c r="B24" s="11" t="s">
        <v>317</v>
      </c>
      <c r="C24" s="94" t="str" cm="1">
        <f t="array" ref="C24">IF(INDEX(Templates!A$2:A$142,ROW()-ROW($21:$21)+1)="","",INDEX(Templates!A$2:A$142,ROW()-ROW($21:$21)+1))</f>
        <v>buildings[0]</v>
      </c>
      <c r="D24" s="94" t="str" cm="1">
        <f t="array" ref="D24">IF(INDEX(Templates!B$2:B$142,ROW()-ROW($21:$21)+1)="","",INDEX(Templates!B$2:B$142,ROW()-ROW($21:$21)+1))</f>
        <v>has_site_shading</v>
      </c>
      <c r="E24" s="95"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78" t="str" cm="1">
        <f t="array" ref="J24">IF(INDEX(Templates!$I$2:$U$133,ROW()-ROW(J$21)+1, MATCH(J$17,Templates!$I$1:U$1,0))="","",INDEX(Templates!$I$2:$U$133,ROW()-ROW(J$21)+1, MATCH(J$17,Templates!$I$1:U$1,0)))</f>
        <v/>
      </c>
      <c r="K24" s="78" t="str" cm="1">
        <f t="array" ref="K24">IF(INDEX(Templates!$I$2:$U$133,ROW()-ROW(K$21)+1, MATCH(K$17,Templates!$I$1:U$1,0))="","",INDEX(Templates!$I$2:$U$133,ROW()-ROW(K$21)+1, MATCH(K$17,Templates!$I$1:U$1,0)))</f>
        <v/>
      </c>
      <c r="L24" s="78" t="str" cm="1">
        <f t="array" ref="L24">IF(INDEX(Templates!$I$2:$U$133,ROW()-ROW(L$21)+1, MATCH(L$17,Templates!$I$1:U$1,0))="","",INDEX(Templates!$I$2:$U$133,ROW()-ROW(L$21)+1, MATCH(L$17,Templates!$I$1:U$1,0)))</f>
        <v/>
      </c>
      <c r="M24" s="78" t="str" cm="1">
        <f t="array" ref="M24">IF(INDEX(Templates!$I$2:$U$133,ROW()-ROW(M$21)+1, MATCH(M$17,Templates!$I$1:U$1,0))="","",INDEX(Templates!$I$2:$U$133,ROW()-ROW(M$21)+1, MATCH(M$17,Templates!$I$1:U$1,0)))</f>
        <v/>
      </c>
      <c r="N24" s="78" t="str" cm="1">
        <f t="array" ref="N24">IF(INDEX(Templates!$I$2:$U$133,ROW()-ROW(N$21)+1, MATCH(N$17,Templates!$I$1:U$1,0))="","",INDEX(Templates!$I$2:$U$133,ROW()-ROW(N$21)+1, MATCH(N$17,Templates!$I$1:U$1,0)))</f>
        <v/>
      </c>
      <c r="O24" s="78" t="str" cm="1">
        <f t="array" ref="O24">IF(INDEX(Templates!$I$2:$U$133,ROW()-ROW(O$21)+1, MATCH(O$17,Templates!$I$1:U$1,0))="","",INDEX(Templates!$I$2:$U$133,ROW()-ROW(O$21)+1, MATCH(O$17,Templates!$I$1:U$1,0)))</f>
        <v/>
      </c>
      <c r="P24" s="78" t="str" cm="1">
        <f t="array" ref="P24">IF(INDEX(Templates!$I$2:$U$133,ROW()-ROW(P$21)+1, MATCH(P$17,Templates!$I$1:U$1,0))="","",INDEX(Templates!$I$2:$U$133,ROW()-ROW(P$21)+1, MATCH(P$17,Templates!$I$1:U$1,0)))</f>
        <v/>
      </c>
      <c r="Q24" s="78" t="str" cm="1">
        <f t="array" ref="Q24">IF(INDEX(Templates!$I$2:$U$133,ROW()-ROW(Q$21)+1, MATCH(Q$17,Templates!$I$1:U$1,0))="","",INDEX(Templates!$I$2:$U$133,ROW()-ROW(Q$21)+1, MATCH(Q$17,Templates!$I$1:U$1,0)))</f>
        <v/>
      </c>
      <c r="R24" s="78" t="str" cm="1">
        <f t="array" ref="R24">IF(INDEX(Templates!$I$2:$U$133,ROW()-ROW(R$21)+1, MATCH(R$17,Templates!$I$1:U$1,0))="","",INDEX(Templates!$I$2:$U$133,ROW()-ROW(R$21)+1, MATCH(R$17,Templates!$I$1:U$1,0)))</f>
        <v/>
      </c>
      <c r="S24" s="78" t="str" cm="1">
        <f t="array" ref="S24">IF(INDEX(Templates!$I$2:$U$133,ROW()-ROW(S$21)+1, MATCH(S$17,Templates!$I$1:U$1,0))="","",INDEX(Templates!$I$2:$U$133,ROW()-ROW(S$21)+1, MATCH(S$17,Templates!$I$1:U$1,0)))</f>
        <v/>
      </c>
      <c r="T24" s="78" t="str" cm="1">
        <f t="array" ref="T24">IF(INDEX(Templates!$I$2:$U$133,ROW()-ROW(T$21)+1, MATCH(T$17,Templates!$I$1:U$1,0))="","",INDEX(Templates!$I$2:$U$133,ROW()-ROW(T$21)+1, MATCH(T$17,Templates!$I$1:U$1,0)))</f>
        <v/>
      </c>
      <c r="U24" s="78" t="str" cm="1">
        <f t="array" ref="U24">IF(INDEX(Templates!$I$2:$U$133,ROW()-ROW(U$21)+1, MATCH(U$17,Templates!$I$1:U$1,0))="","",INDEX(Templates!$I$2:$U$133,ROW()-ROW(U$21)+1, MATCH(U$17,Templates!$I$1:U$1,0)))</f>
        <v/>
      </c>
      <c r="V24" s="78" t="str" cm="1">
        <f t="array" ref="V24">IF(INDEX(Templates!$I$2:$U$133,ROW()-ROW(V$21)+1, MATCH(V$17,Templates!$I$1:U$1,0))="","",INDEX(Templates!$I$2:$U$133,ROW()-ROW(V$21)+1, MATCH(V$17,Templates!$I$1:U$1,0)))</f>
        <v/>
      </c>
    </row>
    <row r="25" spans="1:22" x14ac:dyDescent="0.2">
      <c r="A25" s="10" t="s">
        <v>313</v>
      </c>
      <c r="B25" s="11" t="s">
        <v>317</v>
      </c>
      <c r="C25" s="94" t="str" cm="1">
        <f t="array" ref="C25">IF(INDEX(Templates!A$2:A$142,ROW()-ROW($21:$21)+1)="","",INDEX(Templates!A$2:A$142,ROW()-ROW($21:$21)+1))</f>
        <v>buildings[0]</v>
      </c>
      <c r="D25" s="94" t="str" cm="1">
        <f t="array" ref="D25">IF(INDEX(Templates!B$2:B$142,ROW()-ROW($21:$21)+1)="","",INDEX(Templates!B$2:B$142,ROW()-ROW($21:$21)+1))</f>
        <v>is_all_new</v>
      </c>
      <c r="E25" s="95"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78" t="str" cm="1">
        <f t="array" ref="J25">IF(INDEX(Templates!$I$2:$U$133,ROW()-ROW(J$21)+1, MATCH(J$17,Templates!$I$1:U$1,0))="","",INDEX(Templates!$I$2:$U$133,ROW()-ROW(J$21)+1, MATCH(J$17,Templates!$I$1:U$1,0)))</f>
        <v/>
      </c>
      <c r="K25" s="78" t="str" cm="1">
        <f t="array" ref="K25">IF(INDEX(Templates!$I$2:$U$133,ROW()-ROW(K$21)+1, MATCH(K$17,Templates!$I$1:U$1,0))="","",INDEX(Templates!$I$2:$U$133,ROW()-ROW(K$21)+1, MATCH(K$17,Templates!$I$1:U$1,0)))</f>
        <v/>
      </c>
      <c r="L25" s="78" t="str" cm="1">
        <f t="array" ref="L25">IF(INDEX(Templates!$I$2:$U$133,ROW()-ROW(L$21)+1, MATCH(L$17,Templates!$I$1:U$1,0))="","",INDEX(Templates!$I$2:$U$133,ROW()-ROW(L$21)+1, MATCH(L$17,Templates!$I$1:U$1,0)))</f>
        <v/>
      </c>
      <c r="M25" s="78" t="str" cm="1">
        <f t="array" ref="M25">IF(INDEX(Templates!$I$2:$U$133,ROW()-ROW(M$21)+1, MATCH(M$17,Templates!$I$1:U$1,0))="","",INDEX(Templates!$I$2:$U$133,ROW()-ROW(M$21)+1, MATCH(M$17,Templates!$I$1:U$1,0)))</f>
        <v/>
      </c>
      <c r="N25" s="78" t="str" cm="1">
        <f t="array" ref="N25">IF(INDEX(Templates!$I$2:$U$133,ROW()-ROW(N$21)+1, MATCH(N$17,Templates!$I$1:U$1,0))="","",INDEX(Templates!$I$2:$U$133,ROW()-ROW(N$21)+1, MATCH(N$17,Templates!$I$1:U$1,0)))</f>
        <v/>
      </c>
      <c r="O25" s="78" t="str" cm="1">
        <f t="array" ref="O25">IF(INDEX(Templates!$I$2:$U$133,ROW()-ROW(O$21)+1, MATCH(O$17,Templates!$I$1:U$1,0))="","",INDEX(Templates!$I$2:$U$133,ROW()-ROW(O$21)+1, MATCH(O$17,Templates!$I$1:U$1,0)))</f>
        <v/>
      </c>
      <c r="P25" s="78" t="str" cm="1">
        <f t="array" ref="P25">IF(INDEX(Templates!$I$2:$U$133,ROW()-ROW(P$21)+1, MATCH(P$17,Templates!$I$1:U$1,0))="","",INDEX(Templates!$I$2:$U$133,ROW()-ROW(P$21)+1, MATCH(P$17,Templates!$I$1:U$1,0)))</f>
        <v/>
      </c>
      <c r="Q25" s="78" t="str" cm="1">
        <f t="array" ref="Q25">IF(INDEX(Templates!$I$2:$U$133,ROW()-ROW(Q$21)+1, MATCH(Q$17,Templates!$I$1:U$1,0))="","",INDEX(Templates!$I$2:$U$133,ROW()-ROW(Q$21)+1, MATCH(Q$17,Templates!$I$1:U$1,0)))</f>
        <v/>
      </c>
      <c r="R25" s="78" t="str" cm="1">
        <f t="array" ref="R25">IF(INDEX(Templates!$I$2:$U$133,ROW()-ROW(R$21)+1, MATCH(R$17,Templates!$I$1:U$1,0))="","",INDEX(Templates!$I$2:$U$133,ROW()-ROW(R$21)+1, MATCH(R$17,Templates!$I$1:U$1,0)))</f>
        <v/>
      </c>
      <c r="S25" s="78" t="str" cm="1">
        <f t="array" ref="S25">IF(INDEX(Templates!$I$2:$U$133,ROW()-ROW(S$21)+1, MATCH(S$17,Templates!$I$1:U$1,0))="","",INDEX(Templates!$I$2:$U$133,ROW()-ROW(S$21)+1, MATCH(S$17,Templates!$I$1:U$1,0)))</f>
        <v/>
      </c>
      <c r="T25" s="78" t="str" cm="1">
        <f t="array" ref="T25">IF(INDEX(Templates!$I$2:$U$133,ROW()-ROW(T$21)+1, MATCH(T$17,Templates!$I$1:U$1,0))="","",INDEX(Templates!$I$2:$U$133,ROW()-ROW(T$21)+1, MATCH(T$17,Templates!$I$1:U$1,0)))</f>
        <v/>
      </c>
      <c r="U25" s="78" t="str" cm="1">
        <f t="array" ref="U25">IF(INDEX(Templates!$I$2:$U$133,ROW()-ROW(U$21)+1, MATCH(U$17,Templates!$I$1:U$1,0))="","",INDEX(Templates!$I$2:$U$133,ROW()-ROW(U$21)+1, MATCH(U$17,Templates!$I$1:U$1,0)))</f>
        <v/>
      </c>
      <c r="V25" s="78" t="str" cm="1">
        <f t="array" ref="V25">IF(INDEX(Templates!$I$2:$U$133,ROW()-ROW(V$21)+1, MATCH(V$17,Templates!$I$1:U$1,0))="","",INDEX(Templates!$I$2:$U$133,ROW()-ROW(V$21)+1, MATCH(V$17,Templates!$I$1:U$1,0)))</f>
        <v/>
      </c>
    </row>
    <row r="26" spans="1:22" x14ac:dyDescent="0.2">
      <c r="A26" s="10" t="s">
        <v>313</v>
      </c>
      <c r="B26" s="11" t="s">
        <v>317</v>
      </c>
      <c r="C26" s="94" t="str" cm="1">
        <f t="array" ref="C26">IF(INDEX(Templates!A$2:A$142,ROW()-ROW($21:$21)+1)="","",INDEX(Templates!A$2:A$142,ROW()-ROW($21:$21)+1))</f>
        <v>JSON_PATH:building_segments[0]</v>
      </c>
      <c r="D26" s="94" t="str" cm="1">
        <f t="array" ref="D26">IF(INDEX(Templates!B$2:B$142,ROW()-ROW($21:$21)+1)="","",INDEX(Templates!B$2:B$142,ROW()-ROW($21:$21)+1))</f>
        <v>id</v>
      </c>
      <c r="E26" s="95"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78" t="str" cm="1">
        <f t="array" ref="J26">IF(INDEX(Templates!$I$2:$U$133,ROW()-ROW(J$21)+1, MATCH(J$17,Templates!$I$1:U$1,0))="","",INDEX(Templates!$I$2:$U$133,ROW()-ROW(J$21)+1, MATCH(J$17,Templates!$I$1:U$1,0)))</f>
        <v>segment_1</v>
      </c>
      <c r="K26" s="78" t="str" cm="1">
        <f t="array" ref="K26">IF(INDEX(Templates!$I$2:$U$133,ROW()-ROW(K$21)+1, MATCH(K$17,Templates!$I$1:U$1,0))="","",INDEX(Templates!$I$2:$U$133,ROW()-ROW(K$21)+1, MATCH(K$17,Templates!$I$1:U$1,0)))</f>
        <v>segment_1</v>
      </c>
      <c r="L26" s="78" t="str" cm="1">
        <f t="array" ref="L26">IF(INDEX(Templates!$I$2:$U$133,ROW()-ROW(L$21)+1, MATCH(L$17,Templates!$I$1:U$1,0))="","",INDEX(Templates!$I$2:$U$133,ROW()-ROW(L$21)+1, MATCH(L$17,Templates!$I$1:U$1,0)))</f>
        <v>segment_1</v>
      </c>
      <c r="M26" s="78" t="str" cm="1">
        <f t="array" ref="M26">IF(INDEX(Templates!$I$2:$U$133,ROW()-ROW(M$21)+1, MATCH(M$17,Templates!$I$1:U$1,0))="","",INDEX(Templates!$I$2:$U$133,ROW()-ROW(M$21)+1, MATCH(M$17,Templates!$I$1:U$1,0)))</f>
        <v>segment_1</v>
      </c>
      <c r="N26" s="78" t="str" cm="1">
        <f t="array" ref="N26">IF(INDEX(Templates!$I$2:$U$133,ROW()-ROW(N$21)+1, MATCH(N$17,Templates!$I$1:U$1,0))="","",INDEX(Templates!$I$2:$U$133,ROW()-ROW(N$21)+1, MATCH(N$17,Templates!$I$1:U$1,0)))</f>
        <v>segment_1</v>
      </c>
      <c r="O26" s="78" t="str" cm="1">
        <f t="array" ref="O26">IF(INDEX(Templates!$I$2:$U$133,ROW()-ROW(O$21)+1, MATCH(O$17,Templates!$I$1:U$1,0))="","",INDEX(Templates!$I$2:$U$133,ROW()-ROW(O$21)+1, MATCH(O$17,Templates!$I$1:U$1,0)))</f>
        <v>segment_1</v>
      </c>
      <c r="P26" s="78" t="str" cm="1">
        <f t="array" ref="P26">IF(INDEX(Templates!$I$2:$U$133,ROW()-ROW(P$21)+1, MATCH(P$17,Templates!$I$1:U$1,0))="","",INDEX(Templates!$I$2:$U$133,ROW()-ROW(P$21)+1, MATCH(P$17,Templates!$I$1:U$1,0)))</f>
        <v>segment_1</v>
      </c>
      <c r="Q26" s="78" t="str" cm="1">
        <f t="array" ref="Q26">IF(INDEX(Templates!$I$2:$U$133,ROW()-ROW(Q$21)+1, MATCH(Q$17,Templates!$I$1:U$1,0))="","",INDEX(Templates!$I$2:$U$133,ROW()-ROW(Q$21)+1, MATCH(Q$17,Templates!$I$1:U$1,0)))</f>
        <v>segment_1</v>
      </c>
      <c r="R26" s="78" t="str" cm="1">
        <f t="array" ref="R26">IF(INDEX(Templates!$I$2:$U$133,ROW()-ROW(R$21)+1, MATCH(R$17,Templates!$I$1:U$1,0))="","",INDEX(Templates!$I$2:$U$133,ROW()-ROW(R$21)+1, MATCH(R$17,Templates!$I$1:U$1,0)))</f>
        <v>segment_1</v>
      </c>
      <c r="S26" s="78" t="str" cm="1">
        <f t="array" ref="S26">IF(INDEX(Templates!$I$2:$U$133,ROW()-ROW(S$21)+1, MATCH(S$17,Templates!$I$1:U$1,0))="","",INDEX(Templates!$I$2:$U$133,ROW()-ROW(S$21)+1, MATCH(S$17,Templates!$I$1:U$1,0)))</f>
        <v>segment_1</v>
      </c>
      <c r="T26" s="78" t="str" cm="1">
        <f t="array" ref="T26">IF(INDEX(Templates!$I$2:$U$133,ROW()-ROW(T$21)+1, MATCH(T$17,Templates!$I$1:U$1,0))="","",INDEX(Templates!$I$2:$U$133,ROW()-ROW(T$21)+1, MATCH(T$17,Templates!$I$1:U$1,0)))</f>
        <v>segment_1</v>
      </c>
      <c r="U26" s="78" t="str" cm="1">
        <f t="array" ref="U26">IF(INDEX(Templates!$I$2:$U$133,ROW()-ROW(U$21)+1, MATCH(U$17,Templates!$I$1:U$1,0))="","",INDEX(Templates!$I$2:$U$133,ROW()-ROW(U$21)+1, MATCH(U$17,Templates!$I$1:U$1,0)))</f>
        <v>segment_1</v>
      </c>
      <c r="V26" s="78" t="str" cm="1">
        <f t="array" ref="V26">IF(INDEX(Templates!$I$2:$U$133,ROW()-ROW(V$21)+1, MATCH(V$17,Templates!$I$1:U$1,0))="","",INDEX(Templates!$I$2:$U$133,ROW()-ROW(V$21)+1, MATCH(V$17,Templates!$I$1:U$1,0)))</f>
        <v>segment_1</v>
      </c>
    </row>
    <row r="27" spans="1:22" x14ac:dyDescent="0.2">
      <c r="A27" s="10" t="s">
        <v>313</v>
      </c>
      <c r="B27" s="11" t="s">
        <v>317</v>
      </c>
      <c r="C27" s="94" t="str" cm="1">
        <f t="array" ref="C27">IF(INDEX(Templates!A$2:A$142,ROW()-ROW($21:$21)+1)="","",INDEX(Templates!A$2:A$142,ROW()-ROW($21:$21)+1))</f>
        <v>JSON_PATH:building_segments[1]</v>
      </c>
      <c r="D27" s="94" t="str" cm="1">
        <f t="array" ref="D27">IF(INDEX(Templates!B$2:B$142,ROW()-ROW($21:$21)+1)="","",INDEX(Templates!B$2:B$142,ROW()-ROW($21:$21)+1))</f>
        <v>id</v>
      </c>
      <c r="E27" s="95"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78" t="str" cm="1">
        <f t="array" ref="J27">IF(INDEX(Templates!$I$2:$U$133,ROW()-ROW(J$21)+1, MATCH(J$17,Templates!$I$1:U$1,0))="","",INDEX(Templates!$I$2:$U$133,ROW()-ROW(J$21)+1, MATCH(J$17,Templates!$I$1:U$1,0)))</f>
        <v/>
      </c>
      <c r="K27" s="78" t="str" cm="1">
        <f t="array" ref="K27">IF(INDEX(Templates!$I$2:$U$133,ROW()-ROW(K$21)+1, MATCH(K$17,Templates!$I$1:U$1,0))="","",INDEX(Templates!$I$2:$U$133,ROW()-ROW(K$21)+1, MATCH(K$17,Templates!$I$1:U$1,0)))</f>
        <v/>
      </c>
      <c r="L27" s="78" t="str" cm="1">
        <f t="array" ref="L27">IF(INDEX(Templates!$I$2:$U$133,ROW()-ROW(L$21)+1, MATCH(L$17,Templates!$I$1:U$1,0))="","",INDEX(Templates!$I$2:$U$133,ROW()-ROW(L$21)+1, MATCH(L$17,Templates!$I$1:U$1,0)))</f>
        <v/>
      </c>
      <c r="M27" s="78" t="str" cm="1">
        <f t="array" ref="M27">IF(INDEX(Templates!$I$2:$U$133,ROW()-ROW(M$21)+1, MATCH(M$17,Templates!$I$1:U$1,0))="","",INDEX(Templates!$I$2:$U$133,ROW()-ROW(M$21)+1, MATCH(M$17,Templates!$I$1:U$1,0)))</f>
        <v/>
      </c>
      <c r="N27" s="78" t="str" cm="1">
        <f t="array" ref="N27">IF(INDEX(Templates!$I$2:$U$133,ROW()-ROW(N$21)+1, MATCH(N$17,Templates!$I$1:U$1,0))="","",INDEX(Templates!$I$2:$U$133,ROW()-ROW(N$21)+1, MATCH(N$17,Templates!$I$1:U$1,0)))</f>
        <v/>
      </c>
      <c r="O27" s="78" t="str" cm="1">
        <f t="array" ref="O27">IF(INDEX(Templates!$I$2:$U$133,ROW()-ROW(O$21)+1, MATCH(O$17,Templates!$I$1:U$1,0))="","",INDEX(Templates!$I$2:$U$133,ROW()-ROW(O$21)+1, MATCH(O$17,Templates!$I$1:U$1,0)))</f>
        <v/>
      </c>
      <c r="P27" s="78" t="str" cm="1">
        <f t="array" ref="P27">IF(INDEX(Templates!$I$2:$U$133,ROW()-ROW(P$21)+1, MATCH(P$17,Templates!$I$1:U$1,0))="","",INDEX(Templates!$I$2:$U$133,ROW()-ROW(P$21)+1, MATCH(P$17,Templates!$I$1:U$1,0)))</f>
        <v/>
      </c>
      <c r="Q27" s="78" t="str" cm="1">
        <f t="array" ref="Q27">IF(INDEX(Templates!$I$2:$U$133,ROW()-ROW(Q$21)+1, MATCH(Q$17,Templates!$I$1:U$1,0))="","",INDEX(Templates!$I$2:$U$133,ROW()-ROW(Q$21)+1, MATCH(Q$17,Templates!$I$1:U$1,0)))</f>
        <v/>
      </c>
      <c r="R27" s="78" t="str" cm="1">
        <f t="array" ref="R27">IF(INDEX(Templates!$I$2:$U$133,ROW()-ROW(R$21)+1, MATCH(R$17,Templates!$I$1:U$1,0))="","",INDEX(Templates!$I$2:$U$133,ROW()-ROW(R$21)+1, MATCH(R$17,Templates!$I$1:U$1,0)))</f>
        <v/>
      </c>
      <c r="S27" s="78" t="str" cm="1">
        <f t="array" ref="S27">IF(INDEX(Templates!$I$2:$U$133,ROW()-ROW(S$21)+1, MATCH(S$17,Templates!$I$1:U$1,0))="","",INDEX(Templates!$I$2:$U$133,ROW()-ROW(S$21)+1, MATCH(S$17,Templates!$I$1:U$1,0)))</f>
        <v/>
      </c>
      <c r="T27" s="78" t="str" cm="1">
        <f t="array" ref="T27">IF(INDEX(Templates!$I$2:$U$133,ROW()-ROW(T$21)+1, MATCH(T$17,Templates!$I$1:U$1,0))="","",INDEX(Templates!$I$2:$U$133,ROW()-ROW(T$21)+1, MATCH(T$17,Templates!$I$1:U$1,0)))</f>
        <v/>
      </c>
      <c r="U27" s="78" t="str" cm="1">
        <f t="array" ref="U27">IF(INDEX(Templates!$I$2:$U$133,ROW()-ROW(U$21)+1, MATCH(U$17,Templates!$I$1:U$1,0))="","",INDEX(Templates!$I$2:$U$133,ROW()-ROW(U$21)+1, MATCH(U$17,Templates!$I$1:U$1,0)))</f>
        <v/>
      </c>
      <c r="V27" s="78" t="str" cm="1">
        <f t="array" ref="V27">IF(INDEX(Templates!$I$2:$U$133,ROW()-ROW(V$21)+1, MATCH(V$17,Templates!$I$1:U$1,0))="","",INDEX(Templates!$I$2:$U$133,ROW()-ROW(V$21)+1, MATCH(V$17,Templates!$I$1:U$1,0)))</f>
        <v/>
      </c>
    </row>
    <row r="28" spans="1:22" x14ac:dyDescent="0.2">
      <c r="A28" s="10" t="s">
        <v>313</v>
      </c>
      <c r="B28" s="11" t="s">
        <v>317</v>
      </c>
      <c r="C28" s="94" t="str" cm="1">
        <f t="array" ref="C28">IF(INDEX(Templates!A$2:A$142,ROW()-ROW($21:$21)+1)="","",INDEX(Templates!A$2:A$142,ROW()-ROW($21:$21)+1))</f>
        <v>JSON_PATH:building_segments[0]</v>
      </c>
      <c r="D28" s="94" t="str" cm="1">
        <f t="array" ref="D28">IF(INDEX(Templates!B$2:B$142,ROW()-ROW($21:$21)+1)="","",INDEX(Templates!B$2:B$142,ROW()-ROW($21:$21)+1))</f>
        <v>area_type_vertical_fenestration</v>
      </c>
      <c r="E28" s="95"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78" t="str" cm="1">
        <f t="array" ref="J28">IF(INDEX(Templates!$I$2:$U$133,ROW()-ROW(J$21)+1, MATCH(J$17,Templates!$I$1:U$1,0))="","",INDEX(Templates!$I$2:$U$133,ROW()-ROW(J$21)+1, MATCH(J$17,Templates!$I$1:U$1,0)))</f>
        <v/>
      </c>
      <c r="K28" s="78" t="str" cm="1">
        <f t="array" ref="K28">IF(INDEX(Templates!$I$2:$U$133,ROW()-ROW(K$21)+1, MATCH(K$17,Templates!$I$1:U$1,0))="","",INDEX(Templates!$I$2:$U$133,ROW()-ROW(K$21)+1, MATCH(K$17,Templates!$I$1:U$1,0)))</f>
        <v/>
      </c>
      <c r="L28" s="78" t="str" cm="1">
        <f t="array" ref="L28">IF(INDEX(Templates!$I$2:$U$133,ROW()-ROW(L$21)+1, MATCH(L$17,Templates!$I$1:U$1,0))="","",INDEX(Templates!$I$2:$U$133,ROW()-ROW(L$21)+1, MATCH(L$17,Templates!$I$1:U$1,0)))</f>
        <v/>
      </c>
      <c r="M28" s="78" t="str" cm="1">
        <f t="array" ref="M28">IF(INDEX(Templates!$I$2:$U$133,ROW()-ROW(M$21)+1, MATCH(M$17,Templates!$I$1:U$1,0))="","",INDEX(Templates!$I$2:$U$133,ROW()-ROW(M$21)+1, MATCH(M$17,Templates!$I$1:U$1,0)))</f>
        <v/>
      </c>
      <c r="N28" s="78" t="str" cm="1">
        <f t="array" ref="N28">IF(INDEX(Templates!$I$2:$U$133,ROW()-ROW(N$21)+1, MATCH(N$17,Templates!$I$1:U$1,0))="","",INDEX(Templates!$I$2:$U$133,ROW()-ROW(N$21)+1, MATCH(N$17,Templates!$I$1:U$1,0)))</f>
        <v/>
      </c>
      <c r="O28" s="78" t="str" cm="1">
        <f t="array" ref="O28">IF(INDEX(Templates!$I$2:$U$133,ROW()-ROW(O$21)+1, MATCH(O$17,Templates!$I$1:U$1,0))="","",INDEX(Templates!$I$2:$U$133,ROW()-ROW(O$21)+1, MATCH(O$17,Templates!$I$1:U$1,0)))</f>
        <v/>
      </c>
      <c r="P28" s="78" t="str" cm="1">
        <f t="array" ref="P28">IF(INDEX(Templates!$I$2:$U$133,ROW()-ROW(P$21)+1, MATCH(P$17,Templates!$I$1:U$1,0))="","",INDEX(Templates!$I$2:$U$133,ROW()-ROW(P$21)+1, MATCH(P$17,Templates!$I$1:U$1,0)))</f>
        <v/>
      </c>
      <c r="Q28" s="78" t="str" cm="1">
        <f t="array" ref="Q28">IF(INDEX(Templates!$I$2:$U$133,ROW()-ROW(Q$21)+1, MATCH(Q$17,Templates!$I$1:U$1,0))="","",INDEX(Templates!$I$2:$U$133,ROW()-ROW(Q$21)+1, MATCH(Q$17,Templates!$I$1:U$1,0)))</f>
        <v/>
      </c>
      <c r="R28" s="78" t="str" cm="1">
        <f t="array" ref="R28">IF(INDEX(Templates!$I$2:$U$133,ROW()-ROW(R$21)+1, MATCH(R$17,Templates!$I$1:U$1,0))="","",INDEX(Templates!$I$2:$U$133,ROW()-ROW(R$21)+1, MATCH(R$17,Templates!$I$1:U$1,0)))</f>
        <v/>
      </c>
      <c r="S28" s="78" t="str" cm="1">
        <f t="array" ref="S28">IF(INDEX(Templates!$I$2:$U$133,ROW()-ROW(S$21)+1, MATCH(S$17,Templates!$I$1:U$1,0))="","",INDEX(Templates!$I$2:$U$133,ROW()-ROW(S$21)+1, MATCH(S$17,Templates!$I$1:U$1,0)))</f>
        <v/>
      </c>
      <c r="T28" s="78" t="str" cm="1">
        <f t="array" ref="T28">IF(INDEX(Templates!$I$2:$U$133,ROW()-ROW(T$21)+1, MATCH(T$17,Templates!$I$1:U$1,0))="","",INDEX(Templates!$I$2:$U$133,ROW()-ROW(T$21)+1, MATCH(T$17,Templates!$I$1:U$1,0)))</f>
        <v/>
      </c>
      <c r="U28" s="78" t="str" cm="1">
        <f t="array" ref="U28">IF(INDEX(Templates!$I$2:$U$133,ROW()-ROW(U$21)+1, MATCH(U$17,Templates!$I$1:U$1,0))="","",INDEX(Templates!$I$2:$U$133,ROW()-ROW(U$21)+1, MATCH(U$17,Templates!$I$1:U$1,0)))</f>
        <v/>
      </c>
      <c r="V28" s="78" t="str" cm="1">
        <f t="array" ref="V28">IF(INDEX(Templates!$I$2:$U$133,ROW()-ROW(V$21)+1, MATCH(V$17,Templates!$I$1:U$1,0))="","",INDEX(Templates!$I$2:$U$133,ROW()-ROW(V$21)+1, MATCH(V$17,Templates!$I$1:U$1,0)))</f>
        <v/>
      </c>
    </row>
    <row r="29" spans="1:22" x14ac:dyDescent="0.2">
      <c r="A29" s="10" t="s">
        <v>313</v>
      </c>
      <c r="B29" s="11" t="s">
        <v>317</v>
      </c>
      <c r="C29" s="94" t="str" cm="1">
        <f t="array" ref="C29">IF(INDEX(Templates!A$2:A$142,ROW()-ROW($21:$21)+1)="","",INDEX(Templates!A$2:A$142,ROW()-ROW($21:$21)+1))</f>
        <v>JSON_PATH:building_segments[1]</v>
      </c>
      <c r="D29" s="94" t="str" cm="1">
        <f t="array" ref="D29">IF(INDEX(Templates!B$2:B$142,ROW()-ROW($21:$21)+1)="","",INDEX(Templates!B$2:B$142,ROW()-ROW($21:$21)+1))</f>
        <v>area_type_vertical_fenestration</v>
      </c>
      <c r="E29" s="95"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78" t="str" cm="1">
        <f t="array" ref="J29">IF(INDEX(Templates!$I$2:$U$133,ROW()-ROW(J$21)+1, MATCH(J$17,Templates!$I$1:U$1,0))="","",INDEX(Templates!$I$2:$U$133,ROW()-ROW(J$21)+1, MATCH(J$17,Templates!$I$1:U$1,0)))</f>
        <v/>
      </c>
      <c r="K29" s="78" t="str" cm="1">
        <f t="array" ref="K29">IF(INDEX(Templates!$I$2:$U$133,ROW()-ROW(K$21)+1, MATCH(K$17,Templates!$I$1:U$1,0))="","",INDEX(Templates!$I$2:$U$133,ROW()-ROW(K$21)+1, MATCH(K$17,Templates!$I$1:U$1,0)))</f>
        <v/>
      </c>
      <c r="L29" s="78" t="str" cm="1">
        <f t="array" ref="L29">IF(INDEX(Templates!$I$2:$U$133,ROW()-ROW(L$21)+1, MATCH(L$17,Templates!$I$1:U$1,0))="","",INDEX(Templates!$I$2:$U$133,ROW()-ROW(L$21)+1, MATCH(L$17,Templates!$I$1:U$1,0)))</f>
        <v/>
      </c>
      <c r="M29" s="78" t="str" cm="1">
        <f t="array" ref="M29">IF(INDEX(Templates!$I$2:$U$133,ROW()-ROW(M$21)+1, MATCH(M$17,Templates!$I$1:U$1,0))="","",INDEX(Templates!$I$2:$U$133,ROW()-ROW(M$21)+1, MATCH(M$17,Templates!$I$1:U$1,0)))</f>
        <v/>
      </c>
      <c r="N29" s="78" t="str" cm="1">
        <f t="array" ref="N29">IF(INDEX(Templates!$I$2:$U$133,ROW()-ROW(N$21)+1, MATCH(N$17,Templates!$I$1:U$1,0))="","",INDEX(Templates!$I$2:$U$133,ROW()-ROW(N$21)+1, MATCH(N$17,Templates!$I$1:U$1,0)))</f>
        <v/>
      </c>
      <c r="O29" s="78" t="str" cm="1">
        <f t="array" ref="O29">IF(INDEX(Templates!$I$2:$U$133,ROW()-ROW(O$21)+1, MATCH(O$17,Templates!$I$1:U$1,0))="","",INDEX(Templates!$I$2:$U$133,ROW()-ROW(O$21)+1, MATCH(O$17,Templates!$I$1:U$1,0)))</f>
        <v/>
      </c>
      <c r="P29" s="78" t="str" cm="1">
        <f t="array" ref="P29">IF(INDEX(Templates!$I$2:$U$133,ROW()-ROW(P$21)+1, MATCH(P$17,Templates!$I$1:U$1,0))="","",INDEX(Templates!$I$2:$U$133,ROW()-ROW(P$21)+1, MATCH(P$17,Templates!$I$1:U$1,0)))</f>
        <v/>
      </c>
      <c r="Q29" s="78" t="str" cm="1">
        <f t="array" ref="Q29">IF(INDEX(Templates!$I$2:$U$133,ROW()-ROW(Q$21)+1, MATCH(Q$17,Templates!$I$1:U$1,0))="","",INDEX(Templates!$I$2:$U$133,ROW()-ROW(Q$21)+1, MATCH(Q$17,Templates!$I$1:U$1,0)))</f>
        <v/>
      </c>
      <c r="R29" s="78" t="str" cm="1">
        <f t="array" ref="R29">IF(INDEX(Templates!$I$2:$U$133,ROW()-ROW(R$21)+1, MATCH(R$17,Templates!$I$1:U$1,0))="","",INDEX(Templates!$I$2:$U$133,ROW()-ROW(R$21)+1, MATCH(R$17,Templates!$I$1:U$1,0)))</f>
        <v/>
      </c>
      <c r="S29" s="78" t="str" cm="1">
        <f t="array" ref="S29">IF(INDEX(Templates!$I$2:$U$133,ROW()-ROW(S$21)+1, MATCH(S$17,Templates!$I$1:U$1,0))="","",INDEX(Templates!$I$2:$U$133,ROW()-ROW(S$21)+1, MATCH(S$17,Templates!$I$1:U$1,0)))</f>
        <v/>
      </c>
      <c r="T29" s="78" t="str" cm="1">
        <f t="array" ref="T29">IF(INDEX(Templates!$I$2:$U$133,ROW()-ROW(T$21)+1, MATCH(T$17,Templates!$I$1:U$1,0))="","",INDEX(Templates!$I$2:$U$133,ROW()-ROW(T$21)+1, MATCH(T$17,Templates!$I$1:U$1,0)))</f>
        <v/>
      </c>
      <c r="U29" s="78" t="str" cm="1">
        <f t="array" ref="U29">IF(INDEX(Templates!$I$2:$U$133,ROW()-ROW(U$21)+1, MATCH(U$17,Templates!$I$1:U$1,0))="","",INDEX(Templates!$I$2:$U$133,ROW()-ROW(U$21)+1, MATCH(U$17,Templates!$I$1:U$1,0)))</f>
        <v/>
      </c>
      <c r="V29" s="78" t="str" cm="1">
        <f t="array" ref="V29">IF(INDEX(Templates!$I$2:$U$133,ROW()-ROW(V$21)+1, MATCH(V$17,Templates!$I$1:U$1,0))="","",INDEX(Templates!$I$2:$U$133,ROW()-ROW(V$21)+1, MATCH(V$17,Templates!$I$1:U$1,0)))</f>
        <v/>
      </c>
    </row>
    <row r="30" spans="1:22" x14ac:dyDescent="0.2">
      <c r="A30" s="10" t="s">
        <v>313</v>
      </c>
      <c r="B30" s="11" t="s">
        <v>317</v>
      </c>
      <c r="C30" s="94" t="str" cm="1">
        <f t="array" ref="C30">IF(INDEX(Templates!A$2:A$142,ROW()-ROW($21:$21)+1)="","",INDEX(Templates!A$2:A$142,ROW()-ROW($21:$21)+1))</f>
        <v>JSON_PATH:zones[0]</v>
      </c>
      <c r="D30" s="94" t="str" cm="1">
        <f t="array" ref="D30">IF(INDEX(Templates!B$2:B$142,ROW()-ROW($21:$21)+1)="","",INDEX(Templates!B$2:B$142,ROW()-ROW($21:$21)+1))</f>
        <v>id</v>
      </c>
      <c r="E30" s="95"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78" t="str" cm="1">
        <f t="array" ref="J30">IF(INDEX(Templates!$I$2:$U$133,ROW()-ROW(J$21)+1, MATCH(J$17,Templates!$I$1:U$1,0))="","",INDEX(Templates!$I$2:$U$133,ROW()-ROW(J$21)+1, MATCH(J$17,Templates!$I$1:U$1,0)))</f>
        <v>zone_1</v>
      </c>
      <c r="K30" s="78" t="str" cm="1">
        <f t="array" ref="K30">IF(INDEX(Templates!$I$2:$U$133,ROW()-ROW(K$21)+1, MATCH(K$17,Templates!$I$1:U$1,0))="","",INDEX(Templates!$I$2:$U$133,ROW()-ROW(K$21)+1, MATCH(K$17,Templates!$I$1:U$1,0)))</f>
        <v>zone_1</v>
      </c>
      <c r="L30" s="78" t="str" cm="1">
        <f t="array" ref="L30">IF(INDEX(Templates!$I$2:$U$133,ROW()-ROW(L$21)+1, MATCH(L$17,Templates!$I$1:U$1,0))="","",INDEX(Templates!$I$2:$U$133,ROW()-ROW(L$21)+1, MATCH(L$17,Templates!$I$1:U$1,0)))</f>
        <v>zone_1</v>
      </c>
      <c r="M30" s="78" t="str" cm="1">
        <f t="array" ref="M30">IF(INDEX(Templates!$I$2:$U$133,ROW()-ROW(M$21)+1, MATCH(M$17,Templates!$I$1:U$1,0))="","",INDEX(Templates!$I$2:$U$133,ROW()-ROW(M$21)+1, MATCH(M$17,Templates!$I$1:U$1,0)))</f>
        <v>zone_1</v>
      </c>
      <c r="N30" s="78" t="str" cm="1">
        <f t="array" ref="N30">IF(INDEX(Templates!$I$2:$U$133,ROW()-ROW(N$21)+1, MATCH(N$17,Templates!$I$1:U$1,0))="","",INDEX(Templates!$I$2:$U$133,ROW()-ROW(N$21)+1, MATCH(N$17,Templates!$I$1:U$1,0)))</f>
        <v>zone_1</v>
      </c>
      <c r="O30" s="78" t="str" cm="1">
        <f t="array" ref="O30">IF(INDEX(Templates!$I$2:$U$133,ROW()-ROW(O$21)+1, MATCH(O$17,Templates!$I$1:U$1,0))="","",INDEX(Templates!$I$2:$U$133,ROW()-ROW(O$21)+1, MATCH(O$17,Templates!$I$1:U$1,0)))</f>
        <v>zone_1</v>
      </c>
      <c r="P30" s="78" t="str" cm="1">
        <f t="array" ref="P30">IF(INDEX(Templates!$I$2:$U$133,ROW()-ROW(P$21)+1, MATCH(P$17,Templates!$I$1:U$1,0))="","",INDEX(Templates!$I$2:$U$133,ROW()-ROW(P$21)+1, MATCH(P$17,Templates!$I$1:U$1,0)))</f>
        <v>zone_1</v>
      </c>
      <c r="Q30" s="78" t="str" cm="1">
        <f t="array" ref="Q30">IF(INDEX(Templates!$I$2:$U$133,ROW()-ROW(Q$21)+1, MATCH(Q$17,Templates!$I$1:U$1,0))="","",INDEX(Templates!$I$2:$U$133,ROW()-ROW(Q$21)+1, MATCH(Q$17,Templates!$I$1:U$1,0)))</f>
        <v>zone_1</v>
      </c>
      <c r="R30" s="78" t="str" cm="1">
        <f t="array" ref="R30">IF(INDEX(Templates!$I$2:$U$133,ROW()-ROW(R$21)+1, MATCH(R$17,Templates!$I$1:U$1,0))="","",INDEX(Templates!$I$2:$U$133,ROW()-ROW(R$21)+1, MATCH(R$17,Templates!$I$1:U$1,0)))</f>
        <v>zone_1</v>
      </c>
      <c r="S30" s="78" t="str" cm="1">
        <f t="array" ref="S30">IF(INDEX(Templates!$I$2:$U$133,ROW()-ROW(S$21)+1, MATCH(S$17,Templates!$I$1:U$1,0))="","",INDEX(Templates!$I$2:$U$133,ROW()-ROW(S$21)+1, MATCH(S$17,Templates!$I$1:U$1,0)))</f>
        <v>zone_1</v>
      </c>
      <c r="T30" s="78" t="str" cm="1">
        <f t="array" ref="T30">IF(INDEX(Templates!$I$2:$U$133,ROW()-ROW(T$21)+1, MATCH(T$17,Templates!$I$1:U$1,0))="","",INDEX(Templates!$I$2:$U$133,ROW()-ROW(T$21)+1, MATCH(T$17,Templates!$I$1:U$1,0)))</f>
        <v>zone_1</v>
      </c>
      <c r="U30" s="78" t="str" cm="1">
        <f t="array" ref="U30">IF(INDEX(Templates!$I$2:$U$133,ROW()-ROW(U$21)+1, MATCH(U$17,Templates!$I$1:U$1,0))="","",INDEX(Templates!$I$2:$U$133,ROW()-ROW(U$21)+1, MATCH(U$17,Templates!$I$1:U$1,0)))</f>
        <v>zone_1</v>
      </c>
      <c r="V30" s="78" t="str" cm="1">
        <f t="array" ref="V30">IF(INDEX(Templates!$I$2:$U$133,ROW()-ROW(V$21)+1, MATCH(V$17,Templates!$I$1:U$1,0))="","",INDEX(Templates!$I$2:$U$133,ROW()-ROW(V$21)+1, MATCH(V$17,Templates!$I$1:U$1,0)))</f>
        <v>zone_1</v>
      </c>
    </row>
    <row r="31" spans="1:22" x14ac:dyDescent="0.2">
      <c r="A31" s="10" t="s">
        <v>313</v>
      </c>
      <c r="B31" s="11" t="s">
        <v>317</v>
      </c>
      <c r="C31" s="94" t="str" cm="1">
        <f t="array" ref="C31">IF(INDEX(Templates!A$2:A$142,ROW()-ROW($21:$21)+1)="","",INDEX(Templates!A$2:A$142,ROW()-ROW($21:$21)+1))</f>
        <v>JSON_PATH:zones[0]</v>
      </c>
      <c r="D31" s="94" t="str" cm="1">
        <f t="array" ref="D31">IF(INDEX(Templates!B$2:B$142,ROW()-ROW($21:$21)+1)="","",INDEX(Templates!B$2:B$142,ROW()-ROW($21:$21)+1))</f>
        <v>thermostat_cooling_setpoint_schedule</v>
      </c>
      <c r="E31" s="95"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78" t="str" cm="1">
        <f t="array" ref="J31">IF(INDEX(Templates!$I$2:$U$133,ROW()-ROW(J$21)+1, MATCH(J$17,Templates!$I$1:U$1,0))="","",INDEX(Templates!$I$2:$U$133,ROW()-ROW(J$21)+1, MATCH(J$17,Templates!$I$1:U$1,0)))</f>
        <v>schedule_1</v>
      </c>
      <c r="K31" s="78" t="str" cm="1">
        <f t="array" ref="K31">IF(INDEX(Templates!$I$2:$U$133,ROW()-ROW(K$21)+1, MATCH(K$17,Templates!$I$1:U$1,0))="","",INDEX(Templates!$I$2:$U$133,ROW()-ROW(K$21)+1, MATCH(K$17,Templates!$I$1:U$1,0)))</f>
        <v>schedule_1</v>
      </c>
      <c r="L31" s="78" t="str" cm="1">
        <f t="array" ref="L31">IF(INDEX(Templates!$I$2:$U$133,ROW()-ROW(L$21)+1, MATCH(L$17,Templates!$I$1:U$1,0))="","",INDEX(Templates!$I$2:$U$133,ROW()-ROW(L$21)+1, MATCH(L$17,Templates!$I$1:U$1,0)))</f>
        <v>schedule_1</v>
      </c>
      <c r="M31" s="78" t="str" cm="1">
        <f t="array" ref="M31">IF(INDEX(Templates!$I$2:$U$133,ROW()-ROW(M$21)+1, MATCH(M$17,Templates!$I$1:U$1,0))="","",INDEX(Templates!$I$2:$U$133,ROW()-ROW(M$21)+1, MATCH(M$17,Templates!$I$1:U$1,0)))</f>
        <v>schedule_1</v>
      </c>
      <c r="N31" s="78" t="str" cm="1">
        <f t="array" ref="N31">IF(INDEX(Templates!$I$2:$U$133,ROW()-ROW(N$21)+1, MATCH(N$17,Templates!$I$1:U$1,0))="","",INDEX(Templates!$I$2:$U$133,ROW()-ROW(N$21)+1, MATCH(N$17,Templates!$I$1:U$1,0)))</f>
        <v>schedule_1</v>
      </c>
      <c r="O31" s="78" t="str" cm="1">
        <f t="array" ref="O31">IF(INDEX(Templates!$I$2:$U$133,ROW()-ROW(O$21)+1, MATCH(O$17,Templates!$I$1:U$1,0))="","",INDEX(Templates!$I$2:$U$133,ROW()-ROW(O$21)+1, MATCH(O$17,Templates!$I$1:U$1,0)))</f>
        <v>schedule_1</v>
      </c>
      <c r="P31" s="78" t="str" cm="1">
        <f t="array" ref="P31">IF(INDEX(Templates!$I$2:$U$133,ROW()-ROW(P$21)+1, MATCH(P$17,Templates!$I$1:U$1,0))="","",INDEX(Templates!$I$2:$U$133,ROW()-ROW(P$21)+1, MATCH(P$17,Templates!$I$1:U$1,0)))</f>
        <v>schedule_1</v>
      </c>
      <c r="Q31" s="78" t="str" cm="1">
        <f t="array" ref="Q31">IF(INDEX(Templates!$I$2:$U$133,ROW()-ROW(Q$21)+1, MATCH(Q$17,Templates!$I$1:U$1,0))="","",INDEX(Templates!$I$2:$U$133,ROW()-ROW(Q$21)+1, MATCH(Q$17,Templates!$I$1:U$1,0)))</f>
        <v>schedule_1</v>
      </c>
      <c r="R31" s="78" t="str" cm="1">
        <f t="array" ref="R31">IF(INDEX(Templates!$I$2:$U$133,ROW()-ROW(R$21)+1, MATCH(R$17,Templates!$I$1:U$1,0))="","",INDEX(Templates!$I$2:$U$133,ROW()-ROW(R$21)+1, MATCH(R$17,Templates!$I$1:U$1,0)))</f>
        <v>schedule_1</v>
      </c>
      <c r="S31" s="78" t="str" cm="1">
        <f t="array" ref="S31">IF(INDEX(Templates!$I$2:$U$133,ROW()-ROW(S$21)+1, MATCH(S$17,Templates!$I$1:U$1,0))="","",INDEX(Templates!$I$2:$U$133,ROW()-ROW(S$21)+1, MATCH(S$17,Templates!$I$1:U$1,0)))</f>
        <v>schedule_1</v>
      </c>
      <c r="T31" s="78" t="str" cm="1">
        <f t="array" ref="T31">IF(INDEX(Templates!$I$2:$U$133,ROW()-ROW(T$21)+1, MATCH(T$17,Templates!$I$1:U$1,0))="","",INDEX(Templates!$I$2:$U$133,ROW()-ROW(T$21)+1, MATCH(T$17,Templates!$I$1:U$1,0)))</f>
        <v>schedule_1</v>
      </c>
      <c r="U31" s="78" t="str" cm="1">
        <f t="array" ref="U31">IF(INDEX(Templates!$I$2:$U$133,ROW()-ROW(U$21)+1, MATCH(U$17,Templates!$I$1:U$1,0))="","",INDEX(Templates!$I$2:$U$133,ROW()-ROW(U$21)+1, MATCH(U$17,Templates!$I$1:U$1,0)))</f>
        <v>schedule_1</v>
      </c>
      <c r="V31" s="78" t="str" cm="1">
        <f t="array" ref="V31">IF(INDEX(Templates!$I$2:$U$133,ROW()-ROW(V$21)+1, MATCH(V$17,Templates!$I$1:U$1,0))="","",INDEX(Templates!$I$2:$U$133,ROW()-ROW(V$21)+1, MATCH(V$17,Templates!$I$1:U$1,0)))</f>
        <v>schedule_1</v>
      </c>
    </row>
    <row r="32" spans="1:22" x14ac:dyDescent="0.2">
      <c r="A32" s="10" t="s">
        <v>313</v>
      </c>
      <c r="B32" s="11" t="s">
        <v>317</v>
      </c>
      <c r="C32" s="94" t="str" cm="1">
        <f t="array" ref="C32">IF(INDEX(Templates!A$2:A$142,ROW()-ROW($21:$21)+1)="","",INDEX(Templates!A$2:A$142,ROW()-ROW($21:$21)+1))</f>
        <v>JSON_PATH:zones[0]</v>
      </c>
      <c r="D32" s="94" t="str" cm="1">
        <f t="array" ref="D32">IF(INDEX(Templates!B$2:B$142,ROW()-ROW($21:$21)+1)="","",INDEX(Templates!B$2:B$142,ROW()-ROW($21:$21)+1))</f>
        <v>thermostat_heating_setpoint_schedule</v>
      </c>
      <c r="E32" s="95"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78" t="str" cm="1">
        <f t="array" ref="J32">IF(INDEX(Templates!$I$2:$U$133,ROW()-ROW(J$21)+1, MATCH(J$17,Templates!$I$1:U$1,0))="","",INDEX(Templates!$I$2:$U$133,ROW()-ROW(J$21)+1, MATCH(J$17,Templates!$I$1:U$1,0)))</f>
        <v>schedule_1</v>
      </c>
      <c r="K32" s="78" t="str" cm="1">
        <f t="array" ref="K32">IF(INDEX(Templates!$I$2:$U$133,ROW()-ROW(K$21)+1, MATCH(K$17,Templates!$I$1:U$1,0))="","",INDEX(Templates!$I$2:$U$133,ROW()-ROW(K$21)+1, MATCH(K$17,Templates!$I$1:U$1,0)))</f>
        <v>schedule_1</v>
      </c>
      <c r="L32" s="78" t="str" cm="1">
        <f t="array" ref="L32">IF(INDEX(Templates!$I$2:$U$133,ROW()-ROW(L$21)+1, MATCH(L$17,Templates!$I$1:U$1,0))="","",INDEX(Templates!$I$2:$U$133,ROW()-ROW(L$21)+1, MATCH(L$17,Templates!$I$1:U$1,0)))</f>
        <v>schedule_1</v>
      </c>
      <c r="M32" s="78" t="str" cm="1">
        <f t="array" ref="M32">IF(INDEX(Templates!$I$2:$U$133,ROW()-ROW(M$21)+1, MATCH(M$17,Templates!$I$1:U$1,0))="","",INDEX(Templates!$I$2:$U$133,ROW()-ROW(M$21)+1, MATCH(M$17,Templates!$I$1:U$1,0)))</f>
        <v>schedule_1</v>
      </c>
      <c r="N32" s="78" t="str" cm="1">
        <f t="array" ref="N32">IF(INDEX(Templates!$I$2:$U$133,ROW()-ROW(N$21)+1, MATCH(N$17,Templates!$I$1:U$1,0))="","",INDEX(Templates!$I$2:$U$133,ROW()-ROW(N$21)+1, MATCH(N$17,Templates!$I$1:U$1,0)))</f>
        <v>schedule_1</v>
      </c>
      <c r="O32" s="78" t="str" cm="1">
        <f t="array" ref="O32">IF(INDEX(Templates!$I$2:$U$133,ROW()-ROW(O$21)+1, MATCH(O$17,Templates!$I$1:U$1,0))="","",INDEX(Templates!$I$2:$U$133,ROW()-ROW(O$21)+1, MATCH(O$17,Templates!$I$1:U$1,0)))</f>
        <v>schedule_1</v>
      </c>
      <c r="P32" s="78" t="str" cm="1">
        <f t="array" ref="P32">IF(INDEX(Templates!$I$2:$U$133,ROW()-ROW(P$21)+1, MATCH(P$17,Templates!$I$1:U$1,0))="","",INDEX(Templates!$I$2:$U$133,ROW()-ROW(P$21)+1, MATCH(P$17,Templates!$I$1:U$1,0)))</f>
        <v>schedule_1</v>
      </c>
      <c r="Q32" s="78" t="str" cm="1">
        <f t="array" ref="Q32">IF(INDEX(Templates!$I$2:$U$133,ROW()-ROW(Q$21)+1, MATCH(Q$17,Templates!$I$1:U$1,0))="","",INDEX(Templates!$I$2:$U$133,ROW()-ROW(Q$21)+1, MATCH(Q$17,Templates!$I$1:U$1,0)))</f>
        <v>schedule_1</v>
      </c>
      <c r="R32" s="78" t="str" cm="1">
        <f t="array" ref="R32">IF(INDEX(Templates!$I$2:$U$133,ROW()-ROW(R$21)+1, MATCH(R$17,Templates!$I$1:U$1,0))="","",INDEX(Templates!$I$2:$U$133,ROW()-ROW(R$21)+1, MATCH(R$17,Templates!$I$1:U$1,0)))</f>
        <v>schedule_1</v>
      </c>
      <c r="S32" s="78" t="str" cm="1">
        <f t="array" ref="S32">IF(INDEX(Templates!$I$2:$U$133,ROW()-ROW(S$21)+1, MATCH(S$17,Templates!$I$1:U$1,0))="","",INDEX(Templates!$I$2:$U$133,ROW()-ROW(S$21)+1, MATCH(S$17,Templates!$I$1:U$1,0)))</f>
        <v>schedule_1</v>
      </c>
      <c r="T32" s="78" t="str" cm="1">
        <f t="array" ref="T32">IF(INDEX(Templates!$I$2:$U$133,ROW()-ROW(T$21)+1, MATCH(T$17,Templates!$I$1:U$1,0))="","",INDEX(Templates!$I$2:$U$133,ROW()-ROW(T$21)+1, MATCH(T$17,Templates!$I$1:U$1,0)))</f>
        <v>schedule_1</v>
      </c>
      <c r="U32" s="78" t="str" cm="1">
        <f t="array" ref="U32">IF(INDEX(Templates!$I$2:$U$133,ROW()-ROW(U$21)+1, MATCH(U$17,Templates!$I$1:U$1,0))="","",INDEX(Templates!$I$2:$U$133,ROW()-ROW(U$21)+1, MATCH(U$17,Templates!$I$1:U$1,0)))</f>
        <v>schedule_1</v>
      </c>
      <c r="V32" s="78" t="str" cm="1">
        <f t="array" ref="V32">IF(INDEX(Templates!$I$2:$U$133,ROW()-ROW(V$21)+1, MATCH(V$17,Templates!$I$1:U$1,0))="","",INDEX(Templates!$I$2:$U$133,ROW()-ROW(V$21)+1, MATCH(V$17,Templates!$I$1:U$1,0)))</f>
        <v>schedule_1</v>
      </c>
    </row>
    <row r="33" spans="1:22" x14ac:dyDescent="0.2">
      <c r="A33" s="10" t="s">
        <v>313</v>
      </c>
      <c r="B33" s="11" t="s">
        <v>317</v>
      </c>
      <c r="C33" s="94" t="str" cm="1">
        <f t="array" ref="C33">IF(INDEX(Templates!A$2:A$142,ROW()-ROW($21:$21)+1)="","",INDEX(Templates!A$2:A$142,ROW()-ROW($21:$21)+1))</f>
        <v>JSON_PATH:zones[0]</v>
      </c>
      <c r="D33" s="94" t="str" cm="1">
        <f t="array" ref="D33">IF(INDEX(Templates!B$2:B$142,ROW()-ROW($21:$21)+1)="","",INDEX(Templates!B$2:B$142,ROW()-ROW($21:$21)+1))</f>
        <v xml:space="preserve">served_by_heating_ventilation_air_conditioning_systems
</v>
      </c>
      <c r="E33" s="95"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78" t="str" cm="1">
        <f t="array" ref="J33">IF(INDEX(Templates!$I$2:$U$133,ROW()-ROW(J$21)+1, MATCH(J$17,Templates!$I$1:U$1,0))="","",INDEX(Templates!$I$2:$U$133,ROW()-ROW(J$21)+1, MATCH(J$17,Templates!$I$1:U$1,0)))</f>
        <v/>
      </c>
      <c r="K33" s="78" t="str" cm="1">
        <f t="array" ref="K33">IF(INDEX(Templates!$I$2:$U$133,ROW()-ROW(K$21)+1, MATCH(K$17,Templates!$I$1:U$1,0))="","",INDEX(Templates!$I$2:$U$133,ROW()-ROW(K$21)+1, MATCH(K$17,Templates!$I$1:U$1,0)))</f>
        <v/>
      </c>
      <c r="L33" s="78" t="str" cm="1">
        <f t="array" ref="L33">IF(INDEX(Templates!$I$2:$U$133,ROW()-ROW(L$21)+1, MATCH(L$17,Templates!$I$1:U$1,0))="","",INDEX(Templates!$I$2:$U$133,ROW()-ROW(L$21)+1, MATCH(L$17,Templates!$I$1:U$1,0)))</f>
        <v/>
      </c>
      <c r="M33" s="78" t="str" cm="1">
        <f t="array" ref="M33">IF(INDEX(Templates!$I$2:$U$133,ROW()-ROW(M$21)+1, MATCH(M$17,Templates!$I$1:U$1,0))="","",INDEX(Templates!$I$2:$U$133,ROW()-ROW(M$21)+1, MATCH(M$17,Templates!$I$1:U$1,0)))</f>
        <v/>
      </c>
      <c r="N33" s="78" t="str" cm="1">
        <f t="array" ref="N33">IF(INDEX(Templates!$I$2:$U$133,ROW()-ROW(N$21)+1, MATCH(N$17,Templates!$I$1:U$1,0))="","",INDEX(Templates!$I$2:$U$133,ROW()-ROW(N$21)+1, MATCH(N$17,Templates!$I$1:U$1,0)))</f>
        <v/>
      </c>
      <c r="O33" s="78" t="str" cm="1">
        <f t="array" ref="O33">IF(INDEX(Templates!$I$2:$U$133,ROW()-ROW(O$21)+1, MATCH(O$17,Templates!$I$1:U$1,0))="","",INDEX(Templates!$I$2:$U$133,ROW()-ROW(O$21)+1, MATCH(O$17,Templates!$I$1:U$1,0)))</f>
        <v/>
      </c>
      <c r="P33" s="78" t="str" cm="1">
        <f t="array" ref="P33">IF(INDEX(Templates!$I$2:$U$133,ROW()-ROW(P$21)+1, MATCH(P$17,Templates!$I$1:U$1,0))="","",INDEX(Templates!$I$2:$U$133,ROW()-ROW(P$21)+1, MATCH(P$17,Templates!$I$1:U$1,0)))</f>
        <v/>
      </c>
      <c r="Q33" s="78" t="str" cm="1">
        <f t="array" ref="Q33">IF(INDEX(Templates!$I$2:$U$133,ROW()-ROW(Q$21)+1, MATCH(Q$17,Templates!$I$1:U$1,0))="","",INDEX(Templates!$I$2:$U$133,ROW()-ROW(Q$21)+1, MATCH(Q$17,Templates!$I$1:U$1,0)))</f>
        <v/>
      </c>
      <c r="R33" s="78" t="str" cm="1">
        <f t="array" ref="R33">IF(INDEX(Templates!$I$2:$U$133,ROW()-ROW(R$21)+1, MATCH(R$17,Templates!$I$1:U$1,0))="","",INDEX(Templates!$I$2:$U$133,ROW()-ROW(R$21)+1, MATCH(R$17,Templates!$I$1:U$1,0)))</f>
        <v/>
      </c>
      <c r="S33" s="78" t="str" cm="1">
        <f t="array" ref="S33">IF(INDEX(Templates!$I$2:$U$133,ROW()-ROW(S$21)+1, MATCH(S$17,Templates!$I$1:U$1,0))="","",INDEX(Templates!$I$2:$U$133,ROW()-ROW(S$21)+1, MATCH(S$17,Templates!$I$1:U$1,0)))</f>
        <v/>
      </c>
      <c r="T33" s="78" t="str" cm="1">
        <f t="array" ref="T33">IF(INDEX(Templates!$I$2:$U$133,ROW()-ROW(T$21)+1, MATCH(T$17,Templates!$I$1:U$1,0))="","",INDEX(Templates!$I$2:$U$133,ROW()-ROW(T$21)+1, MATCH(T$17,Templates!$I$1:U$1,0)))</f>
        <v/>
      </c>
      <c r="U33" s="78" t="str" cm="1">
        <f t="array" ref="U33">IF(INDEX(Templates!$I$2:$U$133,ROW()-ROW(U$21)+1, MATCH(U$17,Templates!$I$1:U$1,0))="","",INDEX(Templates!$I$2:$U$133,ROW()-ROW(U$21)+1, MATCH(U$17,Templates!$I$1:U$1,0)))</f>
        <v/>
      </c>
      <c r="V33" s="78" t="str" cm="1">
        <f t="array" ref="V33">IF(INDEX(Templates!$I$2:$U$133,ROW()-ROW(V$21)+1, MATCH(V$17,Templates!$I$1:U$1,0))="","",INDEX(Templates!$I$2:$U$133,ROW()-ROW(V$21)+1, MATCH(V$17,Templates!$I$1:U$1,0)))</f>
        <v/>
      </c>
    </row>
    <row r="34" spans="1:22" x14ac:dyDescent="0.2">
      <c r="A34" s="10" t="s">
        <v>313</v>
      </c>
      <c r="B34" s="11" t="s">
        <v>317</v>
      </c>
      <c r="C34" s="94" t="str" cm="1">
        <f t="array" ref="C34">IF(INDEX(Templates!A$2:A$142,ROW()-ROW($21:$21)+1)="","",INDEX(Templates!A$2:A$142,ROW()-ROW($21:$21)+1))</f>
        <v>JSON_PATH:zones[0]</v>
      </c>
      <c r="D34" s="94" t="str" cm="1">
        <f t="array" ref="D34">IF(INDEX(Templates!B$2:B$142,ROW()-ROW($21:$21)+1)="","",INDEX(Templates!B$2:B$142,ROW()-ROW($21:$21)+1))</f>
        <v>spaces</v>
      </c>
      <c r="E34" s="95"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78" t="str" cm="1">
        <f t="array" ref="J34">IF(INDEX(Templates!$I$2:$U$133,ROW()-ROW(J$21)+1, MATCH(J$17,Templates!$I$1:U$1,0))="","",INDEX(Templates!$I$2:$U$133,ROW()-ROW(J$21)+1, MATCH(J$17,Templates!$I$1:U$1,0)))</f>
        <v/>
      </c>
      <c r="K34" s="78" t="str" cm="1">
        <f t="array" ref="K34">IF(INDEX(Templates!$I$2:$U$133,ROW()-ROW(K$21)+1, MATCH(K$17,Templates!$I$1:U$1,0))="","",INDEX(Templates!$I$2:$U$133,ROW()-ROW(K$21)+1, MATCH(K$17,Templates!$I$1:U$1,0)))</f>
        <v/>
      </c>
      <c r="L34" s="78" t="str" cm="1">
        <f t="array" ref="L34">IF(INDEX(Templates!$I$2:$U$133,ROW()-ROW(L$21)+1, MATCH(L$17,Templates!$I$1:U$1,0))="","",INDEX(Templates!$I$2:$U$133,ROW()-ROW(L$21)+1, MATCH(L$17,Templates!$I$1:U$1,0)))</f>
        <v/>
      </c>
      <c r="M34" s="78" t="str" cm="1">
        <f t="array" ref="M34">IF(INDEX(Templates!$I$2:$U$133,ROW()-ROW(M$21)+1, MATCH(M$17,Templates!$I$1:U$1,0))="","",INDEX(Templates!$I$2:$U$133,ROW()-ROW(M$21)+1, MATCH(M$17,Templates!$I$1:U$1,0)))</f>
        <v/>
      </c>
      <c r="N34" s="78" t="str" cm="1">
        <f t="array" ref="N34">IF(INDEX(Templates!$I$2:$U$133,ROW()-ROW(N$21)+1, MATCH(N$17,Templates!$I$1:U$1,0))="","",INDEX(Templates!$I$2:$U$133,ROW()-ROW(N$21)+1, MATCH(N$17,Templates!$I$1:U$1,0)))</f>
        <v/>
      </c>
      <c r="O34" s="78" t="str" cm="1">
        <f t="array" ref="O34">IF(INDEX(Templates!$I$2:$U$133,ROW()-ROW(O$21)+1, MATCH(O$17,Templates!$I$1:U$1,0))="","",INDEX(Templates!$I$2:$U$133,ROW()-ROW(O$21)+1, MATCH(O$17,Templates!$I$1:U$1,0)))</f>
        <v/>
      </c>
      <c r="P34" s="78" t="str" cm="1">
        <f t="array" ref="P34">IF(INDEX(Templates!$I$2:$U$133,ROW()-ROW(P$21)+1, MATCH(P$17,Templates!$I$1:U$1,0))="","",INDEX(Templates!$I$2:$U$133,ROW()-ROW(P$21)+1, MATCH(P$17,Templates!$I$1:U$1,0)))</f>
        <v/>
      </c>
      <c r="Q34" s="78" t="str" cm="1">
        <f t="array" ref="Q34">IF(INDEX(Templates!$I$2:$U$133,ROW()-ROW(Q$21)+1, MATCH(Q$17,Templates!$I$1:U$1,0))="","",INDEX(Templates!$I$2:$U$133,ROW()-ROW(Q$21)+1, MATCH(Q$17,Templates!$I$1:U$1,0)))</f>
        <v/>
      </c>
      <c r="R34" s="78" t="str" cm="1">
        <f t="array" ref="R34">IF(INDEX(Templates!$I$2:$U$133,ROW()-ROW(R$21)+1, MATCH(R$17,Templates!$I$1:U$1,0))="","",INDEX(Templates!$I$2:$U$133,ROW()-ROW(R$21)+1, MATCH(R$17,Templates!$I$1:U$1,0)))</f>
        <v/>
      </c>
      <c r="S34" s="78" t="str" cm="1">
        <f t="array" ref="S34">IF(INDEX(Templates!$I$2:$U$133,ROW()-ROW(S$21)+1, MATCH(S$17,Templates!$I$1:U$1,0))="","",INDEX(Templates!$I$2:$U$133,ROW()-ROW(S$21)+1, MATCH(S$17,Templates!$I$1:U$1,0)))</f>
        <v/>
      </c>
      <c r="T34" s="78" t="str" cm="1">
        <f t="array" ref="T34">IF(INDEX(Templates!$I$2:$U$133,ROW()-ROW(T$21)+1, MATCH(T$17,Templates!$I$1:U$1,0))="","",INDEX(Templates!$I$2:$U$133,ROW()-ROW(T$21)+1, MATCH(T$17,Templates!$I$1:U$1,0)))</f>
        <v/>
      </c>
      <c r="U34" s="78" t="str" cm="1">
        <f t="array" ref="U34">IF(INDEX(Templates!$I$2:$U$133,ROW()-ROW(U$21)+1, MATCH(U$17,Templates!$I$1:U$1,0))="","",INDEX(Templates!$I$2:$U$133,ROW()-ROW(U$21)+1, MATCH(U$17,Templates!$I$1:U$1,0)))</f>
        <v/>
      </c>
      <c r="V34" s="78" t="str" cm="1">
        <f t="array" ref="V34">IF(INDEX(Templates!$I$2:$U$133,ROW()-ROW(V$21)+1, MATCH(V$17,Templates!$I$1:U$1,0))="","",INDEX(Templates!$I$2:$U$133,ROW()-ROW(V$21)+1, MATCH(V$17,Templates!$I$1:U$1,0)))</f>
        <v/>
      </c>
    </row>
    <row r="35" spans="1:22" x14ac:dyDescent="0.2">
      <c r="A35" s="10" t="s">
        <v>313</v>
      </c>
      <c r="B35" s="11" t="s">
        <v>317</v>
      </c>
      <c r="C35" s="94" t="str" cm="1">
        <f t="array" ref="C35">IF(INDEX(Templates!A$2:A$142,ROW()-ROW($21:$21)+1)="","",INDEX(Templates!A$2:A$142,ROW()-ROW($21:$21)+1))</f>
        <v>JSON_PATH:zones[0]</v>
      </c>
      <c r="D35" s="94" t="str" cm="1">
        <f t="array" ref="D35">IF(INDEX(Templates!B$2:B$142,ROW()-ROW($21:$21)+1)="","",INDEX(Templates!B$2:B$142,ROW()-ROW($21:$21)+1))</f>
        <v>surfaces</v>
      </c>
      <c r="E35" s="95"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78" t="str" cm="1">
        <f t="array" ref="J35">IF(INDEX(Templates!$I$2:$U$133,ROW()-ROW(J$21)+1, MATCH(J$17,Templates!$I$1:U$1,0))="","",INDEX(Templates!$I$2:$U$133,ROW()-ROW(J$21)+1, MATCH(J$17,Templates!$I$1:U$1,0)))</f>
        <v/>
      </c>
      <c r="K35" s="78" t="str" cm="1">
        <f t="array" ref="K35">IF(INDEX(Templates!$I$2:$U$133,ROW()-ROW(K$21)+1, MATCH(K$17,Templates!$I$1:U$1,0))="","",INDEX(Templates!$I$2:$U$133,ROW()-ROW(K$21)+1, MATCH(K$17,Templates!$I$1:U$1,0)))</f>
        <v/>
      </c>
      <c r="L35" s="78" t="str" cm="1">
        <f t="array" ref="L35">IF(INDEX(Templates!$I$2:$U$133,ROW()-ROW(L$21)+1, MATCH(L$17,Templates!$I$1:U$1,0))="","",INDEX(Templates!$I$2:$U$133,ROW()-ROW(L$21)+1, MATCH(L$17,Templates!$I$1:U$1,0)))</f>
        <v/>
      </c>
      <c r="M35" s="78" t="str" cm="1">
        <f t="array" ref="M35">IF(INDEX(Templates!$I$2:$U$133,ROW()-ROW(M$21)+1, MATCH(M$17,Templates!$I$1:U$1,0))="","",INDEX(Templates!$I$2:$U$133,ROW()-ROW(M$21)+1, MATCH(M$17,Templates!$I$1:U$1,0)))</f>
        <v/>
      </c>
      <c r="N35" s="78" t="str" cm="1">
        <f t="array" ref="N35">IF(INDEX(Templates!$I$2:$U$133,ROW()-ROW(N$21)+1, MATCH(N$17,Templates!$I$1:U$1,0))="","",INDEX(Templates!$I$2:$U$133,ROW()-ROW(N$21)+1, MATCH(N$17,Templates!$I$1:U$1,0)))</f>
        <v/>
      </c>
      <c r="O35" s="78" t="str" cm="1">
        <f t="array" ref="O35">IF(INDEX(Templates!$I$2:$U$133,ROW()-ROW(O$21)+1, MATCH(O$17,Templates!$I$1:U$1,0))="","",INDEX(Templates!$I$2:$U$133,ROW()-ROW(O$21)+1, MATCH(O$17,Templates!$I$1:U$1,0)))</f>
        <v/>
      </c>
      <c r="P35" s="78" t="str" cm="1">
        <f t="array" ref="P35">IF(INDEX(Templates!$I$2:$U$133,ROW()-ROW(P$21)+1, MATCH(P$17,Templates!$I$1:U$1,0))="","",INDEX(Templates!$I$2:$U$133,ROW()-ROW(P$21)+1, MATCH(P$17,Templates!$I$1:U$1,0)))</f>
        <v/>
      </c>
      <c r="Q35" s="78" t="str" cm="1">
        <f t="array" ref="Q35">IF(INDEX(Templates!$I$2:$U$133,ROW()-ROW(Q$21)+1, MATCH(Q$17,Templates!$I$1:U$1,0))="","",INDEX(Templates!$I$2:$U$133,ROW()-ROW(Q$21)+1, MATCH(Q$17,Templates!$I$1:U$1,0)))</f>
        <v/>
      </c>
      <c r="R35" s="78" t="str" cm="1">
        <f t="array" ref="R35">IF(INDEX(Templates!$I$2:$U$133,ROW()-ROW(R$21)+1, MATCH(R$17,Templates!$I$1:U$1,0))="","",INDEX(Templates!$I$2:$U$133,ROW()-ROW(R$21)+1, MATCH(R$17,Templates!$I$1:U$1,0)))</f>
        <v/>
      </c>
      <c r="S35" s="78" t="str" cm="1">
        <f t="array" ref="S35">IF(INDEX(Templates!$I$2:$U$133,ROW()-ROW(S$21)+1, MATCH(S$17,Templates!$I$1:U$1,0))="","",INDEX(Templates!$I$2:$U$133,ROW()-ROW(S$21)+1, MATCH(S$17,Templates!$I$1:U$1,0)))</f>
        <v/>
      </c>
      <c r="T35" s="78" t="str" cm="1">
        <f t="array" ref="T35">IF(INDEX(Templates!$I$2:$U$133,ROW()-ROW(T$21)+1, MATCH(T$17,Templates!$I$1:U$1,0))="","",INDEX(Templates!$I$2:$U$133,ROW()-ROW(T$21)+1, MATCH(T$17,Templates!$I$1:U$1,0)))</f>
        <v/>
      </c>
      <c r="U35" s="78" t="str" cm="1">
        <f t="array" ref="U35">IF(INDEX(Templates!$I$2:$U$133,ROW()-ROW(U$21)+1, MATCH(U$17,Templates!$I$1:U$1,0))="","",INDEX(Templates!$I$2:$U$133,ROW()-ROW(U$21)+1, MATCH(U$17,Templates!$I$1:U$1,0)))</f>
        <v/>
      </c>
      <c r="V35" s="78" t="str" cm="1">
        <f t="array" ref="V35">IF(INDEX(Templates!$I$2:$U$133,ROW()-ROW(V$21)+1, MATCH(V$17,Templates!$I$1:U$1,0))="","",INDEX(Templates!$I$2:$U$133,ROW()-ROW(V$21)+1, MATCH(V$17,Templates!$I$1:U$1,0)))</f>
        <v/>
      </c>
    </row>
    <row r="36" spans="1:22" x14ac:dyDescent="0.2">
      <c r="A36" s="10" t="s">
        <v>313</v>
      </c>
      <c r="B36" s="11" t="s">
        <v>317</v>
      </c>
      <c r="C36" s="94" t="str" cm="1">
        <f t="array" ref="C36">IF(INDEX(Templates!A$2:A$142,ROW()-ROW($21:$21)+1)="","",INDEX(Templates!A$2:A$142,ROW()-ROW($21:$21)+1))</f>
        <v>JSON_PATH:infiltration</v>
      </c>
      <c r="D36" s="94" t="str" cm="1">
        <f t="array" ref="D36">IF(INDEX(Templates!B$2:B$142,ROW()-ROW($21:$21)+1)="","",INDEX(Templates!B$2:B$142,ROW()-ROW($21:$21)+1))</f>
        <v>id</v>
      </c>
      <c r="E36" s="95"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78" t="str" cm="1">
        <f t="array" ref="J36">IF(INDEX(Templates!$I$2:$U$133,ROW()-ROW(J$21)+1, MATCH(J$17,Templates!$I$1:U$1,0))="","",INDEX(Templates!$I$2:$U$133,ROW()-ROW(J$21)+1, MATCH(J$17,Templates!$I$1:U$1,0)))</f>
        <v/>
      </c>
      <c r="K36" s="78" t="str" cm="1">
        <f t="array" ref="K36">IF(INDEX(Templates!$I$2:$U$133,ROW()-ROW(K$21)+1, MATCH(K$17,Templates!$I$1:U$1,0))="","",INDEX(Templates!$I$2:$U$133,ROW()-ROW(K$21)+1, MATCH(K$17,Templates!$I$1:U$1,0)))</f>
        <v/>
      </c>
      <c r="L36" s="78" t="str" cm="1">
        <f t="array" ref="L36">IF(INDEX(Templates!$I$2:$U$133,ROW()-ROW(L$21)+1, MATCH(L$17,Templates!$I$1:U$1,0))="","",INDEX(Templates!$I$2:$U$133,ROW()-ROW(L$21)+1, MATCH(L$17,Templates!$I$1:U$1,0)))</f>
        <v/>
      </c>
      <c r="M36" s="78" t="str" cm="1">
        <f t="array" ref="M36">IF(INDEX(Templates!$I$2:$U$133,ROW()-ROW(M$21)+1, MATCH(M$17,Templates!$I$1:U$1,0))="","",INDEX(Templates!$I$2:$U$133,ROW()-ROW(M$21)+1, MATCH(M$17,Templates!$I$1:U$1,0)))</f>
        <v/>
      </c>
      <c r="N36" s="78" t="str" cm="1">
        <f t="array" ref="N36">IF(INDEX(Templates!$I$2:$U$133,ROW()-ROW(N$21)+1, MATCH(N$17,Templates!$I$1:U$1,0))="","",INDEX(Templates!$I$2:$U$133,ROW()-ROW(N$21)+1, MATCH(N$17,Templates!$I$1:U$1,0)))</f>
        <v/>
      </c>
      <c r="O36" s="78" t="str" cm="1">
        <f t="array" ref="O36">IF(INDEX(Templates!$I$2:$U$133,ROW()-ROW(O$21)+1, MATCH(O$17,Templates!$I$1:U$1,0))="","",INDEX(Templates!$I$2:$U$133,ROW()-ROW(O$21)+1, MATCH(O$17,Templates!$I$1:U$1,0)))</f>
        <v/>
      </c>
      <c r="P36" s="78" t="str" cm="1">
        <f t="array" ref="P36">IF(INDEX(Templates!$I$2:$U$133,ROW()-ROW(P$21)+1, MATCH(P$17,Templates!$I$1:U$1,0))="","",INDEX(Templates!$I$2:$U$133,ROW()-ROW(P$21)+1, MATCH(P$17,Templates!$I$1:U$1,0)))</f>
        <v/>
      </c>
      <c r="Q36" s="78" t="str" cm="1">
        <f t="array" ref="Q36">IF(INDEX(Templates!$I$2:$U$133,ROW()-ROW(Q$21)+1, MATCH(Q$17,Templates!$I$1:U$1,0))="","",INDEX(Templates!$I$2:$U$133,ROW()-ROW(Q$21)+1, MATCH(Q$17,Templates!$I$1:U$1,0)))</f>
        <v/>
      </c>
      <c r="R36" s="78" t="str" cm="1">
        <f t="array" ref="R36">IF(INDEX(Templates!$I$2:$U$133,ROW()-ROW(R$21)+1, MATCH(R$17,Templates!$I$1:U$1,0))="","",INDEX(Templates!$I$2:$U$133,ROW()-ROW(R$21)+1, MATCH(R$17,Templates!$I$1:U$1,0)))</f>
        <v/>
      </c>
      <c r="S36" s="78" t="str" cm="1">
        <f t="array" ref="S36">IF(INDEX(Templates!$I$2:$U$133,ROW()-ROW(S$21)+1, MATCH(S$17,Templates!$I$1:U$1,0))="","",INDEX(Templates!$I$2:$U$133,ROW()-ROW(S$21)+1, MATCH(S$17,Templates!$I$1:U$1,0)))</f>
        <v/>
      </c>
      <c r="T36" s="78" t="str" cm="1">
        <f t="array" ref="T36">IF(INDEX(Templates!$I$2:$U$133,ROW()-ROW(T$21)+1, MATCH(T$17,Templates!$I$1:U$1,0))="","",INDEX(Templates!$I$2:$U$133,ROW()-ROW(T$21)+1, MATCH(T$17,Templates!$I$1:U$1,0)))</f>
        <v/>
      </c>
      <c r="U36" s="78" t="str" cm="1">
        <f t="array" ref="U36">IF(INDEX(Templates!$I$2:$U$133,ROW()-ROW(U$21)+1, MATCH(U$17,Templates!$I$1:U$1,0))="","",INDEX(Templates!$I$2:$U$133,ROW()-ROW(U$21)+1, MATCH(U$17,Templates!$I$1:U$1,0)))</f>
        <v/>
      </c>
      <c r="V36" s="78" t="str" cm="1">
        <f t="array" ref="V36">IF(INDEX(Templates!$I$2:$U$133,ROW()-ROW(V$21)+1, MATCH(V$17,Templates!$I$1:U$1,0))="","",INDEX(Templates!$I$2:$U$133,ROW()-ROW(V$21)+1, MATCH(V$17,Templates!$I$1:U$1,0)))</f>
        <v/>
      </c>
    </row>
    <row r="37" spans="1:22" x14ac:dyDescent="0.2">
      <c r="A37" s="10" t="s">
        <v>313</v>
      </c>
      <c r="B37" s="11" t="s">
        <v>317</v>
      </c>
      <c r="C37" s="94" t="str" cm="1">
        <f t="array" ref="C37">IF(INDEX(Templates!A$2:A$142,ROW()-ROW($21:$21)+1)="","",INDEX(Templates!A$2:A$142,ROW()-ROW($21:$21)+1))</f>
        <v>JSON_PATH:infiltration</v>
      </c>
      <c r="D37" s="94" t="str" cm="1">
        <f t="array" ref="D37">IF(INDEX(Templates!B$2:B$142,ROW()-ROW($21:$21)+1)="","",INDEX(Templates!B$2:B$142,ROW()-ROW($21:$21)+1))</f>
        <v>multiplier_schedule</v>
      </c>
      <c r="E37" s="95"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78" t="str" cm="1">
        <f t="array" ref="J37">IF(INDEX(Templates!$I$2:$U$133,ROW()-ROW(J$21)+1, MATCH(J$17,Templates!$I$1:U$1,0))="","",INDEX(Templates!$I$2:$U$133,ROW()-ROW(J$21)+1, MATCH(J$17,Templates!$I$1:U$1,0)))</f>
        <v/>
      </c>
      <c r="K37" s="78" t="str" cm="1">
        <f t="array" ref="K37">IF(INDEX(Templates!$I$2:$U$133,ROW()-ROW(K$21)+1, MATCH(K$17,Templates!$I$1:U$1,0))="","",INDEX(Templates!$I$2:$U$133,ROW()-ROW(K$21)+1, MATCH(K$17,Templates!$I$1:U$1,0)))</f>
        <v/>
      </c>
      <c r="L37" s="78" t="str" cm="1">
        <f t="array" ref="L37">IF(INDEX(Templates!$I$2:$U$133,ROW()-ROW(L$21)+1, MATCH(L$17,Templates!$I$1:U$1,0))="","",INDEX(Templates!$I$2:$U$133,ROW()-ROW(L$21)+1, MATCH(L$17,Templates!$I$1:U$1,0)))</f>
        <v/>
      </c>
      <c r="M37" s="78" t="str" cm="1">
        <f t="array" ref="M37">IF(INDEX(Templates!$I$2:$U$133,ROW()-ROW(M$21)+1, MATCH(M$17,Templates!$I$1:U$1,0))="","",INDEX(Templates!$I$2:$U$133,ROW()-ROW(M$21)+1, MATCH(M$17,Templates!$I$1:U$1,0)))</f>
        <v/>
      </c>
      <c r="N37" s="78" t="str" cm="1">
        <f t="array" ref="N37">IF(INDEX(Templates!$I$2:$U$133,ROW()-ROW(N$21)+1, MATCH(N$17,Templates!$I$1:U$1,0))="","",INDEX(Templates!$I$2:$U$133,ROW()-ROW(N$21)+1, MATCH(N$17,Templates!$I$1:U$1,0)))</f>
        <v/>
      </c>
      <c r="O37" s="78" t="str" cm="1">
        <f t="array" ref="O37">IF(INDEX(Templates!$I$2:$U$133,ROW()-ROW(O$21)+1, MATCH(O$17,Templates!$I$1:U$1,0))="","",INDEX(Templates!$I$2:$U$133,ROW()-ROW(O$21)+1, MATCH(O$17,Templates!$I$1:U$1,0)))</f>
        <v/>
      </c>
      <c r="P37" s="78" t="str" cm="1">
        <f t="array" ref="P37">IF(INDEX(Templates!$I$2:$U$133,ROW()-ROW(P$21)+1, MATCH(P$17,Templates!$I$1:U$1,0))="","",INDEX(Templates!$I$2:$U$133,ROW()-ROW(P$21)+1, MATCH(P$17,Templates!$I$1:U$1,0)))</f>
        <v/>
      </c>
      <c r="Q37" s="78" t="str" cm="1">
        <f t="array" ref="Q37">IF(INDEX(Templates!$I$2:$U$133,ROW()-ROW(Q$21)+1, MATCH(Q$17,Templates!$I$1:U$1,0))="","",INDEX(Templates!$I$2:$U$133,ROW()-ROW(Q$21)+1, MATCH(Q$17,Templates!$I$1:U$1,0)))</f>
        <v/>
      </c>
      <c r="R37" s="78" t="str" cm="1">
        <f t="array" ref="R37">IF(INDEX(Templates!$I$2:$U$133,ROW()-ROW(R$21)+1, MATCH(R$17,Templates!$I$1:U$1,0))="","",INDEX(Templates!$I$2:$U$133,ROW()-ROW(R$21)+1, MATCH(R$17,Templates!$I$1:U$1,0)))</f>
        <v/>
      </c>
      <c r="S37" s="78" t="str" cm="1">
        <f t="array" ref="S37">IF(INDEX(Templates!$I$2:$U$133,ROW()-ROW(S$21)+1, MATCH(S$17,Templates!$I$1:U$1,0))="","",INDEX(Templates!$I$2:$U$133,ROW()-ROW(S$21)+1, MATCH(S$17,Templates!$I$1:U$1,0)))</f>
        <v/>
      </c>
      <c r="T37" s="78" t="str" cm="1">
        <f t="array" ref="T37">IF(INDEX(Templates!$I$2:$U$133,ROW()-ROW(T$21)+1, MATCH(T$17,Templates!$I$1:U$1,0))="","",INDEX(Templates!$I$2:$U$133,ROW()-ROW(T$21)+1, MATCH(T$17,Templates!$I$1:U$1,0)))</f>
        <v/>
      </c>
      <c r="U37" s="78" t="str" cm="1">
        <f t="array" ref="U37">IF(INDEX(Templates!$I$2:$U$133,ROW()-ROW(U$21)+1, MATCH(U$17,Templates!$I$1:U$1,0))="","",INDEX(Templates!$I$2:$U$133,ROW()-ROW(U$21)+1, MATCH(U$17,Templates!$I$1:U$1,0)))</f>
        <v/>
      </c>
      <c r="V37" s="78" t="str" cm="1">
        <f t="array" ref="V37">IF(INDEX(Templates!$I$2:$U$133,ROW()-ROW(V$21)+1, MATCH(V$17,Templates!$I$1:U$1,0))="","",INDEX(Templates!$I$2:$U$133,ROW()-ROW(V$21)+1, MATCH(V$17,Templates!$I$1:U$1,0)))</f>
        <v/>
      </c>
    </row>
    <row r="38" spans="1:22" x14ac:dyDescent="0.2">
      <c r="A38" s="10" t="s">
        <v>313</v>
      </c>
      <c r="B38" s="11" t="s">
        <v>317</v>
      </c>
      <c r="C38" s="94" t="str" cm="1">
        <f t="array" ref="C38">IF(INDEX(Templates!A$2:A$142,ROW()-ROW($21:$21)+1)="","",INDEX(Templates!A$2:A$142,ROW()-ROW($21:$21)+1))</f>
        <v>JSON_PATH:infiltration</v>
      </c>
      <c r="D38" s="94" t="str" cm="1">
        <f t="array" ref="D38">IF(INDEX(Templates!B$2:B$142,ROW()-ROW($21:$21)+1)="","",INDEX(Templates!B$2:B$142,ROW()-ROW($21:$21)+1))</f>
        <v>measured_air_leakage_rate</v>
      </c>
      <c r="E38" s="95"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78" t="str" cm="1">
        <f t="array" ref="J38">IF(INDEX(Templates!$I$2:$U$133,ROW()-ROW(J$21)+1, MATCH(J$17,Templates!$I$1:U$1,0))="","",INDEX(Templates!$I$2:$U$133,ROW()-ROW(J$21)+1, MATCH(J$17,Templates!$I$1:U$1,0)))</f>
        <v/>
      </c>
      <c r="K38" s="78" t="str" cm="1">
        <f t="array" ref="K38">IF(INDEX(Templates!$I$2:$U$133,ROW()-ROW(K$21)+1, MATCH(K$17,Templates!$I$1:U$1,0))="","",INDEX(Templates!$I$2:$U$133,ROW()-ROW(K$21)+1, MATCH(K$17,Templates!$I$1:U$1,0)))</f>
        <v/>
      </c>
      <c r="L38" s="78" t="str" cm="1">
        <f t="array" ref="L38">IF(INDEX(Templates!$I$2:$U$133,ROW()-ROW(L$21)+1, MATCH(L$17,Templates!$I$1:U$1,0))="","",INDEX(Templates!$I$2:$U$133,ROW()-ROW(L$21)+1, MATCH(L$17,Templates!$I$1:U$1,0)))</f>
        <v/>
      </c>
      <c r="M38" s="78" t="str" cm="1">
        <f t="array" ref="M38">IF(INDEX(Templates!$I$2:$U$133,ROW()-ROW(M$21)+1, MATCH(M$17,Templates!$I$1:U$1,0))="","",INDEX(Templates!$I$2:$U$133,ROW()-ROW(M$21)+1, MATCH(M$17,Templates!$I$1:U$1,0)))</f>
        <v/>
      </c>
      <c r="N38" s="78" t="str" cm="1">
        <f t="array" ref="N38">IF(INDEX(Templates!$I$2:$U$133,ROW()-ROW(N$21)+1, MATCH(N$17,Templates!$I$1:U$1,0))="","",INDEX(Templates!$I$2:$U$133,ROW()-ROW(N$21)+1, MATCH(N$17,Templates!$I$1:U$1,0)))</f>
        <v/>
      </c>
      <c r="O38" s="78" t="str" cm="1">
        <f t="array" ref="O38">IF(INDEX(Templates!$I$2:$U$133,ROW()-ROW(O$21)+1, MATCH(O$17,Templates!$I$1:U$1,0))="","",INDEX(Templates!$I$2:$U$133,ROW()-ROW(O$21)+1, MATCH(O$17,Templates!$I$1:U$1,0)))</f>
        <v/>
      </c>
      <c r="P38" s="78" t="str" cm="1">
        <f t="array" ref="P38">IF(INDEX(Templates!$I$2:$U$133,ROW()-ROW(P$21)+1, MATCH(P$17,Templates!$I$1:U$1,0))="","",INDEX(Templates!$I$2:$U$133,ROW()-ROW(P$21)+1, MATCH(P$17,Templates!$I$1:U$1,0)))</f>
        <v/>
      </c>
      <c r="Q38" s="78" t="str" cm="1">
        <f t="array" ref="Q38">IF(INDEX(Templates!$I$2:$U$133,ROW()-ROW(Q$21)+1, MATCH(Q$17,Templates!$I$1:U$1,0))="","",INDEX(Templates!$I$2:$U$133,ROW()-ROW(Q$21)+1, MATCH(Q$17,Templates!$I$1:U$1,0)))</f>
        <v/>
      </c>
      <c r="R38" s="78" t="str" cm="1">
        <f t="array" ref="R38">IF(INDEX(Templates!$I$2:$U$133,ROW()-ROW(R$21)+1, MATCH(R$17,Templates!$I$1:U$1,0))="","",INDEX(Templates!$I$2:$U$133,ROW()-ROW(R$21)+1, MATCH(R$17,Templates!$I$1:U$1,0)))</f>
        <v/>
      </c>
      <c r="S38" s="78" t="str" cm="1">
        <f t="array" ref="S38">IF(INDEX(Templates!$I$2:$U$133,ROW()-ROW(S$21)+1, MATCH(S$17,Templates!$I$1:U$1,0))="","",INDEX(Templates!$I$2:$U$133,ROW()-ROW(S$21)+1, MATCH(S$17,Templates!$I$1:U$1,0)))</f>
        <v/>
      </c>
      <c r="T38" s="78" t="str" cm="1">
        <f t="array" ref="T38">IF(INDEX(Templates!$I$2:$U$133,ROW()-ROW(T$21)+1, MATCH(T$17,Templates!$I$1:U$1,0))="","",INDEX(Templates!$I$2:$U$133,ROW()-ROW(T$21)+1, MATCH(T$17,Templates!$I$1:U$1,0)))</f>
        <v/>
      </c>
      <c r="U38" s="78" t="str" cm="1">
        <f t="array" ref="U38">IF(INDEX(Templates!$I$2:$U$133,ROW()-ROW(U$21)+1, MATCH(U$17,Templates!$I$1:U$1,0))="","",INDEX(Templates!$I$2:$U$133,ROW()-ROW(U$21)+1, MATCH(U$17,Templates!$I$1:U$1,0)))</f>
        <v/>
      </c>
      <c r="V38" s="78" t="str" cm="1">
        <f t="array" ref="V38">IF(INDEX(Templates!$I$2:$U$133,ROW()-ROW(V$21)+1, MATCH(V$17,Templates!$I$1:U$1,0))="","",INDEX(Templates!$I$2:$U$133,ROW()-ROW(V$21)+1, MATCH(V$17,Templates!$I$1:U$1,0)))</f>
        <v/>
      </c>
    </row>
    <row r="39" spans="1:22" x14ac:dyDescent="0.2">
      <c r="A39" s="10" t="s">
        <v>313</v>
      </c>
      <c r="B39" s="11" t="s">
        <v>317</v>
      </c>
      <c r="C39" s="94" t="str" cm="1">
        <f t="array" ref="C39">IF(INDEX(Templates!A$2:A$142,ROW()-ROW($21:$21)+1)="","",INDEX(Templates!A$2:A$142,ROW()-ROW($21:$21)+1))</f>
        <v>JSON_PATH:zones[0]</v>
      </c>
      <c r="D39" s="94" t="str" cm="1">
        <f t="array" ref="D39">IF(INDEX(Templates!B$2:B$142,ROW()-ROW($21:$21)+1)="","",INDEX(Templates!B$2:B$142,ROW()-ROW($21:$21)+1))</f>
        <v>infiltration_modeling_method_type</v>
      </c>
      <c r="E39" s="95"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78" t="str" cm="1">
        <f t="array" ref="J39">IF(INDEX(Templates!$I$2:$U$133,ROW()-ROW(J$21)+1, MATCH(J$17,Templates!$I$1:U$1,0))="","",INDEX(Templates!$I$2:$U$133,ROW()-ROW(J$21)+1, MATCH(J$17,Templates!$I$1:U$1,0)))</f>
        <v/>
      </c>
      <c r="K39" s="78" t="str" cm="1">
        <f t="array" ref="K39">IF(INDEX(Templates!$I$2:$U$133,ROW()-ROW(K$21)+1, MATCH(K$17,Templates!$I$1:U$1,0))="","",INDEX(Templates!$I$2:$U$133,ROW()-ROW(K$21)+1, MATCH(K$17,Templates!$I$1:U$1,0)))</f>
        <v/>
      </c>
      <c r="L39" s="78" t="str" cm="1">
        <f t="array" ref="L39">IF(INDEX(Templates!$I$2:$U$133,ROW()-ROW(L$21)+1, MATCH(L$17,Templates!$I$1:U$1,0))="","",INDEX(Templates!$I$2:$U$133,ROW()-ROW(L$21)+1, MATCH(L$17,Templates!$I$1:U$1,0)))</f>
        <v/>
      </c>
      <c r="M39" s="78" t="str" cm="1">
        <f t="array" ref="M39">IF(INDEX(Templates!$I$2:$U$133,ROW()-ROW(M$21)+1, MATCH(M$17,Templates!$I$1:U$1,0))="","",INDEX(Templates!$I$2:$U$133,ROW()-ROW(M$21)+1, MATCH(M$17,Templates!$I$1:U$1,0)))</f>
        <v/>
      </c>
      <c r="N39" s="78" t="str" cm="1">
        <f t="array" ref="N39">IF(INDEX(Templates!$I$2:$U$133,ROW()-ROW(N$21)+1, MATCH(N$17,Templates!$I$1:U$1,0))="","",INDEX(Templates!$I$2:$U$133,ROW()-ROW(N$21)+1, MATCH(N$17,Templates!$I$1:U$1,0)))</f>
        <v/>
      </c>
      <c r="O39" s="78" t="str" cm="1">
        <f t="array" ref="O39">IF(INDEX(Templates!$I$2:$U$133,ROW()-ROW(O$21)+1, MATCH(O$17,Templates!$I$1:U$1,0))="","",INDEX(Templates!$I$2:$U$133,ROW()-ROW(O$21)+1, MATCH(O$17,Templates!$I$1:U$1,0)))</f>
        <v/>
      </c>
      <c r="P39" s="78" t="str" cm="1">
        <f t="array" ref="P39">IF(INDEX(Templates!$I$2:$U$133,ROW()-ROW(P$21)+1, MATCH(P$17,Templates!$I$1:U$1,0))="","",INDEX(Templates!$I$2:$U$133,ROW()-ROW(P$21)+1, MATCH(P$17,Templates!$I$1:U$1,0)))</f>
        <v/>
      </c>
      <c r="Q39" s="78" t="str" cm="1">
        <f t="array" ref="Q39">IF(INDEX(Templates!$I$2:$U$133,ROW()-ROW(Q$21)+1, MATCH(Q$17,Templates!$I$1:U$1,0))="","",INDEX(Templates!$I$2:$U$133,ROW()-ROW(Q$21)+1, MATCH(Q$17,Templates!$I$1:U$1,0)))</f>
        <v/>
      </c>
      <c r="R39" s="78" t="str" cm="1">
        <f t="array" ref="R39">IF(INDEX(Templates!$I$2:$U$133,ROW()-ROW(R$21)+1, MATCH(R$17,Templates!$I$1:U$1,0))="","",INDEX(Templates!$I$2:$U$133,ROW()-ROW(R$21)+1, MATCH(R$17,Templates!$I$1:U$1,0)))</f>
        <v/>
      </c>
      <c r="S39" s="78" t="str" cm="1">
        <f t="array" ref="S39">IF(INDEX(Templates!$I$2:$U$133,ROW()-ROW(S$21)+1, MATCH(S$17,Templates!$I$1:U$1,0))="","",INDEX(Templates!$I$2:$U$133,ROW()-ROW(S$21)+1, MATCH(S$17,Templates!$I$1:U$1,0)))</f>
        <v/>
      </c>
      <c r="T39" s="78" t="str" cm="1">
        <f t="array" ref="T39">IF(INDEX(Templates!$I$2:$U$133,ROW()-ROW(T$21)+1, MATCH(T$17,Templates!$I$1:U$1,0))="","",INDEX(Templates!$I$2:$U$133,ROW()-ROW(T$21)+1, MATCH(T$17,Templates!$I$1:U$1,0)))</f>
        <v/>
      </c>
      <c r="U39" s="78" t="str" cm="1">
        <f t="array" ref="U39">IF(INDEX(Templates!$I$2:$U$133,ROW()-ROW(U$21)+1, MATCH(U$17,Templates!$I$1:U$1,0))="","",INDEX(Templates!$I$2:$U$133,ROW()-ROW(U$21)+1, MATCH(U$17,Templates!$I$1:U$1,0)))</f>
        <v/>
      </c>
      <c r="V39" s="78" t="str" cm="1">
        <f t="array" ref="V39">IF(INDEX(Templates!$I$2:$U$133,ROW()-ROW(V$21)+1, MATCH(V$17,Templates!$I$1:U$1,0))="","",INDEX(Templates!$I$2:$U$133,ROW()-ROW(V$21)+1, MATCH(V$17,Templates!$I$1:U$1,0)))</f>
        <v/>
      </c>
    </row>
    <row r="40" spans="1:22" x14ac:dyDescent="0.2">
      <c r="A40" s="10" t="s">
        <v>313</v>
      </c>
      <c r="B40" s="11" t="s">
        <v>317</v>
      </c>
      <c r="C40" s="94" t="str" cm="1">
        <f t="array" ref="C40">IF(INDEX(Templates!A$2:A$142,ROW()-ROW($21:$21)+1)="","",INDEX(Templates!A$2:A$142,ROW()-ROW($21:$21)+1))</f>
        <v>JSON_PATH:surfaces[0]</v>
      </c>
      <c r="D40" s="94" t="str" cm="1">
        <f t="array" ref="D40">IF(INDEX(Templates!B$2:B$142,ROW()-ROW($21:$21)+1)="","",INDEX(Templates!B$2:B$142,ROW()-ROW($21:$21)+1))</f>
        <v>id</v>
      </c>
      <c r="E40" s="95"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78" t="str" cm="1">
        <f t="array" ref="J40">IF(INDEX(Templates!$I$2:$U$133,ROW()-ROW(J$21)+1, MATCH(J$17,Templates!$I$1:U$1,0))="","",INDEX(Templates!$I$2:$U$133,ROW()-ROW(J$21)+1, MATCH(J$17,Templates!$I$1:U$1,0)))</f>
        <v>surface_1</v>
      </c>
      <c r="K40" s="78" t="str" cm="1">
        <f t="array" ref="K40">IF(INDEX(Templates!$I$2:$U$133,ROW()-ROW(K$21)+1, MATCH(K$17,Templates!$I$1:U$1,0))="","",INDEX(Templates!$I$2:$U$133,ROW()-ROW(K$21)+1, MATCH(K$17,Templates!$I$1:U$1,0)))</f>
        <v>surface_1</v>
      </c>
      <c r="L40" s="78" t="str" cm="1">
        <f t="array" ref="L40">IF(INDEX(Templates!$I$2:$U$133,ROW()-ROW(L$21)+1, MATCH(L$17,Templates!$I$1:U$1,0))="","",INDEX(Templates!$I$2:$U$133,ROW()-ROW(L$21)+1, MATCH(L$17,Templates!$I$1:U$1,0)))</f>
        <v>surface_1</v>
      </c>
      <c r="M40" s="78" t="str" cm="1">
        <f t="array" ref="M40">IF(INDEX(Templates!$I$2:$U$133,ROW()-ROW(M$21)+1, MATCH(M$17,Templates!$I$1:U$1,0))="","",INDEX(Templates!$I$2:$U$133,ROW()-ROW(M$21)+1, MATCH(M$17,Templates!$I$1:U$1,0)))</f>
        <v>surface_1</v>
      </c>
      <c r="N40" s="78" t="str" cm="1">
        <f t="array" ref="N40">IF(INDEX(Templates!$I$2:$U$133,ROW()-ROW(N$21)+1, MATCH(N$17,Templates!$I$1:U$1,0))="","",INDEX(Templates!$I$2:$U$133,ROW()-ROW(N$21)+1, MATCH(N$17,Templates!$I$1:U$1,0)))</f>
        <v>surface_1</v>
      </c>
      <c r="O40" s="78" t="str" cm="1">
        <f t="array" ref="O40">IF(INDEX(Templates!$I$2:$U$133,ROW()-ROW(O$21)+1, MATCH(O$17,Templates!$I$1:U$1,0))="","",INDEX(Templates!$I$2:$U$133,ROW()-ROW(O$21)+1, MATCH(O$17,Templates!$I$1:U$1,0)))</f>
        <v>surface_1</v>
      </c>
      <c r="P40" s="78" t="str" cm="1">
        <f t="array" ref="P40">IF(INDEX(Templates!$I$2:$U$133,ROW()-ROW(P$21)+1, MATCH(P$17,Templates!$I$1:U$1,0))="","",INDEX(Templates!$I$2:$U$133,ROW()-ROW(P$21)+1, MATCH(P$17,Templates!$I$1:U$1,0)))</f>
        <v>surface_1</v>
      </c>
      <c r="Q40" s="78" t="str" cm="1">
        <f t="array" ref="Q40">IF(INDEX(Templates!$I$2:$U$133,ROW()-ROW(Q$21)+1, MATCH(Q$17,Templates!$I$1:U$1,0))="","",INDEX(Templates!$I$2:$U$133,ROW()-ROW(Q$21)+1, MATCH(Q$17,Templates!$I$1:U$1,0)))</f>
        <v>surface_1</v>
      </c>
      <c r="R40" s="78" t="str" cm="1">
        <f t="array" ref="R40">IF(INDEX(Templates!$I$2:$U$133,ROW()-ROW(R$21)+1, MATCH(R$17,Templates!$I$1:U$1,0))="","",INDEX(Templates!$I$2:$U$133,ROW()-ROW(R$21)+1, MATCH(R$17,Templates!$I$1:U$1,0)))</f>
        <v>surface_1</v>
      </c>
      <c r="S40" s="78" t="str" cm="1">
        <f t="array" ref="S40">IF(INDEX(Templates!$I$2:$U$133,ROW()-ROW(S$21)+1, MATCH(S$17,Templates!$I$1:U$1,0))="","",INDEX(Templates!$I$2:$U$133,ROW()-ROW(S$21)+1, MATCH(S$17,Templates!$I$1:U$1,0)))</f>
        <v>surface_1</v>
      </c>
      <c r="T40" s="78" t="str" cm="1">
        <f t="array" ref="T40">IF(INDEX(Templates!$I$2:$U$133,ROW()-ROW(T$21)+1, MATCH(T$17,Templates!$I$1:U$1,0))="","",INDEX(Templates!$I$2:$U$133,ROW()-ROW(T$21)+1, MATCH(T$17,Templates!$I$1:U$1,0)))</f>
        <v>surface_1</v>
      </c>
      <c r="U40" s="78" t="str" cm="1">
        <f t="array" ref="U40">IF(INDEX(Templates!$I$2:$U$133,ROW()-ROW(U$21)+1, MATCH(U$17,Templates!$I$1:U$1,0))="","",INDEX(Templates!$I$2:$U$133,ROW()-ROW(U$21)+1, MATCH(U$17,Templates!$I$1:U$1,0)))</f>
        <v>surface_1</v>
      </c>
      <c r="V40" s="78" t="str" cm="1">
        <f t="array" ref="V40">IF(INDEX(Templates!$I$2:$U$133,ROW()-ROW(V$21)+1, MATCH(V$17,Templates!$I$1:U$1,0))="","",INDEX(Templates!$I$2:$U$133,ROW()-ROW(V$21)+1, MATCH(V$17,Templates!$I$1:U$1,0)))</f>
        <v>surface_1</v>
      </c>
    </row>
    <row r="41" spans="1:22" x14ac:dyDescent="0.2">
      <c r="A41" s="10" t="s">
        <v>313</v>
      </c>
      <c r="B41" s="11" t="s">
        <v>317</v>
      </c>
      <c r="C41" s="94" t="str" cm="1">
        <f t="array" ref="C41">IF(INDEX(Templates!A$2:A$142,ROW()-ROW($21:$21)+1)="","",INDEX(Templates!A$2:A$142,ROW()-ROW($21:$21)+1))</f>
        <v>JSON_PATH:surfaces[0]</v>
      </c>
      <c r="D41" s="94" t="str" cm="1">
        <f t="array" ref="D41">IF(INDEX(Templates!B$2:B$142,ROW()-ROW($21:$21)+1)="","",INDEX(Templates!B$2:B$142,ROW()-ROW($21:$21)+1))</f>
        <v>azimuth</v>
      </c>
      <c r="E41" s="95"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78" t="str" cm="1">
        <f t="array" ref="J41">IF(INDEX(Templates!$I$2:$U$133,ROW()-ROW(J$21)+1, MATCH(J$17,Templates!$I$1:U$1,0))="","",INDEX(Templates!$I$2:$U$133,ROW()-ROW(J$21)+1, MATCH(J$17,Templates!$I$1:U$1,0)))</f>
        <v/>
      </c>
      <c r="K41" s="78" t="str" cm="1">
        <f t="array" ref="K41">IF(INDEX(Templates!$I$2:$U$133,ROW()-ROW(K$21)+1, MATCH(K$17,Templates!$I$1:U$1,0))="","",INDEX(Templates!$I$2:$U$133,ROW()-ROW(K$21)+1, MATCH(K$17,Templates!$I$1:U$1,0)))</f>
        <v/>
      </c>
      <c r="L41" s="78" t="str" cm="1">
        <f t="array" ref="L41">IF(INDEX(Templates!$I$2:$U$133,ROW()-ROW(L$21)+1, MATCH(L$17,Templates!$I$1:U$1,0))="","",INDEX(Templates!$I$2:$U$133,ROW()-ROW(L$21)+1, MATCH(L$17,Templates!$I$1:U$1,0)))</f>
        <v/>
      </c>
      <c r="M41" s="78" t="str" cm="1">
        <f t="array" ref="M41">IF(INDEX(Templates!$I$2:$U$133,ROW()-ROW(M$21)+1, MATCH(M$17,Templates!$I$1:U$1,0))="","",INDEX(Templates!$I$2:$U$133,ROW()-ROW(M$21)+1, MATCH(M$17,Templates!$I$1:U$1,0)))</f>
        <v/>
      </c>
      <c r="N41" s="78" t="str" cm="1">
        <f t="array" ref="N41">IF(INDEX(Templates!$I$2:$U$133,ROW()-ROW(N$21)+1, MATCH(N$17,Templates!$I$1:U$1,0))="","",INDEX(Templates!$I$2:$U$133,ROW()-ROW(N$21)+1, MATCH(N$17,Templates!$I$1:U$1,0)))</f>
        <v/>
      </c>
      <c r="O41" s="78" t="str" cm="1">
        <f t="array" ref="O41">IF(INDEX(Templates!$I$2:$U$133,ROW()-ROW(O$21)+1, MATCH(O$17,Templates!$I$1:U$1,0))="","",INDEX(Templates!$I$2:$U$133,ROW()-ROW(O$21)+1, MATCH(O$17,Templates!$I$1:U$1,0)))</f>
        <v/>
      </c>
      <c r="P41" s="78" t="str" cm="1">
        <f t="array" ref="P41">IF(INDEX(Templates!$I$2:$U$133,ROW()-ROW(P$21)+1, MATCH(P$17,Templates!$I$1:U$1,0))="","",INDEX(Templates!$I$2:$U$133,ROW()-ROW(P$21)+1, MATCH(P$17,Templates!$I$1:U$1,0)))</f>
        <v/>
      </c>
      <c r="Q41" s="78" t="str" cm="1">
        <f t="array" ref="Q41">IF(INDEX(Templates!$I$2:$U$133,ROW()-ROW(Q$21)+1, MATCH(Q$17,Templates!$I$1:U$1,0))="","",INDEX(Templates!$I$2:$U$133,ROW()-ROW(Q$21)+1, MATCH(Q$17,Templates!$I$1:U$1,0)))</f>
        <v/>
      </c>
      <c r="R41" s="78" t="str" cm="1">
        <f t="array" ref="R41">IF(INDEX(Templates!$I$2:$U$133,ROW()-ROW(R$21)+1, MATCH(R$17,Templates!$I$1:U$1,0))="","",INDEX(Templates!$I$2:$U$133,ROW()-ROW(R$21)+1, MATCH(R$17,Templates!$I$1:U$1,0)))</f>
        <v/>
      </c>
      <c r="S41" s="78" t="str" cm="1">
        <f t="array" ref="S41">IF(INDEX(Templates!$I$2:$U$133,ROW()-ROW(S$21)+1, MATCH(S$17,Templates!$I$1:U$1,0))="","",INDEX(Templates!$I$2:$U$133,ROW()-ROW(S$21)+1, MATCH(S$17,Templates!$I$1:U$1,0)))</f>
        <v/>
      </c>
      <c r="T41" s="78" t="str" cm="1">
        <f t="array" ref="T41">IF(INDEX(Templates!$I$2:$U$133,ROW()-ROW(T$21)+1, MATCH(T$17,Templates!$I$1:U$1,0))="","",INDEX(Templates!$I$2:$U$133,ROW()-ROW(T$21)+1, MATCH(T$17,Templates!$I$1:U$1,0)))</f>
        <v/>
      </c>
      <c r="U41" s="78" t="str" cm="1">
        <f t="array" ref="U41">IF(INDEX(Templates!$I$2:$U$133,ROW()-ROW(U$21)+1, MATCH(U$17,Templates!$I$1:U$1,0))="","",INDEX(Templates!$I$2:$U$133,ROW()-ROW(U$21)+1, MATCH(U$17,Templates!$I$1:U$1,0)))</f>
        <v/>
      </c>
      <c r="V41" s="78" t="str" cm="1">
        <f t="array" ref="V41">IF(INDEX(Templates!$I$2:$U$133,ROW()-ROW(V$21)+1, MATCH(V$17,Templates!$I$1:U$1,0))="","",INDEX(Templates!$I$2:$U$133,ROW()-ROW(V$21)+1, MATCH(V$17,Templates!$I$1:U$1,0)))</f>
        <v/>
      </c>
    </row>
    <row r="42" spans="1:22" x14ac:dyDescent="0.2">
      <c r="A42" s="10" t="s">
        <v>313</v>
      </c>
      <c r="B42" s="11" t="s">
        <v>317</v>
      </c>
      <c r="C42" s="94" t="str" cm="1">
        <f t="array" ref="C42">IF(INDEX(Templates!A$2:A$142,ROW()-ROW($21:$21)+1)="","",INDEX(Templates!A$2:A$142,ROW()-ROW($21:$21)+1))</f>
        <v>JSON_PATH:surfaces[0]</v>
      </c>
      <c r="D42" s="94" t="str" cm="1">
        <f t="array" ref="D42">IF(INDEX(Templates!B$2:B$142,ROW()-ROW($21:$21)+1)="","",INDEX(Templates!B$2:B$142,ROW()-ROW($21:$21)+1))</f>
        <v>adjacent_to</v>
      </c>
      <c r="E42" s="95"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78" t="str" cm="1">
        <f t="array" ref="J42">IF(INDEX(Templates!$I$2:$U$133,ROW()-ROW(J$21)+1, MATCH(J$17,Templates!$I$1:U$1,0))="","",INDEX(Templates!$I$2:$U$133,ROW()-ROW(J$21)+1, MATCH(J$17,Templates!$I$1:U$1,0)))</f>
        <v>GROUND</v>
      </c>
      <c r="K42" s="78" t="str" cm="1">
        <f t="array" ref="K42">IF(INDEX(Templates!$I$2:$U$133,ROW()-ROW(K$21)+1, MATCH(K$17,Templates!$I$1:U$1,0))="","",INDEX(Templates!$I$2:$U$133,ROW()-ROW(K$21)+1, MATCH(K$17,Templates!$I$1:U$1,0)))</f>
        <v>GROUND</v>
      </c>
      <c r="L42" s="78" t="str" cm="1">
        <f t="array" ref="L42">IF(INDEX(Templates!$I$2:$U$133,ROW()-ROW(L$21)+1, MATCH(L$17,Templates!$I$1:U$1,0))="","",INDEX(Templates!$I$2:$U$133,ROW()-ROW(L$21)+1, MATCH(L$17,Templates!$I$1:U$1,0)))</f>
        <v>EXTERIOR</v>
      </c>
      <c r="M42" s="78" t="str" cm="1">
        <f t="array" ref="M42">IF(INDEX(Templates!$I$2:$U$133,ROW()-ROW(M$21)+1, MATCH(M$17,Templates!$I$1:U$1,0))="","",INDEX(Templates!$I$2:$U$133,ROW()-ROW(M$21)+1, MATCH(M$17,Templates!$I$1:U$1,0)))</f>
        <v>EXTERIOR</v>
      </c>
      <c r="N42" s="78" t="str" cm="1">
        <f t="array" ref="N42">IF(INDEX(Templates!$I$2:$U$133,ROW()-ROW(N$21)+1, MATCH(N$17,Templates!$I$1:U$1,0))="","",INDEX(Templates!$I$2:$U$133,ROW()-ROW(N$21)+1, MATCH(N$17,Templates!$I$1:U$1,0)))</f>
        <v>EXTERIOR</v>
      </c>
      <c r="O42" s="78" t="str" cm="1">
        <f t="array" ref="O42">IF(INDEX(Templates!$I$2:$U$133,ROW()-ROW(O$21)+1, MATCH(O$17,Templates!$I$1:U$1,0))="","",INDEX(Templates!$I$2:$U$133,ROW()-ROW(O$21)+1, MATCH(O$17,Templates!$I$1:U$1,0)))</f>
        <v>EXTERIOR</v>
      </c>
      <c r="P42" s="78" t="str" cm="1">
        <f t="array" ref="P42">IF(INDEX(Templates!$I$2:$U$133,ROW()-ROW(P$21)+1, MATCH(P$17,Templates!$I$1:U$1,0))="","",INDEX(Templates!$I$2:$U$133,ROW()-ROW(P$21)+1, MATCH(P$17,Templates!$I$1:U$1,0)))</f>
        <v>EXTERIOR</v>
      </c>
      <c r="Q42" s="78" t="str" cm="1">
        <f t="array" ref="Q42">IF(INDEX(Templates!$I$2:$U$133,ROW()-ROW(Q$21)+1, MATCH(Q$17,Templates!$I$1:U$1,0))="","",INDEX(Templates!$I$2:$U$133,ROW()-ROW(Q$21)+1, MATCH(Q$17,Templates!$I$1:U$1,0)))</f>
        <v>EXTERIOR</v>
      </c>
      <c r="R42" s="78" t="str" cm="1">
        <f t="array" ref="R42">IF(INDEX(Templates!$I$2:$U$133,ROW()-ROW(R$21)+1, MATCH(R$17,Templates!$I$1:U$1,0))="","",INDEX(Templates!$I$2:$U$133,ROW()-ROW(R$21)+1, MATCH(R$17,Templates!$I$1:U$1,0)))</f>
        <v>EXTERIOR</v>
      </c>
      <c r="S42" s="78" t="str" cm="1">
        <f t="array" ref="S42">IF(INDEX(Templates!$I$2:$U$133,ROW()-ROW(S$21)+1, MATCH(S$17,Templates!$I$1:U$1,0))="","",INDEX(Templates!$I$2:$U$133,ROW()-ROW(S$21)+1, MATCH(S$17,Templates!$I$1:U$1,0)))</f>
        <v>EXTERIOR</v>
      </c>
      <c r="T42" s="78" t="str" cm="1">
        <f t="array" ref="T42">IF(INDEX(Templates!$I$2:$U$133,ROW()-ROW(T$21)+1, MATCH(T$17,Templates!$I$1:U$1,0))="","",INDEX(Templates!$I$2:$U$133,ROW()-ROW(T$21)+1, MATCH(T$17,Templates!$I$1:U$1,0)))</f>
        <v>EXTERIOR</v>
      </c>
      <c r="U42" s="78" t="str" cm="1">
        <f t="array" ref="U42">IF(INDEX(Templates!$I$2:$U$133,ROW()-ROW(U$21)+1, MATCH(U$17,Templates!$I$1:U$1,0))="","",INDEX(Templates!$I$2:$U$133,ROW()-ROW(U$21)+1, MATCH(U$17,Templates!$I$1:U$1,0)))</f>
        <v>EXTERIOR</v>
      </c>
      <c r="V42" s="78" t="str" cm="1">
        <f t="array" ref="V42">IF(INDEX(Templates!$I$2:$U$133,ROW()-ROW(V$21)+1, MATCH(V$17,Templates!$I$1:U$1,0))="","",INDEX(Templates!$I$2:$U$133,ROW()-ROW(V$21)+1, MATCH(V$17,Templates!$I$1:U$1,0)))</f>
        <v>EXTERIOR</v>
      </c>
    </row>
    <row r="43" spans="1:22" x14ac:dyDescent="0.2">
      <c r="A43" s="10" t="s">
        <v>313</v>
      </c>
      <c r="B43" s="11" t="s">
        <v>317</v>
      </c>
      <c r="C43" s="94" t="str" cm="1">
        <f t="array" ref="C43">IF(INDEX(Templates!A$2:A$142,ROW()-ROW($21:$21)+1)="","",INDEX(Templates!A$2:A$142,ROW()-ROW($21:$21)+1))</f>
        <v>JSON_PATH:surfaces[0]</v>
      </c>
      <c r="D43" s="94" t="str" cm="1">
        <f t="array" ref="D43">IF(INDEX(Templates!B$2:B$142,ROW()-ROW($21:$21)+1)="","",INDEX(Templates!B$2:B$142,ROW()-ROW($21:$21)+1))</f>
        <v>does_cast_shade</v>
      </c>
      <c r="E43" s="95"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78" t="str" cm="1">
        <f t="array" ref="J43">IF(INDEX(Templates!$I$2:$U$133,ROW()-ROW(J$21)+1, MATCH(J$17,Templates!$I$1:U$1,0))="","",INDEX(Templates!$I$2:$U$133,ROW()-ROW(J$21)+1, MATCH(J$17,Templates!$I$1:U$1,0)))</f>
        <v/>
      </c>
      <c r="K43" s="78" t="str" cm="1">
        <f t="array" ref="K43">IF(INDEX(Templates!$I$2:$U$133,ROW()-ROW(K$21)+1, MATCH(K$17,Templates!$I$1:U$1,0))="","",INDEX(Templates!$I$2:$U$133,ROW()-ROW(K$21)+1, MATCH(K$17,Templates!$I$1:U$1,0)))</f>
        <v/>
      </c>
      <c r="L43" s="78" t="str" cm="1">
        <f t="array" ref="L43">IF(INDEX(Templates!$I$2:$U$133,ROW()-ROW(L$21)+1, MATCH(L$17,Templates!$I$1:U$1,0))="","",INDEX(Templates!$I$2:$U$133,ROW()-ROW(L$21)+1, MATCH(L$17,Templates!$I$1:U$1,0)))</f>
        <v/>
      </c>
      <c r="M43" s="78" t="str" cm="1">
        <f t="array" ref="M43">IF(INDEX(Templates!$I$2:$U$133,ROW()-ROW(M$21)+1, MATCH(M$17,Templates!$I$1:U$1,0))="","",INDEX(Templates!$I$2:$U$133,ROW()-ROW(M$21)+1, MATCH(M$17,Templates!$I$1:U$1,0)))</f>
        <v/>
      </c>
      <c r="N43" s="78" t="str" cm="1">
        <f t="array" ref="N43">IF(INDEX(Templates!$I$2:$U$133,ROW()-ROW(N$21)+1, MATCH(N$17,Templates!$I$1:U$1,0))="","",INDEX(Templates!$I$2:$U$133,ROW()-ROW(N$21)+1, MATCH(N$17,Templates!$I$1:U$1,0)))</f>
        <v/>
      </c>
      <c r="O43" s="78" t="str" cm="1">
        <f t="array" ref="O43">IF(INDEX(Templates!$I$2:$U$133,ROW()-ROW(O$21)+1, MATCH(O$17,Templates!$I$1:U$1,0))="","",INDEX(Templates!$I$2:$U$133,ROW()-ROW(O$21)+1, MATCH(O$17,Templates!$I$1:U$1,0)))</f>
        <v/>
      </c>
      <c r="P43" s="78" t="str" cm="1">
        <f t="array" ref="P43">IF(INDEX(Templates!$I$2:$U$133,ROW()-ROW(P$21)+1, MATCH(P$17,Templates!$I$1:U$1,0))="","",INDEX(Templates!$I$2:$U$133,ROW()-ROW(P$21)+1, MATCH(P$17,Templates!$I$1:U$1,0)))</f>
        <v/>
      </c>
      <c r="Q43" s="78" t="str" cm="1">
        <f t="array" ref="Q43">IF(INDEX(Templates!$I$2:$U$133,ROW()-ROW(Q$21)+1, MATCH(Q$17,Templates!$I$1:U$1,0))="","",INDEX(Templates!$I$2:$U$133,ROW()-ROW(Q$21)+1, MATCH(Q$17,Templates!$I$1:U$1,0)))</f>
        <v/>
      </c>
      <c r="R43" s="78" t="str" cm="1">
        <f t="array" ref="R43">IF(INDEX(Templates!$I$2:$U$133,ROW()-ROW(R$21)+1, MATCH(R$17,Templates!$I$1:U$1,0))="","",INDEX(Templates!$I$2:$U$133,ROW()-ROW(R$21)+1, MATCH(R$17,Templates!$I$1:U$1,0)))</f>
        <v/>
      </c>
      <c r="S43" s="78" t="str" cm="1">
        <f t="array" ref="S43">IF(INDEX(Templates!$I$2:$U$133,ROW()-ROW(S$21)+1, MATCH(S$17,Templates!$I$1:U$1,0))="","",INDEX(Templates!$I$2:$U$133,ROW()-ROW(S$21)+1, MATCH(S$17,Templates!$I$1:U$1,0)))</f>
        <v/>
      </c>
      <c r="T43" s="78" t="str" cm="1">
        <f t="array" ref="T43">IF(INDEX(Templates!$I$2:$U$133,ROW()-ROW(T$21)+1, MATCH(T$17,Templates!$I$1:U$1,0))="","",INDEX(Templates!$I$2:$U$133,ROW()-ROW(T$21)+1, MATCH(T$17,Templates!$I$1:U$1,0)))</f>
        <v/>
      </c>
      <c r="U43" s="78" t="str" cm="1">
        <f t="array" ref="U43">IF(INDEX(Templates!$I$2:$U$133,ROW()-ROW(U$21)+1, MATCH(U$17,Templates!$I$1:U$1,0))="","",INDEX(Templates!$I$2:$U$133,ROW()-ROW(U$21)+1, MATCH(U$17,Templates!$I$1:U$1,0)))</f>
        <v/>
      </c>
      <c r="V43" s="78" t="str" cm="1">
        <f t="array" ref="V43">IF(INDEX(Templates!$I$2:$U$133,ROW()-ROW(V$21)+1, MATCH(V$17,Templates!$I$1:U$1,0))="","",INDEX(Templates!$I$2:$U$133,ROW()-ROW(V$21)+1, MATCH(V$17,Templates!$I$1:U$1,0)))</f>
        <v/>
      </c>
    </row>
    <row r="44" spans="1:22" x14ac:dyDescent="0.2">
      <c r="A44" s="10" t="s">
        <v>313</v>
      </c>
      <c r="B44" s="11" t="s">
        <v>317</v>
      </c>
      <c r="C44" s="94" t="str" cm="1">
        <f t="array" ref="C44">IF(INDEX(Templates!A$2:A$142,ROW()-ROW($21:$21)+1)="","",INDEX(Templates!A$2:A$142,ROW()-ROW($21:$21)+1))</f>
        <v>JSON_PATH:surfaces[0]</v>
      </c>
      <c r="D44" s="94" t="str" cm="1">
        <f t="array" ref="D44">IF(INDEX(Templates!B$2:B$142,ROW()-ROW($21:$21)+1)="","",INDEX(Templates!B$2:B$142,ROW()-ROW($21:$21)+1))</f>
        <v>tilt</v>
      </c>
      <c r="E44" s="95"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78" cm="1">
        <f t="array" ref="J44">IF(INDEX(Templates!$I$2:$U$133,ROW()-ROW(J$21)+1, MATCH(J$17,Templates!$I$1:U$1,0))="","",INDEX(Templates!$I$2:$U$133,ROW()-ROW(J$21)+1, MATCH(J$17,Templates!$I$1:U$1,0)))</f>
        <v>80</v>
      </c>
      <c r="K44" s="78" cm="1">
        <f t="array" ref="K44">IF(INDEX(Templates!$I$2:$U$133,ROW()-ROW(K$21)+1, MATCH(K$17,Templates!$I$1:U$1,0))="","",INDEX(Templates!$I$2:$U$133,ROW()-ROW(K$21)+1, MATCH(K$17,Templates!$I$1:U$1,0)))</f>
        <v>80</v>
      </c>
      <c r="L44" s="78" cm="1">
        <f t="array" ref="L44">IF(INDEX(Templates!$I$2:$U$133,ROW()-ROW(L$21)+1, MATCH(L$17,Templates!$I$1:U$1,0))="","",INDEX(Templates!$I$2:$U$133,ROW()-ROW(L$21)+1, MATCH(L$17,Templates!$I$1:U$1,0)))</f>
        <v>90</v>
      </c>
      <c r="M44" s="78" cm="1">
        <f t="array" ref="M44">IF(INDEX(Templates!$I$2:$U$133,ROW()-ROW(M$21)+1, MATCH(M$17,Templates!$I$1:U$1,0))="","",INDEX(Templates!$I$2:$U$133,ROW()-ROW(M$21)+1, MATCH(M$17,Templates!$I$1:U$1,0)))</f>
        <v>90</v>
      </c>
      <c r="N44" s="78" cm="1">
        <f t="array" ref="N44">IF(INDEX(Templates!$I$2:$U$133,ROW()-ROW(N$21)+1, MATCH(N$17,Templates!$I$1:U$1,0))="","",INDEX(Templates!$I$2:$U$133,ROW()-ROW(N$21)+1, MATCH(N$17,Templates!$I$1:U$1,0)))</f>
        <v>90</v>
      </c>
      <c r="O44" s="78" cm="1">
        <f t="array" ref="O44">IF(INDEX(Templates!$I$2:$U$133,ROW()-ROW(O$21)+1, MATCH(O$17,Templates!$I$1:U$1,0))="","",INDEX(Templates!$I$2:$U$133,ROW()-ROW(O$21)+1, MATCH(O$17,Templates!$I$1:U$1,0)))</f>
        <v>90</v>
      </c>
      <c r="P44" s="78" cm="1">
        <f t="array" ref="P44">IF(INDEX(Templates!$I$2:$U$133,ROW()-ROW(P$21)+1, MATCH(P$17,Templates!$I$1:U$1,0))="","",INDEX(Templates!$I$2:$U$133,ROW()-ROW(P$21)+1, MATCH(P$17,Templates!$I$1:U$1,0)))</f>
        <v>90</v>
      </c>
      <c r="Q44" s="78" cm="1">
        <f t="array" ref="Q44">IF(INDEX(Templates!$I$2:$U$133,ROW()-ROW(Q$21)+1, MATCH(Q$17,Templates!$I$1:U$1,0))="","",INDEX(Templates!$I$2:$U$133,ROW()-ROW(Q$21)+1, MATCH(Q$17,Templates!$I$1:U$1,0)))</f>
        <v>90</v>
      </c>
      <c r="R44" s="78" cm="1">
        <f t="array" ref="R44">IF(INDEX(Templates!$I$2:$U$133,ROW()-ROW(R$21)+1, MATCH(R$17,Templates!$I$1:U$1,0))="","",INDEX(Templates!$I$2:$U$133,ROW()-ROW(R$21)+1, MATCH(R$17,Templates!$I$1:U$1,0)))</f>
        <v>90</v>
      </c>
      <c r="S44" s="78" cm="1">
        <f t="array" ref="S44">IF(INDEX(Templates!$I$2:$U$133,ROW()-ROW(S$21)+1, MATCH(S$17,Templates!$I$1:U$1,0))="","",INDEX(Templates!$I$2:$U$133,ROW()-ROW(S$21)+1, MATCH(S$17,Templates!$I$1:U$1,0)))</f>
        <v>90</v>
      </c>
      <c r="T44" s="78" cm="1">
        <f t="array" ref="T44">IF(INDEX(Templates!$I$2:$U$133,ROW()-ROW(T$21)+1, MATCH(T$17,Templates!$I$1:U$1,0))="","",INDEX(Templates!$I$2:$U$133,ROW()-ROW(T$21)+1, MATCH(T$17,Templates!$I$1:U$1,0)))</f>
        <v>90</v>
      </c>
      <c r="U44" s="78" cm="1">
        <f t="array" ref="U44">IF(INDEX(Templates!$I$2:$U$133,ROW()-ROW(U$21)+1, MATCH(U$17,Templates!$I$1:U$1,0))="","",INDEX(Templates!$I$2:$U$133,ROW()-ROW(U$21)+1, MATCH(U$17,Templates!$I$1:U$1,0)))</f>
        <v>180</v>
      </c>
      <c r="V44" s="78" cm="1">
        <f t="array" ref="V44">IF(INDEX(Templates!$I$2:$U$133,ROW()-ROW(V$21)+1, MATCH(V$17,Templates!$I$1:U$1,0))="","",INDEX(Templates!$I$2:$U$133,ROW()-ROW(V$21)+1, MATCH(V$17,Templates!$I$1:U$1,0)))</f>
        <v>180</v>
      </c>
    </row>
    <row r="45" spans="1:22" x14ac:dyDescent="0.2">
      <c r="A45" s="10" t="s">
        <v>313</v>
      </c>
      <c r="B45" s="11" t="s">
        <v>317</v>
      </c>
      <c r="C45" s="94" t="str" cm="1">
        <f t="array" ref="C45">IF(INDEX(Templates!A$2:A$142,ROW()-ROW($21:$21)+1)="","",INDEX(Templates!A$2:A$142,ROW()-ROW($21:$21)+1))</f>
        <v>JSON_PATH:surfaces[0]</v>
      </c>
      <c r="D45" s="94" t="str" cm="1">
        <f t="array" ref="D45">IF(INDEX(Templates!B$2:B$142,ROW()-ROW($21:$21)+1)="","",INDEX(Templates!B$2:B$142,ROW()-ROW($21:$21)+1))</f>
        <v>area</v>
      </c>
      <c r="E45" s="95"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78" t="str" cm="1">
        <f t="array" ref="J45">IF(INDEX(Templates!$I$2:$U$133,ROW()-ROW(J$21)+1, MATCH(J$17,Templates!$I$1:U$1,0))="","",INDEX(Templates!$I$2:$U$133,ROW()-ROW(J$21)+1, MATCH(J$17,Templates!$I$1:U$1,0)))</f>
        <v/>
      </c>
      <c r="K45" s="78" t="str" cm="1">
        <f t="array" ref="K45">IF(INDEX(Templates!$I$2:$U$133,ROW()-ROW(K$21)+1, MATCH(K$17,Templates!$I$1:U$1,0))="","",INDEX(Templates!$I$2:$U$133,ROW()-ROW(K$21)+1, MATCH(K$17,Templates!$I$1:U$1,0)))</f>
        <v/>
      </c>
      <c r="L45" s="78" t="str" cm="1">
        <f t="array" ref="L45">IF(INDEX(Templates!$I$2:$U$133,ROW()-ROW(L$21)+1, MATCH(L$17,Templates!$I$1:U$1,0))="","",INDEX(Templates!$I$2:$U$133,ROW()-ROW(L$21)+1, MATCH(L$17,Templates!$I$1:U$1,0)))</f>
        <v/>
      </c>
      <c r="M45" s="78" t="str" cm="1">
        <f t="array" ref="M45">IF(INDEX(Templates!$I$2:$U$133,ROW()-ROW(M$21)+1, MATCH(M$17,Templates!$I$1:U$1,0))="","",INDEX(Templates!$I$2:$U$133,ROW()-ROW(M$21)+1, MATCH(M$17,Templates!$I$1:U$1,0)))</f>
        <v/>
      </c>
      <c r="N45" s="78" t="str" cm="1">
        <f t="array" ref="N45">IF(INDEX(Templates!$I$2:$U$133,ROW()-ROW(N$21)+1, MATCH(N$17,Templates!$I$1:U$1,0))="","",INDEX(Templates!$I$2:$U$133,ROW()-ROW(N$21)+1, MATCH(N$17,Templates!$I$1:U$1,0)))</f>
        <v/>
      </c>
      <c r="O45" s="78" t="str" cm="1">
        <f t="array" ref="O45">IF(INDEX(Templates!$I$2:$U$133,ROW()-ROW(O$21)+1, MATCH(O$17,Templates!$I$1:U$1,0))="","",INDEX(Templates!$I$2:$U$133,ROW()-ROW(O$21)+1, MATCH(O$17,Templates!$I$1:U$1,0)))</f>
        <v/>
      </c>
      <c r="P45" s="78" t="str" cm="1">
        <f t="array" ref="P45">IF(INDEX(Templates!$I$2:$U$133,ROW()-ROW(P$21)+1, MATCH(P$17,Templates!$I$1:U$1,0))="","",INDEX(Templates!$I$2:$U$133,ROW()-ROW(P$21)+1, MATCH(P$17,Templates!$I$1:U$1,0)))</f>
        <v/>
      </c>
      <c r="Q45" s="78" t="str" cm="1">
        <f t="array" ref="Q45">IF(INDEX(Templates!$I$2:$U$133,ROW()-ROW(Q$21)+1, MATCH(Q$17,Templates!$I$1:U$1,0))="","",INDEX(Templates!$I$2:$U$133,ROW()-ROW(Q$21)+1, MATCH(Q$17,Templates!$I$1:U$1,0)))</f>
        <v/>
      </c>
      <c r="R45" s="78" t="str" cm="1">
        <f t="array" ref="R45">IF(INDEX(Templates!$I$2:$U$133,ROW()-ROW(R$21)+1, MATCH(R$17,Templates!$I$1:U$1,0))="","",INDEX(Templates!$I$2:$U$133,ROW()-ROW(R$21)+1, MATCH(R$17,Templates!$I$1:U$1,0)))</f>
        <v/>
      </c>
      <c r="S45" s="78" t="str" cm="1">
        <f t="array" ref="S45">IF(INDEX(Templates!$I$2:$U$133,ROW()-ROW(S$21)+1, MATCH(S$17,Templates!$I$1:U$1,0))="","",INDEX(Templates!$I$2:$U$133,ROW()-ROW(S$21)+1, MATCH(S$17,Templates!$I$1:U$1,0)))</f>
        <v/>
      </c>
      <c r="T45" s="78" t="str" cm="1">
        <f t="array" ref="T45">IF(INDEX(Templates!$I$2:$U$133,ROW()-ROW(T$21)+1, MATCH(T$17,Templates!$I$1:U$1,0))="","",INDEX(Templates!$I$2:$U$133,ROW()-ROW(T$21)+1, MATCH(T$17,Templates!$I$1:U$1,0)))</f>
        <v/>
      </c>
      <c r="U45" s="78" t="str" cm="1">
        <f t="array" ref="U45">IF(INDEX(Templates!$I$2:$U$133,ROW()-ROW(U$21)+1, MATCH(U$17,Templates!$I$1:U$1,0))="","",INDEX(Templates!$I$2:$U$133,ROW()-ROW(U$21)+1, MATCH(U$17,Templates!$I$1:U$1,0)))</f>
        <v/>
      </c>
      <c r="V45" s="78" t="str" cm="1">
        <f t="array" ref="V45">IF(INDEX(Templates!$I$2:$U$133,ROW()-ROW(V$21)+1, MATCH(V$17,Templates!$I$1:U$1,0))="","",INDEX(Templates!$I$2:$U$133,ROW()-ROW(V$21)+1, MATCH(V$17,Templates!$I$1:U$1,0)))</f>
        <v/>
      </c>
    </row>
    <row r="46" spans="1:22" x14ac:dyDescent="0.2">
      <c r="A46" s="10" t="s">
        <v>313</v>
      </c>
      <c r="B46" s="11" t="s">
        <v>317</v>
      </c>
      <c r="C46" s="94" t="str" cm="1">
        <f t="array" ref="C46">IF(INDEX(Templates!A$2:A$142,ROW()-ROW($21:$21)+1)="","",INDEX(Templates!A$2:A$142,ROW()-ROW($21:$21)+1))</f>
        <v>JSON_PATH:surfaces[0]</v>
      </c>
      <c r="D46" s="94" t="str" cm="1">
        <f t="array" ref="D46">IF(INDEX(Templates!B$2:B$142,ROW()-ROW($21:$21)+1)="","",INDEX(Templates!B$2:B$142,ROW()-ROW($21:$21)+1))</f>
        <v>subsurfaces</v>
      </c>
      <c r="E46" s="95"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78" t="str" cm="1">
        <f t="array" ref="J46">IF(INDEX(Templates!$I$2:$U$133,ROW()-ROW(J$21)+1, MATCH(J$17,Templates!$I$1:U$1,0))="","",INDEX(Templates!$I$2:$U$133,ROW()-ROW(J$21)+1, MATCH(J$17,Templates!$I$1:U$1,0)))</f>
        <v/>
      </c>
      <c r="K46" s="78" t="str" cm="1">
        <f t="array" ref="K46">IF(INDEX(Templates!$I$2:$U$133,ROW()-ROW(K$21)+1, MATCH(K$17,Templates!$I$1:U$1,0))="","",INDEX(Templates!$I$2:$U$133,ROW()-ROW(K$21)+1, MATCH(K$17,Templates!$I$1:U$1,0)))</f>
        <v/>
      </c>
      <c r="L46" s="78" t="str" cm="1">
        <f t="array" ref="L46">IF(INDEX(Templates!$I$2:$U$133,ROW()-ROW(L$21)+1, MATCH(L$17,Templates!$I$1:U$1,0))="","",INDEX(Templates!$I$2:$U$133,ROW()-ROW(L$21)+1, MATCH(L$17,Templates!$I$1:U$1,0)))</f>
        <v/>
      </c>
      <c r="M46" s="78" t="str" cm="1">
        <f t="array" ref="M46">IF(INDEX(Templates!$I$2:$U$133,ROW()-ROW(M$21)+1, MATCH(M$17,Templates!$I$1:U$1,0))="","",INDEX(Templates!$I$2:$U$133,ROW()-ROW(M$21)+1, MATCH(M$17,Templates!$I$1:U$1,0)))</f>
        <v/>
      </c>
      <c r="N46" s="78" t="str" cm="1">
        <f t="array" ref="N46">IF(INDEX(Templates!$I$2:$U$133,ROW()-ROW(N$21)+1, MATCH(N$17,Templates!$I$1:U$1,0))="","",INDEX(Templates!$I$2:$U$133,ROW()-ROW(N$21)+1, MATCH(N$17,Templates!$I$1:U$1,0)))</f>
        <v/>
      </c>
      <c r="O46" s="78" t="str" cm="1">
        <f t="array" ref="O46">IF(INDEX(Templates!$I$2:$U$133,ROW()-ROW(O$21)+1, MATCH(O$17,Templates!$I$1:U$1,0))="","",INDEX(Templates!$I$2:$U$133,ROW()-ROW(O$21)+1, MATCH(O$17,Templates!$I$1:U$1,0)))</f>
        <v/>
      </c>
      <c r="P46" s="78" t="str" cm="1">
        <f t="array" ref="P46">IF(INDEX(Templates!$I$2:$U$133,ROW()-ROW(P$21)+1, MATCH(P$17,Templates!$I$1:U$1,0))="","",INDEX(Templates!$I$2:$U$133,ROW()-ROW(P$21)+1, MATCH(P$17,Templates!$I$1:U$1,0)))</f>
        <v/>
      </c>
      <c r="Q46" s="78" t="str" cm="1">
        <f t="array" ref="Q46">IF(INDEX(Templates!$I$2:$U$133,ROW()-ROW(Q$21)+1, MATCH(Q$17,Templates!$I$1:U$1,0))="","",INDEX(Templates!$I$2:$U$133,ROW()-ROW(Q$21)+1, MATCH(Q$17,Templates!$I$1:U$1,0)))</f>
        <v/>
      </c>
      <c r="R46" s="78" t="str" cm="1">
        <f t="array" ref="R46">IF(INDEX(Templates!$I$2:$U$133,ROW()-ROW(R$21)+1, MATCH(R$17,Templates!$I$1:U$1,0))="","",INDEX(Templates!$I$2:$U$133,ROW()-ROW(R$21)+1, MATCH(R$17,Templates!$I$1:U$1,0)))</f>
        <v/>
      </c>
      <c r="S46" s="78" t="str" cm="1">
        <f t="array" ref="S46">IF(INDEX(Templates!$I$2:$U$133,ROW()-ROW(S$21)+1, MATCH(S$17,Templates!$I$1:U$1,0))="","",INDEX(Templates!$I$2:$U$133,ROW()-ROW(S$21)+1, MATCH(S$17,Templates!$I$1:U$1,0)))</f>
        <v/>
      </c>
      <c r="T46" s="78" t="str" cm="1">
        <f t="array" ref="T46">IF(INDEX(Templates!$I$2:$U$133,ROW()-ROW(T$21)+1, MATCH(T$17,Templates!$I$1:U$1,0))="","",INDEX(Templates!$I$2:$U$133,ROW()-ROW(T$21)+1, MATCH(T$17,Templates!$I$1:U$1,0)))</f>
        <v/>
      </c>
      <c r="U46" s="78" t="str" cm="1">
        <f t="array" ref="U46">IF(INDEX(Templates!$I$2:$U$133,ROW()-ROW(U$21)+1, MATCH(U$17,Templates!$I$1:U$1,0))="","",INDEX(Templates!$I$2:$U$133,ROW()-ROW(U$21)+1, MATCH(U$17,Templates!$I$1:U$1,0)))</f>
        <v/>
      </c>
      <c r="V46" s="78" t="str" cm="1">
        <f t="array" ref="V46">IF(INDEX(Templates!$I$2:$U$133,ROW()-ROW(V$21)+1, MATCH(V$17,Templates!$I$1:U$1,0))="","",INDEX(Templates!$I$2:$U$133,ROW()-ROW(V$21)+1, MATCH(V$17,Templates!$I$1:U$1,0)))</f>
        <v/>
      </c>
    </row>
    <row r="47" spans="1:22" x14ac:dyDescent="0.2">
      <c r="A47" s="10" t="s">
        <v>313</v>
      </c>
      <c r="B47" s="11" t="s">
        <v>317</v>
      </c>
      <c r="C47" s="94" t="str" cm="1">
        <f t="array" ref="C47">IF(INDEX(Templates!A$2:A$142,ROW()-ROW($21:$21)+1)="","",INDEX(Templates!A$2:A$142,ROW()-ROW($21:$21)+1))</f>
        <v>JSON_PATH:surfaces[0]</v>
      </c>
      <c r="D47" s="94" t="str" cm="1">
        <f t="array" ref="D47">IF(INDEX(Templates!B$2:B$142,ROW()-ROW($21:$21)+1)="","",INDEX(Templates!B$2:B$142,ROW()-ROW($21:$21)+1))</f>
        <v>subsurfaces[0]</v>
      </c>
      <c r="E47" s="95"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78" t="str" cm="1">
        <f t="array" ref="J47">IF(INDEX(Templates!$I$2:$U$133,ROW()-ROW(J$21)+1, MATCH(J$17,Templates!$I$1:U$1,0))="","",INDEX(Templates!$I$2:$U$133,ROW()-ROW(J$21)+1, MATCH(J$17,Templates!$I$1:U$1,0)))</f>
        <v/>
      </c>
      <c r="K47" s="78" t="str" cm="1">
        <f t="array" ref="K47">IF(INDEX(Templates!$I$2:$U$133,ROW()-ROW(K$21)+1, MATCH(K$17,Templates!$I$1:U$1,0))="","",INDEX(Templates!$I$2:$U$133,ROW()-ROW(K$21)+1, MATCH(K$17,Templates!$I$1:U$1,0)))</f>
        <v/>
      </c>
      <c r="L47" s="78" t="str" cm="1">
        <f t="array" ref="L47">IF(INDEX(Templates!$I$2:$U$133,ROW()-ROW(L$21)+1, MATCH(L$17,Templates!$I$1:U$1,0))="","",INDEX(Templates!$I$2:$U$133,ROW()-ROW(L$21)+1, MATCH(L$17,Templates!$I$1:U$1,0)))</f>
        <v/>
      </c>
      <c r="M47" s="78" t="str" cm="1">
        <f t="array" ref="M47">IF(INDEX(Templates!$I$2:$U$133,ROW()-ROW(M$21)+1, MATCH(M$17,Templates!$I$1:U$1,0))="","",INDEX(Templates!$I$2:$U$133,ROW()-ROW(M$21)+1, MATCH(M$17,Templates!$I$1:U$1,0)))</f>
        <v/>
      </c>
      <c r="N47" s="78" t="str" cm="1">
        <f t="array" ref="N47">IF(INDEX(Templates!$I$2:$U$133,ROW()-ROW(N$21)+1, MATCH(N$17,Templates!$I$1:U$1,0))="","",INDEX(Templates!$I$2:$U$133,ROW()-ROW(N$21)+1, MATCH(N$17,Templates!$I$1:U$1,0)))</f>
        <v/>
      </c>
      <c r="O47" s="78" t="str" cm="1">
        <f t="array" ref="O47">IF(INDEX(Templates!$I$2:$U$133,ROW()-ROW(O$21)+1, MATCH(O$17,Templates!$I$1:U$1,0))="","",INDEX(Templates!$I$2:$U$133,ROW()-ROW(O$21)+1, MATCH(O$17,Templates!$I$1:U$1,0)))</f>
        <v/>
      </c>
      <c r="P47" s="78" t="str" cm="1">
        <f t="array" ref="P47">IF(INDEX(Templates!$I$2:$U$133,ROW()-ROW(P$21)+1, MATCH(P$17,Templates!$I$1:U$1,0))="","",INDEX(Templates!$I$2:$U$133,ROW()-ROW(P$21)+1, MATCH(P$17,Templates!$I$1:U$1,0)))</f>
        <v/>
      </c>
      <c r="Q47" s="78" t="str" cm="1">
        <f t="array" ref="Q47">IF(INDEX(Templates!$I$2:$U$133,ROW()-ROW(Q$21)+1, MATCH(Q$17,Templates!$I$1:U$1,0))="","",INDEX(Templates!$I$2:$U$133,ROW()-ROW(Q$21)+1, MATCH(Q$17,Templates!$I$1:U$1,0)))</f>
        <v/>
      </c>
      <c r="R47" s="78" t="str" cm="1">
        <f t="array" ref="R47">IF(INDEX(Templates!$I$2:$U$133,ROW()-ROW(R$21)+1, MATCH(R$17,Templates!$I$1:U$1,0))="","",INDEX(Templates!$I$2:$U$133,ROW()-ROW(R$21)+1, MATCH(R$17,Templates!$I$1:U$1,0)))</f>
        <v/>
      </c>
      <c r="S47" s="78" t="str" cm="1">
        <f t="array" ref="S47">IF(INDEX(Templates!$I$2:$U$133,ROW()-ROW(S$21)+1, MATCH(S$17,Templates!$I$1:U$1,0))="","",INDEX(Templates!$I$2:$U$133,ROW()-ROW(S$21)+1, MATCH(S$17,Templates!$I$1:U$1,0)))</f>
        <v/>
      </c>
      <c r="T47" s="78" t="str" cm="1">
        <f t="array" ref="T47">IF(INDEX(Templates!$I$2:$U$133,ROW()-ROW(T$21)+1, MATCH(T$17,Templates!$I$1:U$1,0))="","",INDEX(Templates!$I$2:$U$133,ROW()-ROW(T$21)+1, MATCH(T$17,Templates!$I$1:U$1,0)))</f>
        <v/>
      </c>
      <c r="U47" s="78" t="str" cm="1">
        <f t="array" ref="U47">IF(INDEX(Templates!$I$2:$U$133,ROW()-ROW(U$21)+1, MATCH(U$17,Templates!$I$1:U$1,0))="","",INDEX(Templates!$I$2:$U$133,ROW()-ROW(U$21)+1, MATCH(U$17,Templates!$I$1:U$1,0)))</f>
        <v/>
      </c>
      <c r="V47" s="78" t="str" cm="1">
        <f t="array" ref="V47">IF(INDEX(Templates!$I$2:$U$133,ROW()-ROW(V$21)+1, MATCH(V$17,Templates!$I$1:U$1,0))="","",INDEX(Templates!$I$2:$U$133,ROW()-ROW(V$21)+1, MATCH(V$17,Templates!$I$1:U$1,0)))</f>
        <v/>
      </c>
    </row>
    <row r="48" spans="1:22" x14ac:dyDescent="0.2">
      <c r="A48" s="10" t="s">
        <v>313</v>
      </c>
      <c r="B48" s="11" t="s">
        <v>317</v>
      </c>
      <c r="C48" s="94" t="str" cm="1">
        <f t="array" ref="C48">IF(INDEX(Templates!A$2:A$142,ROW()-ROW($21:$21)+1)="","",INDEX(Templates!A$2:A$142,ROW()-ROW($21:$21)+1))</f>
        <v>JSON_PATH:surfaces[0]</v>
      </c>
      <c r="D48" s="94" t="str" cm="1">
        <f t="array" ref="D48">IF(INDEX(Templates!B$2:B$142,ROW()-ROW($21:$21)+1)="","",INDEX(Templates!B$2:B$142,ROW()-ROW($21:$21)+1))</f>
        <v>subsurfaces[0]</v>
      </c>
      <c r="E48" s="95"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78" t="str" cm="1">
        <f t="array" ref="J48">IF(INDEX(Templates!$I$2:$U$133,ROW()-ROW(J$21)+1, MATCH(J$17,Templates!$I$1:U$1,0))="","",INDEX(Templates!$I$2:$U$133,ROW()-ROW(J$21)+1, MATCH(J$17,Templates!$I$1:U$1,0)))</f>
        <v/>
      </c>
      <c r="K48" s="78" t="str" cm="1">
        <f t="array" ref="K48">IF(INDEX(Templates!$I$2:$U$133,ROW()-ROW(K$21)+1, MATCH(K$17,Templates!$I$1:U$1,0))="","",INDEX(Templates!$I$2:$U$133,ROW()-ROW(K$21)+1, MATCH(K$17,Templates!$I$1:U$1,0)))</f>
        <v/>
      </c>
      <c r="L48" s="78" t="str" cm="1">
        <f t="array" ref="L48">IF(INDEX(Templates!$I$2:$U$133,ROW()-ROW(L$21)+1, MATCH(L$17,Templates!$I$1:U$1,0))="","",INDEX(Templates!$I$2:$U$133,ROW()-ROW(L$21)+1, MATCH(L$17,Templates!$I$1:U$1,0)))</f>
        <v/>
      </c>
      <c r="M48" s="78" t="str" cm="1">
        <f t="array" ref="M48">IF(INDEX(Templates!$I$2:$U$133,ROW()-ROW(M$21)+1, MATCH(M$17,Templates!$I$1:U$1,0))="","",INDEX(Templates!$I$2:$U$133,ROW()-ROW(M$21)+1, MATCH(M$17,Templates!$I$1:U$1,0)))</f>
        <v/>
      </c>
      <c r="N48" s="78" t="str" cm="1">
        <f t="array" ref="N48">IF(INDEX(Templates!$I$2:$U$133,ROW()-ROW(N$21)+1, MATCH(N$17,Templates!$I$1:U$1,0))="","",INDEX(Templates!$I$2:$U$133,ROW()-ROW(N$21)+1, MATCH(N$17,Templates!$I$1:U$1,0)))</f>
        <v/>
      </c>
      <c r="O48" s="78" t="str" cm="1">
        <f t="array" ref="O48">IF(INDEX(Templates!$I$2:$U$133,ROW()-ROW(O$21)+1, MATCH(O$17,Templates!$I$1:U$1,0))="","",INDEX(Templates!$I$2:$U$133,ROW()-ROW(O$21)+1, MATCH(O$17,Templates!$I$1:U$1,0)))</f>
        <v/>
      </c>
      <c r="P48" s="78" t="str" cm="1">
        <f t="array" ref="P48">IF(INDEX(Templates!$I$2:$U$133,ROW()-ROW(P$21)+1, MATCH(P$17,Templates!$I$1:U$1,0))="","",INDEX(Templates!$I$2:$U$133,ROW()-ROW(P$21)+1, MATCH(P$17,Templates!$I$1:U$1,0)))</f>
        <v/>
      </c>
      <c r="Q48" s="78" t="str" cm="1">
        <f t="array" ref="Q48">IF(INDEX(Templates!$I$2:$U$133,ROW()-ROW(Q$21)+1, MATCH(Q$17,Templates!$I$1:U$1,0))="","",INDEX(Templates!$I$2:$U$133,ROW()-ROW(Q$21)+1, MATCH(Q$17,Templates!$I$1:U$1,0)))</f>
        <v/>
      </c>
      <c r="R48" s="78" t="str" cm="1">
        <f t="array" ref="R48">IF(INDEX(Templates!$I$2:$U$133,ROW()-ROW(R$21)+1, MATCH(R$17,Templates!$I$1:U$1,0))="","",INDEX(Templates!$I$2:$U$133,ROW()-ROW(R$21)+1, MATCH(R$17,Templates!$I$1:U$1,0)))</f>
        <v/>
      </c>
      <c r="S48" s="78" t="str" cm="1">
        <f t="array" ref="S48">IF(INDEX(Templates!$I$2:$U$133,ROW()-ROW(S$21)+1, MATCH(S$17,Templates!$I$1:U$1,0))="","",INDEX(Templates!$I$2:$U$133,ROW()-ROW(S$21)+1, MATCH(S$17,Templates!$I$1:U$1,0)))</f>
        <v/>
      </c>
      <c r="T48" s="78" t="str" cm="1">
        <f t="array" ref="T48">IF(INDEX(Templates!$I$2:$U$133,ROW()-ROW(T$21)+1, MATCH(T$17,Templates!$I$1:U$1,0))="","",INDEX(Templates!$I$2:$U$133,ROW()-ROW(T$21)+1, MATCH(T$17,Templates!$I$1:U$1,0)))</f>
        <v/>
      </c>
      <c r="U48" s="78" t="str" cm="1">
        <f t="array" ref="U48">IF(INDEX(Templates!$I$2:$U$133,ROW()-ROW(U$21)+1, MATCH(U$17,Templates!$I$1:U$1,0))="","",INDEX(Templates!$I$2:$U$133,ROW()-ROW(U$21)+1, MATCH(U$17,Templates!$I$1:U$1,0)))</f>
        <v/>
      </c>
      <c r="V48" s="78" t="str" cm="1">
        <f t="array" ref="V48">IF(INDEX(Templates!$I$2:$U$133,ROW()-ROW(V$21)+1, MATCH(V$17,Templates!$I$1:U$1,0))="","",INDEX(Templates!$I$2:$U$133,ROW()-ROW(V$21)+1, MATCH(V$17,Templates!$I$1:U$1,0)))</f>
        <v/>
      </c>
    </row>
    <row r="49" spans="1:22" x14ac:dyDescent="0.2">
      <c r="A49" s="10" t="s">
        <v>313</v>
      </c>
      <c r="B49" s="11" t="s">
        <v>317</v>
      </c>
      <c r="C49" s="94" t="str" cm="1">
        <f t="array" ref="C49">IF(INDEX(Templates!A$2:A$142,ROW()-ROW($21:$21)+1)="","",INDEX(Templates!A$2:A$142,ROW()-ROW($21:$21)+1))</f>
        <v>JSON_PATH:surfaces[0]</v>
      </c>
      <c r="D49" s="94" t="str" cm="1">
        <f t="array" ref="D49">IF(INDEX(Templates!B$2:B$142,ROW()-ROW($21:$21)+1)="","",INDEX(Templates!B$2:B$142,ROW()-ROW($21:$21)+1))</f>
        <v>subsurfaces[0]</v>
      </c>
      <c r="E49" s="95"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78" t="str" cm="1">
        <f t="array" ref="J49">IF(INDEX(Templates!$I$2:$U$133,ROW()-ROW(J$21)+1, MATCH(J$17,Templates!$I$1:U$1,0))="","",INDEX(Templates!$I$2:$U$133,ROW()-ROW(J$21)+1, MATCH(J$17,Templates!$I$1:U$1,0)))</f>
        <v/>
      </c>
      <c r="K49" s="78" t="str" cm="1">
        <f t="array" ref="K49">IF(INDEX(Templates!$I$2:$U$133,ROW()-ROW(K$21)+1, MATCH(K$17,Templates!$I$1:U$1,0))="","",INDEX(Templates!$I$2:$U$133,ROW()-ROW(K$21)+1, MATCH(K$17,Templates!$I$1:U$1,0)))</f>
        <v/>
      </c>
      <c r="L49" s="78" t="str" cm="1">
        <f t="array" ref="L49">IF(INDEX(Templates!$I$2:$U$133,ROW()-ROW(L$21)+1, MATCH(L$17,Templates!$I$1:U$1,0))="","",INDEX(Templates!$I$2:$U$133,ROW()-ROW(L$21)+1, MATCH(L$17,Templates!$I$1:U$1,0)))</f>
        <v/>
      </c>
      <c r="M49" s="78" t="str" cm="1">
        <f t="array" ref="M49">IF(INDEX(Templates!$I$2:$U$133,ROW()-ROW(M$21)+1, MATCH(M$17,Templates!$I$1:U$1,0))="","",INDEX(Templates!$I$2:$U$133,ROW()-ROW(M$21)+1, MATCH(M$17,Templates!$I$1:U$1,0)))</f>
        <v/>
      </c>
      <c r="N49" s="78" t="str" cm="1">
        <f t="array" ref="N49">IF(INDEX(Templates!$I$2:$U$133,ROW()-ROW(N$21)+1, MATCH(N$17,Templates!$I$1:U$1,0))="","",INDEX(Templates!$I$2:$U$133,ROW()-ROW(N$21)+1, MATCH(N$17,Templates!$I$1:U$1,0)))</f>
        <v/>
      </c>
      <c r="O49" s="78" t="str" cm="1">
        <f t="array" ref="O49">IF(INDEX(Templates!$I$2:$U$133,ROW()-ROW(O$21)+1, MATCH(O$17,Templates!$I$1:U$1,0))="","",INDEX(Templates!$I$2:$U$133,ROW()-ROW(O$21)+1, MATCH(O$17,Templates!$I$1:U$1,0)))</f>
        <v/>
      </c>
      <c r="P49" s="78" t="str" cm="1">
        <f t="array" ref="P49">IF(INDEX(Templates!$I$2:$U$133,ROW()-ROW(P$21)+1, MATCH(P$17,Templates!$I$1:U$1,0))="","",INDEX(Templates!$I$2:$U$133,ROW()-ROW(P$21)+1, MATCH(P$17,Templates!$I$1:U$1,0)))</f>
        <v/>
      </c>
      <c r="Q49" s="78" t="str" cm="1">
        <f t="array" ref="Q49">IF(INDEX(Templates!$I$2:$U$133,ROW()-ROW(Q$21)+1, MATCH(Q$17,Templates!$I$1:U$1,0))="","",INDEX(Templates!$I$2:$U$133,ROW()-ROW(Q$21)+1, MATCH(Q$17,Templates!$I$1:U$1,0)))</f>
        <v/>
      </c>
      <c r="R49" s="78" t="str" cm="1">
        <f t="array" ref="R49">IF(INDEX(Templates!$I$2:$U$133,ROW()-ROW(R$21)+1, MATCH(R$17,Templates!$I$1:U$1,0))="","",INDEX(Templates!$I$2:$U$133,ROW()-ROW(R$21)+1, MATCH(R$17,Templates!$I$1:U$1,0)))</f>
        <v/>
      </c>
      <c r="S49" s="78" t="str" cm="1">
        <f t="array" ref="S49">IF(INDEX(Templates!$I$2:$U$133,ROW()-ROW(S$21)+1, MATCH(S$17,Templates!$I$1:U$1,0))="","",INDEX(Templates!$I$2:$U$133,ROW()-ROW(S$21)+1, MATCH(S$17,Templates!$I$1:U$1,0)))</f>
        <v/>
      </c>
      <c r="T49" s="78" t="str" cm="1">
        <f t="array" ref="T49">IF(INDEX(Templates!$I$2:$U$133,ROW()-ROW(T$21)+1, MATCH(T$17,Templates!$I$1:U$1,0))="","",INDEX(Templates!$I$2:$U$133,ROW()-ROW(T$21)+1, MATCH(T$17,Templates!$I$1:U$1,0)))</f>
        <v/>
      </c>
      <c r="U49" s="78" t="str" cm="1">
        <f t="array" ref="U49">IF(INDEX(Templates!$I$2:$U$133,ROW()-ROW(U$21)+1, MATCH(U$17,Templates!$I$1:U$1,0))="","",INDEX(Templates!$I$2:$U$133,ROW()-ROW(U$21)+1, MATCH(U$17,Templates!$I$1:U$1,0)))</f>
        <v/>
      </c>
      <c r="V49" s="78" t="str" cm="1">
        <f t="array" ref="V49">IF(INDEX(Templates!$I$2:$U$133,ROW()-ROW(V$21)+1, MATCH(V$17,Templates!$I$1:U$1,0))="","",INDEX(Templates!$I$2:$U$133,ROW()-ROW(V$21)+1, MATCH(V$17,Templates!$I$1:U$1,0)))</f>
        <v/>
      </c>
    </row>
    <row r="50" spans="1:22" x14ac:dyDescent="0.2">
      <c r="A50" s="10" t="s">
        <v>313</v>
      </c>
      <c r="B50" s="11" t="s">
        <v>317</v>
      </c>
      <c r="C50" s="94" t="str" cm="1">
        <f t="array" ref="C50">IF(INDEX(Templates!A$2:A$142,ROW()-ROW($21:$21)+1)="","",INDEX(Templates!A$2:A$142,ROW()-ROW($21:$21)+1))</f>
        <v>JSON_PATH:surfaces[0]</v>
      </c>
      <c r="D50" s="94" t="str" cm="1">
        <f t="array" ref="D50">IF(INDEX(Templates!B$2:B$142,ROW()-ROW($21:$21)+1)="","",INDEX(Templates!B$2:B$142,ROW()-ROW($21:$21)+1))</f>
        <v>subsurfaces[0]</v>
      </c>
      <c r="E50" s="95"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78" t="str" cm="1">
        <f t="array" ref="J50">IF(INDEX(Templates!$I$2:$U$133,ROW()-ROW(J$21)+1, MATCH(J$17,Templates!$I$1:U$1,0))="","",INDEX(Templates!$I$2:$U$133,ROW()-ROW(J$21)+1, MATCH(J$17,Templates!$I$1:U$1,0)))</f>
        <v/>
      </c>
      <c r="K50" s="78" t="str" cm="1">
        <f t="array" ref="K50">IF(INDEX(Templates!$I$2:$U$133,ROW()-ROW(K$21)+1, MATCH(K$17,Templates!$I$1:U$1,0))="","",INDEX(Templates!$I$2:$U$133,ROW()-ROW(K$21)+1, MATCH(K$17,Templates!$I$1:U$1,0)))</f>
        <v/>
      </c>
      <c r="L50" s="78" t="str" cm="1">
        <f t="array" ref="L50">IF(INDEX(Templates!$I$2:$U$133,ROW()-ROW(L$21)+1, MATCH(L$17,Templates!$I$1:U$1,0))="","",INDEX(Templates!$I$2:$U$133,ROW()-ROW(L$21)+1, MATCH(L$17,Templates!$I$1:U$1,0)))</f>
        <v/>
      </c>
      <c r="M50" s="78" t="str" cm="1">
        <f t="array" ref="M50">IF(INDEX(Templates!$I$2:$U$133,ROW()-ROW(M$21)+1, MATCH(M$17,Templates!$I$1:U$1,0))="","",INDEX(Templates!$I$2:$U$133,ROW()-ROW(M$21)+1, MATCH(M$17,Templates!$I$1:U$1,0)))</f>
        <v/>
      </c>
      <c r="N50" s="78" t="str" cm="1">
        <f t="array" ref="N50">IF(INDEX(Templates!$I$2:$U$133,ROW()-ROW(N$21)+1, MATCH(N$17,Templates!$I$1:U$1,0))="","",INDEX(Templates!$I$2:$U$133,ROW()-ROW(N$21)+1, MATCH(N$17,Templates!$I$1:U$1,0)))</f>
        <v/>
      </c>
      <c r="O50" s="78" t="str" cm="1">
        <f t="array" ref="O50">IF(INDEX(Templates!$I$2:$U$133,ROW()-ROW(O$21)+1, MATCH(O$17,Templates!$I$1:U$1,0))="","",INDEX(Templates!$I$2:$U$133,ROW()-ROW(O$21)+1, MATCH(O$17,Templates!$I$1:U$1,0)))</f>
        <v/>
      </c>
      <c r="P50" s="78" t="str" cm="1">
        <f t="array" ref="P50">IF(INDEX(Templates!$I$2:$U$133,ROW()-ROW(P$21)+1, MATCH(P$17,Templates!$I$1:U$1,0))="","",INDEX(Templates!$I$2:$U$133,ROW()-ROW(P$21)+1, MATCH(P$17,Templates!$I$1:U$1,0)))</f>
        <v/>
      </c>
      <c r="Q50" s="78" t="str" cm="1">
        <f t="array" ref="Q50">IF(INDEX(Templates!$I$2:$U$133,ROW()-ROW(Q$21)+1, MATCH(Q$17,Templates!$I$1:U$1,0))="","",INDEX(Templates!$I$2:$U$133,ROW()-ROW(Q$21)+1, MATCH(Q$17,Templates!$I$1:U$1,0)))</f>
        <v/>
      </c>
      <c r="R50" s="78" t="str" cm="1">
        <f t="array" ref="R50">IF(INDEX(Templates!$I$2:$U$133,ROW()-ROW(R$21)+1, MATCH(R$17,Templates!$I$1:U$1,0))="","",INDEX(Templates!$I$2:$U$133,ROW()-ROW(R$21)+1, MATCH(R$17,Templates!$I$1:U$1,0)))</f>
        <v/>
      </c>
      <c r="S50" s="78" t="str" cm="1">
        <f t="array" ref="S50">IF(INDEX(Templates!$I$2:$U$133,ROW()-ROW(S$21)+1, MATCH(S$17,Templates!$I$1:U$1,0))="","",INDEX(Templates!$I$2:$U$133,ROW()-ROW(S$21)+1, MATCH(S$17,Templates!$I$1:U$1,0)))</f>
        <v/>
      </c>
      <c r="T50" s="78" t="str" cm="1">
        <f t="array" ref="T50">IF(INDEX(Templates!$I$2:$U$133,ROW()-ROW(T$21)+1, MATCH(T$17,Templates!$I$1:U$1,0))="","",INDEX(Templates!$I$2:$U$133,ROW()-ROW(T$21)+1, MATCH(T$17,Templates!$I$1:U$1,0)))</f>
        <v/>
      </c>
      <c r="U50" s="78" t="str" cm="1">
        <f t="array" ref="U50">IF(INDEX(Templates!$I$2:$U$133,ROW()-ROW(U$21)+1, MATCH(U$17,Templates!$I$1:U$1,0))="","",INDEX(Templates!$I$2:$U$133,ROW()-ROW(U$21)+1, MATCH(U$17,Templates!$I$1:U$1,0)))</f>
        <v/>
      </c>
      <c r="V50" s="78" t="str" cm="1">
        <f t="array" ref="V50">IF(INDEX(Templates!$I$2:$U$133,ROW()-ROW(V$21)+1, MATCH(V$17,Templates!$I$1:U$1,0))="","",INDEX(Templates!$I$2:$U$133,ROW()-ROW(V$21)+1, MATCH(V$17,Templates!$I$1:U$1,0)))</f>
        <v/>
      </c>
    </row>
    <row r="51" spans="1:22" x14ac:dyDescent="0.2">
      <c r="A51" s="10" t="s">
        <v>313</v>
      </c>
      <c r="B51" s="11" t="s">
        <v>317</v>
      </c>
      <c r="C51" s="94" t="str" cm="1">
        <f t="array" ref="C51">IF(INDEX(Templates!A$2:A$142,ROW()-ROW($21:$21)+1)="","",INDEX(Templates!A$2:A$142,ROW()-ROW($21:$21)+1))</f>
        <v>JSON_PATH:surfaces[0]</v>
      </c>
      <c r="D51" s="94" t="str" cm="1">
        <f t="array" ref="D51">IF(INDEX(Templates!B$2:B$142,ROW()-ROW($21:$21)+1)="","",INDEX(Templates!B$2:B$142,ROW()-ROW($21:$21)+1))</f>
        <v>subsurfaces[0]</v>
      </c>
      <c r="E51" s="95"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78" t="str" cm="1">
        <f t="array" ref="J51">IF(INDEX(Templates!$I$2:$U$133,ROW()-ROW(J$21)+1, MATCH(J$17,Templates!$I$1:U$1,0))="","",INDEX(Templates!$I$2:$U$133,ROW()-ROW(J$21)+1, MATCH(J$17,Templates!$I$1:U$1,0)))</f>
        <v/>
      </c>
      <c r="K51" s="78" t="str" cm="1">
        <f t="array" ref="K51">IF(INDEX(Templates!$I$2:$U$133,ROW()-ROW(K$21)+1, MATCH(K$17,Templates!$I$1:U$1,0))="","",INDEX(Templates!$I$2:$U$133,ROW()-ROW(K$21)+1, MATCH(K$17,Templates!$I$1:U$1,0)))</f>
        <v/>
      </c>
      <c r="L51" s="78" t="str" cm="1">
        <f t="array" ref="L51">IF(INDEX(Templates!$I$2:$U$133,ROW()-ROW(L$21)+1, MATCH(L$17,Templates!$I$1:U$1,0))="","",INDEX(Templates!$I$2:$U$133,ROW()-ROW(L$21)+1, MATCH(L$17,Templates!$I$1:U$1,0)))</f>
        <v/>
      </c>
      <c r="M51" s="78" t="str" cm="1">
        <f t="array" ref="M51">IF(INDEX(Templates!$I$2:$U$133,ROW()-ROW(M$21)+1, MATCH(M$17,Templates!$I$1:U$1,0))="","",INDEX(Templates!$I$2:$U$133,ROW()-ROW(M$21)+1, MATCH(M$17,Templates!$I$1:U$1,0)))</f>
        <v/>
      </c>
      <c r="N51" s="78" t="str" cm="1">
        <f t="array" ref="N51">IF(INDEX(Templates!$I$2:$U$133,ROW()-ROW(N$21)+1, MATCH(N$17,Templates!$I$1:U$1,0))="","",INDEX(Templates!$I$2:$U$133,ROW()-ROW(N$21)+1, MATCH(N$17,Templates!$I$1:U$1,0)))</f>
        <v/>
      </c>
      <c r="O51" s="78" t="str" cm="1">
        <f t="array" ref="O51">IF(INDEX(Templates!$I$2:$U$133,ROW()-ROW(O$21)+1, MATCH(O$17,Templates!$I$1:U$1,0))="","",INDEX(Templates!$I$2:$U$133,ROW()-ROW(O$21)+1, MATCH(O$17,Templates!$I$1:U$1,0)))</f>
        <v/>
      </c>
      <c r="P51" s="78" t="str" cm="1">
        <f t="array" ref="P51">IF(INDEX(Templates!$I$2:$U$133,ROW()-ROW(P$21)+1, MATCH(P$17,Templates!$I$1:U$1,0))="","",INDEX(Templates!$I$2:$U$133,ROW()-ROW(P$21)+1, MATCH(P$17,Templates!$I$1:U$1,0)))</f>
        <v/>
      </c>
      <c r="Q51" s="78" t="str" cm="1">
        <f t="array" ref="Q51">IF(INDEX(Templates!$I$2:$U$133,ROW()-ROW(Q$21)+1, MATCH(Q$17,Templates!$I$1:U$1,0))="","",INDEX(Templates!$I$2:$U$133,ROW()-ROW(Q$21)+1, MATCH(Q$17,Templates!$I$1:U$1,0)))</f>
        <v/>
      </c>
      <c r="R51" s="78" t="str" cm="1">
        <f t="array" ref="R51">IF(INDEX(Templates!$I$2:$U$133,ROW()-ROW(R$21)+1, MATCH(R$17,Templates!$I$1:U$1,0))="","",INDEX(Templates!$I$2:$U$133,ROW()-ROW(R$21)+1, MATCH(R$17,Templates!$I$1:U$1,0)))</f>
        <v/>
      </c>
      <c r="S51" s="78" t="str" cm="1">
        <f t="array" ref="S51">IF(INDEX(Templates!$I$2:$U$133,ROW()-ROW(S$21)+1, MATCH(S$17,Templates!$I$1:U$1,0))="","",INDEX(Templates!$I$2:$U$133,ROW()-ROW(S$21)+1, MATCH(S$17,Templates!$I$1:U$1,0)))</f>
        <v/>
      </c>
      <c r="T51" s="78" t="str" cm="1">
        <f t="array" ref="T51">IF(INDEX(Templates!$I$2:$U$133,ROW()-ROW(T$21)+1, MATCH(T$17,Templates!$I$1:U$1,0))="","",INDEX(Templates!$I$2:$U$133,ROW()-ROW(T$21)+1, MATCH(T$17,Templates!$I$1:U$1,0)))</f>
        <v/>
      </c>
      <c r="U51" s="78" t="str" cm="1">
        <f t="array" ref="U51">IF(INDEX(Templates!$I$2:$U$133,ROW()-ROW(U$21)+1, MATCH(U$17,Templates!$I$1:U$1,0))="","",INDEX(Templates!$I$2:$U$133,ROW()-ROW(U$21)+1, MATCH(U$17,Templates!$I$1:U$1,0)))</f>
        <v/>
      </c>
      <c r="V51" s="78" t="str" cm="1">
        <f t="array" ref="V51">IF(INDEX(Templates!$I$2:$U$133,ROW()-ROW(V$21)+1, MATCH(V$17,Templates!$I$1:U$1,0))="","",INDEX(Templates!$I$2:$U$133,ROW()-ROW(V$21)+1, MATCH(V$17,Templates!$I$1:U$1,0)))</f>
        <v/>
      </c>
    </row>
    <row r="52" spans="1:22" x14ac:dyDescent="0.2">
      <c r="A52" s="10" t="s">
        <v>313</v>
      </c>
      <c r="B52" s="11" t="s">
        <v>317</v>
      </c>
      <c r="C52" s="94" t="str" cm="1">
        <f t="array" ref="C52">IF(INDEX(Templates!A$2:A$142,ROW()-ROW($21:$21)+1)="","",INDEX(Templates!A$2:A$142,ROW()-ROW($21:$21)+1))</f>
        <v>JSON_PATH:surfaces[0]</v>
      </c>
      <c r="D52" s="94" t="str" cm="1">
        <f t="array" ref="D52">IF(INDEX(Templates!B$2:B$142,ROW()-ROW($21:$21)+1)="","",INDEX(Templates!B$2:B$142,ROW()-ROW($21:$21)+1))</f>
        <v>subsurfaces[0]</v>
      </c>
      <c r="E52" s="95"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78" t="str" cm="1">
        <f t="array" ref="J52">IF(INDEX(Templates!$I$2:$U$133,ROW()-ROW(J$21)+1, MATCH(J$17,Templates!$I$1:U$1,0))="","",INDEX(Templates!$I$2:$U$133,ROW()-ROW(J$21)+1, MATCH(J$17,Templates!$I$1:U$1,0)))</f>
        <v/>
      </c>
      <c r="K52" s="78" t="str" cm="1">
        <f t="array" ref="K52">IF(INDEX(Templates!$I$2:$U$133,ROW()-ROW(K$21)+1, MATCH(K$17,Templates!$I$1:U$1,0))="","",INDEX(Templates!$I$2:$U$133,ROW()-ROW(K$21)+1, MATCH(K$17,Templates!$I$1:U$1,0)))</f>
        <v/>
      </c>
      <c r="L52" s="78" t="str" cm="1">
        <f t="array" ref="L52">IF(INDEX(Templates!$I$2:$U$133,ROW()-ROW(L$21)+1, MATCH(L$17,Templates!$I$1:U$1,0))="","",INDEX(Templates!$I$2:$U$133,ROW()-ROW(L$21)+1, MATCH(L$17,Templates!$I$1:U$1,0)))</f>
        <v/>
      </c>
      <c r="M52" s="78" t="str" cm="1">
        <f t="array" ref="M52">IF(INDEX(Templates!$I$2:$U$133,ROW()-ROW(M$21)+1, MATCH(M$17,Templates!$I$1:U$1,0))="","",INDEX(Templates!$I$2:$U$133,ROW()-ROW(M$21)+1, MATCH(M$17,Templates!$I$1:U$1,0)))</f>
        <v/>
      </c>
      <c r="N52" s="78" t="str" cm="1">
        <f t="array" ref="N52">IF(INDEX(Templates!$I$2:$U$133,ROW()-ROW(N$21)+1, MATCH(N$17,Templates!$I$1:U$1,0))="","",INDEX(Templates!$I$2:$U$133,ROW()-ROW(N$21)+1, MATCH(N$17,Templates!$I$1:U$1,0)))</f>
        <v/>
      </c>
      <c r="O52" s="78" t="str" cm="1">
        <f t="array" ref="O52">IF(INDEX(Templates!$I$2:$U$133,ROW()-ROW(O$21)+1, MATCH(O$17,Templates!$I$1:U$1,0))="","",INDEX(Templates!$I$2:$U$133,ROW()-ROW(O$21)+1, MATCH(O$17,Templates!$I$1:U$1,0)))</f>
        <v/>
      </c>
      <c r="P52" s="78" t="str" cm="1">
        <f t="array" ref="P52">IF(INDEX(Templates!$I$2:$U$133,ROW()-ROW(P$21)+1, MATCH(P$17,Templates!$I$1:U$1,0))="","",INDEX(Templates!$I$2:$U$133,ROW()-ROW(P$21)+1, MATCH(P$17,Templates!$I$1:U$1,0)))</f>
        <v/>
      </c>
      <c r="Q52" s="78" t="str" cm="1">
        <f t="array" ref="Q52">IF(INDEX(Templates!$I$2:$U$133,ROW()-ROW(Q$21)+1, MATCH(Q$17,Templates!$I$1:U$1,0))="","",INDEX(Templates!$I$2:$U$133,ROW()-ROW(Q$21)+1, MATCH(Q$17,Templates!$I$1:U$1,0)))</f>
        <v/>
      </c>
      <c r="R52" s="78" t="str" cm="1">
        <f t="array" ref="R52">IF(INDEX(Templates!$I$2:$U$133,ROW()-ROW(R$21)+1, MATCH(R$17,Templates!$I$1:U$1,0))="","",INDEX(Templates!$I$2:$U$133,ROW()-ROW(R$21)+1, MATCH(R$17,Templates!$I$1:U$1,0)))</f>
        <v/>
      </c>
      <c r="S52" s="78" t="str" cm="1">
        <f t="array" ref="S52">IF(INDEX(Templates!$I$2:$U$133,ROW()-ROW(S$21)+1, MATCH(S$17,Templates!$I$1:U$1,0))="","",INDEX(Templates!$I$2:$U$133,ROW()-ROW(S$21)+1, MATCH(S$17,Templates!$I$1:U$1,0)))</f>
        <v/>
      </c>
      <c r="T52" s="78" t="str" cm="1">
        <f t="array" ref="T52">IF(INDEX(Templates!$I$2:$U$133,ROW()-ROW(T$21)+1, MATCH(T$17,Templates!$I$1:U$1,0))="","",INDEX(Templates!$I$2:$U$133,ROW()-ROW(T$21)+1, MATCH(T$17,Templates!$I$1:U$1,0)))</f>
        <v/>
      </c>
      <c r="U52" s="78" t="str" cm="1">
        <f t="array" ref="U52">IF(INDEX(Templates!$I$2:$U$133,ROW()-ROW(U$21)+1, MATCH(U$17,Templates!$I$1:U$1,0))="","",INDEX(Templates!$I$2:$U$133,ROW()-ROW(U$21)+1, MATCH(U$17,Templates!$I$1:U$1,0)))</f>
        <v/>
      </c>
      <c r="V52" s="78" t="str" cm="1">
        <f t="array" ref="V52">IF(INDEX(Templates!$I$2:$U$133,ROW()-ROW(V$21)+1, MATCH(V$17,Templates!$I$1:U$1,0))="","",INDEX(Templates!$I$2:$U$133,ROW()-ROW(V$21)+1, MATCH(V$17,Templates!$I$1:U$1,0)))</f>
        <v/>
      </c>
    </row>
    <row r="53" spans="1:22" x14ac:dyDescent="0.2">
      <c r="A53" s="10" t="s">
        <v>313</v>
      </c>
      <c r="B53" s="11" t="s">
        <v>317</v>
      </c>
      <c r="C53" s="94" t="str" cm="1">
        <f t="array" ref="C53">IF(INDEX(Templates!A$2:A$142,ROW()-ROW($21:$21)+1)="","",INDEX(Templates!A$2:A$142,ROW()-ROW($21:$21)+1))</f>
        <v>JSON_PATH:surfaces[0]</v>
      </c>
      <c r="D53" s="94" t="str" cm="1">
        <f t="array" ref="D53">IF(INDEX(Templates!B$2:B$142,ROW()-ROW($21:$21)+1)="","",INDEX(Templates!B$2:B$142,ROW()-ROW($21:$21)+1))</f>
        <v>subsurfaces[0]</v>
      </c>
      <c r="E53" s="95"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78" t="str" cm="1">
        <f t="array" ref="J53">IF(INDEX(Templates!$I$2:$U$133,ROW()-ROW(J$21)+1, MATCH(J$17,Templates!$I$1:U$1,0))="","",INDEX(Templates!$I$2:$U$133,ROW()-ROW(J$21)+1, MATCH(J$17,Templates!$I$1:U$1,0)))</f>
        <v/>
      </c>
      <c r="K53" s="78" t="str" cm="1">
        <f t="array" ref="K53">IF(INDEX(Templates!$I$2:$U$133,ROW()-ROW(K$21)+1, MATCH(K$17,Templates!$I$1:U$1,0))="","",INDEX(Templates!$I$2:$U$133,ROW()-ROW(K$21)+1, MATCH(K$17,Templates!$I$1:U$1,0)))</f>
        <v/>
      </c>
      <c r="L53" s="78" t="str" cm="1">
        <f t="array" ref="L53">IF(INDEX(Templates!$I$2:$U$133,ROW()-ROW(L$21)+1, MATCH(L$17,Templates!$I$1:U$1,0))="","",INDEX(Templates!$I$2:$U$133,ROW()-ROW(L$21)+1, MATCH(L$17,Templates!$I$1:U$1,0)))</f>
        <v/>
      </c>
      <c r="M53" s="78" t="str" cm="1">
        <f t="array" ref="M53">IF(INDEX(Templates!$I$2:$U$133,ROW()-ROW(M$21)+1, MATCH(M$17,Templates!$I$1:U$1,0))="","",INDEX(Templates!$I$2:$U$133,ROW()-ROW(M$21)+1, MATCH(M$17,Templates!$I$1:U$1,0)))</f>
        <v/>
      </c>
      <c r="N53" s="78" t="str" cm="1">
        <f t="array" ref="N53">IF(INDEX(Templates!$I$2:$U$133,ROW()-ROW(N$21)+1, MATCH(N$17,Templates!$I$1:U$1,0))="","",INDEX(Templates!$I$2:$U$133,ROW()-ROW(N$21)+1, MATCH(N$17,Templates!$I$1:U$1,0)))</f>
        <v/>
      </c>
      <c r="O53" s="78" t="str" cm="1">
        <f t="array" ref="O53">IF(INDEX(Templates!$I$2:$U$133,ROW()-ROW(O$21)+1, MATCH(O$17,Templates!$I$1:U$1,0))="","",INDEX(Templates!$I$2:$U$133,ROW()-ROW(O$21)+1, MATCH(O$17,Templates!$I$1:U$1,0)))</f>
        <v/>
      </c>
      <c r="P53" s="78" t="str" cm="1">
        <f t="array" ref="P53">IF(INDEX(Templates!$I$2:$U$133,ROW()-ROW(P$21)+1, MATCH(P$17,Templates!$I$1:U$1,0))="","",INDEX(Templates!$I$2:$U$133,ROW()-ROW(P$21)+1, MATCH(P$17,Templates!$I$1:U$1,0)))</f>
        <v/>
      </c>
      <c r="Q53" s="78" t="str" cm="1">
        <f t="array" ref="Q53">IF(INDEX(Templates!$I$2:$U$133,ROW()-ROW(Q$21)+1, MATCH(Q$17,Templates!$I$1:U$1,0))="","",INDEX(Templates!$I$2:$U$133,ROW()-ROW(Q$21)+1, MATCH(Q$17,Templates!$I$1:U$1,0)))</f>
        <v/>
      </c>
      <c r="R53" s="78" t="str" cm="1">
        <f t="array" ref="R53">IF(INDEX(Templates!$I$2:$U$133,ROW()-ROW(R$21)+1, MATCH(R$17,Templates!$I$1:U$1,0))="","",INDEX(Templates!$I$2:$U$133,ROW()-ROW(R$21)+1, MATCH(R$17,Templates!$I$1:U$1,0)))</f>
        <v/>
      </c>
      <c r="S53" s="78" t="str" cm="1">
        <f t="array" ref="S53">IF(INDEX(Templates!$I$2:$U$133,ROW()-ROW(S$21)+1, MATCH(S$17,Templates!$I$1:U$1,0))="","",INDEX(Templates!$I$2:$U$133,ROW()-ROW(S$21)+1, MATCH(S$17,Templates!$I$1:U$1,0)))</f>
        <v/>
      </c>
      <c r="T53" s="78" t="str" cm="1">
        <f t="array" ref="T53">IF(INDEX(Templates!$I$2:$U$133,ROW()-ROW(T$21)+1, MATCH(T$17,Templates!$I$1:U$1,0))="","",INDEX(Templates!$I$2:$U$133,ROW()-ROW(T$21)+1, MATCH(T$17,Templates!$I$1:U$1,0)))</f>
        <v/>
      </c>
      <c r="U53" s="78" t="str" cm="1">
        <f t="array" ref="U53">IF(INDEX(Templates!$I$2:$U$133,ROW()-ROW(U$21)+1, MATCH(U$17,Templates!$I$1:U$1,0))="","",INDEX(Templates!$I$2:$U$133,ROW()-ROW(U$21)+1, MATCH(U$17,Templates!$I$1:U$1,0)))</f>
        <v/>
      </c>
      <c r="V53" s="78" t="str" cm="1">
        <f t="array" ref="V53">IF(INDEX(Templates!$I$2:$U$133,ROW()-ROW(V$21)+1, MATCH(V$17,Templates!$I$1:U$1,0))="","",INDEX(Templates!$I$2:$U$133,ROW()-ROW(V$21)+1, MATCH(V$17,Templates!$I$1:U$1,0)))</f>
        <v/>
      </c>
    </row>
    <row r="54" spans="1:22" x14ac:dyDescent="0.2">
      <c r="A54" s="10" t="s">
        <v>313</v>
      </c>
      <c r="B54" s="11" t="s">
        <v>317</v>
      </c>
      <c r="C54" s="94" t="str" cm="1">
        <f t="array" ref="C54">IF(INDEX(Templates!A$2:A$142,ROW()-ROW($21:$21)+1)="","",INDEX(Templates!A$2:A$142,ROW()-ROW($21:$21)+1))</f>
        <v>JSON_PATH:surfaces[0]</v>
      </c>
      <c r="D54" s="94" t="str" cm="1">
        <f t="array" ref="D54">IF(INDEX(Templates!B$2:B$142,ROW()-ROW($21:$21)+1)="","",INDEX(Templates!B$2:B$142,ROW()-ROW($21:$21)+1))</f>
        <v>subsurfaces[0]</v>
      </c>
      <c r="E54" s="95"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78" t="str" cm="1">
        <f t="array" ref="J54">IF(INDEX(Templates!$I$2:$U$133,ROW()-ROW(J$21)+1, MATCH(J$17,Templates!$I$1:U$1,0))="","",INDEX(Templates!$I$2:$U$133,ROW()-ROW(J$21)+1, MATCH(J$17,Templates!$I$1:U$1,0)))</f>
        <v/>
      </c>
      <c r="K54" s="78" t="str" cm="1">
        <f t="array" ref="K54">IF(INDEX(Templates!$I$2:$U$133,ROW()-ROW(K$21)+1, MATCH(K$17,Templates!$I$1:U$1,0))="","",INDEX(Templates!$I$2:$U$133,ROW()-ROW(K$21)+1, MATCH(K$17,Templates!$I$1:U$1,0)))</f>
        <v/>
      </c>
      <c r="L54" s="78" t="str" cm="1">
        <f t="array" ref="L54">IF(INDEX(Templates!$I$2:$U$133,ROW()-ROW(L$21)+1, MATCH(L$17,Templates!$I$1:U$1,0))="","",INDEX(Templates!$I$2:$U$133,ROW()-ROW(L$21)+1, MATCH(L$17,Templates!$I$1:U$1,0)))</f>
        <v/>
      </c>
      <c r="M54" s="78" t="str" cm="1">
        <f t="array" ref="M54">IF(INDEX(Templates!$I$2:$U$133,ROW()-ROW(M$21)+1, MATCH(M$17,Templates!$I$1:U$1,0))="","",INDEX(Templates!$I$2:$U$133,ROW()-ROW(M$21)+1, MATCH(M$17,Templates!$I$1:U$1,0)))</f>
        <v/>
      </c>
      <c r="N54" s="78" t="str" cm="1">
        <f t="array" ref="N54">IF(INDEX(Templates!$I$2:$U$133,ROW()-ROW(N$21)+1, MATCH(N$17,Templates!$I$1:U$1,0))="","",INDEX(Templates!$I$2:$U$133,ROW()-ROW(N$21)+1, MATCH(N$17,Templates!$I$1:U$1,0)))</f>
        <v/>
      </c>
      <c r="O54" s="78" t="str" cm="1">
        <f t="array" ref="O54">IF(INDEX(Templates!$I$2:$U$133,ROW()-ROW(O$21)+1, MATCH(O$17,Templates!$I$1:U$1,0))="","",INDEX(Templates!$I$2:$U$133,ROW()-ROW(O$21)+1, MATCH(O$17,Templates!$I$1:U$1,0)))</f>
        <v/>
      </c>
      <c r="P54" s="78" t="str" cm="1">
        <f t="array" ref="P54">IF(INDEX(Templates!$I$2:$U$133,ROW()-ROW(P$21)+1, MATCH(P$17,Templates!$I$1:U$1,0))="","",INDEX(Templates!$I$2:$U$133,ROW()-ROW(P$21)+1, MATCH(P$17,Templates!$I$1:U$1,0)))</f>
        <v/>
      </c>
      <c r="Q54" s="78" t="str" cm="1">
        <f t="array" ref="Q54">IF(INDEX(Templates!$I$2:$U$133,ROW()-ROW(Q$21)+1, MATCH(Q$17,Templates!$I$1:U$1,0))="","",INDEX(Templates!$I$2:$U$133,ROW()-ROW(Q$21)+1, MATCH(Q$17,Templates!$I$1:U$1,0)))</f>
        <v/>
      </c>
      <c r="R54" s="78" t="str" cm="1">
        <f t="array" ref="R54">IF(INDEX(Templates!$I$2:$U$133,ROW()-ROW(R$21)+1, MATCH(R$17,Templates!$I$1:U$1,0))="","",INDEX(Templates!$I$2:$U$133,ROW()-ROW(R$21)+1, MATCH(R$17,Templates!$I$1:U$1,0)))</f>
        <v/>
      </c>
      <c r="S54" s="78" t="str" cm="1">
        <f t="array" ref="S54">IF(INDEX(Templates!$I$2:$U$133,ROW()-ROW(S$21)+1, MATCH(S$17,Templates!$I$1:U$1,0))="","",INDEX(Templates!$I$2:$U$133,ROW()-ROW(S$21)+1, MATCH(S$17,Templates!$I$1:U$1,0)))</f>
        <v/>
      </c>
      <c r="T54" s="78" t="str" cm="1">
        <f t="array" ref="T54">IF(INDEX(Templates!$I$2:$U$133,ROW()-ROW(T$21)+1, MATCH(T$17,Templates!$I$1:U$1,0))="","",INDEX(Templates!$I$2:$U$133,ROW()-ROW(T$21)+1, MATCH(T$17,Templates!$I$1:U$1,0)))</f>
        <v/>
      </c>
      <c r="U54" s="78" t="str" cm="1">
        <f t="array" ref="U54">IF(INDEX(Templates!$I$2:$U$133,ROW()-ROW(U$21)+1, MATCH(U$17,Templates!$I$1:U$1,0))="","",INDEX(Templates!$I$2:$U$133,ROW()-ROW(U$21)+1, MATCH(U$17,Templates!$I$1:U$1,0)))</f>
        <v/>
      </c>
      <c r="V54" s="78" t="str" cm="1">
        <f t="array" ref="V54">IF(INDEX(Templates!$I$2:$U$133,ROW()-ROW(V$21)+1, MATCH(V$17,Templates!$I$1:U$1,0))="","",INDEX(Templates!$I$2:$U$133,ROW()-ROW(V$21)+1, MATCH(V$17,Templates!$I$1:U$1,0)))</f>
        <v/>
      </c>
    </row>
    <row r="55" spans="1:22" x14ac:dyDescent="0.2">
      <c r="A55" s="10" t="s">
        <v>313</v>
      </c>
      <c r="B55" s="11" t="s">
        <v>317</v>
      </c>
      <c r="C55" s="94" t="str" cm="1">
        <f t="array" ref="C55">IF(INDEX(Templates!A$2:A$142,ROW()-ROW($21:$21)+1)="","",INDEX(Templates!A$2:A$142,ROW()-ROW($21:$21)+1))</f>
        <v>JSON_PATH:surfaces[0]</v>
      </c>
      <c r="D55" s="94" t="str" cm="1">
        <f t="array" ref="D55">IF(INDEX(Templates!B$2:B$142,ROW()-ROW($21:$21)+1)="","",INDEX(Templates!B$2:B$142,ROW()-ROW($21:$21)+1))</f>
        <v>subsurfaces[0]</v>
      </c>
      <c r="E55" s="95"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78" t="str" cm="1">
        <f t="array" ref="J55">IF(INDEX(Templates!$I$2:$U$133,ROW()-ROW(J$21)+1, MATCH(J$17,Templates!$I$1:U$1,0))="","",INDEX(Templates!$I$2:$U$133,ROW()-ROW(J$21)+1, MATCH(J$17,Templates!$I$1:U$1,0)))</f>
        <v/>
      </c>
      <c r="K55" s="78" t="str" cm="1">
        <f t="array" ref="K55">IF(INDEX(Templates!$I$2:$U$133,ROW()-ROW(K$21)+1, MATCH(K$17,Templates!$I$1:U$1,0))="","",INDEX(Templates!$I$2:$U$133,ROW()-ROW(K$21)+1, MATCH(K$17,Templates!$I$1:U$1,0)))</f>
        <v/>
      </c>
      <c r="L55" s="78" t="str" cm="1">
        <f t="array" ref="L55">IF(INDEX(Templates!$I$2:$U$133,ROW()-ROW(L$21)+1, MATCH(L$17,Templates!$I$1:U$1,0))="","",INDEX(Templates!$I$2:$U$133,ROW()-ROW(L$21)+1, MATCH(L$17,Templates!$I$1:U$1,0)))</f>
        <v/>
      </c>
      <c r="M55" s="78" t="str" cm="1">
        <f t="array" ref="M55">IF(INDEX(Templates!$I$2:$U$133,ROW()-ROW(M$21)+1, MATCH(M$17,Templates!$I$1:U$1,0))="","",INDEX(Templates!$I$2:$U$133,ROW()-ROW(M$21)+1, MATCH(M$17,Templates!$I$1:U$1,0)))</f>
        <v/>
      </c>
      <c r="N55" s="78" t="str" cm="1">
        <f t="array" ref="N55">IF(INDEX(Templates!$I$2:$U$133,ROW()-ROW(N$21)+1, MATCH(N$17,Templates!$I$1:U$1,0))="","",INDEX(Templates!$I$2:$U$133,ROW()-ROW(N$21)+1, MATCH(N$17,Templates!$I$1:U$1,0)))</f>
        <v/>
      </c>
      <c r="O55" s="78" t="str" cm="1">
        <f t="array" ref="O55">IF(INDEX(Templates!$I$2:$U$133,ROW()-ROW(O$21)+1, MATCH(O$17,Templates!$I$1:U$1,0))="","",INDEX(Templates!$I$2:$U$133,ROW()-ROW(O$21)+1, MATCH(O$17,Templates!$I$1:U$1,0)))</f>
        <v/>
      </c>
      <c r="P55" s="78" t="str" cm="1">
        <f t="array" ref="P55">IF(INDEX(Templates!$I$2:$U$133,ROW()-ROW(P$21)+1, MATCH(P$17,Templates!$I$1:U$1,0))="","",INDEX(Templates!$I$2:$U$133,ROW()-ROW(P$21)+1, MATCH(P$17,Templates!$I$1:U$1,0)))</f>
        <v/>
      </c>
      <c r="Q55" s="78" t="str" cm="1">
        <f t="array" ref="Q55">IF(INDEX(Templates!$I$2:$U$133,ROW()-ROW(Q$21)+1, MATCH(Q$17,Templates!$I$1:U$1,0))="","",INDEX(Templates!$I$2:$U$133,ROW()-ROW(Q$21)+1, MATCH(Q$17,Templates!$I$1:U$1,0)))</f>
        <v/>
      </c>
      <c r="R55" s="78" t="str" cm="1">
        <f t="array" ref="R55">IF(INDEX(Templates!$I$2:$U$133,ROW()-ROW(R$21)+1, MATCH(R$17,Templates!$I$1:U$1,0))="","",INDEX(Templates!$I$2:$U$133,ROW()-ROW(R$21)+1, MATCH(R$17,Templates!$I$1:U$1,0)))</f>
        <v/>
      </c>
      <c r="S55" s="78" t="str" cm="1">
        <f t="array" ref="S55">IF(INDEX(Templates!$I$2:$U$133,ROW()-ROW(S$21)+1, MATCH(S$17,Templates!$I$1:U$1,0))="","",INDEX(Templates!$I$2:$U$133,ROW()-ROW(S$21)+1, MATCH(S$17,Templates!$I$1:U$1,0)))</f>
        <v/>
      </c>
      <c r="T55" s="78" t="str" cm="1">
        <f t="array" ref="T55">IF(INDEX(Templates!$I$2:$U$133,ROW()-ROW(T$21)+1, MATCH(T$17,Templates!$I$1:U$1,0))="","",INDEX(Templates!$I$2:$U$133,ROW()-ROW(T$21)+1, MATCH(T$17,Templates!$I$1:U$1,0)))</f>
        <v/>
      </c>
      <c r="U55" s="78" t="str" cm="1">
        <f t="array" ref="U55">IF(INDEX(Templates!$I$2:$U$133,ROW()-ROW(U$21)+1, MATCH(U$17,Templates!$I$1:U$1,0))="","",INDEX(Templates!$I$2:$U$133,ROW()-ROW(U$21)+1, MATCH(U$17,Templates!$I$1:U$1,0)))</f>
        <v/>
      </c>
      <c r="V55" s="78" t="str" cm="1">
        <f t="array" ref="V55">IF(INDEX(Templates!$I$2:$U$133,ROW()-ROW(V$21)+1, MATCH(V$17,Templates!$I$1:U$1,0))="","",INDEX(Templates!$I$2:$U$133,ROW()-ROW(V$21)+1, MATCH(V$17,Templates!$I$1:U$1,0)))</f>
        <v/>
      </c>
    </row>
    <row r="56" spans="1:22" x14ac:dyDescent="0.2">
      <c r="A56" s="10" t="s">
        <v>313</v>
      </c>
      <c r="B56" s="11" t="s">
        <v>317</v>
      </c>
      <c r="C56" s="94" t="str" cm="1">
        <f t="array" ref="C56">IF(INDEX(Templates!A$2:A$142,ROW()-ROW($21:$21)+1)="","",INDEX(Templates!A$2:A$142,ROW()-ROW($21:$21)+1))</f>
        <v>JSON_PATH:surfaces[0]</v>
      </c>
      <c r="D56" s="94" t="str" cm="1">
        <f t="array" ref="D56">IF(INDEX(Templates!B$2:B$142,ROW()-ROW($21:$21)+1)="","",INDEX(Templates!B$2:B$142,ROW()-ROW($21:$21)+1))</f>
        <v>subsurfaces[0]</v>
      </c>
      <c r="E56" s="95" t="str" cm="1">
        <f t="array" ref="E56">IF(INDEX(Templates!C$2:C$142,ROW()-ROW($21:$21)+1)="","",INDEX(Templates!C$2:C$142,ROW()-ROW($21:$21)+1))</f>
        <v>has_automatic_shades</v>
      </c>
      <c r="F56" s="73"/>
      <c r="G56" s="74"/>
      <c r="H56" s="75"/>
      <c r="I56" s="75"/>
      <c r="J56" s="78"/>
      <c r="K56" s="78"/>
      <c r="L56" s="78"/>
      <c r="M56" s="78"/>
      <c r="N56" s="78"/>
      <c r="O56" s="78"/>
      <c r="P56" s="78"/>
      <c r="Q56" s="78"/>
      <c r="R56" s="78"/>
      <c r="S56" s="78"/>
      <c r="T56" s="78"/>
      <c r="U56" s="78"/>
      <c r="V56" s="78"/>
    </row>
    <row r="57" spans="1:22" x14ac:dyDescent="0.2">
      <c r="A57" s="10" t="s">
        <v>313</v>
      </c>
      <c r="B57" s="11" t="s">
        <v>317</v>
      </c>
      <c r="C57" s="94" t="str" cm="1">
        <f t="array" ref="C57">IF(INDEX(Templates!A$2:A$142,ROW()-ROW($21:$21)+1)="","",INDEX(Templates!A$2:A$142,ROW()-ROW($21:$21)+1))</f>
        <v>JSON_PATH:surfaces[0]</v>
      </c>
      <c r="D57" s="94" t="str" cm="1">
        <f t="array" ref="D57">IF(INDEX(Templates!B$2:B$142,ROW()-ROW($21:$21)+1)="","",INDEX(Templates!B$2:B$142,ROW()-ROW($21:$21)+1))</f>
        <v>subsurfaces[0]</v>
      </c>
      <c r="E57" s="95" t="str" cm="1">
        <f t="array" ref="E57">IF(INDEX(Templates!C$2:C$142,ROW()-ROW($21:$21)+1)="","",INDEX(Templates!C$2:C$142,ROW()-ROW($21:$21)+1))</f>
        <v>dynamic_glazing_type</v>
      </c>
      <c r="F57" s="73"/>
      <c r="G57" s="74"/>
      <c r="H57" s="75"/>
      <c r="I57" s="75"/>
      <c r="J57" s="104"/>
      <c r="K57" s="104"/>
      <c r="L57" s="104"/>
      <c r="M57" s="104"/>
      <c r="N57" s="104"/>
      <c r="O57" s="104"/>
      <c r="P57" s="104"/>
      <c r="Q57" s="104"/>
      <c r="R57" s="104"/>
      <c r="S57" s="104"/>
      <c r="T57" s="104"/>
      <c r="U57" s="104"/>
      <c r="V57" s="104"/>
    </row>
    <row r="58" spans="1:22" x14ac:dyDescent="0.2">
      <c r="A58" s="10" t="s">
        <v>313</v>
      </c>
      <c r="B58" s="11" t="s">
        <v>317</v>
      </c>
      <c r="C58" s="94" t="str" cm="1">
        <f t="array" ref="C58">IF(INDEX(Templates!A$2:A$142,ROW()-ROW($21:$21)+1)="","",INDEX(Templates!A$2:A$142,ROW()-ROW($21:$21)+1))</f>
        <v>JSON_PATH:surfaces[0]</v>
      </c>
      <c r="D58" s="94" t="str" cm="1">
        <f t="array" ref="D58">IF(INDEX(Templates!B$2:B$142,ROW()-ROW($21:$21)+1)="","",INDEX(Templates!B$2:B$142,ROW()-ROW($21:$21)+1))</f>
        <v>surface_optical_properties[0]</v>
      </c>
      <c r="E58" s="95" t="str" cm="1">
        <f t="array" ref="E58">IF(INDEX(Templates!C$2:C$142,ROW()-ROW($21:$21)+1)="","",INDEX(Templates!C$2:C$142,ROW()-ROW($21:$21)+1))</f>
        <v>id</v>
      </c>
      <c r="F58" s="73"/>
      <c r="G58" s="74"/>
      <c r="H58" s="75"/>
      <c r="I58" s="75"/>
      <c r="J58" s="104"/>
      <c r="K58" s="104"/>
      <c r="L58" s="104"/>
      <c r="M58" s="104"/>
      <c r="N58" s="104"/>
      <c r="O58" s="104"/>
      <c r="P58" s="104"/>
      <c r="Q58" s="104"/>
      <c r="R58" s="104"/>
      <c r="S58" s="104"/>
      <c r="T58" s="104"/>
      <c r="U58" s="104"/>
      <c r="V58" s="104"/>
    </row>
    <row r="59" spans="1:22" x14ac:dyDescent="0.2">
      <c r="A59" s="10" t="s">
        <v>313</v>
      </c>
      <c r="B59" s="11" t="s">
        <v>317</v>
      </c>
      <c r="C59" s="94" t="str" cm="1">
        <f t="array" ref="C59">IF(INDEX(Templates!A$2:A$142,ROW()-ROW($21:$21)+1)="","",INDEX(Templates!A$2:A$142,ROW()-ROW($21:$21)+1))</f>
        <v>JSON_PATH:surfaces[0]</v>
      </c>
      <c r="D59" s="94" t="str" cm="1">
        <f t="array" ref="D59">IF(INDEX(Templates!B$2:B$142,ROW()-ROW($21:$21)+1)="","",INDEX(Templates!B$2:B$142,ROW()-ROW($21:$21)+1))</f>
        <v>surface_optical_properties[0]</v>
      </c>
      <c r="E59" s="95" t="str" cm="1">
        <f t="array" ref="E59">IF(INDEX(Templates!C$2:C$142,ROW()-ROW($21:$21)+1)="","",INDEX(Templates!C$2:C$142,ROW()-ROW($21:$21)+1))</f>
        <v>absorptance_thermal_exterior</v>
      </c>
      <c r="F59" s="73"/>
      <c r="G59" s="74"/>
      <c r="H59" s="75"/>
      <c r="I59" s="75"/>
      <c r="J59" s="104"/>
      <c r="K59" s="104"/>
      <c r="L59" s="104"/>
      <c r="M59" s="104"/>
      <c r="N59" s="104"/>
      <c r="O59" s="104"/>
      <c r="P59" s="104"/>
      <c r="Q59" s="104"/>
      <c r="R59" s="104"/>
      <c r="S59" s="104"/>
      <c r="T59" s="104"/>
      <c r="U59" s="104"/>
      <c r="V59" s="104"/>
    </row>
    <row r="60" spans="1:22" x14ac:dyDescent="0.2">
      <c r="A60" s="10" t="s">
        <v>313</v>
      </c>
      <c r="B60" s="11" t="s">
        <v>317</v>
      </c>
      <c r="C60" s="94" t="str" cm="1">
        <f t="array" ref="C60">IF(INDEX(Templates!A$2:A$142,ROW()-ROW($21:$21)+1)="","",INDEX(Templates!A$2:A$142,ROW()-ROW($21:$21)+1))</f>
        <v>JSON_PATH:surfaces[0]</v>
      </c>
      <c r="D60" s="94" t="str" cm="1">
        <f t="array" ref="D60">IF(INDEX(Templates!B$2:B$142,ROW()-ROW($21:$21)+1)="","",INDEX(Templates!B$2:B$142,ROW()-ROW($21:$21)+1))</f>
        <v>surface_optical_properties[0]</v>
      </c>
      <c r="E60" s="95" t="str" cm="1">
        <f t="array" ref="E60">IF(INDEX(Templates!C$2:C$142,ROW()-ROW($21:$21)+1)="","",INDEX(Templates!C$2:C$142,ROW()-ROW($21:$21)+1))</f>
        <v>absorptance_solar_exterior</v>
      </c>
      <c r="F60" s="73"/>
      <c r="G60" s="74"/>
      <c r="H60" s="75"/>
      <c r="I60" s="75"/>
      <c r="J60" s="104"/>
      <c r="K60" s="104"/>
      <c r="L60" s="104"/>
      <c r="M60" s="104"/>
      <c r="N60" s="104"/>
      <c r="O60" s="104"/>
      <c r="P60" s="104"/>
      <c r="Q60" s="104"/>
      <c r="R60" s="104"/>
      <c r="S60" s="104"/>
      <c r="T60" s="104"/>
      <c r="U60" s="104"/>
      <c r="V60" s="104"/>
    </row>
    <row r="61" spans="1:22" x14ac:dyDescent="0.2">
      <c r="A61" s="10" t="s">
        <v>313</v>
      </c>
      <c r="B61" s="11" t="s">
        <v>317</v>
      </c>
      <c r="C61" s="94" t="str" cm="1">
        <f t="array" ref="C61">IF(INDEX(Templates!A$2:A$142,ROW()-ROW($21:$21)+1)="","",INDEX(Templates!A$2:A$142,ROW()-ROW($21:$21)+1))</f>
        <v>JSON_PATH:construction</v>
      </c>
      <c r="D61" s="94" t="str" cm="1">
        <f t="array" ref="D61">IF(INDEX(Templates!B$2:B$142,ROW()-ROW($21:$21)+1)="","",INDEX(Templates!B$2:B$142,ROW()-ROW($21:$21)+1))</f>
        <v>id</v>
      </c>
      <c r="E61" s="95" t="str" cm="1">
        <f t="array" ref="E61">IF(INDEX(Templates!C$2:C$142,ROW()-ROW($21:$21)+1)="","",INDEX(Templates!C$2:C$142,ROW()-ROW($21:$21)+1))</f>
        <v/>
      </c>
      <c r="F61" s="73"/>
      <c r="G61" s="74"/>
      <c r="H61" s="75"/>
      <c r="I61" s="75"/>
      <c r="J61" s="104"/>
      <c r="K61" s="104"/>
      <c r="L61" s="104"/>
      <c r="M61" s="104"/>
      <c r="N61" s="104"/>
      <c r="O61" s="104"/>
      <c r="P61" s="104"/>
      <c r="Q61" s="104"/>
      <c r="R61" s="104"/>
      <c r="S61" s="104"/>
      <c r="T61" s="104"/>
      <c r="U61" s="104"/>
      <c r="V61" s="104"/>
    </row>
    <row r="62" spans="1:22" x14ac:dyDescent="0.2">
      <c r="A62" s="10" t="s">
        <v>313</v>
      </c>
      <c r="B62" s="11" t="s">
        <v>317</v>
      </c>
      <c r="C62" s="94" t="str" cm="1">
        <f t="array" ref="C62">IF(INDEX(Templates!A$2:A$142,ROW()-ROW($21:$21)+1)="","",INDEX(Templates!A$2:A$142,ROW()-ROW($21:$21)+1))</f>
        <v>JSON_PATH:construction</v>
      </c>
      <c r="D62" s="94" t="str" cm="1">
        <f t="array" ref="D62">IF(INDEX(Templates!B$2:B$142,ROW()-ROW($21:$21)+1)="","",INDEX(Templates!B$2:B$142,ROW()-ROW($21:$21)+1))</f>
        <v>surface_construction_input_option</v>
      </c>
      <c r="E62" s="95" t="str" cm="1">
        <f t="array" ref="E62">IF(INDEX(Templates!C$2:C$142,ROW()-ROW($21:$21)+1)="","",INDEX(Templates!C$2:C$142,ROW()-ROW($21:$21)+1))</f>
        <v/>
      </c>
      <c r="F62" s="73"/>
      <c r="G62" s="74"/>
      <c r="H62" s="75"/>
      <c r="I62" s="75"/>
      <c r="J62" s="104"/>
      <c r="K62" s="104"/>
      <c r="L62" s="104"/>
      <c r="M62" s="104"/>
      <c r="N62" s="104"/>
      <c r="O62" s="104"/>
      <c r="P62" s="104"/>
      <c r="Q62" s="104"/>
      <c r="R62" s="104"/>
      <c r="S62" s="104"/>
      <c r="T62" s="104"/>
      <c r="U62" s="104"/>
      <c r="V62" s="104"/>
    </row>
    <row r="63" spans="1:22" x14ac:dyDescent="0.2">
      <c r="A63" s="10" t="s">
        <v>313</v>
      </c>
      <c r="B63" s="11" t="s">
        <v>317</v>
      </c>
      <c r="C63" s="94" t="str" cm="1">
        <f t="array" ref="C63">IF(INDEX(Templates!A$2:A$142,ROW()-ROW($21:$21)+1)="","",INDEX(Templates!A$2:A$142,ROW()-ROW($21:$21)+1))</f>
        <v>JSON_PATH:construction</v>
      </c>
      <c r="D63" s="94" t="str" cm="1">
        <f t="array" ref="D63">IF(INDEX(Templates!B$2:B$142,ROW()-ROW($21:$21)+1)="","",INDEX(Templates!B$2:B$142,ROW()-ROW($21:$21)+1))</f>
        <v>c_factor</v>
      </c>
      <c r="E63" s="95" t="str" cm="1">
        <f t="array" ref="E63">IF(INDEX(Templates!C$2:C$142,ROW()-ROW($21:$21)+1)="","",INDEX(Templates!C$2:C$142,ROW()-ROW($21:$21)+1))</f>
        <v/>
      </c>
      <c r="F63" s="73"/>
      <c r="G63" s="74"/>
      <c r="H63" s="75"/>
      <c r="I63" s="75"/>
      <c r="J63" s="104"/>
      <c r="K63" s="104"/>
      <c r="L63" s="104"/>
      <c r="M63" s="104"/>
      <c r="N63" s="104"/>
      <c r="O63" s="104"/>
      <c r="P63" s="104"/>
      <c r="Q63" s="104"/>
      <c r="R63" s="104"/>
      <c r="S63" s="104"/>
      <c r="T63" s="104"/>
      <c r="U63" s="104"/>
      <c r="V63" s="104"/>
    </row>
    <row r="64" spans="1:22" x14ac:dyDescent="0.2">
      <c r="A64" s="10" t="s">
        <v>313</v>
      </c>
      <c r="B64" s="11" t="s">
        <v>317</v>
      </c>
      <c r="C64" s="94" t="str" cm="1">
        <f t="array" ref="C64">IF(INDEX(Templates!A$2:A$142,ROW()-ROW($21:$21)+1)="","",INDEX(Templates!A$2:A$142,ROW()-ROW($21:$21)+1))</f>
        <v>JSON_PATH:construction</v>
      </c>
      <c r="D64" s="94" t="str" cm="1">
        <f t="array" ref="D64">IF(INDEX(Templates!B$2:B$142,ROW()-ROW($21:$21)+1)="","",INDEX(Templates!B$2:B$142,ROW()-ROW($21:$21)+1))</f>
        <v>f_factor</v>
      </c>
      <c r="E64" s="95" t="str" cm="1">
        <f t="array" ref="E64">IF(INDEX(Templates!C$2:C$142,ROW()-ROW($21:$21)+1)="","",INDEX(Templates!C$2:C$142,ROW()-ROW($21:$21)+1))</f>
        <v/>
      </c>
      <c r="F64" s="73"/>
      <c r="G64" s="74"/>
      <c r="H64" s="75"/>
      <c r="I64" s="75"/>
      <c r="J64" s="104"/>
      <c r="K64" s="104"/>
      <c r="L64" s="104"/>
      <c r="M64" s="104"/>
      <c r="N64" s="104"/>
      <c r="O64" s="104"/>
      <c r="P64" s="104"/>
      <c r="Q64" s="104"/>
      <c r="R64" s="104"/>
      <c r="S64" s="104"/>
      <c r="T64" s="104"/>
      <c r="U64" s="104"/>
      <c r="V64" s="104"/>
    </row>
    <row r="65" spans="1:22" x14ac:dyDescent="0.2">
      <c r="A65" s="10" t="s">
        <v>313</v>
      </c>
      <c r="B65" s="11" t="s">
        <v>317</v>
      </c>
      <c r="C65" s="94" t="str" cm="1">
        <f t="array" ref="C65">IF(INDEX(Templates!A$2:A$142,ROW()-ROW($21:$21)+1)="","",INDEX(Templates!A$2:A$142,ROW()-ROW($21:$21)+1))</f>
        <v>JSON_PATH:construction</v>
      </c>
      <c r="D65" s="94" t="str" cm="1">
        <f t="array" ref="D65">IF(INDEX(Templates!B$2:B$142,ROW()-ROW($21:$21)+1)="","",INDEX(Templates!B$2:B$142,ROW()-ROW($21:$21)+1))</f>
        <v>u_factor</v>
      </c>
      <c r="E65" s="95" t="str" cm="1">
        <f t="array" ref="E65">IF(INDEX(Templates!C$2:C$142,ROW()-ROW($21:$21)+1)="","",INDEX(Templates!C$2:C$142,ROW()-ROW($21:$21)+1))</f>
        <v/>
      </c>
      <c r="F65" s="73"/>
      <c r="G65" s="74"/>
      <c r="H65" s="75"/>
      <c r="I65" s="75"/>
      <c r="J65" s="104"/>
      <c r="K65" s="104"/>
      <c r="L65" s="104"/>
      <c r="M65" s="104"/>
      <c r="N65" s="104"/>
      <c r="O65" s="104"/>
      <c r="P65" s="104"/>
      <c r="Q65" s="104"/>
      <c r="R65" s="104"/>
      <c r="S65" s="104"/>
      <c r="T65" s="104"/>
      <c r="U65" s="104"/>
      <c r="V65" s="104"/>
    </row>
    <row r="66" spans="1:22" x14ac:dyDescent="0.2">
      <c r="A66" s="10" t="s">
        <v>313</v>
      </c>
      <c r="B66" s="11" t="s">
        <v>317</v>
      </c>
      <c r="C66" s="94" t="str" cm="1">
        <f t="array" ref="C66">IF(INDEX(Templates!A$2:A$142,ROW()-ROW($21:$21)+1)="","",INDEX(Templates!A$2:A$142,ROW()-ROW($21:$21)+1))</f>
        <v>JSON_PATH:construction</v>
      </c>
      <c r="D66" s="94" t="str" cm="1">
        <f t="array" ref="D66">IF(INDEX(Templates!B$2:B$142,ROW()-ROW($21:$21)+1)="","",INDEX(Templates!B$2:B$142,ROW()-ROW($21:$21)+1))</f>
        <v>primary_layers.material[0].thickness</v>
      </c>
      <c r="E66" s="95" t="str" cm="1">
        <f t="array" ref="E66">IF(INDEX(Templates!C$2:C$142,ROW()-ROW($21:$21)+1)="","",INDEX(Templates!C$2:C$142,ROW()-ROW($21:$21)+1))</f>
        <v/>
      </c>
      <c r="F66" s="73"/>
      <c r="G66" s="74"/>
      <c r="H66" s="75"/>
      <c r="I66" s="75"/>
      <c r="J66" s="104"/>
      <c r="K66" s="104"/>
      <c r="L66" s="104"/>
      <c r="M66" s="104"/>
      <c r="N66" s="104"/>
      <c r="O66" s="104"/>
      <c r="P66" s="104"/>
      <c r="Q66" s="104"/>
      <c r="R66" s="104"/>
      <c r="S66" s="104"/>
      <c r="T66" s="104"/>
      <c r="U66" s="104"/>
      <c r="V66" s="104"/>
    </row>
    <row r="67" spans="1:22" x14ac:dyDescent="0.2">
      <c r="A67" s="10" t="s">
        <v>313</v>
      </c>
      <c r="B67" s="11" t="s">
        <v>317</v>
      </c>
      <c r="C67" s="94" t="str" cm="1">
        <f t="array" ref="C67">IF(INDEX(Templates!A$2:A$142,ROW()-ROW($21:$21)+1)="","",INDEX(Templates!A$2:A$142,ROW()-ROW($21:$21)+1))</f>
        <v>JSON_PATH:construction</v>
      </c>
      <c r="D67" s="94" t="str" cm="1">
        <f t="array" ref="D67">IF(INDEX(Templates!B$2:B$142,ROW()-ROW($21:$21)+1)="","",INDEX(Templates!B$2:B$142,ROW()-ROW($21:$21)+1))</f>
        <v>primary_layers.material[0].thermal_conductivity</v>
      </c>
      <c r="E67" s="95" t="str" cm="1">
        <f t="array" ref="E67">IF(INDEX(Templates!C$2:C$142,ROW()-ROW($21:$21)+1)="","",INDEX(Templates!C$2:C$142,ROW()-ROW($21:$21)+1))</f>
        <v/>
      </c>
      <c r="F67" s="73"/>
      <c r="G67" s="74"/>
      <c r="H67" s="75"/>
      <c r="I67" s="75"/>
      <c r="J67" s="104"/>
      <c r="K67" s="104"/>
      <c r="L67" s="104"/>
      <c r="M67" s="104"/>
      <c r="N67" s="104"/>
      <c r="O67" s="104"/>
      <c r="P67" s="104"/>
      <c r="Q67" s="104"/>
      <c r="R67" s="104"/>
      <c r="S67" s="104"/>
      <c r="T67" s="104"/>
      <c r="U67" s="104"/>
      <c r="V67" s="104"/>
    </row>
    <row r="68" spans="1:22" x14ac:dyDescent="0.2">
      <c r="A68" s="10" t="s">
        <v>313</v>
      </c>
      <c r="B68" s="11" t="s">
        <v>317</v>
      </c>
      <c r="C68" s="94" t="str" cm="1">
        <f t="array" ref="C68">IF(INDEX(Templates!A$2:A$142,ROW()-ROW($21:$21)+1)="","",INDEX(Templates!A$2:A$142,ROW()-ROW($21:$21)+1))</f>
        <v>JSON_PATH:construction</v>
      </c>
      <c r="D68" s="94" t="str" cm="1">
        <f t="array" ref="D68">IF(INDEX(Templates!B$2:B$142,ROW()-ROW($21:$21)+1)="","",INDEX(Templates!B$2:B$142,ROW()-ROW($21:$21)+1))</f>
        <v>primary_layers.material[0].density</v>
      </c>
      <c r="E68" s="95" t="str" cm="1">
        <f t="array" ref="E68">IF(INDEX(Templates!C$2:C$142,ROW()-ROW($21:$21)+1)="","",INDEX(Templates!C$2:C$142,ROW()-ROW($21:$21)+1))</f>
        <v/>
      </c>
      <c r="F68" s="73"/>
      <c r="G68" s="74"/>
      <c r="H68" s="75"/>
      <c r="I68" s="75"/>
      <c r="J68" s="104"/>
      <c r="K68" s="104"/>
      <c r="L68" s="104"/>
      <c r="M68" s="104"/>
      <c r="N68" s="104"/>
      <c r="O68" s="104"/>
      <c r="P68" s="104"/>
      <c r="Q68" s="104"/>
      <c r="R68" s="104"/>
      <c r="S68" s="104"/>
      <c r="T68" s="104"/>
      <c r="U68" s="104"/>
      <c r="V68" s="104"/>
    </row>
    <row r="69" spans="1:22" x14ac:dyDescent="0.2">
      <c r="A69" s="10" t="s">
        <v>313</v>
      </c>
      <c r="B69" s="11" t="s">
        <v>317</v>
      </c>
      <c r="C69" s="94" t="str" cm="1">
        <f t="array" ref="C69">IF(INDEX(Templates!A$2:A$142,ROW()-ROW($21:$21)+1)="","",INDEX(Templates!A$2:A$142,ROW()-ROW($21:$21)+1))</f>
        <v>JSON_PATH:construction</v>
      </c>
      <c r="D69" s="94" t="str" cm="1">
        <f t="array" ref="D69">IF(INDEX(Templates!B$2:B$142,ROW()-ROW($21:$21)+1)="","",INDEX(Templates!B$2:B$142,ROW()-ROW($21:$21)+1))</f>
        <v>primary_layers.material[0].specific_heat</v>
      </c>
      <c r="E69" s="95" t="str" cm="1">
        <f t="array" ref="E69">IF(INDEX(Templates!C$2:C$142,ROW()-ROW($21:$21)+1)="","",INDEX(Templates!C$2:C$142,ROW()-ROW($21:$21)+1))</f>
        <v/>
      </c>
      <c r="F69" s="73"/>
      <c r="G69" s="74"/>
      <c r="H69" s="75"/>
      <c r="I69" s="75"/>
      <c r="J69" s="104"/>
      <c r="K69" s="104"/>
      <c r="L69" s="104"/>
      <c r="M69" s="104"/>
      <c r="N69" s="104"/>
      <c r="O69" s="104"/>
      <c r="P69" s="104"/>
      <c r="Q69" s="104"/>
      <c r="R69" s="104"/>
      <c r="S69" s="104"/>
      <c r="T69" s="104"/>
      <c r="U69" s="104"/>
      <c r="V69" s="104"/>
    </row>
    <row r="70" spans="1:22" x14ac:dyDescent="0.2">
      <c r="A70" s="10" t="s">
        <v>313</v>
      </c>
      <c r="B70" s="11" t="s">
        <v>317</v>
      </c>
      <c r="C70" s="94" t="str" cm="1">
        <f t="array" ref="C70">IF(INDEX(Templates!A$2:A$142,ROW()-ROW($21:$21)+1)="","",INDEX(Templates!A$2:A$142,ROW()-ROW($21:$21)+1))</f>
        <v>JSON_PATH:surfaces[1]</v>
      </c>
      <c r="D70" s="94" t="str" cm="1">
        <f t="array" ref="D70">IF(INDEX(Templates!B$2:B$142,ROW()-ROW($21:$21)+1)="","",INDEX(Templates!B$2:B$142,ROW()-ROW($21:$21)+1))</f>
        <v>id</v>
      </c>
      <c r="E70" s="95" t="str" cm="1">
        <f t="array" ref="E70">IF(INDEX(Templates!C$2:C$142,ROW()-ROW($21:$21)+1)="","",INDEX(Templates!C$2:C$142,ROW()-ROW($21:$21)+1))</f>
        <v/>
      </c>
      <c r="F70" s="73"/>
      <c r="G70" s="74"/>
      <c r="H70" s="75"/>
      <c r="I70" s="75"/>
      <c r="J70" s="104"/>
      <c r="K70" s="104"/>
      <c r="L70" s="104"/>
      <c r="M70" s="104"/>
      <c r="N70" s="104"/>
      <c r="O70" s="104"/>
      <c r="P70" s="104"/>
      <c r="Q70" s="104"/>
      <c r="R70" s="104"/>
      <c r="S70" s="104"/>
      <c r="T70" s="104"/>
      <c r="U70" s="104"/>
      <c r="V70" s="104"/>
    </row>
    <row r="71" spans="1:22" x14ac:dyDescent="0.2">
      <c r="A71" s="10" t="s">
        <v>313</v>
      </c>
      <c r="B71" s="11" t="s">
        <v>317</v>
      </c>
      <c r="C71" s="94" t="str" cm="1">
        <f t="array" ref="C71">IF(INDEX(Templates!A$2:A$142,ROW()-ROW($21:$21)+1)="","",INDEX(Templates!A$2:A$142,ROW()-ROW($21:$21)+1))</f>
        <v>JSON_PATH:surfaces[1]</v>
      </c>
      <c r="D71" s="94" t="str" cm="1">
        <f t="array" ref="D71">IF(INDEX(Templates!B$2:B$142,ROW()-ROW($21:$21)+1)="","",INDEX(Templates!B$2:B$142,ROW()-ROW($21:$21)+1))</f>
        <v>adjacent_to</v>
      </c>
      <c r="E71" s="95" t="str" cm="1">
        <f t="array" ref="E71">IF(INDEX(Templates!C$2:C$142,ROW()-ROW($21:$21)+1)="","",INDEX(Templates!C$2:C$142,ROW()-ROW($21:$21)+1))</f>
        <v/>
      </c>
      <c r="F71" s="73"/>
      <c r="G71" s="74"/>
      <c r="H71" s="75"/>
      <c r="I71" s="75"/>
      <c r="J71" s="104"/>
      <c r="K71" s="104"/>
      <c r="L71" s="104"/>
      <c r="M71" s="104"/>
      <c r="N71" s="104"/>
      <c r="O71" s="104"/>
      <c r="P71" s="104"/>
      <c r="Q71" s="104"/>
      <c r="R71" s="104"/>
      <c r="S71" s="104"/>
      <c r="T71" s="104"/>
      <c r="U71" s="104"/>
      <c r="V71" s="104"/>
    </row>
    <row r="72" spans="1:22" x14ac:dyDescent="0.2">
      <c r="A72" s="10" t="s">
        <v>313</v>
      </c>
      <c r="B72" s="11" t="s">
        <v>317</v>
      </c>
      <c r="C72" s="94" t="str" cm="1">
        <f t="array" ref="C72">IF(INDEX(Templates!A$2:A$142,ROW()-ROW($21:$21)+1)="","",INDEX(Templates!A$2:A$142,ROW()-ROW($21:$21)+1))</f>
        <v>JSON_PATH:surfaces[1]</v>
      </c>
      <c r="D72" s="94" t="str" cm="1">
        <f t="array" ref="D72">IF(INDEX(Templates!B$2:B$142,ROW()-ROW($21:$21)+1)="","",INDEX(Templates!B$2:B$142,ROW()-ROW($21:$21)+1))</f>
        <v>tilt</v>
      </c>
      <c r="E72" s="95" t="str" cm="1">
        <f t="array" ref="E72">IF(INDEX(Templates!C$2:C$142,ROW()-ROW($21:$21)+1)="","",INDEX(Templates!C$2:C$142,ROW()-ROW($21:$21)+1))</f>
        <v/>
      </c>
      <c r="F72" s="73"/>
      <c r="G72" s="74"/>
      <c r="H72" s="75"/>
      <c r="I72" s="75"/>
      <c r="J72" s="104"/>
      <c r="K72" s="104"/>
      <c r="L72" s="104"/>
      <c r="M72" s="104"/>
      <c r="N72" s="104"/>
      <c r="O72" s="104"/>
      <c r="P72" s="104"/>
      <c r="Q72" s="104"/>
      <c r="R72" s="104"/>
      <c r="S72" s="104"/>
      <c r="T72" s="104"/>
      <c r="U72" s="104"/>
      <c r="V72" s="104"/>
    </row>
    <row r="73" spans="1:22" x14ac:dyDescent="0.2">
      <c r="A73" s="10" t="s">
        <v>313</v>
      </c>
      <c r="B73" s="11" t="s">
        <v>317</v>
      </c>
      <c r="C73" s="94" t="str" cm="1">
        <f t="array" ref="C73">IF(INDEX(Templates!A$2:A$142,ROW()-ROW($21:$21)+1)="","",INDEX(Templates!A$2:A$142,ROW()-ROW($21:$21)+1))</f>
        <v>JSON_PATH:surfaces[1]</v>
      </c>
      <c r="D73" s="94" t="str" cm="1">
        <f t="array" ref="D73">IF(INDEX(Templates!B$2:B$142,ROW()-ROW($21:$21)+1)="","",INDEX(Templates!B$2:B$142,ROW()-ROW($21:$21)+1))</f>
        <v>area</v>
      </c>
      <c r="E73" s="95" t="str" cm="1">
        <f t="array" ref="E73">IF(INDEX(Templates!C$2:C$142,ROW()-ROW($21:$21)+1)="","",INDEX(Templates!C$2:C$142,ROW()-ROW($21:$21)+1))</f>
        <v/>
      </c>
      <c r="F73" s="73"/>
      <c r="G73" s="74"/>
      <c r="H73" s="75"/>
      <c r="I73" s="75"/>
      <c r="J73" s="104"/>
      <c r="K73" s="104"/>
      <c r="L73" s="104"/>
      <c r="M73" s="104"/>
      <c r="N73" s="104"/>
      <c r="O73" s="104"/>
      <c r="P73" s="104"/>
      <c r="Q73" s="104"/>
      <c r="R73" s="104"/>
      <c r="S73" s="104"/>
      <c r="T73" s="104"/>
      <c r="U73" s="104"/>
      <c r="V73" s="104"/>
    </row>
    <row r="74" spans="1:22" x14ac:dyDescent="0.2">
      <c r="A74" s="10" t="s">
        <v>313</v>
      </c>
      <c r="B74" s="11" t="s">
        <v>317</v>
      </c>
      <c r="C74" s="94" t="str" cm="1">
        <f t="array" ref="C74">IF(INDEX(Templates!A$2:A$142,ROW()-ROW($21:$21)+1)="","",INDEX(Templates!A$2:A$142,ROW()-ROW($21:$21)+1))</f>
        <v>JSON_PATH:surfaces[1]</v>
      </c>
      <c r="D74" s="94" t="str" cm="1">
        <f t="array" ref="D74">IF(INDEX(Templates!B$2:B$142,ROW()-ROW($21:$21)+1)="","",INDEX(Templates!B$2:B$142,ROW()-ROW($21:$21)+1))</f>
        <v>azimuth</v>
      </c>
      <c r="E74" s="95" t="str" cm="1">
        <f t="array" ref="E74">IF(INDEX(Templates!C$2:C$142,ROW()-ROW($21:$21)+1)="","",INDEX(Templates!C$2:C$142,ROW()-ROW($21:$21)+1))</f>
        <v/>
      </c>
      <c r="F74" s="73"/>
      <c r="G74" s="74"/>
      <c r="H74" s="75"/>
      <c r="I74" s="75"/>
      <c r="J74" s="104"/>
      <c r="K74" s="104"/>
      <c r="L74" s="104"/>
      <c r="M74" s="104"/>
      <c r="N74" s="104"/>
      <c r="O74" s="104"/>
      <c r="P74" s="104"/>
      <c r="Q74" s="104"/>
      <c r="R74" s="104"/>
      <c r="S74" s="104"/>
      <c r="T74" s="104"/>
      <c r="U74" s="104"/>
      <c r="V74" s="104"/>
    </row>
    <row r="75" spans="1:22" x14ac:dyDescent="0.2">
      <c r="A75" s="10" t="s">
        <v>313</v>
      </c>
      <c r="B75" s="11" t="s">
        <v>317</v>
      </c>
      <c r="C75" s="94" t="str" cm="1">
        <f t="array" ref="C75">IF(INDEX(Templates!A$2:A$142,ROW()-ROW($21:$21)+1)="","",INDEX(Templates!A$2:A$142,ROW()-ROW($21:$21)+1))</f>
        <v>JSON_PATH:surfaces[1]</v>
      </c>
      <c r="D75" s="94" t="str" cm="1">
        <f t="array" ref="D75">IF(INDEX(Templates!B$2:B$142,ROW()-ROW($21:$21)+1)="","",INDEX(Templates!B$2:B$142,ROW()-ROW($21:$21)+1))</f>
        <v>does_cast_shade</v>
      </c>
      <c r="E75" s="95" t="str" cm="1">
        <f t="array" ref="E75">IF(INDEX(Templates!C$2:C$142,ROW()-ROW($21:$21)+1)="","",INDEX(Templates!C$2:C$142,ROW()-ROW($21:$21)+1))</f>
        <v/>
      </c>
      <c r="F75" s="73"/>
      <c r="G75" s="74"/>
      <c r="H75" s="75"/>
      <c r="I75" s="75"/>
      <c r="J75" s="104"/>
      <c r="K75" s="104"/>
      <c r="L75" s="104"/>
      <c r="M75" s="104"/>
      <c r="N75" s="104"/>
      <c r="O75" s="104"/>
      <c r="P75" s="104"/>
      <c r="Q75" s="104"/>
      <c r="R75" s="104"/>
      <c r="S75" s="104"/>
      <c r="T75" s="104"/>
      <c r="U75" s="104"/>
      <c r="V75" s="104"/>
    </row>
    <row r="76" spans="1:22" x14ac:dyDescent="0.2">
      <c r="A76" s="10" t="s">
        <v>313</v>
      </c>
      <c r="B76" s="11" t="s">
        <v>317</v>
      </c>
      <c r="C76" s="94" t="str" cm="1">
        <f t="array" ref="C76">IF(INDEX(Templates!A$2:A$142,ROW()-ROW($21:$21)+1)="","",INDEX(Templates!A$2:A$142,ROW()-ROW($21:$21)+1))</f>
        <v>JSON_PATH:surfaces[1]</v>
      </c>
      <c r="D76" s="94" t="str" cm="1">
        <f t="array" ref="D76">IF(INDEX(Templates!B$2:B$142,ROW()-ROW($21:$21)+1)="","",INDEX(Templates!B$2:B$142,ROW()-ROW($21:$21)+1))</f>
        <v>subsurfaces[0]</v>
      </c>
      <c r="E76" s="95" t="str" cm="1">
        <f t="array" ref="E76">IF(INDEX(Templates!C$2:C$142,ROW()-ROW($21:$21)+1)="","",INDEX(Templates!C$2:C$142,ROW()-ROW($21:$21)+1))</f>
        <v>id</v>
      </c>
      <c r="F76" s="73"/>
      <c r="G76" s="74"/>
      <c r="H76" s="75"/>
      <c r="I76" s="75"/>
      <c r="J76" s="104"/>
      <c r="K76" s="104"/>
      <c r="L76" s="104"/>
      <c r="M76" s="104"/>
      <c r="N76" s="104"/>
      <c r="O76" s="104"/>
      <c r="P76" s="104"/>
      <c r="Q76" s="104"/>
      <c r="R76" s="104"/>
      <c r="S76" s="104"/>
      <c r="T76" s="104"/>
      <c r="U76" s="104"/>
      <c r="V76" s="104"/>
    </row>
    <row r="77" spans="1:22" x14ac:dyDescent="0.2">
      <c r="A77" s="10" t="s">
        <v>313</v>
      </c>
      <c r="B77" s="11" t="s">
        <v>317</v>
      </c>
      <c r="C77" s="94" t="str" cm="1">
        <f t="array" ref="C77">IF(INDEX(Templates!A$2:A$142,ROW()-ROW($21:$21)+1)="","",INDEX(Templates!A$2:A$142,ROW()-ROW($21:$21)+1))</f>
        <v>JSON_PATH:surfaces[1]</v>
      </c>
      <c r="D77" s="94" t="str" cm="1">
        <f t="array" ref="D77">IF(INDEX(Templates!B$2:B$142,ROW()-ROW($21:$21)+1)="","",INDEX(Templates!B$2:B$142,ROW()-ROW($21:$21)+1))</f>
        <v>subsurfaces[0]</v>
      </c>
      <c r="E77" s="95" t="str" cm="1">
        <f t="array" ref="E77">IF(INDEX(Templates!C$2:C$142,ROW()-ROW($21:$21)+1)="","",INDEX(Templates!C$2:C$142,ROW()-ROW($21:$21)+1))</f>
        <v>classification</v>
      </c>
      <c r="F77" s="73"/>
      <c r="G77" s="74"/>
      <c r="H77" s="75"/>
      <c r="I77" s="75"/>
      <c r="J77" s="104"/>
      <c r="K77" s="104"/>
      <c r="L77" s="104"/>
      <c r="M77" s="104"/>
      <c r="N77" s="104"/>
      <c r="O77" s="104"/>
      <c r="P77" s="104"/>
      <c r="Q77" s="104"/>
      <c r="R77" s="104"/>
      <c r="S77" s="104"/>
      <c r="T77" s="104"/>
      <c r="U77" s="104"/>
      <c r="V77" s="104"/>
    </row>
    <row r="78" spans="1:22" x14ac:dyDescent="0.2">
      <c r="A78" s="10" t="s">
        <v>313</v>
      </c>
      <c r="B78" s="11" t="s">
        <v>317</v>
      </c>
      <c r="C78" s="94" t="str" cm="1">
        <f t="array" ref="C78">IF(INDEX(Templates!A$2:A$142,ROW()-ROW($21:$21)+1)="","",INDEX(Templates!A$2:A$142,ROW()-ROW($21:$21)+1))</f>
        <v>JSON_PATH:surfaces[1]</v>
      </c>
      <c r="D78" s="94" t="str" cm="1">
        <f t="array" ref="D78">IF(INDEX(Templates!B$2:B$142,ROW()-ROW($21:$21)+1)="","",INDEX(Templates!B$2:B$142,ROW()-ROW($21:$21)+1))</f>
        <v>subsurfaces[0]</v>
      </c>
      <c r="E78" s="95" t="str" cm="1">
        <f t="array" ref="E78">IF(INDEX(Templates!C$2:C$142,ROW()-ROW($21:$21)+1)="","",INDEX(Templates!C$2:C$142,ROW()-ROW($21:$21)+1))</f>
        <v>glazed_area</v>
      </c>
      <c r="F78" s="73"/>
      <c r="G78" s="74"/>
      <c r="H78" s="75"/>
      <c r="I78" s="75"/>
      <c r="J78" s="104"/>
      <c r="K78" s="104"/>
      <c r="L78" s="104"/>
      <c r="M78" s="104"/>
      <c r="N78" s="104"/>
      <c r="O78" s="104"/>
      <c r="P78" s="104"/>
      <c r="Q78" s="104"/>
      <c r="R78" s="104"/>
      <c r="S78" s="104"/>
      <c r="T78" s="104"/>
      <c r="U78" s="104"/>
      <c r="V78" s="104"/>
    </row>
    <row r="79" spans="1:22" x14ac:dyDescent="0.2">
      <c r="A79" s="10" t="s">
        <v>313</v>
      </c>
      <c r="B79" s="11" t="s">
        <v>317</v>
      </c>
      <c r="C79" s="94" t="str" cm="1">
        <f t="array" ref="C79">IF(INDEX(Templates!A$2:A$142,ROW()-ROW($21:$21)+1)="","",INDEX(Templates!A$2:A$142,ROW()-ROW($21:$21)+1))</f>
        <v>JSON_PATH:surfaces[1]</v>
      </c>
      <c r="D79" s="94" t="str" cm="1">
        <f t="array" ref="D79">IF(INDEX(Templates!B$2:B$142,ROW()-ROW($21:$21)+1)="","",INDEX(Templates!B$2:B$142,ROW()-ROW($21:$21)+1))</f>
        <v>subsurfaces[0]</v>
      </c>
      <c r="E79" s="95" t="str" cm="1">
        <f t="array" ref="E79">IF(INDEX(Templates!C$2:C$142,ROW()-ROW($21:$21)+1)="","",INDEX(Templates!C$2:C$142,ROW()-ROW($21:$21)+1))</f>
        <v>opaque_area</v>
      </c>
      <c r="F79" s="73"/>
      <c r="G79" s="74"/>
      <c r="H79" s="75"/>
      <c r="I79" s="75"/>
      <c r="J79" s="104"/>
      <c r="K79" s="104"/>
      <c r="L79" s="104"/>
      <c r="M79" s="104"/>
      <c r="N79" s="104"/>
      <c r="O79" s="104"/>
      <c r="P79" s="104"/>
      <c r="Q79" s="104"/>
      <c r="R79" s="104"/>
      <c r="S79" s="104"/>
      <c r="T79" s="104"/>
      <c r="U79" s="104"/>
      <c r="V79" s="104"/>
    </row>
    <row r="80" spans="1:22" x14ac:dyDescent="0.2">
      <c r="A80" s="10" t="s">
        <v>313</v>
      </c>
      <c r="B80" s="11" t="s">
        <v>317</v>
      </c>
      <c r="C80" s="94" t="str" cm="1">
        <f t="array" ref="C80">IF(INDEX(Templates!A$2:A$142,ROW()-ROW($21:$21)+1)="","",INDEX(Templates!A$2:A$142,ROW()-ROW($21:$21)+1))</f>
        <v>JSON_PATH:surfaces[2]</v>
      </c>
      <c r="D80" s="94" t="str" cm="1">
        <f t="array" ref="D80">IF(INDEX(Templates!B$2:B$142,ROW()-ROW($21:$21)+1)="","",INDEX(Templates!B$2:B$142,ROW()-ROW($21:$21)+1))</f>
        <v>id</v>
      </c>
      <c r="E80" s="95" t="str" cm="1">
        <f t="array" ref="E80">IF(INDEX(Templates!C$2:C$142,ROW()-ROW($21:$21)+1)="","",INDEX(Templates!C$2:C$142,ROW()-ROW($21:$21)+1))</f>
        <v/>
      </c>
      <c r="F80" s="73"/>
      <c r="G80" s="74"/>
      <c r="H80" s="75"/>
      <c r="I80" s="75"/>
      <c r="J80" s="104"/>
      <c r="K80" s="104"/>
      <c r="L80" s="104"/>
      <c r="M80" s="104"/>
      <c r="N80" s="104"/>
      <c r="O80" s="104"/>
      <c r="P80" s="104"/>
      <c r="Q80" s="104"/>
      <c r="R80" s="104"/>
      <c r="S80" s="104"/>
      <c r="T80" s="104"/>
      <c r="U80" s="104"/>
      <c r="V80" s="104"/>
    </row>
    <row r="81" spans="1:22" x14ac:dyDescent="0.2">
      <c r="A81" s="10" t="s">
        <v>313</v>
      </c>
      <c r="B81" s="11" t="s">
        <v>317</v>
      </c>
      <c r="C81" s="94" t="str" cm="1">
        <f t="array" ref="C81">IF(INDEX(Templates!A$2:A$142,ROW()-ROW($21:$21)+1)="","",INDEX(Templates!A$2:A$142,ROW()-ROW($21:$21)+1))</f>
        <v>JSON_PATH:surfaces[2]</v>
      </c>
      <c r="D81" s="94" t="str" cm="1">
        <f t="array" ref="D81">IF(INDEX(Templates!B$2:B$142,ROW()-ROW($21:$21)+1)="","",INDEX(Templates!B$2:B$142,ROW()-ROW($21:$21)+1))</f>
        <v>adjacent_to</v>
      </c>
      <c r="E81" s="95" t="str" cm="1">
        <f t="array" ref="E81">IF(INDEX(Templates!C$2:C$142,ROW()-ROW($21:$21)+1)="","",INDEX(Templates!C$2:C$142,ROW()-ROW($21:$21)+1))</f>
        <v/>
      </c>
      <c r="F81" s="73"/>
      <c r="G81" s="74"/>
      <c r="H81" s="75"/>
      <c r="I81" s="75"/>
      <c r="J81" s="104"/>
      <c r="K81" s="104"/>
      <c r="L81" s="104"/>
      <c r="M81" s="104"/>
      <c r="N81" s="104"/>
      <c r="O81" s="104"/>
      <c r="P81" s="104"/>
      <c r="Q81" s="104"/>
      <c r="R81" s="104"/>
      <c r="S81" s="104"/>
      <c r="T81" s="104"/>
      <c r="U81" s="104"/>
      <c r="V81" s="104"/>
    </row>
    <row r="82" spans="1:22" x14ac:dyDescent="0.2">
      <c r="A82" s="10" t="s">
        <v>313</v>
      </c>
      <c r="B82" s="11" t="s">
        <v>317</v>
      </c>
      <c r="C82" s="94" t="str" cm="1">
        <f t="array" ref="C82">IF(INDEX(Templates!A$2:A$142,ROW()-ROW($21:$21)+1)="","",INDEX(Templates!A$2:A$142,ROW()-ROW($21:$21)+1))</f>
        <v>JSON_PATH:surfaces[2]</v>
      </c>
      <c r="D82" s="94" t="str" cm="1">
        <f t="array" ref="D82">IF(INDEX(Templates!B$2:B$142,ROW()-ROW($21:$21)+1)="","",INDEX(Templates!B$2:B$142,ROW()-ROW($21:$21)+1))</f>
        <v>subsurfaces[0]</v>
      </c>
      <c r="E82" s="95" t="str" cm="1">
        <f t="array" ref="E82">IF(INDEX(Templates!C$2:C$142,ROW()-ROW($21:$21)+1)="","",INDEX(Templates!C$2:C$142,ROW()-ROW($21:$21)+1))</f>
        <v>classification</v>
      </c>
      <c r="F82" s="73"/>
      <c r="G82" s="74"/>
      <c r="H82" s="75"/>
      <c r="I82" s="75"/>
      <c r="J82" s="104"/>
      <c r="K82" s="104"/>
      <c r="L82" s="104"/>
      <c r="M82" s="104"/>
      <c r="N82" s="104"/>
      <c r="O82" s="104"/>
      <c r="P82" s="104"/>
      <c r="Q82" s="104"/>
      <c r="R82" s="104"/>
      <c r="S82" s="104"/>
      <c r="T82" s="104"/>
      <c r="U82" s="104"/>
      <c r="V82" s="104"/>
    </row>
    <row r="83" spans="1:22" x14ac:dyDescent="0.2">
      <c r="A83" s="10" t="s">
        <v>313</v>
      </c>
      <c r="B83" s="11" t="s">
        <v>317</v>
      </c>
      <c r="C83" s="94" t="str" cm="1">
        <f t="array" ref="C83">IF(INDEX(Templates!A$2:A$142,ROW()-ROW($21:$21)+1)="","",INDEX(Templates!A$2:A$142,ROW()-ROW($21:$21)+1))</f>
        <v>JSON_PATH:surfaces[2]</v>
      </c>
      <c r="D83" s="94" t="str" cm="1">
        <f t="array" ref="D83">IF(INDEX(Templates!B$2:B$142,ROW()-ROW($21:$21)+1)="","",INDEX(Templates!B$2:B$142,ROW()-ROW($21:$21)+1))</f>
        <v>subsurfaces[0]</v>
      </c>
      <c r="E83" s="95" t="str" cm="1">
        <f t="array" ref="E83">IF(INDEX(Templates!C$2:C$142,ROW()-ROW($21:$21)+1)="","",INDEX(Templates!C$2:C$142,ROW()-ROW($21:$21)+1))</f>
        <v>glazed_area</v>
      </c>
      <c r="F83" s="73"/>
      <c r="G83" s="74"/>
      <c r="H83" s="75"/>
      <c r="I83" s="75"/>
      <c r="J83" s="104"/>
      <c r="K83" s="104"/>
      <c r="L83" s="104"/>
      <c r="M83" s="104"/>
      <c r="N83" s="104"/>
      <c r="O83" s="104"/>
      <c r="P83" s="104"/>
      <c r="Q83" s="104"/>
      <c r="R83" s="104"/>
      <c r="S83" s="104"/>
      <c r="T83" s="104"/>
      <c r="U83" s="104"/>
      <c r="V83" s="104"/>
    </row>
    <row r="84" spans="1:22" x14ac:dyDescent="0.2">
      <c r="A84" s="10" t="s">
        <v>313</v>
      </c>
      <c r="B84" s="11" t="s">
        <v>317</v>
      </c>
      <c r="C84" s="94" t="str" cm="1">
        <f t="array" ref="C84">IF(INDEX(Templates!A$2:A$142,ROW()-ROW($21:$21)+1)="","",INDEX(Templates!A$2:A$142,ROW()-ROW($21:$21)+1))</f>
        <v>JSON_PATH:surfaces[2]</v>
      </c>
      <c r="D84" s="94" t="str" cm="1">
        <f t="array" ref="D84">IF(INDEX(Templates!B$2:B$142,ROW()-ROW($21:$21)+1)="","",INDEX(Templates!B$2:B$142,ROW()-ROW($21:$21)+1))</f>
        <v>subsurfaces[0]</v>
      </c>
      <c r="E84" s="95" t="str" cm="1">
        <f t="array" ref="E84">IF(INDEX(Templates!C$2:C$142,ROW()-ROW($21:$21)+1)="","",INDEX(Templates!C$2:C$142,ROW()-ROW($21:$21)+1))</f>
        <v>opaque_area</v>
      </c>
      <c r="F84" s="73"/>
      <c r="G84" s="74"/>
      <c r="H84" s="75"/>
      <c r="I84" s="75"/>
      <c r="J84" s="104"/>
      <c r="K84" s="104"/>
      <c r="L84" s="104"/>
      <c r="M84" s="104"/>
      <c r="N84" s="104"/>
      <c r="O84" s="104"/>
      <c r="P84" s="104"/>
      <c r="Q84" s="104"/>
      <c r="R84" s="104"/>
      <c r="S84" s="104"/>
      <c r="T84" s="104"/>
      <c r="U84" s="104"/>
      <c r="V84" s="104"/>
    </row>
    <row r="85" spans="1:22" x14ac:dyDescent="0.2">
      <c r="A85" s="10" t="s">
        <v>313</v>
      </c>
      <c r="B85" s="11" t="s">
        <v>317</v>
      </c>
      <c r="C85" s="94" t="str" cm="1">
        <f t="array" ref="C85">IF(INDEX(Templates!A$2:A$142,ROW()-ROW($21:$21)+1)="","",INDEX(Templates!A$2:A$142,ROW()-ROW($21:$21)+1))</f>
        <v>JSON_PATH:surfaces[2]</v>
      </c>
      <c r="D85" s="94" t="str" cm="1">
        <f t="array" ref="D85">IF(INDEX(Templates!B$2:B$142,ROW()-ROW($21:$21)+1)="","",INDEX(Templates!B$2:B$142,ROW()-ROW($21:$21)+1))</f>
        <v>does_cast_shade</v>
      </c>
      <c r="E85" s="95" t="str" cm="1">
        <f t="array" ref="E85">IF(INDEX(Templates!C$2:C$142,ROW()-ROW($21:$21)+1)="","",INDEX(Templates!C$2:C$142,ROW()-ROW($21:$21)+1))</f>
        <v/>
      </c>
      <c r="F85" s="73"/>
      <c r="G85" s="74"/>
      <c r="H85" s="75"/>
      <c r="I85" s="75"/>
      <c r="J85" s="104"/>
      <c r="K85" s="104"/>
      <c r="L85" s="104"/>
      <c r="M85" s="104"/>
      <c r="N85" s="104"/>
      <c r="O85" s="104"/>
      <c r="P85" s="104"/>
      <c r="Q85" s="104"/>
      <c r="R85" s="104"/>
      <c r="S85" s="104"/>
      <c r="T85" s="104"/>
      <c r="U85" s="104"/>
      <c r="V85" s="104"/>
    </row>
    <row r="86" spans="1:22" x14ac:dyDescent="0.2">
      <c r="A86" s="10" t="s">
        <v>313</v>
      </c>
      <c r="B86" s="11" t="s">
        <v>317</v>
      </c>
      <c r="C86" s="94" t="str" cm="1">
        <f t="array" ref="C86">IF(INDEX(Templates!A$2:A$142,ROW()-ROW($21:$21)+1)="","",INDEX(Templates!A$2:A$142,ROW()-ROW($21:$21)+1))</f>
        <v>JSON_PATH:surfaces[3]</v>
      </c>
      <c r="D86" s="94" t="str" cm="1">
        <f t="array" ref="D86">IF(INDEX(Templates!B$2:B$142,ROW()-ROW($21:$21)+1)="","",INDEX(Templates!B$2:B$142,ROW()-ROW($21:$21)+1))</f>
        <v>id</v>
      </c>
      <c r="E86" s="95" t="str" cm="1">
        <f t="array" ref="E86">IF(INDEX(Templates!C$2:C$142,ROW()-ROW($21:$21)+1)="","",INDEX(Templates!C$2:C$142,ROW()-ROW($21:$21)+1))</f>
        <v/>
      </c>
      <c r="F86" s="73"/>
      <c r="G86" s="74"/>
      <c r="H86" s="75"/>
      <c r="I86" s="75"/>
      <c r="J86" s="104"/>
      <c r="K86" s="104"/>
      <c r="L86" s="104"/>
      <c r="M86" s="104"/>
      <c r="N86" s="104"/>
      <c r="O86" s="104"/>
      <c r="P86" s="104"/>
      <c r="Q86" s="104"/>
      <c r="R86" s="104"/>
      <c r="S86" s="104"/>
      <c r="T86" s="104"/>
      <c r="U86" s="104"/>
      <c r="V86" s="104"/>
    </row>
    <row r="87" spans="1:22" x14ac:dyDescent="0.2">
      <c r="A87" s="10" t="s">
        <v>313</v>
      </c>
      <c r="B87" s="11" t="s">
        <v>317</v>
      </c>
      <c r="C87" s="94" t="str" cm="1">
        <f t="array" ref="C87">IF(INDEX(Templates!A$2:A$142,ROW()-ROW($21:$21)+1)="","",INDEX(Templates!A$2:A$142,ROW()-ROW($21:$21)+1))</f>
        <v>JSON_PATH:surfaces[3]</v>
      </c>
      <c r="D87" s="94" t="str" cm="1">
        <f t="array" ref="D87">IF(INDEX(Templates!B$2:B$142,ROW()-ROW($21:$21)+1)="","",INDEX(Templates!B$2:B$142,ROW()-ROW($21:$21)+1))</f>
        <v>adjacent_to</v>
      </c>
      <c r="E87" s="95" t="str" cm="1">
        <f t="array" ref="E87">IF(INDEX(Templates!C$2:C$142,ROW()-ROW($21:$21)+1)="","",INDEX(Templates!C$2:C$142,ROW()-ROW($21:$21)+1))</f>
        <v/>
      </c>
      <c r="F87" s="73"/>
      <c r="G87" s="74"/>
      <c r="H87" s="75"/>
      <c r="I87" s="75"/>
      <c r="J87" s="104"/>
      <c r="K87" s="104"/>
      <c r="L87" s="104"/>
      <c r="M87" s="104"/>
      <c r="N87" s="104"/>
      <c r="O87" s="104"/>
      <c r="P87" s="104"/>
      <c r="Q87" s="104"/>
      <c r="R87" s="104"/>
      <c r="S87" s="104"/>
      <c r="T87" s="104"/>
      <c r="U87" s="104"/>
      <c r="V87" s="104"/>
    </row>
    <row r="88" spans="1:22" x14ac:dyDescent="0.2">
      <c r="A88" s="10" t="s">
        <v>313</v>
      </c>
      <c r="B88" s="11" t="s">
        <v>317</v>
      </c>
      <c r="C88" s="94" t="str" cm="1">
        <f t="array" ref="C88">IF(INDEX(Templates!A$2:A$142,ROW()-ROW($21:$21)+1)="","",INDEX(Templates!A$2:A$142,ROW()-ROW($21:$21)+1))</f>
        <v>JSON_PATH:surfaces[3]</v>
      </c>
      <c r="D88" s="94" t="str" cm="1">
        <f t="array" ref="D88">IF(INDEX(Templates!B$2:B$142,ROW()-ROW($21:$21)+1)="","",INDEX(Templates!B$2:B$142,ROW()-ROW($21:$21)+1))</f>
        <v>does_cast_shade</v>
      </c>
      <c r="E88" s="95" t="str" cm="1">
        <f t="array" ref="E88">IF(INDEX(Templates!C$2:C$142,ROW()-ROW($21:$21)+1)="","",INDEX(Templates!C$2:C$142,ROW()-ROW($21:$21)+1))</f>
        <v/>
      </c>
      <c r="F88" s="73"/>
      <c r="G88" s="74"/>
      <c r="H88" s="75"/>
      <c r="I88" s="75"/>
      <c r="J88" s="104"/>
      <c r="K88" s="104"/>
      <c r="L88" s="104"/>
      <c r="M88" s="104"/>
      <c r="N88" s="104"/>
      <c r="O88" s="104"/>
      <c r="P88" s="104"/>
      <c r="Q88" s="104"/>
      <c r="R88" s="104"/>
      <c r="S88" s="104"/>
      <c r="T88" s="104"/>
      <c r="U88" s="104"/>
      <c r="V88" s="104"/>
    </row>
    <row r="89" spans="1:22" x14ac:dyDescent="0.2">
      <c r="A89" s="10" t="s">
        <v>313</v>
      </c>
      <c r="B89" s="11" t="s">
        <v>317</v>
      </c>
      <c r="C89" s="94" t="str" cm="1">
        <f t="array" ref="C89">IF(INDEX(Templates!A$2:A$142,ROW()-ROW($21:$21)+1)="","",INDEX(Templates!A$2:A$142,ROW()-ROW($21:$21)+1))</f>
        <v>JSON_PATH:surfaces[4]</v>
      </c>
      <c r="D89" s="94" t="str" cm="1">
        <f t="array" ref="D89">IF(INDEX(Templates!B$2:B$142,ROW()-ROW($21:$21)+1)="","",INDEX(Templates!B$2:B$142,ROW()-ROW($21:$21)+1))</f>
        <v>id</v>
      </c>
      <c r="E89" s="95" t="str" cm="1">
        <f t="array" ref="E89">IF(INDEX(Templates!C$2:C$142,ROW()-ROW($21:$21)+1)="","",INDEX(Templates!C$2:C$142,ROW()-ROW($21:$21)+1))</f>
        <v/>
      </c>
      <c r="F89" s="73"/>
      <c r="G89" s="74"/>
      <c r="H89" s="75"/>
      <c r="I89" s="75"/>
      <c r="J89" s="104"/>
      <c r="K89" s="104"/>
      <c r="L89" s="104"/>
      <c r="M89" s="104"/>
      <c r="N89" s="104"/>
      <c r="O89" s="104"/>
      <c r="P89" s="104"/>
      <c r="Q89" s="104"/>
      <c r="R89" s="104"/>
      <c r="S89" s="104"/>
      <c r="T89" s="104"/>
      <c r="U89" s="104"/>
      <c r="V89" s="104"/>
    </row>
    <row r="90" spans="1:22" x14ac:dyDescent="0.2">
      <c r="A90" s="10" t="s">
        <v>313</v>
      </c>
      <c r="B90" s="11" t="s">
        <v>317</v>
      </c>
      <c r="C90" s="94" t="str" cm="1">
        <f t="array" ref="C90">IF(INDEX(Templates!A$2:A$142,ROW()-ROW($21:$21)+1)="","",INDEX(Templates!A$2:A$142,ROW()-ROW($21:$21)+1))</f>
        <v>JSON_PATH:surfaces[4]</v>
      </c>
      <c r="D90" s="94" t="str" cm="1">
        <f t="array" ref="D90">IF(INDEX(Templates!B$2:B$142,ROW()-ROW($21:$21)+1)="","",INDEX(Templates!B$2:B$142,ROW()-ROW($21:$21)+1))</f>
        <v>adjacent_to</v>
      </c>
      <c r="E90" s="95" t="str" cm="1">
        <f t="array" ref="E90">IF(INDEX(Templates!C$2:C$142,ROW()-ROW($21:$21)+1)="","",INDEX(Templates!C$2:C$142,ROW()-ROW($21:$21)+1))</f>
        <v/>
      </c>
      <c r="F90" s="73"/>
      <c r="G90" s="74"/>
      <c r="H90" s="75"/>
      <c r="I90" s="75"/>
      <c r="J90" s="104"/>
      <c r="K90" s="104"/>
      <c r="L90" s="104"/>
      <c r="M90" s="104"/>
      <c r="N90" s="104"/>
      <c r="O90" s="104"/>
      <c r="P90" s="104"/>
      <c r="Q90" s="104"/>
      <c r="R90" s="104"/>
      <c r="S90" s="104"/>
      <c r="T90" s="104"/>
      <c r="U90" s="104"/>
      <c r="V90" s="104"/>
    </row>
    <row r="91" spans="1:22" x14ac:dyDescent="0.2">
      <c r="A91" s="10" t="s">
        <v>313</v>
      </c>
      <c r="B91" s="11" t="s">
        <v>317</v>
      </c>
      <c r="C91" s="94" t="str" cm="1">
        <f t="array" ref="C91">IF(INDEX(Templates!A$2:A$142,ROW()-ROW($21:$21)+1)="","",INDEX(Templates!A$2:A$142,ROW()-ROW($21:$21)+1))</f>
        <v>JSON_PATH:surfaces[4]</v>
      </c>
      <c r="D91" s="94" t="str" cm="1">
        <f t="array" ref="D91">IF(INDEX(Templates!B$2:B$142,ROW()-ROW($21:$21)+1)="","",INDEX(Templates!B$2:B$142,ROW()-ROW($21:$21)+1))</f>
        <v>does_cast_shade</v>
      </c>
      <c r="E91" s="95" t="str" cm="1">
        <f t="array" ref="E91">IF(INDEX(Templates!C$2:C$142,ROW()-ROW($21:$21)+1)="","",INDEX(Templates!C$2:C$142,ROW()-ROW($21:$21)+1))</f>
        <v/>
      </c>
      <c r="F91" s="73"/>
      <c r="G91" s="74"/>
      <c r="H91" s="75"/>
      <c r="I91" s="75"/>
      <c r="J91" s="104"/>
      <c r="K91" s="104"/>
      <c r="L91" s="104"/>
      <c r="M91" s="104"/>
      <c r="N91" s="104"/>
      <c r="O91" s="104"/>
      <c r="P91" s="104"/>
      <c r="Q91" s="104"/>
      <c r="R91" s="104"/>
      <c r="S91" s="104"/>
      <c r="T91" s="104"/>
      <c r="U91" s="104"/>
      <c r="V91" s="104"/>
    </row>
    <row r="92" spans="1:22" x14ac:dyDescent="0.2">
      <c r="A92" s="10" t="s">
        <v>313</v>
      </c>
      <c r="B92" s="11" t="s">
        <v>317</v>
      </c>
      <c r="C92" s="94" t="str" cm="1">
        <f t="array" ref="C92">IF(INDEX(Templates!A$2:A$142,ROW()-ROW($21:$21)+1)="","",INDEX(Templates!A$2:A$142,ROW()-ROW($21:$21)+1))</f>
        <v>JSON_PATH:weather[0]</v>
      </c>
      <c r="D92" s="94" t="str" cm="1">
        <f t="array" ref="D92">IF(INDEX(Templates!B$2:B$142,ROW()-ROW($21:$21)+1)="","",INDEX(Templates!B$2:B$142,ROW()-ROW($21:$21)+1))</f>
        <v>climate_zone</v>
      </c>
      <c r="E92" s="95" t="str" cm="1">
        <f t="array" ref="E92">IF(INDEX(Templates!C$2:C$142,ROW()-ROW($21:$21)+1)="","",INDEX(Templates!C$2:C$142,ROW()-ROW($21:$21)+1))</f>
        <v/>
      </c>
      <c r="F92" s="73"/>
      <c r="G92" s="74"/>
      <c r="H92" s="75"/>
      <c r="I92" s="75"/>
      <c r="J92" s="104"/>
      <c r="K92" s="104"/>
      <c r="L92" s="104"/>
      <c r="M92" s="104"/>
      <c r="N92" s="104"/>
      <c r="O92" s="104"/>
      <c r="P92" s="104"/>
      <c r="Q92" s="104"/>
      <c r="R92" s="104"/>
      <c r="S92" s="104"/>
      <c r="T92" s="104"/>
      <c r="U92" s="104"/>
      <c r="V92" s="104"/>
    </row>
    <row r="93" spans="1:22" x14ac:dyDescent="0.2">
      <c r="A93" s="10" t="s">
        <v>313</v>
      </c>
      <c r="B93" s="11" t="s">
        <v>317</v>
      </c>
      <c r="C93" s="94" t="str" cm="1">
        <f t="array" ref="C93">IF(INDEX(Templates!A$2:A$142,ROW()-ROW($21:$21)+1)="","",INDEX(Templates!A$2:A$142,ROW()-ROW($21:$21)+1))</f>
        <v>JSON_PATH:heating_ventilation_air_conditioning_systems[0]</v>
      </c>
      <c r="D93" s="94" t="str" cm="1">
        <f t="array" ref="D93">IF(INDEX(Templates!B$2:B$142,ROW()-ROW($21:$21)+1)="","",INDEX(Templates!B$2:B$142,ROW()-ROW($21:$21)+1))</f>
        <v>id</v>
      </c>
      <c r="E93" s="95" t="str" cm="1">
        <f t="array" ref="E93">IF(INDEX(Templates!C$2:C$142,ROW()-ROW($21:$21)+1)="","",INDEX(Templates!C$2:C$142,ROW()-ROW($21:$21)+1))</f>
        <v/>
      </c>
      <c r="F93" s="73"/>
      <c r="G93" s="74"/>
      <c r="H93" s="75"/>
      <c r="I93" s="75"/>
      <c r="J93" s="104"/>
      <c r="K93" s="104"/>
      <c r="L93" s="104"/>
      <c r="M93" s="104"/>
      <c r="N93" s="104"/>
      <c r="O93" s="104"/>
      <c r="P93" s="104"/>
      <c r="Q93" s="104"/>
      <c r="R93" s="104"/>
      <c r="S93" s="104"/>
      <c r="T93" s="104"/>
      <c r="U93" s="104"/>
      <c r="V93" s="104"/>
    </row>
    <row r="94" spans="1:22" x14ac:dyDescent="0.2">
      <c r="A94" s="10" t="s">
        <v>313</v>
      </c>
      <c r="B94" s="11" t="s">
        <v>317</v>
      </c>
      <c r="C94" s="94" t="str" cm="1">
        <f t="array" ref="C94">IF(INDEX(Templates!A$2:A$142,ROW()-ROW($21:$21)+1)="","",INDEX(Templates!A$2:A$142,ROW()-ROW($21:$21)+1))</f>
        <v>JSON_PATH:heating_ventilation_air_conditioning_systems[0]</v>
      </c>
      <c r="D94" s="94" t="str" cm="1">
        <f t="array" ref="D94">IF(INDEX(Templates!B$2:B$142,ROW()-ROW($21:$21)+1)="","",INDEX(Templates!B$2:B$142,ROW()-ROW($21:$21)+1))</f>
        <v>simulation_result_sensible_cool_capacity</v>
      </c>
      <c r="E94" s="95" t="str" cm="1">
        <f t="array" ref="E94">IF(INDEX(Templates!C$2:C$142,ROW()-ROW($21:$21)+1)="","",INDEX(Templates!C$2:C$142,ROW()-ROW($21:$21)+1))</f>
        <v/>
      </c>
      <c r="F94" s="73"/>
      <c r="G94" s="74"/>
      <c r="H94" s="75"/>
      <c r="I94" s="75"/>
      <c r="J94" s="104"/>
      <c r="K94" s="104"/>
      <c r="L94" s="104"/>
      <c r="M94" s="104"/>
      <c r="N94" s="104"/>
      <c r="O94" s="104"/>
      <c r="P94" s="104"/>
      <c r="Q94" s="104"/>
      <c r="R94" s="104"/>
      <c r="S94" s="104"/>
      <c r="T94" s="104"/>
      <c r="U94" s="104"/>
      <c r="V94" s="104"/>
    </row>
    <row r="95" spans="1:22" x14ac:dyDescent="0.2">
      <c r="A95" s="10" t="s">
        <v>313</v>
      </c>
      <c r="B95" s="11" t="s">
        <v>317</v>
      </c>
      <c r="C95" s="94" t="str" cm="1">
        <f t="array" ref="C95">IF(INDEX(Templates!A$2:A$142,ROW()-ROW($21:$21)+1)="","",INDEX(Templates!A$2:A$142,ROW()-ROW($21:$21)+1))</f>
        <v>JSON_PATH:heating_ventilation_air_conditioning_systems[0]</v>
      </c>
      <c r="D95" s="94" t="str" cm="1">
        <f t="array" ref="D95">IF(INDEX(Templates!B$2:B$142,ROW()-ROW($21:$21)+1)="","",INDEX(Templates!B$2:B$142,ROW()-ROW($21:$21)+1))</f>
        <v>simulation_result_heat_capacity</v>
      </c>
      <c r="E95" s="95" t="str" cm="1">
        <f t="array" ref="E95">IF(INDEX(Templates!C$2:C$142,ROW()-ROW($21:$21)+1)="","",INDEX(Templates!C$2:C$142,ROW()-ROW($21:$21)+1))</f>
        <v/>
      </c>
      <c r="F95" s="73"/>
      <c r="G95" s="74"/>
      <c r="H95" s="75"/>
      <c r="I95" s="75"/>
      <c r="J95" s="104"/>
      <c r="K95" s="104"/>
      <c r="L95" s="104"/>
      <c r="M95" s="104"/>
      <c r="N95" s="104"/>
      <c r="O95" s="104"/>
      <c r="P95" s="104"/>
      <c r="Q95" s="104"/>
      <c r="R95" s="104"/>
      <c r="S95" s="104"/>
      <c r="T95" s="104"/>
      <c r="U95" s="104"/>
      <c r="V95" s="104"/>
    </row>
    <row r="96" spans="1:22" x14ac:dyDescent="0.2">
      <c r="A96" s="10" t="s">
        <v>313</v>
      </c>
      <c r="B96" s="11" t="s">
        <v>317</v>
      </c>
      <c r="C96" s="94" t="str" cm="1">
        <f t="array" ref="C96">IF(INDEX(Templates!A$2:A$142,ROW()-ROW($21:$21)+1)="","",INDEX(Templates!A$2:A$142,ROW()-ROW($21:$21)+1))</f>
        <v>JSON_PATH:heating_ventilation_air_conditioning_systems[1]</v>
      </c>
      <c r="D96" s="94" t="str" cm="1">
        <f t="array" ref="D96">IF(INDEX(Templates!B$2:B$142,ROW()-ROW($21:$21)+1)="","",INDEX(Templates!B$2:B$142,ROW()-ROW($21:$21)+1))</f>
        <v>id</v>
      </c>
      <c r="E96" s="95" t="str" cm="1">
        <f t="array" ref="E96">IF(INDEX(Templates!C$2:C$142,ROW()-ROW($21:$21)+1)="","",INDEX(Templates!C$2:C$142,ROW()-ROW($21:$21)+1))</f>
        <v/>
      </c>
      <c r="F96" s="73"/>
      <c r="G96" s="74"/>
      <c r="H96" s="75"/>
      <c r="I96" s="75"/>
      <c r="J96" s="104"/>
      <c r="K96" s="104"/>
      <c r="L96" s="104"/>
      <c r="M96" s="104"/>
      <c r="N96" s="104"/>
      <c r="O96" s="104"/>
      <c r="P96" s="104"/>
      <c r="Q96" s="104"/>
      <c r="R96" s="104"/>
      <c r="S96" s="104"/>
      <c r="T96" s="104"/>
      <c r="U96" s="104"/>
      <c r="V96" s="104"/>
    </row>
    <row r="97" spans="1:22" x14ac:dyDescent="0.2">
      <c r="A97" s="10" t="s">
        <v>313</v>
      </c>
      <c r="B97" s="11" t="s">
        <v>317</v>
      </c>
      <c r="C97" s="94" t="str" cm="1">
        <f t="array" ref="C97">IF(INDEX(Templates!A$2:A$142,ROW()-ROW($21:$21)+1)="","",INDEX(Templates!A$2:A$142,ROW()-ROW($21:$21)+1))</f>
        <v>JSON_PATH:heating_ventilation_air_conditioning_systems[1]</v>
      </c>
      <c r="D97" s="94" t="str" cm="1">
        <f t="array" ref="D97">IF(INDEX(Templates!B$2:B$142,ROW()-ROW($21:$21)+1)="","",INDEX(Templates!B$2:B$142,ROW()-ROW($21:$21)+1))</f>
        <v>simulation_result_sensible_cool_capacity</v>
      </c>
      <c r="E97" s="95" t="str" cm="1">
        <f t="array" ref="E97">IF(INDEX(Templates!C$2:C$142,ROW()-ROW($21:$21)+1)="","",INDEX(Templates!C$2:C$142,ROW()-ROW($21:$21)+1))</f>
        <v/>
      </c>
      <c r="F97" s="73"/>
      <c r="G97" s="74"/>
      <c r="H97" s="75"/>
      <c r="I97" s="75"/>
      <c r="J97" s="104"/>
      <c r="K97" s="104"/>
      <c r="L97" s="104"/>
      <c r="M97" s="104"/>
      <c r="N97" s="104"/>
      <c r="O97" s="104"/>
      <c r="P97" s="104"/>
      <c r="Q97" s="104"/>
      <c r="R97" s="104"/>
      <c r="S97" s="104"/>
      <c r="T97" s="104"/>
      <c r="U97" s="104"/>
      <c r="V97" s="104"/>
    </row>
    <row r="98" spans="1:22" x14ac:dyDescent="0.2">
      <c r="A98" s="10" t="s">
        <v>313</v>
      </c>
      <c r="B98" s="11" t="s">
        <v>317</v>
      </c>
      <c r="C98" s="94" t="str" cm="1">
        <f t="array" ref="C98">IF(INDEX(Templates!A$2:A$142,ROW()-ROW($21:$21)+1)="","",INDEX(Templates!A$2:A$142,ROW()-ROW($21:$21)+1))</f>
        <v>JSON_PATH:heating_ventilation_air_conditioning_systems[1]</v>
      </c>
      <c r="D98" s="94" t="str" cm="1">
        <f t="array" ref="D98">IF(INDEX(Templates!B$2:B$142,ROW()-ROW($21:$21)+1)="","",INDEX(Templates!B$2:B$142,ROW()-ROW($21:$21)+1))</f>
        <v>simulation_result_heat_capacity</v>
      </c>
      <c r="E98" s="95" t="str" cm="1">
        <f t="array" ref="E98">IF(INDEX(Templates!C$2:C$142,ROW()-ROW($21:$21)+1)="","",INDEX(Templates!C$2:C$142,ROW()-ROW($21:$21)+1))</f>
        <v/>
      </c>
      <c r="F98" s="73"/>
      <c r="G98" s="74"/>
      <c r="H98" s="75"/>
      <c r="I98" s="75"/>
      <c r="J98" s="104"/>
      <c r="K98" s="104"/>
      <c r="L98" s="104"/>
      <c r="M98" s="104"/>
      <c r="N98" s="104"/>
      <c r="O98" s="104"/>
      <c r="P98" s="104"/>
      <c r="Q98" s="104"/>
      <c r="R98" s="104"/>
      <c r="S98" s="104"/>
      <c r="T98" s="104"/>
      <c r="U98" s="104"/>
      <c r="V98" s="104"/>
    </row>
    <row r="99" spans="1:22" x14ac:dyDescent="0.2">
      <c r="A99" s="10" t="s">
        <v>313</v>
      </c>
      <c r="B99" s="11" t="s">
        <v>317</v>
      </c>
      <c r="C99" s="94" t="str" cm="1">
        <f t="array" ref="C99">IF(INDEX(Templates!A$2:A$142,ROW()-ROW($21:$21)+1)="","",INDEX(Templates!A$2:A$142,ROW()-ROW($21:$21)+1))</f>
        <v>JSON_PATH:spaces[0]</v>
      </c>
      <c r="D99" s="94" t="str" cm="1">
        <f t="array" ref="D99">IF(INDEX(Templates!B$2:B$142,ROW()-ROW($21:$21)+1)="","",INDEX(Templates!B$2:B$142,ROW()-ROW($21:$21)+1))</f>
        <v>id</v>
      </c>
      <c r="E99" s="95" t="str" cm="1">
        <f t="array" ref="E99">IF(INDEX(Templates!C$2:C$142,ROW()-ROW($21:$21)+1)="","",INDEX(Templates!C$2:C$142,ROW()-ROW($21:$21)+1))</f>
        <v/>
      </c>
      <c r="F99" s="73"/>
      <c r="G99" s="74"/>
      <c r="H99" s="75"/>
      <c r="I99" s="75"/>
      <c r="J99" s="104"/>
      <c r="K99" s="104"/>
      <c r="L99" s="104"/>
      <c r="M99" s="104"/>
      <c r="N99" s="104"/>
      <c r="O99" s="104"/>
      <c r="P99" s="104"/>
      <c r="Q99" s="104"/>
      <c r="R99" s="104"/>
      <c r="S99" s="104"/>
      <c r="T99" s="104"/>
      <c r="U99" s="104"/>
      <c r="V99" s="104"/>
    </row>
    <row r="100" spans="1:22" x14ac:dyDescent="0.2">
      <c r="A100" s="10" t="s">
        <v>313</v>
      </c>
      <c r="B100" s="11" t="s">
        <v>317</v>
      </c>
      <c r="C100" s="94" t="str" cm="1">
        <f t="array" ref="C100">IF(INDEX(Templates!A$2:A$142,ROW()-ROW($21:$21)+1)="","",INDEX(Templates!A$2:A$142,ROW()-ROW($21:$21)+1))</f>
        <v>JSON_PATH:spaces[0]</v>
      </c>
      <c r="D100" s="94" t="str" cm="1">
        <f t="array" ref="D100">IF(INDEX(Templates!B$2:B$142,ROW()-ROW($21:$21)+1)="","",INDEX(Templates!B$2:B$142,ROW()-ROW($21:$21)+1))</f>
        <v>lighting_space_type</v>
      </c>
      <c r="E100" s="95" t="str" cm="1">
        <f t="array" ref="E100">IF(INDEX(Templates!C$2:C$142,ROW()-ROW($21:$21)+1)="","",INDEX(Templates!C$2:C$142,ROW()-ROW($21:$21)+1))</f>
        <v/>
      </c>
      <c r="F100" s="73"/>
      <c r="G100" s="74"/>
      <c r="H100" s="75"/>
      <c r="I100" s="75"/>
      <c r="J100" s="104"/>
      <c r="K100" s="104"/>
      <c r="L100" s="104"/>
      <c r="M100" s="104"/>
      <c r="N100" s="104"/>
      <c r="O100" s="104"/>
      <c r="P100" s="104"/>
      <c r="Q100" s="104"/>
      <c r="R100" s="104"/>
      <c r="S100" s="104"/>
      <c r="T100" s="104"/>
      <c r="U100" s="104"/>
      <c r="V100" s="104"/>
    </row>
    <row r="101" spans="1:22" x14ac:dyDescent="0.2">
      <c r="A101" s="10" t="s">
        <v>313</v>
      </c>
      <c r="B101" s="11" t="s">
        <v>317</v>
      </c>
      <c r="C101" s="94" t="str" cm="1">
        <f t="array" ref="C101">IF(INDEX(Templates!A$2:A$142,ROW()-ROW($21:$21)+1)="","",INDEX(Templates!A$2:A$142,ROW()-ROW($21:$21)+1))</f>
        <v>JSON_PATH:spaces[0]</v>
      </c>
      <c r="D101" s="94" t="str" cm="1">
        <f t="array" ref="D101">IF(INDEX(Templates!B$2:B$142,ROW()-ROW($21:$21)+1)="","",INDEX(Templates!B$2:B$142,ROW()-ROW($21:$21)+1))</f>
        <v>status_type</v>
      </c>
      <c r="E101" s="95" t="str" cm="1">
        <f t="array" ref="E101">IF(INDEX(Templates!C$2:C$142,ROW()-ROW($21:$21)+1)="","",INDEX(Templates!C$2:C$142,ROW()-ROW($21:$21)+1))</f>
        <v/>
      </c>
      <c r="F101" s="73"/>
      <c r="G101" s="74"/>
      <c r="H101" s="75"/>
      <c r="I101" s="75"/>
      <c r="J101" s="104"/>
      <c r="K101" s="104"/>
      <c r="L101" s="104"/>
      <c r="M101" s="104"/>
      <c r="N101" s="104"/>
      <c r="O101" s="104"/>
      <c r="P101" s="104"/>
      <c r="Q101" s="104"/>
      <c r="R101" s="104"/>
      <c r="S101" s="104"/>
      <c r="T101" s="104"/>
      <c r="U101" s="104"/>
      <c r="V101" s="104"/>
    </row>
    <row r="102" spans="1:22" s="57" customFormat="1" x14ac:dyDescent="0.2">
      <c r="A102" s="54" t="s">
        <v>313</v>
      </c>
      <c r="B102" s="55" t="s">
        <v>317</v>
      </c>
      <c r="C102" s="96" t="str" cm="1">
        <f t="array" ref="C102">IF(INDEX(Templates!A$2:A$142,ROW()-ROW($21:$21)+1)="","",INDEX(Templates!A$2:A$142,ROW()-ROW($21:$21)+1))</f>
        <v/>
      </c>
      <c r="D102" s="96" t="str" cm="1">
        <f t="array" ref="D102">IF(INDEX(Templates!B$2:B$142,ROW()-ROW($21:$21)+1)="","",INDEX(Templates!B$2:B$142,ROW()-ROW($21:$21)+1))</f>
        <v/>
      </c>
      <c r="E102" s="97" t="str" cm="1">
        <f t="array" ref="E102">IF(INDEX(Templates!C$2:C$142,ROW()-ROW($21:$21)+1)="","",INDEX(Templates!C$2:C$142,ROW()-ROW($21:$21)+1))</f>
        <v/>
      </c>
      <c r="F102" s="88"/>
      <c r="G102" s="89"/>
      <c r="H102" s="90"/>
      <c r="I102" s="90"/>
      <c r="J102" s="105" t="str" cm="1">
        <f t="array" ref="J102">IF(INDEX(Templates!$I$2:$U$133,ROW()-ROW(J$21)+1, MATCH(J$17,Templates!$I$1:U$1,0))="","",INDEX(Templates!$I$2:$U$133,ROW()-ROW(J$21)+1, MATCH(J$17,Templates!$I$1:U$1,0)))</f>
        <v/>
      </c>
      <c r="K102" s="105" t="str" cm="1">
        <f t="array" ref="K102">IF(INDEX(Templates!$I$2:$U$133,ROW()-ROW(K$21)+1, MATCH(K$17,Templates!$I$1:U$1,0))="","",INDEX(Templates!$I$2:$U$133,ROW()-ROW(K$21)+1, MATCH(K$17,Templates!$I$1:U$1,0)))</f>
        <v/>
      </c>
      <c r="L102" s="105" t="str" cm="1">
        <f t="array" ref="L102">IF(INDEX(Templates!$I$2:$U$133,ROW()-ROW(L$21)+1, MATCH(L$17,Templates!$I$1:U$1,0))="","",INDEX(Templates!$I$2:$U$133,ROW()-ROW(L$21)+1, MATCH(L$17,Templates!$I$1:U$1,0)))</f>
        <v/>
      </c>
      <c r="M102" s="105" t="str" cm="1">
        <f t="array" ref="M102">IF(INDEX(Templates!$I$2:$U$133,ROW()-ROW(M$21)+1, MATCH(M$17,Templates!$I$1:U$1,0))="","",INDEX(Templates!$I$2:$U$133,ROW()-ROW(M$21)+1, MATCH(M$17,Templates!$I$1:U$1,0)))</f>
        <v/>
      </c>
      <c r="N102" s="105" t="str" cm="1">
        <f t="array" ref="N102">IF(INDEX(Templates!$I$2:$U$133,ROW()-ROW(N$21)+1, MATCH(N$17,Templates!$I$1:U$1,0))="","",INDEX(Templates!$I$2:$U$133,ROW()-ROW(N$21)+1, MATCH(N$17,Templates!$I$1:U$1,0)))</f>
        <v/>
      </c>
      <c r="O102" s="105" t="str" cm="1">
        <f t="array" ref="O102">IF(INDEX(Templates!$I$2:$U$133,ROW()-ROW(O$21)+1, MATCH(O$17,Templates!$I$1:U$1,0))="","",INDEX(Templates!$I$2:$U$133,ROW()-ROW(O$21)+1, MATCH(O$17,Templates!$I$1:U$1,0)))</f>
        <v/>
      </c>
      <c r="P102" s="105" t="str" cm="1">
        <f t="array" ref="P102">IF(INDEX(Templates!$I$2:$U$133,ROW()-ROW(P$21)+1, MATCH(P$17,Templates!$I$1:U$1,0))="","",INDEX(Templates!$I$2:$U$133,ROW()-ROW(P$21)+1, MATCH(P$17,Templates!$I$1:U$1,0)))</f>
        <v/>
      </c>
      <c r="Q102" s="105" t="str" cm="1">
        <f t="array" ref="Q102">IF(INDEX(Templates!$I$2:$U$133,ROW()-ROW(Q$21)+1, MATCH(Q$17,Templates!$I$1:U$1,0))="","",INDEX(Templates!$I$2:$U$133,ROW()-ROW(Q$21)+1, MATCH(Q$17,Templates!$I$1:U$1,0)))</f>
        <v/>
      </c>
      <c r="R102" s="105" t="str" cm="1">
        <f t="array" ref="R102">IF(INDEX(Templates!$I$2:$U$133,ROW()-ROW(R$21)+1, MATCH(R$17,Templates!$I$1:U$1,0))="","",INDEX(Templates!$I$2:$U$133,ROW()-ROW(R$21)+1, MATCH(R$17,Templates!$I$1:U$1,0)))</f>
        <v/>
      </c>
      <c r="S102" s="105" t="str" cm="1">
        <f t="array" ref="S102">IF(INDEX(Templates!$I$2:$U$133,ROW()-ROW(S$21)+1, MATCH(S$17,Templates!$I$1:U$1,0))="","",INDEX(Templates!$I$2:$U$133,ROW()-ROW(S$21)+1, MATCH(S$17,Templates!$I$1:U$1,0)))</f>
        <v/>
      </c>
      <c r="T102" s="105" t="str" cm="1">
        <f t="array" ref="T102">IF(INDEX(Templates!$I$2:$U$133,ROW()-ROW(T$21)+1, MATCH(T$17,Templates!$I$1:U$1,0))="","",INDEX(Templates!$I$2:$U$133,ROW()-ROW(T$21)+1, MATCH(T$17,Templates!$I$1:U$1,0)))</f>
        <v/>
      </c>
      <c r="U102" s="105" t="str" cm="1">
        <f t="array" ref="U102">IF(INDEX(Templates!$I$2:$U$133,ROW()-ROW(U$21)+1, MATCH(U$17,Templates!$I$1:U$1,0))="","",INDEX(Templates!$I$2:$U$133,ROW()-ROW(U$21)+1, MATCH(U$17,Templates!$I$1:U$1,0)))</f>
        <v/>
      </c>
      <c r="V102" s="105" t="str" cm="1">
        <f t="array" ref="V102">IF(INDEX(Templates!$I$2:$U$133,ROW()-ROW(V$21)+1, MATCH(V$17,Templates!$I$1:U$1,0))="","",INDEX(Templates!$I$2:$U$133,ROW()-ROW(V$21)+1, MATCH(V$17,Templates!$I$1:U$1,0)))</f>
        <v/>
      </c>
    </row>
    <row r="103" spans="1:22" x14ac:dyDescent="0.2">
      <c r="A103" s="10" t="s">
        <v>318</v>
      </c>
      <c r="B103" s="11" t="s">
        <v>314</v>
      </c>
      <c r="C103" s="11" t="s">
        <v>221</v>
      </c>
      <c r="D103" s="11" t="s">
        <v>223</v>
      </c>
      <c r="E103" s="27"/>
      <c r="F103" s="35"/>
      <c r="G103" s="36"/>
      <c r="H103" s="22"/>
      <c r="I103" s="30"/>
      <c r="J103" s="4"/>
      <c r="K103" s="4"/>
      <c r="L103" s="4"/>
      <c r="M103" s="4"/>
      <c r="N103" s="4"/>
      <c r="O103" s="4"/>
      <c r="P103" s="4"/>
      <c r="Q103" s="4"/>
      <c r="R103" s="4"/>
      <c r="S103" s="4"/>
      <c r="T103" s="4"/>
      <c r="U103" s="4"/>
      <c r="V103" s="4"/>
    </row>
    <row r="104" spans="1:22" x14ac:dyDescent="0.2">
      <c r="A104" s="10" t="s">
        <v>318</v>
      </c>
      <c r="B104" s="11" t="s">
        <v>314</v>
      </c>
      <c r="C104" s="11" t="s">
        <v>245</v>
      </c>
      <c r="D104" s="11" t="s">
        <v>235</v>
      </c>
      <c r="E104" s="19"/>
      <c r="F104" s="35"/>
      <c r="G104" s="36"/>
      <c r="H104" s="22"/>
      <c r="I104" s="22"/>
      <c r="J104" s="4"/>
      <c r="K104" s="4"/>
      <c r="L104" s="4"/>
      <c r="M104" s="4"/>
      <c r="N104" s="4"/>
      <c r="O104" s="4"/>
      <c r="P104" s="4"/>
      <c r="Q104" s="4"/>
      <c r="R104" s="4"/>
      <c r="S104" s="4"/>
      <c r="T104" s="4"/>
      <c r="U104" s="4"/>
      <c r="V104" s="4"/>
    </row>
    <row r="105" spans="1:22" x14ac:dyDescent="0.2">
      <c r="A105" s="10" t="s">
        <v>318</v>
      </c>
      <c r="B105" s="11" t="s">
        <v>314</v>
      </c>
      <c r="C105" s="11" t="s">
        <v>245</v>
      </c>
      <c r="D105" s="11" t="s">
        <v>251</v>
      </c>
      <c r="E105" s="19"/>
      <c r="F105" s="35"/>
      <c r="G105" s="36"/>
      <c r="H105" s="22"/>
      <c r="I105" s="22"/>
      <c r="J105" s="4"/>
      <c r="K105" s="4"/>
      <c r="L105" s="4"/>
      <c r="M105" s="4"/>
      <c r="N105" s="4"/>
      <c r="O105" s="4"/>
      <c r="P105" s="4"/>
      <c r="Q105" s="4"/>
      <c r="R105" s="4"/>
      <c r="S105" s="4"/>
      <c r="T105" s="4"/>
      <c r="U105" s="4"/>
      <c r="V105" s="4"/>
    </row>
    <row r="106" spans="1:22" x14ac:dyDescent="0.2">
      <c r="A106" s="10"/>
      <c r="B106" s="11"/>
      <c r="C106" s="11"/>
      <c r="D106" s="11"/>
      <c r="E106" s="19"/>
      <c r="F106" s="35"/>
      <c r="G106" s="36"/>
      <c r="H106" s="22"/>
      <c r="I106" s="22"/>
      <c r="J106" s="4"/>
      <c r="K106" s="4"/>
      <c r="L106" s="4"/>
      <c r="M106" s="4"/>
      <c r="N106" s="4"/>
      <c r="O106" s="4"/>
      <c r="P106" s="4"/>
      <c r="Q106" s="4"/>
      <c r="R106" s="4"/>
      <c r="S106" s="4"/>
      <c r="T106" s="4"/>
      <c r="U106" s="4"/>
      <c r="V106" s="4"/>
    </row>
    <row r="107" spans="1:22" s="17" customFormat="1" x14ac:dyDescent="0.2">
      <c r="A107" s="14"/>
      <c r="B107" s="15"/>
      <c r="C107" s="15"/>
      <c r="D107" s="15"/>
      <c r="E107" s="20"/>
      <c r="F107" s="38"/>
      <c r="G107" s="39"/>
      <c r="H107" s="23"/>
      <c r="I107" s="23"/>
      <c r="J107" s="16"/>
      <c r="K107" s="16"/>
      <c r="L107" s="16"/>
      <c r="M107" s="16"/>
      <c r="N107" s="16"/>
      <c r="O107" s="16"/>
      <c r="P107" s="16"/>
      <c r="Q107" s="16"/>
      <c r="R107" s="16"/>
      <c r="S107" s="16"/>
      <c r="T107" s="16"/>
      <c r="U107" s="16"/>
      <c r="V107" s="16"/>
    </row>
    <row r="108" spans="1:22" x14ac:dyDescent="0.2">
      <c r="A108" s="10" t="s">
        <v>318</v>
      </c>
      <c r="B108" s="11" t="s">
        <v>315</v>
      </c>
      <c r="C108" s="11" t="s">
        <v>221</v>
      </c>
      <c r="D108" s="11" t="s">
        <v>223</v>
      </c>
      <c r="E108" s="27"/>
      <c r="F108" s="35"/>
      <c r="G108" s="36"/>
      <c r="H108" s="22"/>
      <c r="I108" s="30"/>
      <c r="J108" s="86"/>
      <c r="K108" s="86"/>
      <c r="L108" s="86"/>
      <c r="M108" s="86"/>
      <c r="N108" s="86"/>
      <c r="O108" s="86"/>
      <c r="P108" s="86"/>
      <c r="Q108" s="86"/>
      <c r="R108" s="86"/>
      <c r="S108" s="86"/>
      <c r="T108" s="86"/>
      <c r="U108" s="86"/>
      <c r="V108" s="86"/>
    </row>
    <row r="109" spans="1:22" x14ac:dyDescent="0.2">
      <c r="A109" s="10" t="s">
        <v>318</v>
      </c>
      <c r="B109" s="11" t="s">
        <v>315</v>
      </c>
      <c r="C109" s="11" t="s">
        <v>245</v>
      </c>
      <c r="D109" s="11" t="s">
        <v>235</v>
      </c>
      <c r="E109" s="19"/>
      <c r="F109" s="35"/>
      <c r="G109" s="36"/>
      <c r="H109" s="22"/>
      <c r="I109" s="22"/>
      <c r="J109" s="87"/>
      <c r="K109" s="87"/>
      <c r="L109" s="87"/>
      <c r="M109" s="87"/>
      <c r="N109" s="87"/>
      <c r="O109" s="87"/>
      <c r="P109" s="87"/>
      <c r="Q109" s="87"/>
      <c r="R109" s="87"/>
      <c r="S109" s="87"/>
      <c r="T109" s="87"/>
      <c r="U109" s="87"/>
      <c r="V109" s="87"/>
    </row>
    <row r="110" spans="1:22" x14ac:dyDescent="0.2">
      <c r="A110" s="10" t="s">
        <v>318</v>
      </c>
      <c r="B110" s="11" t="s">
        <v>315</v>
      </c>
      <c r="C110" s="11" t="s">
        <v>245</v>
      </c>
      <c r="D110" s="11" t="s">
        <v>250</v>
      </c>
      <c r="E110" s="19"/>
      <c r="F110" s="35"/>
      <c r="G110" s="36"/>
      <c r="H110" s="22"/>
      <c r="I110" s="22"/>
      <c r="J110" s="87"/>
      <c r="K110" s="87"/>
      <c r="L110" s="87"/>
      <c r="M110" s="87"/>
      <c r="N110" s="87"/>
      <c r="O110" s="87"/>
      <c r="P110" s="87"/>
      <c r="Q110" s="87"/>
      <c r="R110" s="87"/>
      <c r="S110" s="87"/>
      <c r="T110" s="87"/>
      <c r="U110" s="87"/>
      <c r="V110" s="87"/>
    </row>
    <row r="111" spans="1:22" x14ac:dyDescent="0.2">
      <c r="A111" s="10" t="s">
        <v>318</v>
      </c>
      <c r="B111" s="11" t="s">
        <v>315</v>
      </c>
      <c r="C111" s="11" t="s">
        <v>245</v>
      </c>
      <c r="D111" s="11" t="s">
        <v>251</v>
      </c>
      <c r="E111" s="19"/>
      <c r="F111" s="35"/>
      <c r="G111" s="36"/>
      <c r="H111" s="22"/>
      <c r="I111" s="22"/>
      <c r="J111" s="4"/>
      <c r="K111" s="4"/>
      <c r="L111" s="4"/>
      <c r="M111" s="4"/>
      <c r="N111" s="4"/>
      <c r="O111" s="4"/>
      <c r="P111" s="4"/>
      <c r="Q111" s="4"/>
      <c r="R111" s="4"/>
      <c r="S111" s="4"/>
      <c r="T111" s="4"/>
      <c r="U111" s="4"/>
      <c r="V111" s="4"/>
    </row>
    <row r="112" spans="1:22" s="17" customFormat="1" x14ac:dyDescent="0.2">
      <c r="A112" s="10" t="s">
        <v>318</v>
      </c>
      <c r="B112" s="11" t="s">
        <v>315</v>
      </c>
      <c r="C112" s="11" t="s">
        <v>221</v>
      </c>
      <c r="D112" s="11" t="s">
        <v>231</v>
      </c>
      <c r="E112" s="19" t="s">
        <v>233</v>
      </c>
      <c r="F112" s="38"/>
      <c r="G112" s="39"/>
      <c r="H112" s="23"/>
      <c r="I112" s="23"/>
      <c r="J112" s="16"/>
      <c r="K112" s="16"/>
      <c r="L112" s="16"/>
      <c r="M112" s="16"/>
      <c r="N112" s="16"/>
      <c r="O112" s="16"/>
      <c r="P112" s="16"/>
      <c r="Q112" s="16"/>
      <c r="R112" s="16"/>
      <c r="S112" s="16"/>
      <c r="T112" s="16"/>
      <c r="U112" s="16"/>
      <c r="V112" s="16"/>
    </row>
    <row r="113" spans="1:22" s="57" customFormat="1" x14ac:dyDescent="0.2">
      <c r="A113" s="54" t="s">
        <v>318</v>
      </c>
      <c r="B113" s="55" t="s">
        <v>315</v>
      </c>
      <c r="C113" s="55" t="s">
        <v>221</v>
      </c>
      <c r="D113" s="55" t="s">
        <v>231</v>
      </c>
      <c r="E113" s="56" t="s">
        <v>234</v>
      </c>
      <c r="F113" s="99"/>
      <c r="G113" s="100"/>
      <c r="H113" s="101"/>
      <c r="I113" s="101"/>
      <c r="J113" s="102"/>
      <c r="K113" s="102"/>
      <c r="L113" s="102"/>
      <c r="M113" s="102"/>
      <c r="N113" s="102"/>
      <c r="O113" s="102"/>
      <c r="P113" s="102"/>
      <c r="Q113" s="102"/>
      <c r="R113" s="102"/>
      <c r="S113" s="102"/>
      <c r="T113" s="102"/>
      <c r="U113" s="102"/>
      <c r="V113" s="102"/>
    </row>
    <row r="114" spans="1:22" x14ac:dyDescent="0.2">
      <c r="A114" s="10" t="s">
        <v>318</v>
      </c>
      <c r="B114" s="11" t="s">
        <v>316</v>
      </c>
      <c r="C114" s="11" t="s">
        <v>245</v>
      </c>
      <c r="D114" s="11" t="s">
        <v>235</v>
      </c>
      <c r="E114" s="19"/>
      <c r="F114" s="35"/>
      <c r="G114" s="36"/>
      <c r="H114" s="22"/>
      <c r="I114" s="30"/>
      <c r="J114" s="4"/>
      <c r="K114" s="4"/>
      <c r="L114" s="4"/>
      <c r="M114" s="4"/>
      <c r="N114" s="4"/>
      <c r="O114" s="4"/>
      <c r="P114" s="4"/>
      <c r="Q114" s="4"/>
      <c r="R114" s="4"/>
      <c r="S114" s="4"/>
      <c r="T114" s="4"/>
      <c r="U114" s="4"/>
      <c r="V114" s="4"/>
    </row>
    <row r="115" spans="1:22" x14ac:dyDescent="0.2">
      <c r="A115" s="10" t="s">
        <v>318</v>
      </c>
      <c r="B115" s="11" t="s">
        <v>316</v>
      </c>
      <c r="C115" s="11" t="s">
        <v>245</v>
      </c>
      <c r="D115" s="11" t="s">
        <v>250</v>
      </c>
      <c r="E115" s="19"/>
      <c r="F115" s="31"/>
      <c r="G115" s="32"/>
      <c r="H115" s="22"/>
      <c r="I115" s="22"/>
      <c r="J115" s="4"/>
      <c r="K115" s="4"/>
      <c r="L115" s="4"/>
      <c r="M115" s="4"/>
      <c r="N115" s="4"/>
      <c r="O115" s="4"/>
      <c r="P115" s="4"/>
      <c r="Q115" s="4"/>
      <c r="R115" s="4"/>
      <c r="S115" s="4"/>
      <c r="T115" s="4"/>
      <c r="U115" s="4"/>
      <c r="V115" s="4"/>
    </row>
    <row r="116" spans="1:22" x14ac:dyDescent="0.2">
      <c r="A116" s="10" t="s">
        <v>318</v>
      </c>
      <c r="B116" s="11" t="s">
        <v>316</v>
      </c>
      <c r="C116" s="11" t="s">
        <v>245</v>
      </c>
      <c r="D116" s="11" t="s">
        <v>251</v>
      </c>
      <c r="E116" s="19"/>
      <c r="F116" s="35"/>
      <c r="G116" s="36"/>
      <c r="H116" s="22"/>
      <c r="I116" s="22"/>
      <c r="J116" s="4"/>
      <c r="K116" s="4"/>
      <c r="L116" s="4"/>
      <c r="M116" s="4"/>
      <c r="N116" s="4"/>
      <c r="O116" s="4"/>
      <c r="P116" s="4"/>
      <c r="Q116" s="4"/>
      <c r="R116" s="4"/>
      <c r="S116" s="4"/>
      <c r="T116" s="4"/>
      <c r="U116" s="4"/>
      <c r="V116" s="4"/>
    </row>
    <row r="117" spans="1:22" x14ac:dyDescent="0.2">
      <c r="A117" s="10" t="s">
        <v>318</v>
      </c>
      <c r="B117" s="11" t="s">
        <v>316</v>
      </c>
      <c r="C117" s="11" t="s">
        <v>221</v>
      </c>
      <c r="D117" s="11" t="s">
        <v>231</v>
      </c>
      <c r="E117" s="19" t="s">
        <v>233</v>
      </c>
      <c r="F117" s="31"/>
      <c r="G117" s="32"/>
      <c r="H117" s="22"/>
      <c r="I117" s="22"/>
      <c r="J117" s="4"/>
      <c r="K117" s="4"/>
      <c r="L117" s="4"/>
      <c r="M117" s="4"/>
      <c r="N117" s="4"/>
      <c r="O117" s="4"/>
      <c r="P117" s="4"/>
      <c r="Q117" s="4"/>
      <c r="R117" s="4"/>
      <c r="S117" s="4"/>
      <c r="T117" s="4"/>
      <c r="U117" s="4"/>
      <c r="V117" s="4"/>
    </row>
    <row r="118" spans="1:22" s="17" customFormat="1" x14ac:dyDescent="0.2">
      <c r="A118" s="14"/>
      <c r="B118" s="14"/>
      <c r="C118" s="15"/>
      <c r="D118" s="15"/>
      <c r="E118" s="20"/>
      <c r="F118" s="33"/>
      <c r="G118" s="34"/>
      <c r="H118" s="23"/>
      <c r="I118" s="23"/>
      <c r="J118" s="16"/>
      <c r="K118" s="16"/>
      <c r="L118" s="16"/>
      <c r="M118" s="16"/>
      <c r="N118" s="16"/>
      <c r="O118" s="16"/>
      <c r="P118" s="16"/>
      <c r="Q118" s="16"/>
      <c r="R118" s="16"/>
      <c r="S118" s="16"/>
      <c r="T118" s="16"/>
      <c r="U118" s="16"/>
      <c r="V118" s="16"/>
    </row>
    <row r="119" spans="1:22" x14ac:dyDescent="0.2">
      <c r="A119" s="10" t="s">
        <v>318</v>
      </c>
      <c r="B119" s="11" t="s">
        <v>316</v>
      </c>
      <c r="C119" s="11" t="s">
        <v>256</v>
      </c>
      <c r="D119" s="11" t="s">
        <v>231</v>
      </c>
      <c r="E119" s="19" t="s">
        <v>233</v>
      </c>
      <c r="F119" s="31"/>
      <c r="G119" s="32"/>
      <c r="H119" s="22"/>
      <c r="I119" s="22"/>
    </row>
    <row r="120" spans="1:22" x14ac:dyDescent="0.2">
      <c r="A120" s="10" t="s">
        <v>318</v>
      </c>
      <c r="B120" s="11" t="s">
        <v>315</v>
      </c>
      <c r="C120" s="11" t="s">
        <v>256</v>
      </c>
      <c r="D120" s="11" t="s">
        <v>231</v>
      </c>
      <c r="E120" s="19" t="s">
        <v>234</v>
      </c>
      <c r="F120" s="35"/>
      <c r="G120" s="36"/>
      <c r="H120" s="22"/>
      <c r="I120" s="22"/>
    </row>
    <row r="121" spans="1:22" x14ac:dyDescent="0.2">
      <c r="A121" s="10"/>
      <c r="B121" s="11"/>
      <c r="C121" s="11"/>
      <c r="D121" s="11"/>
      <c r="E121" s="19"/>
      <c r="F121" s="31"/>
      <c r="G121" s="32"/>
      <c r="H121" s="22"/>
      <c r="I121" s="22"/>
    </row>
    <row r="122" spans="1:22" x14ac:dyDescent="0.2">
      <c r="A122" s="10"/>
      <c r="B122" s="11"/>
      <c r="C122" s="11"/>
      <c r="D122" s="11"/>
      <c r="E122" s="19"/>
      <c r="F122" s="31"/>
      <c r="G122" s="32"/>
      <c r="H122" s="22"/>
      <c r="I122" s="22"/>
    </row>
    <row r="123" spans="1:22" x14ac:dyDescent="0.2">
      <c r="A123" s="10"/>
      <c r="B123" s="11"/>
      <c r="C123" s="11"/>
      <c r="D123" s="11"/>
      <c r="E123" s="19"/>
      <c r="F123" s="31"/>
      <c r="G123" s="32"/>
      <c r="H123" s="22"/>
      <c r="I123" s="22"/>
    </row>
    <row r="124" spans="1:22" x14ac:dyDescent="0.2">
      <c r="A124" s="10"/>
      <c r="B124" s="11"/>
      <c r="C124" s="11"/>
      <c r="D124" s="11"/>
      <c r="E124" s="19"/>
      <c r="F124" s="31"/>
      <c r="G124" s="32"/>
      <c r="H124" s="22"/>
      <c r="I124" s="22"/>
    </row>
    <row r="125" spans="1:22" x14ac:dyDescent="0.2">
      <c r="A125" s="10"/>
      <c r="B125" s="11"/>
      <c r="C125" s="11"/>
      <c r="D125" s="11"/>
      <c r="E125" s="19"/>
      <c r="F125" s="31"/>
      <c r="G125" s="32"/>
      <c r="H125" s="22"/>
      <c r="I125" s="22"/>
    </row>
    <row r="126" spans="1:22" x14ac:dyDescent="0.2">
      <c r="A126" s="10"/>
      <c r="B126" s="11"/>
      <c r="C126" s="11"/>
      <c r="D126" s="11"/>
      <c r="E126" s="19"/>
      <c r="F126" s="31"/>
      <c r="G126" s="32"/>
      <c r="H126" s="22"/>
      <c r="I126" s="22"/>
    </row>
    <row r="127" spans="1:22" x14ac:dyDescent="0.2">
      <c r="A127" s="10"/>
      <c r="B127" s="11"/>
      <c r="C127" s="11"/>
      <c r="D127" s="11"/>
      <c r="E127" s="19"/>
      <c r="F127" s="31"/>
      <c r="G127" s="32"/>
      <c r="H127" s="22"/>
      <c r="I127" s="22"/>
    </row>
    <row r="128" spans="1:22" x14ac:dyDescent="0.2">
      <c r="A128" s="10"/>
      <c r="B128" s="11"/>
      <c r="C128" s="11"/>
      <c r="D128" s="11"/>
      <c r="E128" s="19"/>
      <c r="F128" s="31"/>
      <c r="G128" s="32"/>
      <c r="H128" s="22"/>
      <c r="I128" s="22"/>
    </row>
  </sheetData>
  <conditionalFormatting sqref="A6:E6 A10:E13 A15 C15:E15 A16:E20 A121:E128 E119 A119:B119 A18:B102 C21:E102">
    <cfRule type="expression" dxfId="125" priority="822">
      <formula>MOD(ROW(),2)</formula>
    </cfRule>
  </conditionalFormatting>
  <conditionalFormatting sqref="B16:B17">
    <cfRule type="expression" dxfId="124" priority="376">
      <formula>MOD(ROW(),2)</formula>
    </cfRule>
  </conditionalFormatting>
  <conditionalFormatting sqref="B16:B17">
    <cfRule type="expression" dxfId="123" priority="377">
      <formula>MOD(ROW(),2)</formula>
    </cfRule>
  </conditionalFormatting>
  <conditionalFormatting sqref="A16:A17">
    <cfRule type="expression" dxfId="122" priority="374">
      <formula>MOD(ROW(),2)</formula>
    </cfRule>
  </conditionalFormatting>
  <conditionalFormatting sqref="F119:G119 F121:G128">
    <cfRule type="expression" dxfId="121" priority="373">
      <formula>MOD(ROW(),2)</formula>
    </cfRule>
  </conditionalFormatting>
  <conditionalFormatting sqref="B6">
    <cfRule type="expression" dxfId="120" priority="370">
      <formula>MOD(ROW(),2)</formula>
    </cfRule>
  </conditionalFormatting>
  <conditionalFormatting sqref="A7:E7">
    <cfRule type="expression" dxfId="119" priority="368">
      <formula>MOD(ROW(),2)</formula>
    </cfRule>
  </conditionalFormatting>
  <conditionalFormatting sqref="B7">
    <cfRule type="expression" dxfId="118" priority="361">
      <formula>MOD(ROW(),2)</formula>
    </cfRule>
  </conditionalFormatting>
  <conditionalFormatting sqref="B7">
    <cfRule type="expression" dxfId="117" priority="362">
      <formula>MOD(ROW(),2)</formula>
    </cfRule>
  </conditionalFormatting>
  <conditionalFormatting sqref="A7">
    <cfRule type="expression" dxfId="116" priority="360">
      <formula>MOD(ROW(),2)</formula>
    </cfRule>
  </conditionalFormatting>
  <conditionalFormatting sqref="A8:E9">
    <cfRule type="expression" dxfId="115" priority="358">
      <formula>MOD(ROW(),2)</formula>
    </cfRule>
  </conditionalFormatting>
  <conditionalFormatting sqref="A8:B9">
    <cfRule type="expression" dxfId="114" priority="357">
      <formula>MOD(ROW(),2)</formula>
    </cfRule>
  </conditionalFormatting>
  <conditionalFormatting sqref="H119:I119 H121:I128">
    <cfRule type="expression" dxfId="113" priority="352">
      <formula>MOD(ROW(),2)</formula>
    </cfRule>
  </conditionalFormatting>
  <conditionalFormatting sqref="A14:E14">
    <cfRule type="expression" dxfId="112" priority="348">
      <formula>MOD(ROW(),2)</formula>
    </cfRule>
  </conditionalFormatting>
  <conditionalFormatting sqref="B15">
    <cfRule type="expression" dxfId="111" priority="344">
      <formula>MOD(ROW(),2)</formula>
    </cfRule>
  </conditionalFormatting>
  <conditionalFormatting sqref="A117:E118 B116 A103:E111 A114:E115 A112:B112">
    <cfRule type="expression" dxfId="110" priority="296">
      <formula>MOD(ROW(),2)</formula>
    </cfRule>
  </conditionalFormatting>
  <conditionalFormatting sqref="C107">
    <cfRule type="expression" dxfId="109" priority="294">
      <formula>MOD(ROW(),2)</formula>
    </cfRule>
  </conditionalFormatting>
  <conditionalFormatting sqref="A103:B106">
    <cfRule type="expression" dxfId="108" priority="295">
      <formula>MOD(ROW(),2)</formula>
    </cfRule>
  </conditionalFormatting>
  <conditionalFormatting sqref="D108:D111">
    <cfRule type="expression" dxfId="107" priority="282">
      <formula>MOD(ROW(),2)</formula>
    </cfRule>
  </conditionalFormatting>
  <conditionalFormatting sqref="A107:B107">
    <cfRule type="expression" dxfId="106" priority="293">
      <formula>MOD(ROW(),2)</formula>
    </cfRule>
  </conditionalFormatting>
  <conditionalFormatting sqref="A108:B111">
    <cfRule type="expression" dxfId="105" priority="292">
      <formula>MOD(ROW(),2)</formula>
    </cfRule>
  </conditionalFormatting>
  <conditionalFormatting sqref="A111:B111">
    <cfRule type="expression" dxfId="104" priority="291">
      <formula>MOD(ROW(),2)</formula>
    </cfRule>
  </conditionalFormatting>
  <conditionalFormatting sqref="A117:B117">
    <cfRule type="expression" dxfId="103" priority="287">
      <formula>MOD(ROW(),2)</formula>
    </cfRule>
  </conditionalFormatting>
  <conditionalFormatting sqref="A112:B112">
    <cfRule type="expression" dxfId="102" priority="289">
      <formula>MOD(ROW(),2)</formula>
    </cfRule>
  </conditionalFormatting>
  <conditionalFormatting sqref="A114:B115 A117:B117 B116">
    <cfRule type="expression" dxfId="101" priority="288">
      <formula>MOD(ROW(),2)</formula>
    </cfRule>
  </conditionalFormatting>
  <conditionalFormatting sqref="C118">
    <cfRule type="expression" dxfId="100" priority="286">
      <formula>MOD(ROW(),2)</formula>
    </cfRule>
  </conditionalFormatting>
  <conditionalFormatting sqref="A118">
    <cfRule type="expression" dxfId="99" priority="285">
      <formula>MOD(ROW(),2)</formula>
    </cfRule>
  </conditionalFormatting>
  <conditionalFormatting sqref="D114:D115">
    <cfRule type="expression" dxfId="98" priority="278">
      <formula>MOD(ROW(),2)</formula>
    </cfRule>
  </conditionalFormatting>
  <conditionalFormatting sqref="B118">
    <cfRule type="expression" dxfId="97" priority="284">
      <formula>MOD(ROW(),2)</formula>
    </cfRule>
  </conditionalFormatting>
  <conditionalFormatting sqref="C108:C111">
    <cfRule type="expression" dxfId="96" priority="283">
      <formula>MOD(ROW(),2)</formula>
    </cfRule>
  </conditionalFormatting>
  <conditionalFormatting sqref="D108:D111">
    <cfRule type="expression" dxfId="95" priority="281">
      <formula>MOD(ROW(),2)</formula>
    </cfRule>
  </conditionalFormatting>
  <conditionalFormatting sqref="C114:C115">
    <cfRule type="expression" dxfId="94" priority="280">
      <formula>MOD(ROW(),2)</formula>
    </cfRule>
  </conditionalFormatting>
  <conditionalFormatting sqref="D114:D115">
    <cfRule type="expression" dxfId="93" priority="279">
      <formula>MOD(ROW(),2)</formula>
    </cfRule>
  </conditionalFormatting>
  <conditionalFormatting sqref="J103:K118 J120:K120">
    <cfRule type="expression" dxfId="92" priority="277">
      <formula>MOD(ROW(),2)</formula>
    </cfRule>
  </conditionalFormatting>
  <conditionalFormatting sqref="C111">
    <cfRule type="expression" dxfId="91" priority="276">
      <formula>MOD(ROW(),2)</formula>
    </cfRule>
  </conditionalFormatting>
  <conditionalFormatting sqref="C117">
    <cfRule type="expression" dxfId="90" priority="275">
      <formula>MOD(ROW(),2)</formula>
    </cfRule>
  </conditionalFormatting>
  <conditionalFormatting sqref="D111">
    <cfRule type="expression" dxfId="89" priority="274">
      <formula>MOD(ROW(),2)</formula>
    </cfRule>
  </conditionalFormatting>
  <conditionalFormatting sqref="D117">
    <cfRule type="expression" dxfId="88" priority="273">
      <formula>MOD(ROW(),2)</formula>
    </cfRule>
  </conditionalFormatting>
  <conditionalFormatting sqref="D103">
    <cfRule type="expression" dxfId="87" priority="271">
      <formula>MOD(ROW(),2)</formula>
    </cfRule>
  </conditionalFormatting>
  <conditionalFormatting sqref="C103">
    <cfRule type="expression" dxfId="86" priority="272">
      <formula>MOD(ROW(),2)</formula>
    </cfRule>
  </conditionalFormatting>
  <conditionalFormatting sqref="D103">
    <cfRule type="expression" dxfId="85" priority="270">
      <formula>MOD(ROW(),2)</formula>
    </cfRule>
  </conditionalFormatting>
  <conditionalFormatting sqref="C106">
    <cfRule type="expression" dxfId="84" priority="269">
      <formula>MOD(ROW(),2)</formula>
    </cfRule>
  </conditionalFormatting>
  <conditionalFormatting sqref="D106">
    <cfRule type="expression" dxfId="83" priority="268">
      <formula>MOD(ROW(),2)</formula>
    </cfRule>
  </conditionalFormatting>
  <conditionalFormatting sqref="A104:B105">
    <cfRule type="expression" dxfId="82" priority="267">
      <formula>MOD(ROW(),2)</formula>
    </cfRule>
  </conditionalFormatting>
  <conditionalFormatting sqref="C104:C105">
    <cfRule type="expression" dxfId="81" priority="265">
      <formula>MOD(ROW(),2)</formula>
    </cfRule>
  </conditionalFormatting>
  <conditionalFormatting sqref="D104:D105">
    <cfRule type="expression" dxfId="80" priority="264">
      <formula>MOD(ROW(),2)</formula>
    </cfRule>
  </conditionalFormatting>
  <conditionalFormatting sqref="F103:G115 F117:G118">
    <cfRule type="expression" dxfId="79" priority="263">
      <formula>MOD(ROW(),2)</formula>
    </cfRule>
  </conditionalFormatting>
  <conditionalFormatting sqref="H103:I115 H117:I118">
    <cfRule type="expression" dxfId="78" priority="262">
      <formula>MOD(ROW(),2)</formula>
    </cfRule>
  </conditionalFormatting>
  <conditionalFormatting sqref="D108">
    <cfRule type="expression" dxfId="77" priority="255">
      <formula>MOD(ROW(),2)</formula>
    </cfRule>
  </conditionalFormatting>
  <conditionalFormatting sqref="D108">
    <cfRule type="expression" dxfId="76" priority="256">
      <formula>MOD(ROW(),2)</formula>
    </cfRule>
  </conditionalFormatting>
  <conditionalFormatting sqref="C108">
    <cfRule type="expression" dxfId="75" priority="257">
      <formula>MOD(ROW(),2)</formula>
    </cfRule>
  </conditionalFormatting>
  <conditionalFormatting sqref="L108">
    <cfRule type="expression" dxfId="74" priority="182">
      <formula>MOD(ROW(),2)</formula>
    </cfRule>
  </conditionalFormatting>
  <conditionalFormatting sqref="L103 L106:L107 L109:L115 L117:L118">
    <cfRule type="expression" dxfId="73" priority="184">
      <formula>MOD(ROW(),2)</formula>
    </cfRule>
  </conditionalFormatting>
  <conditionalFormatting sqref="L104:L105">
    <cfRule type="expression" dxfId="72" priority="183">
      <formula>MOD(ROW(),2)</formula>
    </cfRule>
  </conditionalFormatting>
  <conditionalFormatting sqref="M108">
    <cfRule type="expression" dxfId="71" priority="179">
      <formula>MOD(ROW(),2)</formula>
    </cfRule>
  </conditionalFormatting>
  <conditionalFormatting sqref="M103 M106:M107 M109:M115 M117:M118">
    <cfRule type="expression" dxfId="70" priority="181">
      <formula>MOD(ROW(),2)</formula>
    </cfRule>
  </conditionalFormatting>
  <conditionalFormatting sqref="M104:M105">
    <cfRule type="expression" dxfId="69" priority="180">
      <formula>MOD(ROW(),2)</formula>
    </cfRule>
  </conditionalFormatting>
  <conditionalFormatting sqref="N108">
    <cfRule type="expression" dxfId="68" priority="176">
      <formula>MOD(ROW(),2)</formula>
    </cfRule>
  </conditionalFormatting>
  <conditionalFormatting sqref="N103 N106:N107 N109:N115 N117:N118">
    <cfRule type="expression" dxfId="67" priority="178">
      <formula>MOD(ROW(),2)</formula>
    </cfRule>
  </conditionalFormatting>
  <conditionalFormatting sqref="N104:N105">
    <cfRule type="expression" dxfId="66" priority="177">
      <formula>MOD(ROW(),2)</formula>
    </cfRule>
  </conditionalFormatting>
  <conditionalFormatting sqref="O108:V108">
    <cfRule type="expression" dxfId="65" priority="173">
      <formula>MOD(ROW(),2)</formula>
    </cfRule>
  </conditionalFormatting>
  <conditionalFormatting sqref="O103:V103 O106:V107 O109:V115 O117:V118">
    <cfRule type="expression" dxfId="64" priority="175">
      <formula>MOD(ROW(),2)</formula>
    </cfRule>
  </conditionalFormatting>
  <conditionalFormatting sqref="O104:V105">
    <cfRule type="expression" dxfId="63" priority="174">
      <formula>MOD(ROW(),2)</formula>
    </cfRule>
  </conditionalFormatting>
  <conditionalFormatting sqref="A109:B111">
    <cfRule type="expression" dxfId="62" priority="166">
      <formula>MOD(ROW(),2)</formula>
    </cfRule>
  </conditionalFormatting>
  <conditionalFormatting sqref="A109:B111">
    <cfRule type="expression" dxfId="61" priority="165">
      <formula>MOD(ROW(),2)</formula>
    </cfRule>
  </conditionalFormatting>
  <conditionalFormatting sqref="C109:C111">
    <cfRule type="expression" dxfId="60" priority="164">
      <formula>MOD(ROW(),2)</formula>
    </cfRule>
  </conditionalFormatting>
  <conditionalFormatting sqref="D109:D111">
    <cfRule type="expression" dxfId="59" priority="163">
      <formula>MOD(ROW(),2)</formula>
    </cfRule>
  </conditionalFormatting>
  <conditionalFormatting sqref="A114:B114">
    <cfRule type="expression" dxfId="58" priority="159">
      <formula>MOD(ROW(),2)</formula>
    </cfRule>
  </conditionalFormatting>
  <conditionalFormatting sqref="A114:B114">
    <cfRule type="expression" dxfId="57" priority="158">
      <formula>MOD(ROW(),2)</formula>
    </cfRule>
  </conditionalFormatting>
  <conditionalFormatting sqref="C114">
    <cfRule type="expression" dxfId="56" priority="157">
      <formula>MOD(ROW(),2)</formula>
    </cfRule>
  </conditionalFormatting>
  <conditionalFormatting sqref="D114">
    <cfRule type="expression" dxfId="55" priority="156">
      <formula>MOD(ROW(),2)</formula>
    </cfRule>
  </conditionalFormatting>
  <conditionalFormatting sqref="A110:B110">
    <cfRule type="expression" dxfId="54" priority="155">
      <formula>MOD(ROW(),2)</formula>
    </cfRule>
  </conditionalFormatting>
  <conditionalFormatting sqref="D110">
    <cfRule type="expression" dxfId="53" priority="152">
      <formula>MOD(ROW(),2)</formula>
    </cfRule>
  </conditionalFormatting>
  <conditionalFormatting sqref="C110">
    <cfRule type="expression" dxfId="52" priority="154">
      <formula>MOD(ROW(),2)</formula>
    </cfRule>
  </conditionalFormatting>
  <conditionalFormatting sqref="D110">
    <cfRule type="expression" dxfId="51" priority="153">
      <formula>MOD(ROW(),2)</formula>
    </cfRule>
  </conditionalFormatting>
  <conditionalFormatting sqref="A116 C116:E116">
    <cfRule type="expression" dxfId="50" priority="151">
      <formula>MOD(ROW(),2)</formula>
    </cfRule>
  </conditionalFormatting>
  <conditionalFormatting sqref="D116">
    <cfRule type="expression" dxfId="49" priority="147">
      <formula>MOD(ROW(),2)</formula>
    </cfRule>
  </conditionalFormatting>
  <conditionalFormatting sqref="A116">
    <cfRule type="expression" dxfId="48" priority="150">
      <formula>MOD(ROW(),2)</formula>
    </cfRule>
  </conditionalFormatting>
  <conditionalFormatting sqref="A116">
    <cfRule type="expression" dxfId="47" priority="149">
      <formula>MOD(ROW(),2)</formula>
    </cfRule>
  </conditionalFormatting>
  <conditionalFormatting sqref="C116">
    <cfRule type="expression" dxfId="46" priority="148">
      <formula>MOD(ROW(),2)</formula>
    </cfRule>
  </conditionalFormatting>
  <conditionalFormatting sqref="D116">
    <cfRule type="expression" dxfId="45" priority="146">
      <formula>MOD(ROW(),2)</formula>
    </cfRule>
  </conditionalFormatting>
  <conditionalFormatting sqref="C116">
    <cfRule type="expression" dxfId="44" priority="144">
      <formula>MOD(ROW(),2)</formula>
    </cfRule>
  </conditionalFormatting>
  <conditionalFormatting sqref="D116">
    <cfRule type="expression" dxfId="43" priority="143">
      <formula>MOD(ROW(),2)</formula>
    </cfRule>
  </conditionalFormatting>
  <conditionalFormatting sqref="F116:G116">
    <cfRule type="expression" dxfId="42" priority="142">
      <formula>MOD(ROW(),2)</formula>
    </cfRule>
  </conditionalFormatting>
  <conditionalFormatting sqref="H116:I116">
    <cfRule type="expression" dxfId="41" priority="141">
      <formula>MOD(ROW(),2)</formula>
    </cfRule>
  </conditionalFormatting>
  <conditionalFormatting sqref="L116">
    <cfRule type="expression" dxfId="40" priority="123">
      <formula>MOD(ROW(),2)</formula>
    </cfRule>
  </conditionalFormatting>
  <conditionalFormatting sqref="M116">
    <cfRule type="expression" dxfId="39" priority="122">
      <formula>MOD(ROW(),2)</formula>
    </cfRule>
  </conditionalFormatting>
  <conditionalFormatting sqref="N116">
    <cfRule type="expression" dxfId="38" priority="121">
      <formula>MOD(ROW(),2)</formula>
    </cfRule>
  </conditionalFormatting>
  <conditionalFormatting sqref="O116:V116">
    <cfRule type="expression" dxfId="37" priority="120">
      <formula>MOD(ROW(),2)</formula>
    </cfRule>
  </conditionalFormatting>
  <conditionalFormatting sqref="A116">
    <cfRule type="expression" dxfId="36" priority="117">
      <formula>MOD(ROW(),2)</formula>
    </cfRule>
  </conditionalFormatting>
  <conditionalFormatting sqref="A116">
    <cfRule type="expression" dxfId="35" priority="116">
      <formula>MOD(ROW(),2)</formula>
    </cfRule>
  </conditionalFormatting>
  <conditionalFormatting sqref="C116">
    <cfRule type="expression" dxfId="34" priority="115">
      <formula>MOD(ROW(),2)</formula>
    </cfRule>
  </conditionalFormatting>
  <conditionalFormatting sqref="D116">
    <cfRule type="expression" dxfId="33" priority="114">
      <formula>MOD(ROW(),2)</formula>
    </cfRule>
  </conditionalFormatting>
  <conditionalFormatting sqref="C119:D119">
    <cfRule type="expression" dxfId="32" priority="77">
      <formula>MOD(ROW(),2)</formula>
    </cfRule>
  </conditionalFormatting>
  <conditionalFormatting sqref="C119">
    <cfRule type="expression" dxfId="31" priority="76">
      <formula>MOD(ROW(),2)</formula>
    </cfRule>
  </conditionalFormatting>
  <conditionalFormatting sqref="A112:B112">
    <cfRule type="expression" dxfId="30" priority="72">
      <formula>MOD(ROW(),2)</formula>
    </cfRule>
  </conditionalFormatting>
  <conditionalFormatting sqref="A112:B112">
    <cfRule type="expression" dxfId="29" priority="71">
      <formula>MOD(ROW(),2)</formula>
    </cfRule>
  </conditionalFormatting>
  <conditionalFormatting sqref="A112:B112">
    <cfRule type="expression" dxfId="28" priority="73">
      <formula>MOD(ROW(),2)</formula>
    </cfRule>
  </conditionalFormatting>
  <conditionalFormatting sqref="A112:B112">
    <cfRule type="expression" dxfId="27" priority="70">
      <formula>MOD(ROW(),2)</formula>
    </cfRule>
  </conditionalFormatting>
  <conditionalFormatting sqref="E112">
    <cfRule type="expression" dxfId="26" priority="69">
      <formula>MOD(ROW(),2)</formula>
    </cfRule>
  </conditionalFormatting>
  <conditionalFormatting sqref="C112:D112">
    <cfRule type="expression" dxfId="25" priority="68">
      <formula>MOD(ROW(),2)</formula>
    </cfRule>
  </conditionalFormatting>
  <conditionalFormatting sqref="C112">
    <cfRule type="expression" dxfId="24" priority="67">
      <formula>MOD(ROW(),2)</formula>
    </cfRule>
  </conditionalFormatting>
  <conditionalFormatting sqref="A113:B113">
    <cfRule type="expression" dxfId="23" priority="65">
      <formula>MOD(ROW(),2)</formula>
    </cfRule>
  </conditionalFormatting>
  <conditionalFormatting sqref="A113:B113">
    <cfRule type="expression" dxfId="22" priority="64">
      <formula>MOD(ROW(),2)</formula>
    </cfRule>
  </conditionalFormatting>
  <conditionalFormatting sqref="A113:B113">
    <cfRule type="expression" dxfId="21" priority="62">
      <formula>MOD(ROW(),2)</formula>
    </cfRule>
  </conditionalFormatting>
  <conditionalFormatting sqref="A113:B113">
    <cfRule type="expression" dxfId="20" priority="61">
      <formula>MOD(ROW(),2)</formula>
    </cfRule>
  </conditionalFormatting>
  <conditionalFormatting sqref="A113:B113">
    <cfRule type="expression" dxfId="19" priority="63">
      <formula>MOD(ROW(),2)</formula>
    </cfRule>
  </conditionalFormatting>
  <conditionalFormatting sqref="A113:B113">
    <cfRule type="expression" dxfId="18" priority="60">
      <formula>MOD(ROW(),2)</formula>
    </cfRule>
  </conditionalFormatting>
  <conditionalFormatting sqref="E113">
    <cfRule type="expression" dxfId="17" priority="59">
      <formula>MOD(ROW(),2)</formula>
    </cfRule>
  </conditionalFormatting>
  <conditionalFormatting sqref="C113:D113">
    <cfRule type="expression" dxfId="16" priority="58">
      <formula>MOD(ROW(),2)</formula>
    </cfRule>
  </conditionalFormatting>
  <conditionalFormatting sqref="C113">
    <cfRule type="expression" dxfId="15" priority="57">
      <formula>MOD(ROW(),2)</formula>
    </cfRule>
  </conditionalFormatting>
  <conditionalFormatting sqref="F120:G120">
    <cfRule type="expression" dxfId="14" priority="55">
      <formula>MOD(ROW(),2)</formula>
    </cfRule>
  </conditionalFormatting>
  <conditionalFormatting sqref="H120:I120">
    <cfRule type="expression" dxfId="13" priority="54">
      <formula>MOD(ROW(),2)</formula>
    </cfRule>
  </conditionalFormatting>
  <conditionalFormatting sqref="L120">
    <cfRule type="expression" dxfId="12" priority="36">
      <formula>MOD(ROW(),2)</formula>
    </cfRule>
  </conditionalFormatting>
  <conditionalFormatting sqref="M120">
    <cfRule type="expression" dxfId="11" priority="35">
      <formula>MOD(ROW(),2)</formula>
    </cfRule>
  </conditionalFormatting>
  <conditionalFormatting sqref="N120">
    <cfRule type="expression" dxfId="10" priority="34">
      <formula>MOD(ROW(),2)</formula>
    </cfRule>
  </conditionalFormatting>
  <conditionalFormatting sqref="O120:V120">
    <cfRule type="expression" dxfId="9" priority="33">
      <formula>MOD(ROW(),2)</formula>
    </cfRule>
  </conditionalFormatting>
  <conditionalFormatting sqref="A120:B120">
    <cfRule type="expression" dxfId="8" priority="26">
      <formula>MOD(ROW(),2)</formula>
    </cfRule>
  </conditionalFormatting>
  <conditionalFormatting sqref="A120:B120">
    <cfRule type="expression" dxfId="7" priority="25">
      <formula>MOD(ROW(),2)</formula>
    </cfRule>
  </conditionalFormatting>
  <conditionalFormatting sqref="A120:B120">
    <cfRule type="expression" dxfId="6" priority="23">
      <formula>MOD(ROW(),2)</formula>
    </cfRule>
  </conditionalFormatting>
  <conditionalFormatting sqref="A120:B120">
    <cfRule type="expression" dxfId="5" priority="22">
      <formula>MOD(ROW(),2)</formula>
    </cfRule>
  </conditionalFormatting>
  <conditionalFormatting sqref="A120:B120">
    <cfRule type="expression" dxfId="4" priority="24">
      <formula>MOD(ROW(),2)</formula>
    </cfRule>
  </conditionalFormatting>
  <conditionalFormatting sqref="A120:B120">
    <cfRule type="expression" dxfId="3" priority="21">
      <formula>MOD(ROW(),2)</formula>
    </cfRule>
  </conditionalFormatting>
  <conditionalFormatting sqref="E120">
    <cfRule type="expression" dxfId="2" priority="20">
      <formula>MOD(ROW(),2)</formula>
    </cfRule>
  </conditionalFormatting>
  <conditionalFormatting sqref="C120:D120">
    <cfRule type="expression" dxfId="1" priority="19">
      <formula>MOD(ROW(),2)</formula>
    </cfRule>
  </conditionalFormatting>
  <conditionalFormatting sqref="C120">
    <cfRule type="expression" dxfId="0" priority="18">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CFD581A-D87F-4487-AB1A-C1520D075481}">
          <x14:formula1>
            <xm:f>Lookups!$A$2:$A$4</xm:f>
          </x14:formula1>
          <xm:sqref>J7:V7</xm:sqref>
        </x14:dataValidation>
        <x14:dataValidation type="list" allowBlank="1" showInputMessage="1" showErrorMessage="1" xr:uid="{5A8A4FB1-650B-4996-A75E-1275C08D006D}">
          <x14:formula1>
            <xm:f>Templates!$I$1:$U$1</xm:f>
          </x14:formula1>
          <xm:sqref>J17:V17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319</v>
      </c>
      <c r="B1" s="1" t="s">
        <v>303</v>
      </c>
      <c r="C1" s="1" t="s">
        <v>320</v>
      </c>
      <c r="D1" s="1" t="s">
        <v>321</v>
      </c>
      <c r="E1" s="1" t="s">
        <v>305</v>
      </c>
      <c r="F1" s="2" t="s">
        <v>322</v>
      </c>
      <c r="G1" s="2" t="s">
        <v>323</v>
      </c>
      <c r="H1" s="2" t="s">
        <v>324</v>
      </c>
      <c r="I1" s="2" t="s">
        <v>325</v>
      </c>
      <c r="J1" s="2" t="s">
        <v>326</v>
      </c>
      <c r="K1" s="2" t="s">
        <v>327</v>
      </c>
      <c r="L1" s="2" t="s">
        <v>328</v>
      </c>
    </row>
    <row r="2" spans="1:12" x14ac:dyDescent="0.2">
      <c r="A2">
        <v>15</v>
      </c>
      <c r="B2">
        <v>1</v>
      </c>
      <c r="C2" t="s">
        <v>277</v>
      </c>
      <c r="D2">
        <v>1</v>
      </c>
      <c r="E2" t="s">
        <v>329</v>
      </c>
      <c r="F2" t="s">
        <v>299</v>
      </c>
      <c r="G2" t="s">
        <v>330</v>
      </c>
      <c r="H2" t="s">
        <v>331</v>
      </c>
      <c r="I2" t="s">
        <v>316</v>
      </c>
      <c r="J2" t="s">
        <v>332</v>
      </c>
      <c r="K2" t="s">
        <v>333</v>
      </c>
      <c r="L2" t="s">
        <v>330</v>
      </c>
    </row>
    <row r="3" spans="1:12" x14ac:dyDescent="0.2">
      <c r="A3">
        <v>15</v>
      </c>
      <c r="B3">
        <v>1</v>
      </c>
      <c r="C3" t="s">
        <v>278</v>
      </c>
      <c r="D3">
        <v>1</v>
      </c>
      <c r="E3" t="s">
        <v>329</v>
      </c>
      <c r="F3" t="s">
        <v>300</v>
      </c>
      <c r="G3" t="s">
        <v>330</v>
      </c>
      <c r="H3" t="s">
        <v>331</v>
      </c>
      <c r="I3" t="s">
        <v>316</v>
      </c>
      <c r="J3" t="s">
        <v>332</v>
      </c>
      <c r="K3" t="s">
        <v>334</v>
      </c>
      <c r="L3" t="s">
        <v>330</v>
      </c>
    </row>
    <row r="4" spans="1:12" x14ac:dyDescent="0.2">
      <c r="A4">
        <v>15</v>
      </c>
      <c r="B4">
        <v>6</v>
      </c>
      <c r="C4" t="s">
        <v>277</v>
      </c>
      <c r="D4">
        <v>1</v>
      </c>
      <c r="E4" t="s">
        <v>335</v>
      </c>
      <c r="F4" t="s">
        <v>299</v>
      </c>
      <c r="G4" t="s">
        <v>336</v>
      </c>
      <c r="H4" t="s">
        <v>337</v>
      </c>
      <c r="I4" t="s">
        <v>314</v>
      </c>
      <c r="J4" t="s">
        <v>338</v>
      </c>
      <c r="K4" t="s">
        <v>333</v>
      </c>
      <c r="L4" t="s">
        <v>339</v>
      </c>
    </row>
    <row r="5" spans="1:12" x14ac:dyDescent="0.2">
      <c r="A5">
        <v>15</v>
      </c>
      <c r="B5">
        <v>6</v>
      </c>
      <c r="C5" t="s">
        <v>277</v>
      </c>
      <c r="D5">
        <v>2</v>
      </c>
      <c r="E5" t="s">
        <v>335</v>
      </c>
      <c r="F5" t="s">
        <v>299</v>
      </c>
      <c r="G5" t="s">
        <v>340</v>
      </c>
      <c r="H5" t="s">
        <v>337</v>
      </c>
      <c r="I5" t="s">
        <v>314</v>
      </c>
      <c r="J5" t="s">
        <v>341</v>
      </c>
      <c r="K5" t="s">
        <v>342</v>
      </c>
      <c r="L5" t="s">
        <v>343</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344</v>
      </c>
      <c r="B1" s="46" t="s">
        <v>345</v>
      </c>
      <c r="C1" s="46" t="s">
        <v>346</v>
      </c>
      <c r="D1" s="46" t="s">
        <v>306</v>
      </c>
      <c r="E1" s="46" t="s">
        <v>347</v>
      </c>
      <c r="F1" s="46" t="s">
        <v>348</v>
      </c>
    </row>
    <row r="2" spans="1:6" x14ac:dyDescent="0.2">
      <c r="A2" s="45" t="s">
        <v>299</v>
      </c>
      <c r="B2" s="45" t="str">
        <f>"true"</f>
        <v>true</v>
      </c>
      <c r="C2" s="45" t="s">
        <v>349</v>
      </c>
      <c r="D2" s="45" t="s">
        <v>17</v>
      </c>
      <c r="E2" s="47" t="s">
        <v>16</v>
      </c>
      <c r="F2" s="45" t="s">
        <v>25</v>
      </c>
    </row>
    <row r="3" spans="1:6" x14ac:dyDescent="0.2">
      <c r="A3" s="45" t="s">
        <v>300</v>
      </c>
      <c r="B3" s="45" t="str">
        <f>"false"</f>
        <v>false</v>
      </c>
      <c r="C3" s="45" t="s">
        <v>43</v>
      </c>
      <c r="D3" s="45" t="s">
        <v>15</v>
      </c>
      <c r="E3" s="45" t="s">
        <v>350</v>
      </c>
      <c r="F3" s="45" t="s">
        <v>17</v>
      </c>
    </row>
    <row r="4" spans="1:6" x14ac:dyDescent="0.2">
      <c r="A4" s="45" t="s">
        <v>301</v>
      </c>
      <c r="D4" s="45" t="s">
        <v>24</v>
      </c>
      <c r="E4" s="45" t="s">
        <v>351</v>
      </c>
      <c r="F4" s="45" t="s">
        <v>15</v>
      </c>
    </row>
    <row r="5" spans="1:6" x14ac:dyDescent="0.2">
      <c r="A5" s="45" t="s">
        <v>352</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2022-01-24T22:22:28Z</dcterms:modified>
  <cp:category/>
  <cp:contentStatus/>
</cp:coreProperties>
</file>