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https://pnnl-my.sharepoint.com/personal/vijay_tadimeti_pnnl_gov/Documents/Desktop/ruleset-checking-tool/rct229/ruletest_engine/ruletest_jsons/ruletest_spreadsheets/"/>
    </mc:Choice>
  </mc:AlternateContent>
  <xr:revisionPtr revIDLastSave="14" documentId="8_{A5E81FF3-345E-4C39-B55F-73DF142E220B}" xr6:coauthVersionLast="47" xr6:coauthVersionMax="47" xr10:uidLastSave="{3BDA3FC4-355E-1147-931A-1DE87A08B114}"/>
  <bookViews>
    <workbookView xWindow="-37800" yWindow="1760" windowWidth="36320" windowHeight="18140" firstSheet="1" activeTab="2" xr2:uid="{6D4BDC1E-634D-4FA4-9728-A76C548BE460}"/>
  </bookViews>
  <sheets>
    <sheet name="Rules" sheetId="5" r:id="rId1"/>
    <sheet name="Templates" sheetId="6" r:id="rId2"/>
    <sheet name="TCDs" sheetId="4" r:id="rId3"/>
    <sheet name="TCD_old" sheetId="1" state="hidden" r:id="rId4"/>
    <sheet name="Lookups" sheetId="2" r:id="rId5"/>
  </sheets>
  <definedNames>
    <definedName name="APPLICABLE_RMR_TYPES">Lookups!$D$2:$D$4</definedName>
    <definedName name="RULE_ASSERTION_TYPES">Lookups!$E$2:$E$13</definedName>
    <definedName name="TEST_OUTCOME_TYPES">Lookups!$A$2:$A$7</definedName>
    <definedName name="YES_NO_TYPES">Lookups!$C$2:$C$3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101" i="4" l="1" a="1"/>
  <c r="E101" i="4" s="1"/>
  <c r="D101" i="4" a="1"/>
  <c r="D101" i="4" s="1"/>
  <c r="C101" i="4" a="1"/>
  <c r="C101" i="4" s="1"/>
  <c r="E100" i="4" a="1"/>
  <c r="E100" i="4" s="1"/>
  <c r="D100" i="4" a="1"/>
  <c r="D100" i="4" s="1"/>
  <c r="C100" i="4" a="1"/>
  <c r="C100" i="4" s="1"/>
  <c r="E99" i="4" a="1"/>
  <c r="E99" i="4" s="1"/>
  <c r="D99" i="4" a="1"/>
  <c r="D99" i="4" s="1"/>
  <c r="C99" i="4" a="1"/>
  <c r="C99" i="4" s="1"/>
  <c r="E98" i="4" a="1"/>
  <c r="E98" i="4" s="1"/>
  <c r="D98" i="4" a="1"/>
  <c r="D98" i="4" s="1"/>
  <c r="C98" i="4" a="1"/>
  <c r="C98" i="4" s="1"/>
  <c r="E97" i="4" a="1"/>
  <c r="E97" i="4" s="1"/>
  <c r="D97" i="4" a="1"/>
  <c r="D97" i="4" s="1"/>
  <c r="C97" i="4" a="1"/>
  <c r="C97" i="4" s="1"/>
  <c r="E96" i="4" a="1"/>
  <c r="E96" i="4" s="1"/>
  <c r="D96" i="4" a="1"/>
  <c r="D96" i="4" s="1"/>
  <c r="C96" i="4" a="1"/>
  <c r="C96" i="4" s="1"/>
  <c r="E95" i="4" a="1"/>
  <c r="E95" i="4" s="1"/>
  <c r="D95" i="4" a="1"/>
  <c r="D95" i="4" s="1"/>
  <c r="C95" i="4" a="1"/>
  <c r="C95" i="4" s="1"/>
  <c r="E94" i="4" a="1"/>
  <c r="E94" i="4" s="1"/>
  <c r="D94" i="4" a="1"/>
  <c r="D94" i="4" s="1"/>
  <c r="C94" i="4" a="1"/>
  <c r="C94" i="4" s="1"/>
  <c r="E93" i="4" a="1"/>
  <c r="E93" i="4" s="1"/>
  <c r="D93" i="4" a="1"/>
  <c r="D93" i="4" s="1"/>
  <c r="C93" i="4" a="1"/>
  <c r="C93" i="4" s="1"/>
  <c r="E92" i="4" a="1"/>
  <c r="E92" i="4" s="1"/>
  <c r="D92" i="4" a="1"/>
  <c r="D92" i="4" s="1"/>
  <c r="C92" i="4" a="1"/>
  <c r="C92" i="4" s="1"/>
  <c r="E91" i="4" a="1"/>
  <c r="E91" i="4" s="1"/>
  <c r="D91" i="4" a="1"/>
  <c r="D91" i="4" s="1"/>
  <c r="C91" i="4" a="1"/>
  <c r="C91" i="4" s="1"/>
  <c r="E90" i="4" a="1"/>
  <c r="E90" i="4" s="1"/>
  <c r="D90" i="4" a="1"/>
  <c r="D90" i="4" s="1"/>
  <c r="C90" i="4" a="1"/>
  <c r="C90" i="4" s="1"/>
  <c r="E89" i="4" a="1"/>
  <c r="E89" i="4" s="1"/>
  <c r="D89" i="4" a="1"/>
  <c r="D89" i="4" s="1"/>
  <c r="C89" i="4" a="1"/>
  <c r="C89" i="4" s="1"/>
  <c r="E88" i="4" a="1"/>
  <c r="E88" i="4" s="1"/>
  <c r="D88" i="4" a="1"/>
  <c r="D88" i="4" s="1"/>
  <c r="C88" i="4" a="1"/>
  <c r="C88" i="4" s="1"/>
  <c r="E87" i="4" a="1"/>
  <c r="E87" i="4" s="1"/>
  <c r="D87" i="4" a="1"/>
  <c r="D87" i="4" s="1"/>
  <c r="C87" i="4" a="1"/>
  <c r="C87" i="4" s="1"/>
  <c r="E86" i="4" a="1"/>
  <c r="E86" i="4" s="1"/>
  <c r="D86" i="4" a="1"/>
  <c r="D86" i="4" s="1"/>
  <c r="C86" i="4" a="1"/>
  <c r="C86" i="4" s="1"/>
  <c r="E85" i="4" a="1"/>
  <c r="E85" i="4" s="1"/>
  <c r="D85" i="4" a="1"/>
  <c r="D85" i="4" s="1"/>
  <c r="C85" i="4" a="1"/>
  <c r="C85" i="4" s="1"/>
  <c r="E84" i="4" a="1"/>
  <c r="E84" i="4" s="1"/>
  <c r="D84" i="4" a="1"/>
  <c r="D84" i="4" s="1"/>
  <c r="C84" i="4" a="1"/>
  <c r="C84" i="4" s="1"/>
  <c r="E83" i="4" a="1"/>
  <c r="E83" i="4" s="1"/>
  <c r="D83" i="4" a="1"/>
  <c r="D83" i="4" s="1"/>
  <c r="C83" i="4" a="1"/>
  <c r="C83" i="4" s="1"/>
  <c r="E82" i="4" a="1"/>
  <c r="E82" i="4" s="1"/>
  <c r="D82" i="4" a="1"/>
  <c r="D82" i="4" s="1"/>
  <c r="C82" i="4" a="1"/>
  <c r="C82" i="4" s="1"/>
  <c r="E81" i="4" a="1"/>
  <c r="E81" i="4" s="1"/>
  <c r="D81" i="4" a="1"/>
  <c r="D81" i="4" s="1"/>
  <c r="C81" i="4" a="1"/>
  <c r="C81" i="4" s="1"/>
  <c r="E80" i="4" a="1"/>
  <c r="E80" i="4" s="1"/>
  <c r="D80" i="4" a="1"/>
  <c r="D80" i="4" s="1"/>
  <c r="C80" i="4" a="1"/>
  <c r="C80" i="4" s="1"/>
  <c r="E79" i="4" a="1"/>
  <c r="E79" i="4" s="1"/>
  <c r="D79" i="4" a="1"/>
  <c r="D79" i="4" s="1"/>
  <c r="C79" i="4" a="1"/>
  <c r="C79" i="4" s="1"/>
  <c r="E78" i="4" a="1"/>
  <c r="E78" i="4" s="1"/>
  <c r="D78" i="4" a="1"/>
  <c r="D78" i="4" s="1"/>
  <c r="C78" i="4" a="1"/>
  <c r="C78" i="4" s="1"/>
  <c r="E77" i="4" a="1"/>
  <c r="E77" i="4" s="1"/>
  <c r="D77" i="4" a="1"/>
  <c r="D77" i="4" s="1"/>
  <c r="C77" i="4" a="1"/>
  <c r="C77" i="4" s="1"/>
  <c r="E76" i="4" a="1"/>
  <c r="E76" i="4" s="1"/>
  <c r="D76" i="4" a="1"/>
  <c r="D76" i="4" s="1"/>
  <c r="C76" i="4" a="1"/>
  <c r="C76" i="4" s="1"/>
  <c r="E75" i="4" a="1"/>
  <c r="E75" i="4" s="1"/>
  <c r="D75" i="4" a="1"/>
  <c r="D75" i="4" s="1"/>
  <c r="C75" i="4" a="1"/>
  <c r="C75" i="4" s="1"/>
  <c r="E74" i="4" a="1"/>
  <c r="E74" i="4" s="1"/>
  <c r="D74" i="4" a="1"/>
  <c r="D74" i="4" s="1"/>
  <c r="C74" i="4" a="1"/>
  <c r="C74" i="4" s="1"/>
  <c r="E73" i="4" a="1"/>
  <c r="E73" i="4" s="1"/>
  <c r="D73" i="4" a="1"/>
  <c r="D73" i="4" s="1"/>
  <c r="C73" i="4" a="1"/>
  <c r="C73" i="4" s="1"/>
  <c r="E72" i="4" a="1"/>
  <c r="E72" i="4" s="1"/>
  <c r="D72" i="4" a="1"/>
  <c r="D72" i="4" s="1"/>
  <c r="C72" i="4" a="1"/>
  <c r="C72" i="4" s="1"/>
  <c r="E71" i="4" a="1"/>
  <c r="E71" i="4" s="1"/>
  <c r="D71" i="4" a="1"/>
  <c r="D71" i="4" s="1"/>
  <c r="C71" i="4" a="1"/>
  <c r="C71" i="4" s="1"/>
  <c r="E70" i="4" a="1"/>
  <c r="E70" i="4" s="1"/>
  <c r="D70" i="4" a="1"/>
  <c r="D70" i="4" s="1"/>
  <c r="C70" i="4" a="1"/>
  <c r="C70" i="4" s="1"/>
  <c r="E69" i="4" a="1"/>
  <c r="E69" i="4" s="1"/>
  <c r="D69" i="4" a="1"/>
  <c r="D69" i="4" s="1"/>
  <c r="C69" i="4" a="1"/>
  <c r="C69" i="4" s="1"/>
  <c r="E68" i="4" a="1"/>
  <c r="E68" i="4" s="1"/>
  <c r="D68" i="4" a="1"/>
  <c r="D68" i="4" s="1"/>
  <c r="C68" i="4" a="1"/>
  <c r="C68" i="4" s="1"/>
  <c r="E67" i="4" a="1"/>
  <c r="E67" i="4" s="1"/>
  <c r="D67" i="4" a="1"/>
  <c r="D67" i="4" s="1"/>
  <c r="C67" i="4" a="1"/>
  <c r="C67" i="4" s="1"/>
  <c r="E66" i="4" a="1"/>
  <c r="E66" i="4" s="1"/>
  <c r="D66" i="4" a="1"/>
  <c r="D66" i="4" s="1"/>
  <c r="C66" i="4" a="1"/>
  <c r="C66" i="4" s="1"/>
  <c r="E65" i="4" a="1"/>
  <c r="E65" i="4" s="1"/>
  <c r="D65" i="4" a="1"/>
  <c r="D65" i="4" s="1"/>
  <c r="C65" i="4" a="1"/>
  <c r="C65" i="4" s="1"/>
  <c r="E64" i="4" a="1"/>
  <c r="E64" i="4" s="1"/>
  <c r="D64" i="4" a="1"/>
  <c r="D64" i="4" s="1"/>
  <c r="C64" i="4" a="1"/>
  <c r="C64" i="4" s="1"/>
  <c r="E63" i="4" a="1"/>
  <c r="E63" i="4" s="1"/>
  <c r="D63" i="4" a="1"/>
  <c r="D63" i="4" s="1"/>
  <c r="C63" i="4" a="1"/>
  <c r="C63" i="4" s="1"/>
  <c r="E62" i="4" a="1"/>
  <c r="E62" i="4" s="1"/>
  <c r="D62" i="4" a="1"/>
  <c r="D62" i="4" s="1"/>
  <c r="C62" i="4" a="1"/>
  <c r="C62" i="4" s="1"/>
  <c r="E61" i="4" a="1"/>
  <c r="E61" i="4" s="1"/>
  <c r="D61" i="4" a="1"/>
  <c r="D61" i="4" s="1"/>
  <c r="C61" i="4" a="1"/>
  <c r="C61" i="4" s="1"/>
  <c r="E60" i="4" a="1"/>
  <c r="E60" i="4" s="1"/>
  <c r="D60" i="4" a="1"/>
  <c r="D60" i="4" s="1"/>
  <c r="C60" i="4" a="1"/>
  <c r="C60" i="4" s="1"/>
  <c r="E59" i="4" a="1"/>
  <c r="E59" i="4" s="1"/>
  <c r="D59" i="4" a="1"/>
  <c r="D59" i="4" s="1"/>
  <c r="C59" i="4" a="1"/>
  <c r="C59" i="4" s="1"/>
  <c r="E58" i="4" a="1"/>
  <c r="E58" i="4" s="1"/>
  <c r="D58" i="4" a="1"/>
  <c r="D58" i="4" s="1"/>
  <c r="C58" i="4" a="1"/>
  <c r="C58" i="4" s="1"/>
  <c r="E57" i="4" a="1"/>
  <c r="E57" i="4" s="1"/>
  <c r="D57" i="4" a="1"/>
  <c r="D57" i="4" s="1"/>
  <c r="C57" i="4" a="1"/>
  <c r="C57" i="4" s="1"/>
  <c r="E102" i="4" a="1"/>
  <c r="E102" i="4" s="1"/>
  <c r="D102" i="4" a="1"/>
  <c r="D102" i="4" s="1"/>
  <c r="C102" i="4" a="1"/>
  <c r="C102" i="4" s="1"/>
  <c r="E56" i="4" a="1"/>
  <c r="E56" i="4" s="1"/>
  <c r="D56" i="4" a="1"/>
  <c r="D56" i="4" s="1"/>
  <c r="C56" i="4" a="1"/>
  <c r="C56" i="4" s="1"/>
  <c r="S8" i="4"/>
  <c r="S13" i="4" s="1"/>
  <c r="T8" i="4"/>
  <c r="T9" i="4" s="1"/>
  <c r="U8" i="4"/>
  <c r="U11" i="4" s="1"/>
  <c r="V8" i="4"/>
  <c r="W8" i="4"/>
  <c r="W12" i="4" s="1"/>
  <c r="X8" i="4"/>
  <c r="X9" i="4" s="1"/>
  <c r="Y8" i="4"/>
  <c r="Y12" i="4" s="1"/>
  <c r="S10" i="4"/>
  <c r="T12" i="4"/>
  <c r="V12" i="4"/>
  <c r="S1" i="4"/>
  <c r="S17" i="4" s="1"/>
  <c r="S102" i="4" s="1" a="1"/>
  <c r="S102" i="4" s="1"/>
  <c r="T1" i="4"/>
  <c r="T17" i="4" s="1"/>
  <c r="T102" i="4" s="1" a="1"/>
  <c r="T102" i="4" s="1"/>
  <c r="U1" i="4"/>
  <c r="U17" i="4" s="1"/>
  <c r="U102" i="4" s="1" a="1"/>
  <c r="U102" i="4" s="1"/>
  <c r="V1" i="4"/>
  <c r="V17" i="4" s="1"/>
  <c r="V102" i="4" s="1" a="1"/>
  <c r="V102" i="4" s="1"/>
  <c r="W1" i="4"/>
  <c r="W17" i="4" s="1"/>
  <c r="W102" i="4" s="1" a="1"/>
  <c r="W102" i="4" s="1"/>
  <c r="X1" i="4"/>
  <c r="X17" i="4" s="1"/>
  <c r="X102" i="4" s="1" a="1"/>
  <c r="X102" i="4" s="1"/>
  <c r="Y1" i="4"/>
  <c r="Y17" i="4" s="1"/>
  <c r="Y102" i="4" s="1" a="1"/>
  <c r="Y102" i="4" s="1"/>
  <c r="F22" i="4" a="1"/>
  <c r="F22" i="4" s="1"/>
  <c r="G22" i="4" a="1"/>
  <c r="G22" i="4" s="1"/>
  <c r="H22" i="4" a="1"/>
  <c r="H22" i="4" s="1"/>
  <c r="I22" i="4" a="1"/>
  <c r="I22" i="4" s="1"/>
  <c r="F23" i="4" a="1"/>
  <c r="F23" i="4" s="1"/>
  <c r="G23" i="4" a="1"/>
  <c r="G23" i="4" s="1"/>
  <c r="H23" i="4" a="1"/>
  <c r="H23" i="4" s="1"/>
  <c r="I23" i="4" a="1"/>
  <c r="I23" i="4" s="1"/>
  <c r="F24" i="4" a="1"/>
  <c r="F24" i="4" s="1"/>
  <c r="G24" i="4" a="1"/>
  <c r="G24" i="4" s="1"/>
  <c r="H24" i="4" a="1"/>
  <c r="H24" i="4" s="1"/>
  <c r="I24" i="4" a="1"/>
  <c r="I24" i="4" s="1"/>
  <c r="F25" i="4" a="1"/>
  <c r="F25" i="4" s="1"/>
  <c r="G25" i="4" a="1"/>
  <c r="G25" i="4" s="1"/>
  <c r="H25" i="4" a="1"/>
  <c r="H25" i="4" s="1"/>
  <c r="I25" i="4" a="1"/>
  <c r="I25" i="4" s="1"/>
  <c r="F26" i="4" a="1"/>
  <c r="F26" i="4" s="1"/>
  <c r="G26" i="4" a="1"/>
  <c r="G26" i="4" s="1"/>
  <c r="H26" i="4" a="1"/>
  <c r="H26" i="4" s="1"/>
  <c r="I26" i="4" a="1"/>
  <c r="I26" i="4" s="1"/>
  <c r="F27" i="4" a="1"/>
  <c r="F27" i="4" s="1"/>
  <c r="G27" i="4" a="1"/>
  <c r="G27" i="4" s="1"/>
  <c r="H27" i="4" a="1"/>
  <c r="H27" i="4" s="1"/>
  <c r="I27" i="4" a="1"/>
  <c r="I27" i="4" s="1"/>
  <c r="F28" i="4" a="1"/>
  <c r="F28" i="4" s="1"/>
  <c r="G28" i="4" a="1"/>
  <c r="G28" i="4" s="1"/>
  <c r="H28" i="4" a="1"/>
  <c r="H28" i="4" s="1"/>
  <c r="I28" i="4" a="1"/>
  <c r="I28" i="4" s="1"/>
  <c r="F29" i="4" a="1"/>
  <c r="F29" i="4" s="1"/>
  <c r="G29" i="4" a="1"/>
  <c r="G29" i="4" s="1"/>
  <c r="H29" i="4" a="1"/>
  <c r="H29" i="4" s="1"/>
  <c r="I29" i="4" a="1"/>
  <c r="I29" i="4" s="1"/>
  <c r="F30" i="4" a="1"/>
  <c r="F30" i="4" s="1"/>
  <c r="G30" i="4" a="1"/>
  <c r="G30" i="4" s="1"/>
  <c r="H30" i="4" a="1"/>
  <c r="H30" i="4" s="1"/>
  <c r="I30" i="4" a="1"/>
  <c r="I30" i="4" s="1"/>
  <c r="F31" i="4" a="1"/>
  <c r="F31" i="4" s="1"/>
  <c r="G31" i="4" a="1"/>
  <c r="G31" i="4" s="1"/>
  <c r="H31" i="4" a="1"/>
  <c r="H31" i="4" s="1"/>
  <c r="I31" i="4" a="1"/>
  <c r="I31" i="4" s="1"/>
  <c r="F32" i="4" a="1"/>
  <c r="F32" i="4" s="1"/>
  <c r="G32" i="4" a="1"/>
  <c r="G32" i="4" s="1"/>
  <c r="H32" i="4" a="1"/>
  <c r="H32" i="4" s="1"/>
  <c r="I32" i="4" a="1"/>
  <c r="I32" i="4" s="1"/>
  <c r="F33" i="4" a="1"/>
  <c r="F33" i="4" s="1"/>
  <c r="G33" i="4" a="1"/>
  <c r="G33" i="4" s="1"/>
  <c r="H33" i="4" a="1"/>
  <c r="H33" i="4" s="1"/>
  <c r="I33" i="4" a="1"/>
  <c r="I33" i="4" s="1"/>
  <c r="F34" i="4" a="1"/>
  <c r="F34" i="4" s="1"/>
  <c r="G34" i="4" a="1"/>
  <c r="G34" i="4" s="1"/>
  <c r="H34" i="4" a="1"/>
  <c r="H34" i="4" s="1"/>
  <c r="I34" i="4" a="1"/>
  <c r="I34" i="4" s="1"/>
  <c r="F35" i="4" a="1"/>
  <c r="F35" i="4" s="1"/>
  <c r="G35" i="4" a="1"/>
  <c r="G35" i="4" s="1"/>
  <c r="H35" i="4" a="1"/>
  <c r="H35" i="4" s="1"/>
  <c r="I35" i="4" a="1"/>
  <c r="I35" i="4" s="1"/>
  <c r="F36" i="4" a="1"/>
  <c r="F36" i="4" s="1"/>
  <c r="G36" i="4" a="1"/>
  <c r="G36" i="4" s="1"/>
  <c r="H36" i="4" a="1"/>
  <c r="H36" i="4" s="1"/>
  <c r="I36" i="4" a="1"/>
  <c r="I36" i="4" s="1"/>
  <c r="F37" i="4" a="1"/>
  <c r="F37" i="4" s="1"/>
  <c r="G37" i="4" a="1"/>
  <c r="G37" i="4" s="1"/>
  <c r="H37" i="4" a="1"/>
  <c r="H37" i="4" s="1"/>
  <c r="I37" i="4" a="1"/>
  <c r="I37" i="4" s="1"/>
  <c r="F38" i="4" a="1"/>
  <c r="F38" i="4" s="1"/>
  <c r="G38" i="4" a="1"/>
  <c r="G38" i="4" s="1"/>
  <c r="H38" i="4" a="1"/>
  <c r="H38" i="4" s="1"/>
  <c r="I38" i="4" a="1"/>
  <c r="I38" i="4" s="1"/>
  <c r="F39" i="4" a="1"/>
  <c r="F39" i="4" s="1"/>
  <c r="G39" i="4" a="1"/>
  <c r="G39" i="4" s="1"/>
  <c r="H39" i="4" a="1"/>
  <c r="H39" i="4" s="1"/>
  <c r="I39" i="4" a="1"/>
  <c r="I39" i="4" s="1"/>
  <c r="F40" i="4" a="1"/>
  <c r="F40" i="4" s="1"/>
  <c r="G40" i="4" a="1"/>
  <c r="G40" i="4" s="1"/>
  <c r="H40" i="4" a="1"/>
  <c r="H40" i="4" s="1"/>
  <c r="I40" i="4" a="1"/>
  <c r="I40" i="4" s="1"/>
  <c r="F41" i="4" a="1"/>
  <c r="F41" i="4" s="1"/>
  <c r="G41" i="4" a="1"/>
  <c r="G41" i="4" s="1"/>
  <c r="H41" i="4" a="1"/>
  <c r="H41" i="4" s="1"/>
  <c r="I41" i="4" a="1"/>
  <c r="I41" i="4" s="1"/>
  <c r="F42" i="4" a="1"/>
  <c r="F42" i="4" s="1"/>
  <c r="G42" i="4" a="1"/>
  <c r="G42" i="4" s="1"/>
  <c r="H42" i="4" a="1"/>
  <c r="H42" i="4" s="1"/>
  <c r="I42" i="4" a="1"/>
  <c r="I42" i="4" s="1"/>
  <c r="F43" i="4" a="1"/>
  <c r="F43" i="4" s="1"/>
  <c r="G43" i="4" a="1"/>
  <c r="G43" i="4" s="1"/>
  <c r="H43" i="4" a="1"/>
  <c r="H43" i="4" s="1"/>
  <c r="I43" i="4" a="1"/>
  <c r="I43" i="4" s="1"/>
  <c r="F44" i="4" a="1"/>
  <c r="F44" i="4" s="1"/>
  <c r="G44" i="4" a="1"/>
  <c r="G44" i="4" s="1"/>
  <c r="H44" i="4" a="1"/>
  <c r="H44" i="4" s="1"/>
  <c r="I44" i="4" a="1"/>
  <c r="I44" i="4" s="1"/>
  <c r="F45" i="4" a="1"/>
  <c r="F45" i="4" s="1"/>
  <c r="G45" i="4" a="1"/>
  <c r="G45" i="4" s="1"/>
  <c r="H45" i="4" a="1"/>
  <c r="H45" i="4" s="1"/>
  <c r="I45" i="4" a="1"/>
  <c r="I45" i="4" s="1"/>
  <c r="F46" i="4" a="1"/>
  <c r="F46" i="4" s="1"/>
  <c r="G46" i="4" a="1"/>
  <c r="G46" i="4" s="1"/>
  <c r="H46" i="4" a="1"/>
  <c r="H46" i="4" s="1"/>
  <c r="I46" i="4" a="1"/>
  <c r="I46" i="4" s="1"/>
  <c r="F47" i="4" a="1"/>
  <c r="F47" i="4" s="1"/>
  <c r="G47" i="4" a="1"/>
  <c r="G47" i="4" s="1"/>
  <c r="H47" i="4" a="1"/>
  <c r="H47" i="4" s="1"/>
  <c r="I47" i="4" a="1"/>
  <c r="I47" i="4" s="1"/>
  <c r="F48" i="4" a="1"/>
  <c r="F48" i="4" s="1"/>
  <c r="G48" i="4" a="1"/>
  <c r="G48" i="4" s="1"/>
  <c r="H48" i="4" a="1"/>
  <c r="H48" i="4" s="1"/>
  <c r="I48" i="4" a="1"/>
  <c r="I48" i="4" s="1"/>
  <c r="F49" i="4" a="1"/>
  <c r="F49" i="4" s="1"/>
  <c r="G49" i="4" a="1"/>
  <c r="G49" i="4" s="1"/>
  <c r="H49" i="4" a="1"/>
  <c r="H49" i="4" s="1"/>
  <c r="I49" i="4" a="1"/>
  <c r="I49" i="4" s="1"/>
  <c r="F50" i="4" a="1"/>
  <c r="F50" i="4" s="1"/>
  <c r="G50" i="4" a="1"/>
  <c r="G50" i="4" s="1"/>
  <c r="H50" i="4" a="1"/>
  <c r="H50" i="4" s="1"/>
  <c r="I50" i="4" a="1"/>
  <c r="I50" i="4" s="1"/>
  <c r="F51" i="4" a="1"/>
  <c r="F51" i="4" s="1"/>
  <c r="G51" i="4" a="1"/>
  <c r="G51" i="4" s="1"/>
  <c r="H51" i="4" a="1"/>
  <c r="H51" i="4" s="1"/>
  <c r="I51" i="4" a="1"/>
  <c r="I51" i="4" s="1"/>
  <c r="F52" i="4" a="1"/>
  <c r="F52" i="4" s="1"/>
  <c r="G52" i="4" a="1"/>
  <c r="G52" i="4" s="1"/>
  <c r="H52" i="4" a="1"/>
  <c r="H52" i="4" s="1"/>
  <c r="I52" i="4" a="1"/>
  <c r="I52" i="4" s="1"/>
  <c r="F53" i="4" a="1"/>
  <c r="F53" i="4" s="1"/>
  <c r="G53" i="4" a="1"/>
  <c r="G53" i="4" s="1"/>
  <c r="H53" i="4" a="1"/>
  <c r="H53" i="4" s="1"/>
  <c r="I53" i="4" a="1"/>
  <c r="I53" i="4" s="1"/>
  <c r="F54" i="4" a="1"/>
  <c r="F54" i="4" s="1"/>
  <c r="G54" i="4" a="1"/>
  <c r="G54" i="4" s="1"/>
  <c r="H54" i="4" a="1"/>
  <c r="H54" i="4" s="1"/>
  <c r="I54" i="4" a="1"/>
  <c r="I54" i="4" s="1"/>
  <c r="F55" i="4" a="1"/>
  <c r="F55" i="4" s="1"/>
  <c r="G55" i="4" a="1"/>
  <c r="G55" i="4" s="1"/>
  <c r="H55" i="4" a="1"/>
  <c r="H55" i="4" s="1"/>
  <c r="I55" i="4" a="1"/>
  <c r="I55" i="4" s="1"/>
  <c r="C35" i="4" a="1"/>
  <c r="C35" i="4" s="1"/>
  <c r="D35" i="4" a="1"/>
  <c r="D35" i="4" s="1"/>
  <c r="E35" i="4" a="1"/>
  <c r="E35" i="4" s="1"/>
  <c r="C36" i="4" a="1"/>
  <c r="C36" i="4" s="1"/>
  <c r="D36" i="4" a="1"/>
  <c r="D36" i="4" s="1"/>
  <c r="E36" i="4" a="1"/>
  <c r="E36" i="4" s="1"/>
  <c r="C37" i="4" a="1"/>
  <c r="C37" i="4" s="1"/>
  <c r="D37" i="4" a="1"/>
  <c r="D37" i="4" s="1"/>
  <c r="E37" i="4" a="1"/>
  <c r="E37" i="4" s="1"/>
  <c r="C38" i="4" a="1"/>
  <c r="C38" i="4" s="1"/>
  <c r="D38" i="4" a="1"/>
  <c r="D38" i="4" s="1"/>
  <c r="E38" i="4" a="1"/>
  <c r="E38" i="4" s="1"/>
  <c r="C39" i="4" a="1"/>
  <c r="C39" i="4" s="1"/>
  <c r="D39" i="4" a="1"/>
  <c r="D39" i="4" s="1"/>
  <c r="E39" i="4" a="1"/>
  <c r="E39" i="4" s="1"/>
  <c r="C40" i="4" a="1"/>
  <c r="C40" i="4" s="1"/>
  <c r="D40" i="4" a="1"/>
  <c r="D40" i="4" s="1"/>
  <c r="E40" i="4" a="1"/>
  <c r="E40" i="4" s="1"/>
  <c r="C41" i="4" a="1"/>
  <c r="C41" i="4" s="1"/>
  <c r="D41" i="4" a="1"/>
  <c r="D41" i="4" s="1"/>
  <c r="E41" i="4" a="1"/>
  <c r="E41" i="4" s="1"/>
  <c r="C42" i="4" a="1"/>
  <c r="C42" i="4" s="1"/>
  <c r="D42" i="4" a="1"/>
  <c r="D42" i="4" s="1"/>
  <c r="E42" i="4" a="1"/>
  <c r="E42" i="4" s="1"/>
  <c r="C43" i="4" a="1"/>
  <c r="C43" i="4" s="1"/>
  <c r="D43" i="4" a="1"/>
  <c r="D43" i="4" s="1"/>
  <c r="E43" i="4" a="1"/>
  <c r="E43" i="4" s="1"/>
  <c r="C44" i="4" a="1"/>
  <c r="C44" i="4" s="1"/>
  <c r="D44" i="4" a="1"/>
  <c r="D44" i="4" s="1"/>
  <c r="E44" i="4" a="1"/>
  <c r="E44" i="4" s="1"/>
  <c r="C45" i="4" a="1"/>
  <c r="C45" i="4" s="1"/>
  <c r="D45" i="4" a="1"/>
  <c r="D45" i="4" s="1"/>
  <c r="E45" i="4" a="1"/>
  <c r="E45" i="4" s="1"/>
  <c r="C46" i="4" a="1"/>
  <c r="C46" i="4" s="1"/>
  <c r="D46" i="4" a="1"/>
  <c r="D46" i="4" s="1"/>
  <c r="E46" i="4" a="1"/>
  <c r="E46" i="4" s="1"/>
  <c r="C47" i="4" a="1"/>
  <c r="C47" i="4" s="1"/>
  <c r="D47" i="4" a="1"/>
  <c r="D47" i="4" s="1"/>
  <c r="E47" i="4" a="1"/>
  <c r="E47" i="4" s="1"/>
  <c r="C48" i="4" a="1"/>
  <c r="C48" i="4" s="1"/>
  <c r="D48" i="4" a="1"/>
  <c r="D48" i="4" s="1"/>
  <c r="E48" i="4" a="1"/>
  <c r="E48" i="4" s="1"/>
  <c r="C49" i="4" a="1"/>
  <c r="C49" i="4" s="1"/>
  <c r="D49" i="4" a="1"/>
  <c r="D49" i="4" s="1"/>
  <c r="E49" i="4" a="1"/>
  <c r="E49" i="4" s="1"/>
  <c r="C50" i="4" a="1"/>
  <c r="C50" i="4" s="1"/>
  <c r="D50" i="4" a="1"/>
  <c r="D50" i="4" s="1"/>
  <c r="E50" i="4" a="1"/>
  <c r="E50" i="4" s="1"/>
  <c r="C51" i="4" a="1"/>
  <c r="C51" i="4" s="1"/>
  <c r="D51" i="4" a="1"/>
  <c r="D51" i="4" s="1"/>
  <c r="E51" i="4" a="1"/>
  <c r="E51" i="4" s="1"/>
  <c r="C52" i="4" a="1"/>
  <c r="C52" i="4" s="1"/>
  <c r="D52" i="4" a="1"/>
  <c r="D52" i="4" s="1"/>
  <c r="E52" i="4" a="1"/>
  <c r="E52" i="4" s="1"/>
  <c r="C53" i="4" a="1"/>
  <c r="C53" i="4" s="1"/>
  <c r="D53" i="4" a="1"/>
  <c r="D53" i="4" s="1"/>
  <c r="E53" i="4" a="1"/>
  <c r="E53" i="4" s="1"/>
  <c r="C54" i="4" a="1"/>
  <c r="C54" i="4" s="1"/>
  <c r="D54" i="4" a="1"/>
  <c r="D54" i="4" s="1"/>
  <c r="E54" i="4" a="1"/>
  <c r="E54" i="4" s="1"/>
  <c r="C55" i="4" a="1"/>
  <c r="C55" i="4" s="1"/>
  <c r="D55" i="4" a="1"/>
  <c r="D55" i="4" s="1"/>
  <c r="E55" i="4" a="1"/>
  <c r="E55" i="4" s="1"/>
  <c r="J8" i="4"/>
  <c r="K8" i="4"/>
  <c r="L8" i="4"/>
  <c r="L9" i="4" s="1"/>
  <c r="M8" i="4"/>
  <c r="M9" i="4" s="1"/>
  <c r="N8" i="4"/>
  <c r="N9" i="4" s="1"/>
  <c r="O8" i="4"/>
  <c r="P8" i="4"/>
  <c r="Q8" i="4"/>
  <c r="Q10" i="4" s="1"/>
  <c r="R8" i="4"/>
  <c r="R9" i="4" s="1"/>
  <c r="J9" i="4"/>
  <c r="K9" i="4"/>
  <c r="Q9" i="4"/>
  <c r="J10" i="4"/>
  <c r="K10" i="4"/>
  <c r="L10" i="4"/>
  <c r="R10" i="4"/>
  <c r="J11" i="4"/>
  <c r="K11" i="4"/>
  <c r="L11" i="4"/>
  <c r="R11" i="4"/>
  <c r="J12" i="4"/>
  <c r="K12" i="4"/>
  <c r="L12" i="4"/>
  <c r="R12" i="4"/>
  <c r="J13" i="4"/>
  <c r="K13" i="4"/>
  <c r="L13" i="4"/>
  <c r="R13" i="4"/>
  <c r="J14" i="4"/>
  <c r="K14" i="4"/>
  <c r="L14" i="4"/>
  <c r="R14" i="4"/>
  <c r="J15" i="4"/>
  <c r="K15" i="4"/>
  <c r="L15" i="4"/>
  <c r="R15" i="4"/>
  <c r="J1" i="4"/>
  <c r="J17" i="4" s="1"/>
  <c r="J102" i="4" s="1" a="1"/>
  <c r="J102" i="4" s="1"/>
  <c r="K1" i="4"/>
  <c r="K17" i="4" s="1"/>
  <c r="K102" i="4" s="1" a="1"/>
  <c r="K102" i="4" s="1"/>
  <c r="L1" i="4"/>
  <c r="L17" i="4" s="1"/>
  <c r="L102" i="4" s="1" a="1"/>
  <c r="L102" i="4" s="1"/>
  <c r="M1" i="4"/>
  <c r="M17" i="4" s="1"/>
  <c r="M102" i="4" s="1" a="1"/>
  <c r="M102" i="4" s="1"/>
  <c r="N1" i="4"/>
  <c r="N17" i="4" s="1"/>
  <c r="N102" i="4" s="1" a="1"/>
  <c r="N102" i="4" s="1"/>
  <c r="O1" i="4"/>
  <c r="O17" i="4" s="1"/>
  <c r="O102" i="4" s="1" a="1"/>
  <c r="O102" i="4" s="1"/>
  <c r="P1" i="4"/>
  <c r="P17" i="4" s="1"/>
  <c r="P102" i="4" s="1" a="1"/>
  <c r="P102" i="4" s="1"/>
  <c r="Q1" i="4"/>
  <c r="Q17" i="4" s="1"/>
  <c r="Q102" i="4" s="1" a="1"/>
  <c r="Q102" i="4" s="1"/>
  <c r="R1" i="4"/>
  <c r="R17" i="4" s="1"/>
  <c r="R102" i="4" s="1" a="1"/>
  <c r="R102" i="4" s="1"/>
  <c r="T10" i="4" l="1"/>
  <c r="U15" i="4"/>
  <c r="T15" i="4"/>
  <c r="T14" i="4"/>
  <c r="S12" i="4"/>
  <c r="S11" i="4"/>
  <c r="S15" i="4"/>
  <c r="S14" i="4"/>
  <c r="S9" i="4"/>
  <c r="Y11" i="4"/>
  <c r="X10" i="4"/>
  <c r="S20" i="4"/>
  <c r="Y15" i="4"/>
  <c r="X15" i="4"/>
  <c r="O10" i="4"/>
  <c r="O11" i="4"/>
  <c r="O12" i="4"/>
  <c r="O13" i="4"/>
  <c r="O14" i="4"/>
  <c r="O15" i="4"/>
  <c r="O9" i="4"/>
  <c r="P10" i="4"/>
  <c r="P11" i="4"/>
  <c r="P12" i="4"/>
  <c r="P9" i="4"/>
  <c r="P15" i="4"/>
  <c r="P14" i="4"/>
  <c r="P13" i="4"/>
  <c r="W14" i="4"/>
  <c r="T11" i="4"/>
  <c r="U12" i="4"/>
  <c r="Q15" i="4"/>
  <c r="Q14" i="4"/>
  <c r="Q13" i="4"/>
  <c r="Q12" i="4"/>
  <c r="Q11" i="4"/>
  <c r="W15" i="4"/>
  <c r="W13" i="4"/>
  <c r="W10" i="4"/>
  <c r="X11" i="4"/>
  <c r="N15" i="4"/>
  <c r="N14" i="4"/>
  <c r="N13" i="4"/>
  <c r="N12" i="4"/>
  <c r="N11" i="4"/>
  <c r="N10" i="4"/>
  <c r="X12" i="4"/>
  <c r="W11" i="4"/>
  <c r="W9" i="4"/>
  <c r="M15" i="4"/>
  <c r="M14" i="4"/>
  <c r="M13" i="4"/>
  <c r="M12" i="4"/>
  <c r="M11" i="4"/>
  <c r="M10" i="4"/>
  <c r="X14" i="4"/>
  <c r="Y21" i="4" a="1"/>
  <c r="Y21" i="4" s="1"/>
  <c r="Y22" i="4" a="1"/>
  <c r="Y22" i="4" s="1"/>
  <c r="Y23" i="4" a="1"/>
  <c r="Y23" i="4" s="1"/>
  <c r="Y24" i="4" a="1"/>
  <c r="Y24" i="4" s="1"/>
  <c r="Y25" i="4" a="1"/>
  <c r="Y25" i="4" s="1"/>
  <c r="Y26" i="4" a="1"/>
  <c r="Y26" i="4" s="1"/>
  <c r="Y27" i="4" a="1"/>
  <c r="Y27" i="4" s="1"/>
  <c r="Y28" i="4" a="1"/>
  <c r="Y28" i="4" s="1"/>
  <c r="Y29" i="4" a="1"/>
  <c r="Y29" i="4" s="1"/>
  <c r="Y30" i="4" a="1"/>
  <c r="Y30" i="4" s="1"/>
  <c r="Y31" i="4" a="1"/>
  <c r="Y31" i="4" s="1"/>
  <c r="Y32" i="4" a="1"/>
  <c r="Y32" i="4" s="1"/>
  <c r="Y33" i="4" a="1"/>
  <c r="Y33" i="4" s="1"/>
  <c r="Y34" i="4" a="1"/>
  <c r="Y34" i="4" s="1"/>
  <c r="Y35" i="4" a="1"/>
  <c r="Y35" i="4" s="1"/>
  <c r="Y36" i="4" a="1"/>
  <c r="Y36" i="4" s="1"/>
  <c r="Y37" i="4" a="1"/>
  <c r="Y37" i="4" s="1"/>
  <c r="Y38" i="4" a="1"/>
  <c r="Y38" i="4" s="1"/>
  <c r="Y39" i="4" a="1"/>
  <c r="Y39" i="4" s="1"/>
  <c r="Y40" i="4" a="1"/>
  <c r="Y40" i="4" s="1"/>
  <c r="Y41" i="4" a="1"/>
  <c r="Y41" i="4" s="1"/>
  <c r="Y42" i="4" a="1"/>
  <c r="Y42" i="4" s="1"/>
  <c r="Y43" i="4" a="1"/>
  <c r="Y43" i="4" s="1"/>
  <c r="Y44" i="4" a="1"/>
  <c r="Y44" i="4" s="1"/>
  <c r="Y45" i="4" a="1"/>
  <c r="Y45" i="4" s="1"/>
  <c r="Y46" i="4" a="1"/>
  <c r="Y46" i="4" s="1"/>
  <c r="Y47" i="4" a="1"/>
  <c r="Y47" i="4" s="1"/>
  <c r="Y48" i="4" a="1"/>
  <c r="Y48" i="4" s="1"/>
  <c r="Y49" i="4" a="1"/>
  <c r="Y49" i="4" s="1"/>
  <c r="Y50" i="4" a="1"/>
  <c r="Y50" i="4" s="1"/>
  <c r="Y51" i="4" a="1"/>
  <c r="Y51" i="4" s="1"/>
  <c r="Y52" i="4" a="1"/>
  <c r="Y52" i="4" s="1"/>
  <c r="Y53" i="4" a="1"/>
  <c r="Y53" i="4" s="1"/>
  <c r="Y54" i="4" a="1"/>
  <c r="Y54" i="4" s="1"/>
  <c r="Y55" i="4" a="1"/>
  <c r="Y55" i="4" s="1"/>
  <c r="X21" i="4" a="1"/>
  <c r="X21" i="4" s="1"/>
  <c r="X22" i="4" a="1"/>
  <c r="X22" i="4" s="1"/>
  <c r="X23" i="4" a="1"/>
  <c r="X23" i="4" s="1"/>
  <c r="X24" i="4" a="1"/>
  <c r="X24" i="4" s="1"/>
  <c r="X25" i="4" a="1"/>
  <c r="X25" i="4" s="1"/>
  <c r="X26" i="4" a="1"/>
  <c r="X26" i="4" s="1"/>
  <c r="X27" i="4" a="1"/>
  <c r="X27" i="4" s="1"/>
  <c r="X28" i="4" a="1"/>
  <c r="X28" i="4" s="1"/>
  <c r="X29" i="4" a="1"/>
  <c r="X29" i="4" s="1"/>
  <c r="X30" i="4" a="1"/>
  <c r="X30" i="4" s="1"/>
  <c r="X31" i="4" a="1"/>
  <c r="X31" i="4" s="1"/>
  <c r="X32" i="4" a="1"/>
  <c r="X32" i="4" s="1"/>
  <c r="X33" i="4" a="1"/>
  <c r="X33" i="4" s="1"/>
  <c r="X34" i="4" a="1"/>
  <c r="X34" i="4" s="1"/>
  <c r="X35" i="4" a="1"/>
  <c r="X35" i="4" s="1"/>
  <c r="X36" i="4" a="1"/>
  <c r="X36" i="4" s="1"/>
  <c r="X37" i="4" a="1"/>
  <c r="X37" i="4" s="1"/>
  <c r="X38" i="4" a="1"/>
  <c r="X38" i="4" s="1"/>
  <c r="X39" i="4" a="1"/>
  <c r="X39" i="4" s="1"/>
  <c r="X40" i="4" a="1"/>
  <c r="X40" i="4" s="1"/>
  <c r="X41" i="4" a="1"/>
  <c r="X41" i="4" s="1"/>
  <c r="X42" i="4" a="1"/>
  <c r="X42" i="4" s="1"/>
  <c r="X43" i="4" a="1"/>
  <c r="X43" i="4" s="1"/>
  <c r="X44" i="4" a="1"/>
  <c r="X44" i="4" s="1"/>
  <c r="X45" i="4" a="1"/>
  <c r="X45" i="4" s="1"/>
  <c r="X46" i="4" a="1"/>
  <c r="X46" i="4" s="1"/>
  <c r="X47" i="4" a="1"/>
  <c r="X47" i="4" s="1"/>
  <c r="X48" i="4" a="1"/>
  <c r="X48" i="4" s="1"/>
  <c r="X49" i="4" a="1"/>
  <c r="X49" i="4" s="1"/>
  <c r="X50" i="4" a="1"/>
  <c r="X50" i="4" s="1"/>
  <c r="X51" i="4" a="1"/>
  <c r="X51" i="4" s="1"/>
  <c r="X52" i="4" a="1"/>
  <c r="X52" i="4" s="1"/>
  <c r="X53" i="4" a="1"/>
  <c r="X53" i="4" s="1"/>
  <c r="X54" i="4" a="1"/>
  <c r="X54" i="4" s="1"/>
  <c r="X55" i="4" a="1"/>
  <c r="X55" i="4" s="1"/>
  <c r="W21" i="4" a="1"/>
  <c r="W21" i="4" s="1"/>
  <c r="W22" i="4" a="1"/>
  <c r="W22" i="4" s="1"/>
  <c r="W23" i="4" a="1"/>
  <c r="W23" i="4" s="1"/>
  <c r="W24" i="4" a="1"/>
  <c r="W24" i="4" s="1"/>
  <c r="W25" i="4" a="1"/>
  <c r="W25" i="4" s="1"/>
  <c r="W26" i="4" a="1"/>
  <c r="W26" i="4" s="1"/>
  <c r="W27" i="4" a="1"/>
  <c r="W27" i="4" s="1"/>
  <c r="W28" i="4" a="1"/>
  <c r="W28" i="4" s="1"/>
  <c r="W29" i="4" a="1"/>
  <c r="W29" i="4" s="1"/>
  <c r="W30" i="4" a="1"/>
  <c r="W30" i="4" s="1"/>
  <c r="W31" i="4" a="1"/>
  <c r="W31" i="4" s="1"/>
  <c r="W32" i="4" a="1"/>
  <c r="W32" i="4" s="1"/>
  <c r="W33" i="4" a="1"/>
  <c r="W33" i="4" s="1"/>
  <c r="W34" i="4" a="1"/>
  <c r="W34" i="4" s="1"/>
  <c r="W35" i="4" a="1"/>
  <c r="W35" i="4" s="1"/>
  <c r="W36" i="4" a="1"/>
  <c r="W36" i="4" s="1"/>
  <c r="W37" i="4" a="1"/>
  <c r="W37" i="4" s="1"/>
  <c r="W38" i="4" a="1"/>
  <c r="W38" i="4" s="1"/>
  <c r="W39" i="4" a="1"/>
  <c r="W39" i="4" s="1"/>
  <c r="W40" i="4" a="1"/>
  <c r="W40" i="4" s="1"/>
  <c r="W41" i="4" a="1"/>
  <c r="W41" i="4" s="1"/>
  <c r="W42" i="4" a="1"/>
  <c r="W42" i="4" s="1"/>
  <c r="W43" i="4" a="1"/>
  <c r="W43" i="4" s="1"/>
  <c r="W44" i="4" a="1"/>
  <c r="W44" i="4" s="1"/>
  <c r="W45" i="4" a="1"/>
  <c r="W45" i="4" s="1"/>
  <c r="W46" i="4" a="1"/>
  <c r="W46" i="4" s="1"/>
  <c r="W47" i="4" a="1"/>
  <c r="W47" i="4" s="1"/>
  <c r="W48" i="4" a="1"/>
  <c r="W48" i="4" s="1"/>
  <c r="W49" i="4" a="1"/>
  <c r="W49" i="4" s="1"/>
  <c r="W50" i="4" a="1"/>
  <c r="W50" i="4" s="1"/>
  <c r="W51" i="4" a="1"/>
  <c r="W51" i="4" s="1"/>
  <c r="W52" i="4" a="1"/>
  <c r="W52" i="4" s="1"/>
  <c r="W53" i="4" a="1"/>
  <c r="W53" i="4" s="1"/>
  <c r="W54" i="4" a="1"/>
  <c r="W54" i="4" s="1"/>
  <c r="W55" i="4" a="1"/>
  <c r="W55" i="4" s="1"/>
  <c r="V21" i="4" a="1"/>
  <c r="V21" i="4" s="1"/>
  <c r="V22" i="4" a="1"/>
  <c r="V22" i="4" s="1"/>
  <c r="V23" i="4" a="1"/>
  <c r="V23" i="4" s="1"/>
  <c r="V24" i="4" a="1"/>
  <c r="V24" i="4" s="1"/>
  <c r="V25" i="4" a="1"/>
  <c r="V25" i="4" s="1"/>
  <c r="V26" i="4" a="1"/>
  <c r="V26" i="4" s="1"/>
  <c r="V27" i="4" a="1"/>
  <c r="V27" i="4" s="1"/>
  <c r="V28" i="4" a="1"/>
  <c r="V28" i="4" s="1"/>
  <c r="V29" i="4" a="1"/>
  <c r="V29" i="4" s="1"/>
  <c r="V30" i="4" a="1"/>
  <c r="V30" i="4" s="1"/>
  <c r="V31" i="4" a="1"/>
  <c r="V31" i="4" s="1"/>
  <c r="V32" i="4" a="1"/>
  <c r="V32" i="4" s="1"/>
  <c r="V33" i="4" a="1"/>
  <c r="V33" i="4" s="1"/>
  <c r="V34" i="4" a="1"/>
  <c r="V34" i="4" s="1"/>
  <c r="V35" i="4" a="1"/>
  <c r="V35" i="4" s="1"/>
  <c r="V36" i="4" a="1"/>
  <c r="V36" i="4" s="1"/>
  <c r="V37" i="4" a="1"/>
  <c r="V37" i="4" s="1"/>
  <c r="V38" i="4" a="1"/>
  <c r="V38" i="4" s="1"/>
  <c r="V39" i="4" a="1"/>
  <c r="V39" i="4" s="1"/>
  <c r="V40" i="4" a="1"/>
  <c r="V40" i="4" s="1"/>
  <c r="V41" i="4" a="1"/>
  <c r="V41" i="4" s="1"/>
  <c r="V42" i="4" a="1"/>
  <c r="V42" i="4" s="1"/>
  <c r="V43" i="4" a="1"/>
  <c r="V43" i="4" s="1"/>
  <c r="V44" i="4" a="1"/>
  <c r="V44" i="4" s="1"/>
  <c r="V45" i="4" a="1"/>
  <c r="V45" i="4" s="1"/>
  <c r="V46" i="4" a="1"/>
  <c r="V46" i="4" s="1"/>
  <c r="V47" i="4" a="1"/>
  <c r="V47" i="4" s="1"/>
  <c r="V48" i="4" a="1"/>
  <c r="V48" i="4" s="1"/>
  <c r="V49" i="4" a="1"/>
  <c r="V49" i="4" s="1"/>
  <c r="V50" i="4" a="1"/>
  <c r="V50" i="4" s="1"/>
  <c r="V51" i="4" a="1"/>
  <c r="V51" i="4" s="1"/>
  <c r="V52" i="4" a="1"/>
  <c r="V52" i="4" s="1"/>
  <c r="V53" i="4" a="1"/>
  <c r="V53" i="4" s="1"/>
  <c r="V54" i="4" a="1"/>
  <c r="V54" i="4" s="1"/>
  <c r="V55" i="4" a="1"/>
  <c r="V55" i="4" s="1"/>
  <c r="U21" i="4" a="1"/>
  <c r="U21" i="4" s="1"/>
  <c r="U22" i="4" a="1"/>
  <c r="U22" i="4" s="1"/>
  <c r="U23" i="4" a="1"/>
  <c r="U23" i="4" s="1"/>
  <c r="U24" i="4" a="1"/>
  <c r="U24" i="4" s="1"/>
  <c r="U25" i="4" a="1"/>
  <c r="U25" i="4" s="1"/>
  <c r="U26" i="4" a="1"/>
  <c r="U26" i="4" s="1"/>
  <c r="U27" i="4" a="1"/>
  <c r="U27" i="4" s="1"/>
  <c r="U28" i="4" a="1"/>
  <c r="U28" i="4" s="1"/>
  <c r="U29" i="4" a="1"/>
  <c r="U29" i="4" s="1"/>
  <c r="U30" i="4" a="1"/>
  <c r="U30" i="4" s="1"/>
  <c r="U31" i="4" a="1"/>
  <c r="U31" i="4" s="1"/>
  <c r="U32" i="4" a="1"/>
  <c r="U32" i="4" s="1"/>
  <c r="U33" i="4" a="1"/>
  <c r="U33" i="4" s="1"/>
  <c r="U34" i="4" a="1"/>
  <c r="U34" i="4" s="1"/>
  <c r="U35" i="4" a="1"/>
  <c r="U35" i="4" s="1"/>
  <c r="U36" i="4" a="1"/>
  <c r="U36" i="4" s="1"/>
  <c r="U37" i="4" a="1"/>
  <c r="U37" i="4" s="1"/>
  <c r="U38" i="4" a="1"/>
  <c r="U38" i="4" s="1"/>
  <c r="U39" i="4" a="1"/>
  <c r="U39" i="4" s="1"/>
  <c r="U40" i="4" a="1"/>
  <c r="U40" i="4" s="1"/>
  <c r="U41" i="4" a="1"/>
  <c r="U41" i="4" s="1"/>
  <c r="U42" i="4" a="1"/>
  <c r="U42" i="4" s="1"/>
  <c r="U43" i="4" a="1"/>
  <c r="U43" i="4" s="1"/>
  <c r="U44" i="4" a="1"/>
  <c r="U44" i="4" s="1"/>
  <c r="U45" i="4" a="1"/>
  <c r="U45" i="4" s="1"/>
  <c r="U46" i="4" a="1"/>
  <c r="U46" i="4" s="1"/>
  <c r="U47" i="4" a="1"/>
  <c r="U47" i="4" s="1"/>
  <c r="U48" i="4" a="1"/>
  <c r="U48" i="4" s="1"/>
  <c r="U49" i="4" a="1"/>
  <c r="U49" i="4" s="1"/>
  <c r="U50" i="4" a="1"/>
  <c r="U50" i="4" s="1"/>
  <c r="U51" i="4" a="1"/>
  <c r="U51" i="4" s="1"/>
  <c r="U52" i="4" a="1"/>
  <c r="U52" i="4" s="1"/>
  <c r="U53" i="4" a="1"/>
  <c r="U53" i="4" s="1"/>
  <c r="U54" i="4" a="1"/>
  <c r="U54" i="4" s="1"/>
  <c r="U55" i="4" a="1"/>
  <c r="U55" i="4" s="1"/>
  <c r="T21" i="4" a="1"/>
  <c r="T21" i="4" s="1"/>
  <c r="T22" i="4" a="1"/>
  <c r="T22" i="4" s="1"/>
  <c r="T23" i="4" a="1"/>
  <c r="T23" i="4" s="1"/>
  <c r="T24" i="4" a="1"/>
  <c r="T24" i="4" s="1"/>
  <c r="T25" i="4" a="1"/>
  <c r="T25" i="4" s="1"/>
  <c r="T26" i="4" a="1"/>
  <c r="T26" i="4" s="1"/>
  <c r="T27" i="4" a="1"/>
  <c r="T27" i="4" s="1"/>
  <c r="T28" i="4" a="1"/>
  <c r="T28" i="4" s="1"/>
  <c r="T29" i="4" a="1"/>
  <c r="T29" i="4" s="1"/>
  <c r="T30" i="4" a="1"/>
  <c r="T30" i="4" s="1"/>
  <c r="T31" i="4" a="1"/>
  <c r="T31" i="4" s="1"/>
  <c r="T32" i="4" a="1"/>
  <c r="T32" i="4" s="1"/>
  <c r="T33" i="4" a="1"/>
  <c r="T33" i="4" s="1"/>
  <c r="T34" i="4" a="1"/>
  <c r="T34" i="4" s="1"/>
  <c r="T35" i="4" a="1"/>
  <c r="T35" i="4" s="1"/>
  <c r="T36" i="4" a="1"/>
  <c r="T36" i="4" s="1"/>
  <c r="T37" i="4" a="1"/>
  <c r="T37" i="4" s="1"/>
  <c r="T38" i="4" a="1"/>
  <c r="T38" i="4" s="1"/>
  <c r="T39" i="4" a="1"/>
  <c r="T39" i="4" s="1"/>
  <c r="T40" i="4" a="1"/>
  <c r="T40" i="4" s="1"/>
  <c r="T41" i="4" a="1"/>
  <c r="T41" i="4" s="1"/>
  <c r="T42" i="4" a="1"/>
  <c r="T42" i="4" s="1"/>
  <c r="T43" i="4" a="1"/>
  <c r="T43" i="4" s="1"/>
  <c r="T44" i="4" a="1"/>
  <c r="T44" i="4" s="1"/>
  <c r="T45" i="4" a="1"/>
  <c r="T45" i="4" s="1"/>
  <c r="T46" i="4" a="1"/>
  <c r="T46" i="4" s="1"/>
  <c r="T47" i="4" a="1"/>
  <c r="T47" i="4" s="1"/>
  <c r="T48" i="4" a="1"/>
  <c r="T48" i="4" s="1"/>
  <c r="T49" i="4" a="1"/>
  <c r="T49" i="4" s="1"/>
  <c r="T50" i="4" a="1"/>
  <c r="T50" i="4" s="1"/>
  <c r="T51" i="4" a="1"/>
  <c r="T51" i="4" s="1"/>
  <c r="T52" i="4" a="1"/>
  <c r="T52" i="4" s="1"/>
  <c r="T53" i="4" a="1"/>
  <c r="T53" i="4" s="1"/>
  <c r="T54" i="4" a="1"/>
  <c r="T54" i="4" s="1"/>
  <c r="T55" i="4" a="1"/>
  <c r="T55" i="4" s="1"/>
  <c r="R22" i="4" a="1"/>
  <c r="R22" i="4" s="1"/>
  <c r="R23" i="4" a="1"/>
  <c r="R23" i="4" s="1"/>
  <c r="R24" i="4" a="1"/>
  <c r="R24" i="4" s="1"/>
  <c r="R25" i="4" a="1"/>
  <c r="R25" i="4" s="1"/>
  <c r="R26" i="4" a="1"/>
  <c r="R26" i="4" s="1"/>
  <c r="R27" i="4" a="1"/>
  <c r="R27" i="4" s="1"/>
  <c r="R28" i="4" a="1"/>
  <c r="R28" i="4" s="1"/>
  <c r="R29" i="4" a="1"/>
  <c r="R29" i="4" s="1"/>
  <c r="R30" i="4" a="1"/>
  <c r="R30" i="4" s="1"/>
  <c r="R31" i="4" a="1"/>
  <c r="R31" i="4" s="1"/>
  <c r="R32" i="4" a="1"/>
  <c r="R32" i="4" s="1"/>
  <c r="R33" i="4" a="1"/>
  <c r="R33" i="4" s="1"/>
  <c r="R34" i="4" a="1"/>
  <c r="R34" i="4" s="1"/>
  <c r="R35" i="4" a="1"/>
  <c r="R35" i="4" s="1"/>
  <c r="R36" i="4" a="1"/>
  <c r="R36" i="4" s="1"/>
  <c r="R37" i="4" a="1"/>
  <c r="R37" i="4" s="1"/>
  <c r="R38" i="4" a="1"/>
  <c r="R38" i="4" s="1"/>
  <c r="R39" i="4" a="1"/>
  <c r="R39" i="4" s="1"/>
  <c r="R40" i="4" a="1"/>
  <c r="R40" i="4" s="1"/>
  <c r="R41" i="4" a="1"/>
  <c r="R41" i="4" s="1"/>
  <c r="R42" i="4" a="1"/>
  <c r="R42" i="4" s="1"/>
  <c r="R43" i="4" a="1"/>
  <c r="R43" i="4" s="1"/>
  <c r="R44" i="4" a="1"/>
  <c r="R44" i="4" s="1"/>
  <c r="R45" i="4" a="1"/>
  <c r="R45" i="4" s="1"/>
  <c r="R46" i="4" a="1"/>
  <c r="R46" i="4" s="1"/>
  <c r="R47" i="4" a="1"/>
  <c r="R47" i="4" s="1"/>
  <c r="R48" i="4" a="1"/>
  <c r="R48" i="4" s="1"/>
  <c r="R49" i="4" a="1"/>
  <c r="R49" i="4" s="1"/>
  <c r="R50" i="4" a="1"/>
  <c r="R50" i="4" s="1"/>
  <c r="R51" i="4" a="1"/>
  <c r="R51" i="4" s="1"/>
  <c r="R52" i="4" a="1"/>
  <c r="R52" i="4" s="1"/>
  <c r="R53" i="4" a="1"/>
  <c r="R53" i="4" s="1"/>
  <c r="R54" i="4" a="1"/>
  <c r="R54" i="4" s="1"/>
  <c r="R55" i="4" a="1"/>
  <c r="R55" i="4" s="1"/>
  <c r="R21" i="4" a="1"/>
  <c r="R21" i="4" s="1"/>
  <c r="Q24" i="4" a="1"/>
  <c r="Q24" i="4" s="1"/>
  <c r="Q22" i="4" a="1"/>
  <c r="Q22" i="4" s="1"/>
  <c r="Q23" i="4" a="1"/>
  <c r="Q23" i="4" s="1"/>
  <c r="Q27" i="4" a="1"/>
  <c r="Q27" i="4" s="1"/>
  <c r="Q31" i="4" a="1"/>
  <c r="Q31" i="4" s="1"/>
  <c r="Q35" i="4" a="1"/>
  <c r="Q35" i="4" s="1"/>
  <c r="Q39" i="4" a="1"/>
  <c r="Q39" i="4" s="1"/>
  <c r="Q43" i="4" a="1"/>
  <c r="Q43" i="4" s="1"/>
  <c r="Q47" i="4" a="1"/>
  <c r="Q47" i="4" s="1"/>
  <c r="Q51" i="4" a="1"/>
  <c r="Q51" i="4" s="1"/>
  <c r="Q55" i="4" a="1"/>
  <c r="Q55" i="4" s="1"/>
  <c r="P22" i="4" a="1"/>
  <c r="P22" i="4" s="1"/>
  <c r="P23" i="4" a="1"/>
  <c r="P23" i="4" s="1"/>
  <c r="P24" i="4" a="1"/>
  <c r="P24" i="4" s="1"/>
  <c r="P25" i="4" a="1"/>
  <c r="P25" i="4" s="1"/>
  <c r="P26" i="4" a="1"/>
  <c r="P26" i="4" s="1"/>
  <c r="P27" i="4" a="1"/>
  <c r="P27" i="4" s="1"/>
  <c r="P28" i="4" a="1"/>
  <c r="P28" i="4" s="1"/>
  <c r="P29" i="4" a="1"/>
  <c r="P29" i="4" s="1"/>
  <c r="P30" i="4" a="1"/>
  <c r="P30" i="4" s="1"/>
  <c r="P31" i="4" a="1"/>
  <c r="P31" i="4" s="1"/>
  <c r="P32" i="4" a="1"/>
  <c r="P32" i="4" s="1"/>
  <c r="P33" i="4" a="1"/>
  <c r="P33" i="4" s="1"/>
  <c r="P34" i="4" a="1"/>
  <c r="P34" i="4" s="1"/>
  <c r="P35" i="4" a="1"/>
  <c r="P35" i="4" s="1"/>
  <c r="P36" i="4" a="1"/>
  <c r="P36" i="4" s="1"/>
  <c r="P37" i="4" a="1"/>
  <c r="P37" i="4" s="1"/>
  <c r="P38" i="4" a="1"/>
  <c r="P38" i="4" s="1"/>
  <c r="P39" i="4" a="1"/>
  <c r="P39" i="4" s="1"/>
  <c r="P40" i="4" a="1"/>
  <c r="P40" i="4" s="1"/>
  <c r="P41" i="4" a="1"/>
  <c r="P41" i="4" s="1"/>
  <c r="P42" i="4" a="1"/>
  <c r="P42" i="4" s="1"/>
  <c r="P43" i="4" a="1"/>
  <c r="P43" i="4" s="1"/>
  <c r="P44" i="4" a="1"/>
  <c r="P44" i="4" s="1"/>
  <c r="P45" i="4" a="1"/>
  <c r="P45" i="4" s="1"/>
  <c r="P46" i="4" a="1"/>
  <c r="P46" i="4" s="1"/>
  <c r="P47" i="4" a="1"/>
  <c r="P47" i="4" s="1"/>
  <c r="P48" i="4" a="1"/>
  <c r="P48" i="4" s="1"/>
  <c r="P49" i="4" a="1"/>
  <c r="P49" i="4" s="1"/>
  <c r="P50" i="4" a="1"/>
  <c r="P50" i="4" s="1"/>
  <c r="P51" i="4" a="1"/>
  <c r="P51" i="4" s="1"/>
  <c r="P52" i="4" a="1"/>
  <c r="P52" i="4" s="1"/>
  <c r="P53" i="4" a="1"/>
  <c r="P53" i="4" s="1"/>
  <c r="P54" i="4" a="1"/>
  <c r="P54" i="4" s="1"/>
  <c r="P55" i="4" a="1"/>
  <c r="P55" i="4" s="1"/>
  <c r="P21" i="4" a="1"/>
  <c r="P21" i="4" s="1"/>
  <c r="O22" i="4" a="1"/>
  <c r="O22" i="4" s="1"/>
  <c r="O23" i="4" a="1"/>
  <c r="O23" i="4" s="1"/>
  <c r="O24" i="4" a="1"/>
  <c r="O24" i="4" s="1"/>
  <c r="O25" i="4" a="1"/>
  <c r="O25" i="4" s="1"/>
  <c r="O26" i="4" a="1"/>
  <c r="O26" i="4" s="1"/>
  <c r="O27" i="4" a="1"/>
  <c r="O27" i="4" s="1"/>
  <c r="O28" i="4" a="1"/>
  <c r="O28" i="4" s="1"/>
  <c r="O29" i="4" a="1"/>
  <c r="O29" i="4" s="1"/>
  <c r="O30" i="4" a="1"/>
  <c r="O30" i="4" s="1"/>
  <c r="O31" i="4" a="1"/>
  <c r="O31" i="4" s="1"/>
  <c r="O32" i="4" a="1"/>
  <c r="O32" i="4" s="1"/>
  <c r="O33" i="4" a="1"/>
  <c r="O33" i="4" s="1"/>
  <c r="O34" i="4" a="1"/>
  <c r="O34" i="4" s="1"/>
  <c r="O35" i="4" a="1"/>
  <c r="O35" i="4" s="1"/>
  <c r="O36" i="4" a="1"/>
  <c r="O36" i="4" s="1"/>
  <c r="O37" i="4" a="1"/>
  <c r="O37" i="4" s="1"/>
  <c r="O38" i="4" a="1"/>
  <c r="O38" i="4" s="1"/>
  <c r="O39" i="4" a="1"/>
  <c r="O39" i="4" s="1"/>
  <c r="O40" i="4" a="1"/>
  <c r="O40" i="4" s="1"/>
  <c r="O41" i="4" a="1"/>
  <c r="O41" i="4" s="1"/>
  <c r="O42" i="4" a="1"/>
  <c r="O42" i="4" s="1"/>
  <c r="O43" i="4" a="1"/>
  <c r="O43" i="4" s="1"/>
  <c r="O44" i="4" a="1"/>
  <c r="O44" i="4" s="1"/>
  <c r="O45" i="4" a="1"/>
  <c r="O45" i="4" s="1"/>
  <c r="O46" i="4" a="1"/>
  <c r="O46" i="4" s="1"/>
  <c r="O47" i="4" a="1"/>
  <c r="O47" i="4" s="1"/>
  <c r="O48" i="4" a="1"/>
  <c r="O48" i="4" s="1"/>
  <c r="O49" i="4" a="1"/>
  <c r="O49" i="4" s="1"/>
  <c r="O50" i="4" a="1"/>
  <c r="O50" i="4" s="1"/>
  <c r="O51" i="4" a="1"/>
  <c r="O51" i="4" s="1"/>
  <c r="O52" i="4" a="1"/>
  <c r="O52" i="4" s="1"/>
  <c r="O53" i="4" a="1"/>
  <c r="O53" i="4" s="1"/>
  <c r="O54" i="4" a="1"/>
  <c r="O54" i="4" s="1"/>
  <c r="O55" i="4" a="1"/>
  <c r="O55" i="4" s="1"/>
  <c r="O21" i="4" a="1"/>
  <c r="O21" i="4" s="1"/>
  <c r="N22" i="4" a="1"/>
  <c r="N22" i="4" s="1"/>
  <c r="N23" i="4" a="1"/>
  <c r="N23" i="4" s="1"/>
  <c r="N24" i="4" a="1"/>
  <c r="N24" i="4" s="1"/>
  <c r="N25" i="4" a="1"/>
  <c r="N25" i="4" s="1"/>
  <c r="N26" i="4" a="1"/>
  <c r="N26" i="4" s="1"/>
  <c r="N27" i="4" a="1"/>
  <c r="N27" i="4" s="1"/>
  <c r="N28" i="4" a="1"/>
  <c r="N28" i="4" s="1"/>
  <c r="N29" i="4" a="1"/>
  <c r="N29" i="4" s="1"/>
  <c r="N30" i="4" a="1"/>
  <c r="N30" i="4" s="1"/>
  <c r="N31" i="4" a="1"/>
  <c r="N31" i="4" s="1"/>
  <c r="N32" i="4" a="1"/>
  <c r="N32" i="4" s="1"/>
  <c r="N33" i="4" a="1"/>
  <c r="N33" i="4" s="1"/>
  <c r="N34" i="4" a="1"/>
  <c r="N34" i="4" s="1"/>
  <c r="N35" i="4" a="1"/>
  <c r="N35" i="4" s="1"/>
  <c r="N36" i="4" a="1"/>
  <c r="N36" i="4" s="1"/>
  <c r="N37" i="4" a="1"/>
  <c r="N37" i="4" s="1"/>
  <c r="N38" i="4" a="1"/>
  <c r="N38" i="4" s="1"/>
  <c r="N39" i="4" a="1"/>
  <c r="N39" i="4" s="1"/>
  <c r="N40" i="4" a="1"/>
  <c r="N40" i="4" s="1"/>
  <c r="N41" i="4" a="1"/>
  <c r="N41" i="4" s="1"/>
  <c r="N42" i="4" a="1"/>
  <c r="N42" i="4" s="1"/>
  <c r="N43" i="4" a="1"/>
  <c r="N43" i="4" s="1"/>
  <c r="N44" i="4" a="1"/>
  <c r="N44" i="4" s="1"/>
  <c r="N45" i="4" a="1"/>
  <c r="N45" i="4" s="1"/>
  <c r="N46" i="4" a="1"/>
  <c r="N46" i="4" s="1"/>
  <c r="N47" i="4" a="1"/>
  <c r="N47" i="4" s="1"/>
  <c r="N48" i="4" a="1"/>
  <c r="N48" i="4" s="1"/>
  <c r="N49" i="4" a="1"/>
  <c r="N49" i="4" s="1"/>
  <c r="N50" i="4" a="1"/>
  <c r="N50" i="4" s="1"/>
  <c r="N51" i="4" a="1"/>
  <c r="N51" i="4" s="1"/>
  <c r="N52" i="4" a="1"/>
  <c r="N52" i="4" s="1"/>
  <c r="N53" i="4" a="1"/>
  <c r="N53" i="4" s="1"/>
  <c r="N54" i="4" a="1"/>
  <c r="N54" i="4" s="1"/>
  <c r="N55" i="4" a="1"/>
  <c r="N55" i="4" s="1"/>
  <c r="N21" i="4" a="1"/>
  <c r="N21" i="4" s="1"/>
  <c r="M24" i="4" a="1"/>
  <c r="M24" i="4" s="1"/>
  <c r="M22" i="4" a="1"/>
  <c r="M22" i="4" s="1"/>
  <c r="M23" i="4" a="1"/>
  <c r="M23" i="4" s="1"/>
  <c r="M27" i="4" a="1"/>
  <c r="M27" i="4" s="1"/>
  <c r="M31" i="4" a="1"/>
  <c r="M31" i="4" s="1"/>
  <c r="M35" i="4" a="1"/>
  <c r="M35" i="4" s="1"/>
  <c r="M39" i="4" a="1"/>
  <c r="M39" i="4" s="1"/>
  <c r="M43" i="4" a="1"/>
  <c r="M43" i="4" s="1"/>
  <c r="M47" i="4" a="1"/>
  <c r="M47" i="4" s="1"/>
  <c r="M51" i="4" a="1"/>
  <c r="M51" i="4" s="1"/>
  <c r="M55" i="4" a="1"/>
  <c r="M55" i="4" s="1"/>
  <c r="L22" i="4" a="1"/>
  <c r="L22" i="4" s="1"/>
  <c r="L23" i="4" a="1"/>
  <c r="L23" i="4" s="1"/>
  <c r="L24" i="4" a="1"/>
  <c r="L24" i="4" s="1"/>
  <c r="L25" i="4" a="1"/>
  <c r="L25" i="4" s="1"/>
  <c r="L26" i="4" a="1"/>
  <c r="L26" i="4" s="1"/>
  <c r="L27" i="4" a="1"/>
  <c r="L27" i="4" s="1"/>
  <c r="L28" i="4" a="1"/>
  <c r="L28" i="4" s="1"/>
  <c r="L29" i="4" a="1"/>
  <c r="L29" i="4" s="1"/>
  <c r="L30" i="4" a="1"/>
  <c r="L30" i="4" s="1"/>
  <c r="L31" i="4" a="1"/>
  <c r="L31" i="4" s="1"/>
  <c r="L32" i="4" a="1"/>
  <c r="L32" i="4" s="1"/>
  <c r="L33" i="4" a="1"/>
  <c r="L33" i="4" s="1"/>
  <c r="L34" i="4" a="1"/>
  <c r="L34" i="4" s="1"/>
  <c r="L35" i="4" a="1"/>
  <c r="L35" i="4" s="1"/>
  <c r="L36" i="4" a="1"/>
  <c r="L36" i="4" s="1"/>
  <c r="L37" i="4" a="1"/>
  <c r="L37" i="4" s="1"/>
  <c r="L38" i="4" a="1"/>
  <c r="L38" i="4" s="1"/>
  <c r="L39" i="4" a="1"/>
  <c r="L39" i="4" s="1"/>
  <c r="L40" i="4" a="1"/>
  <c r="L40" i="4" s="1"/>
  <c r="L41" i="4" a="1"/>
  <c r="L41" i="4" s="1"/>
  <c r="L42" i="4" a="1"/>
  <c r="L42" i="4" s="1"/>
  <c r="L43" i="4" a="1"/>
  <c r="L43" i="4" s="1"/>
  <c r="L44" i="4" a="1"/>
  <c r="L44" i="4" s="1"/>
  <c r="L45" i="4" a="1"/>
  <c r="L45" i="4" s="1"/>
  <c r="L46" i="4" a="1"/>
  <c r="L46" i="4" s="1"/>
  <c r="L47" i="4" a="1"/>
  <c r="L47" i="4" s="1"/>
  <c r="L48" i="4" a="1"/>
  <c r="L48" i="4" s="1"/>
  <c r="L49" i="4" a="1"/>
  <c r="L49" i="4" s="1"/>
  <c r="L50" i="4" a="1"/>
  <c r="L50" i="4" s="1"/>
  <c r="L51" i="4" a="1"/>
  <c r="L51" i="4" s="1"/>
  <c r="L52" i="4" a="1"/>
  <c r="L52" i="4" s="1"/>
  <c r="L53" i="4" a="1"/>
  <c r="L53" i="4" s="1"/>
  <c r="L54" i="4" a="1"/>
  <c r="L54" i="4" s="1"/>
  <c r="L55" i="4" a="1"/>
  <c r="L55" i="4" s="1"/>
  <c r="L21" i="4" a="1"/>
  <c r="L21" i="4" s="1"/>
  <c r="K22" i="4" a="1"/>
  <c r="K22" i="4" s="1"/>
  <c r="K23" i="4" a="1"/>
  <c r="K23" i="4" s="1"/>
  <c r="K24" i="4" a="1"/>
  <c r="K24" i="4" s="1"/>
  <c r="K25" i="4" a="1"/>
  <c r="K25" i="4" s="1"/>
  <c r="K26" i="4" a="1"/>
  <c r="K26" i="4" s="1"/>
  <c r="K27" i="4" a="1"/>
  <c r="K27" i="4" s="1"/>
  <c r="K28" i="4" a="1"/>
  <c r="K28" i="4" s="1"/>
  <c r="K29" i="4" a="1"/>
  <c r="K29" i="4" s="1"/>
  <c r="K30" i="4" a="1"/>
  <c r="K30" i="4" s="1"/>
  <c r="K31" i="4" a="1"/>
  <c r="K31" i="4" s="1"/>
  <c r="K32" i="4" a="1"/>
  <c r="K32" i="4" s="1"/>
  <c r="K33" i="4" a="1"/>
  <c r="K33" i="4" s="1"/>
  <c r="K34" i="4" a="1"/>
  <c r="K34" i="4" s="1"/>
  <c r="K35" i="4" a="1"/>
  <c r="K35" i="4" s="1"/>
  <c r="K36" i="4" a="1"/>
  <c r="K36" i="4" s="1"/>
  <c r="K37" i="4" a="1"/>
  <c r="K37" i="4" s="1"/>
  <c r="K38" i="4" a="1"/>
  <c r="K38" i="4" s="1"/>
  <c r="K39" i="4" a="1"/>
  <c r="K39" i="4" s="1"/>
  <c r="K40" i="4" a="1"/>
  <c r="K40" i="4" s="1"/>
  <c r="K41" i="4" a="1"/>
  <c r="K41" i="4" s="1"/>
  <c r="K42" i="4" a="1"/>
  <c r="K42" i="4" s="1"/>
  <c r="K43" i="4" a="1"/>
  <c r="K43" i="4" s="1"/>
  <c r="K44" i="4" a="1"/>
  <c r="K44" i="4" s="1"/>
  <c r="K45" i="4" a="1"/>
  <c r="K45" i="4" s="1"/>
  <c r="K46" i="4" a="1"/>
  <c r="K46" i="4" s="1"/>
  <c r="K47" i="4" a="1"/>
  <c r="K47" i="4" s="1"/>
  <c r="K48" i="4" a="1"/>
  <c r="K48" i="4" s="1"/>
  <c r="K49" i="4" a="1"/>
  <c r="K49" i="4" s="1"/>
  <c r="K50" i="4" a="1"/>
  <c r="K50" i="4" s="1"/>
  <c r="K51" i="4" a="1"/>
  <c r="K51" i="4" s="1"/>
  <c r="K52" i="4" a="1"/>
  <c r="K52" i="4" s="1"/>
  <c r="K53" i="4" a="1"/>
  <c r="K53" i="4" s="1"/>
  <c r="K54" i="4" a="1"/>
  <c r="K54" i="4" s="1"/>
  <c r="K55" i="4" a="1"/>
  <c r="K55" i="4" s="1"/>
  <c r="K21" i="4" a="1"/>
  <c r="K21" i="4" s="1"/>
  <c r="J22" i="4" a="1"/>
  <c r="J22" i="4" s="1"/>
  <c r="J23" i="4" a="1"/>
  <c r="J23" i="4" s="1"/>
  <c r="J24" i="4" a="1"/>
  <c r="J24" i="4" s="1"/>
  <c r="J25" i="4" a="1"/>
  <c r="J25" i="4" s="1"/>
  <c r="J26" i="4" a="1"/>
  <c r="J26" i="4" s="1"/>
  <c r="J27" i="4" a="1"/>
  <c r="J27" i="4" s="1"/>
  <c r="J28" i="4" a="1"/>
  <c r="J28" i="4" s="1"/>
  <c r="J29" i="4" a="1"/>
  <c r="J29" i="4" s="1"/>
  <c r="J30" i="4" a="1"/>
  <c r="J30" i="4" s="1"/>
  <c r="J31" i="4" a="1"/>
  <c r="J31" i="4" s="1"/>
  <c r="J32" i="4" a="1"/>
  <c r="J32" i="4" s="1"/>
  <c r="J33" i="4" a="1"/>
  <c r="J33" i="4" s="1"/>
  <c r="J34" i="4" a="1"/>
  <c r="J34" i="4" s="1"/>
  <c r="J35" i="4" a="1"/>
  <c r="J35" i="4" s="1"/>
  <c r="J36" i="4" a="1"/>
  <c r="J36" i="4" s="1"/>
  <c r="J37" i="4" a="1"/>
  <c r="J37" i="4" s="1"/>
  <c r="J38" i="4" a="1"/>
  <c r="J38" i="4" s="1"/>
  <c r="J39" i="4" a="1"/>
  <c r="J39" i="4" s="1"/>
  <c r="J40" i="4" a="1"/>
  <c r="J40" i="4" s="1"/>
  <c r="J41" i="4" a="1"/>
  <c r="J41" i="4" s="1"/>
  <c r="J42" i="4" a="1"/>
  <c r="J42" i="4" s="1"/>
  <c r="J43" i="4" a="1"/>
  <c r="J43" i="4" s="1"/>
  <c r="J44" i="4" a="1"/>
  <c r="J44" i="4" s="1"/>
  <c r="J45" i="4" a="1"/>
  <c r="J45" i="4" s="1"/>
  <c r="J46" i="4" a="1"/>
  <c r="J46" i="4" s="1"/>
  <c r="J47" i="4" a="1"/>
  <c r="J47" i="4" s="1"/>
  <c r="J48" i="4" a="1"/>
  <c r="J48" i="4" s="1"/>
  <c r="J49" i="4" a="1"/>
  <c r="J49" i="4" s="1"/>
  <c r="J50" i="4" a="1"/>
  <c r="J50" i="4" s="1"/>
  <c r="J51" i="4" a="1"/>
  <c r="J51" i="4" s="1"/>
  <c r="J52" i="4" a="1"/>
  <c r="J52" i="4" s="1"/>
  <c r="J53" i="4" a="1"/>
  <c r="J53" i="4" s="1"/>
  <c r="J54" i="4" a="1"/>
  <c r="J54" i="4" s="1"/>
  <c r="J55" i="4" a="1"/>
  <c r="J55" i="4" s="1"/>
  <c r="J21" i="4" a="1"/>
  <c r="J21" i="4" s="1"/>
  <c r="S21" i="4" a="1"/>
  <c r="S21" i="4" s="1"/>
  <c r="S22" i="4" a="1"/>
  <c r="S22" i="4" s="1"/>
  <c r="S23" i="4" a="1"/>
  <c r="S23" i="4" s="1"/>
  <c r="S24" i="4" a="1"/>
  <c r="S24" i="4" s="1"/>
  <c r="S25" i="4" a="1"/>
  <c r="S25" i="4" s="1"/>
  <c r="S26" i="4" a="1"/>
  <c r="S26" i="4" s="1"/>
  <c r="S27" i="4" a="1"/>
  <c r="S27" i="4" s="1"/>
  <c r="S28" i="4" a="1"/>
  <c r="S28" i="4" s="1"/>
  <c r="S29" i="4" a="1"/>
  <c r="S29" i="4" s="1"/>
  <c r="S30" i="4" a="1"/>
  <c r="S30" i="4" s="1"/>
  <c r="S31" i="4" a="1"/>
  <c r="S31" i="4" s="1"/>
  <c r="S32" i="4" a="1"/>
  <c r="S32" i="4" s="1"/>
  <c r="S33" i="4" a="1"/>
  <c r="S33" i="4" s="1"/>
  <c r="S34" i="4" a="1"/>
  <c r="S34" i="4" s="1"/>
  <c r="S35" i="4" a="1"/>
  <c r="S35" i="4" s="1"/>
  <c r="S36" i="4" a="1"/>
  <c r="S36" i="4" s="1"/>
  <c r="S37" i="4" a="1"/>
  <c r="S37" i="4" s="1"/>
  <c r="S38" i="4" a="1"/>
  <c r="S38" i="4" s="1"/>
  <c r="S39" i="4" a="1"/>
  <c r="S39" i="4" s="1"/>
  <c r="S40" i="4" a="1"/>
  <c r="S40" i="4" s="1"/>
  <c r="S41" i="4" a="1"/>
  <c r="S41" i="4" s="1"/>
  <c r="S42" i="4" a="1"/>
  <c r="S42" i="4" s="1"/>
  <c r="S43" i="4" a="1"/>
  <c r="S43" i="4" s="1"/>
  <c r="S44" i="4" a="1"/>
  <c r="S44" i="4" s="1"/>
  <c r="S45" i="4" a="1"/>
  <c r="S45" i="4" s="1"/>
  <c r="S46" i="4" a="1"/>
  <c r="S46" i="4" s="1"/>
  <c r="S47" i="4" a="1"/>
  <c r="S47" i="4" s="1"/>
  <c r="S48" i="4" a="1"/>
  <c r="S48" i="4" s="1"/>
  <c r="S49" i="4" a="1"/>
  <c r="S49" i="4" s="1"/>
  <c r="S50" i="4" a="1"/>
  <c r="S50" i="4" s="1"/>
  <c r="S51" i="4" a="1"/>
  <c r="S51" i="4" s="1"/>
  <c r="S52" i="4" a="1"/>
  <c r="S52" i="4" s="1"/>
  <c r="S53" i="4" a="1"/>
  <c r="S53" i="4" s="1"/>
  <c r="S54" i="4" a="1"/>
  <c r="S54" i="4" s="1"/>
  <c r="S55" i="4" a="1"/>
  <c r="S55" i="4" s="1"/>
  <c r="R18" i="4"/>
  <c r="Q18" i="4"/>
  <c r="M18" i="4"/>
  <c r="N18" i="4"/>
  <c r="J18" i="4"/>
  <c r="P19" i="4"/>
  <c r="L18" i="4"/>
  <c r="O18" i="4"/>
  <c r="K18" i="4"/>
  <c r="W19" i="4"/>
  <c r="P18" i="4"/>
  <c r="P20" i="4"/>
  <c r="L20" i="4"/>
  <c r="L19" i="4"/>
  <c r="K20" i="4"/>
  <c r="K19" i="4"/>
  <c r="W18" i="4"/>
  <c r="R20" i="4"/>
  <c r="N20" i="4"/>
  <c r="J20" i="4"/>
  <c r="R19" i="4"/>
  <c r="N19" i="4"/>
  <c r="J19" i="4"/>
  <c r="S18" i="4"/>
  <c r="O20" i="4"/>
  <c r="O19" i="4"/>
  <c r="Q20" i="4"/>
  <c r="M20" i="4"/>
  <c r="Q19" i="4"/>
  <c r="M19" i="4"/>
  <c r="S19" i="4"/>
  <c r="Y10" i="4"/>
  <c r="Y14" i="4"/>
  <c r="Y9" i="4"/>
  <c r="Y13" i="4"/>
  <c r="Y19" i="4" s="1"/>
  <c r="U10" i="4"/>
  <c r="U14" i="4"/>
  <c r="U9" i="4"/>
  <c r="U13" i="4"/>
  <c r="U20" i="4" s="1"/>
  <c r="V11" i="4"/>
  <c r="V15" i="4"/>
  <c r="V10" i="4"/>
  <c r="V14" i="4"/>
  <c r="V13" i="4"/>
  <c r="V9" i="4"/>
  <c r="X13" i="4"/>
  <c r="X18" i="4" s="1"/>
  <c r="T13" i="4"/>
  <c r="T19" i="4" s="1"/>
  <c r="Q54" i="4" a="1"/>
  <c r="Q54" i="4" s="1"/>
  <c r="M54" i="4" a="1"/>
  <c r="M54" i="4" s="1"/>
  <c r="Q50" i="4" a="1"/>
  <c r="Q50" i="4" s="1"/>
  <c r="M50" i="4" a="1"/>
  <c r="M50" i="4" s="1"/>
  <c r="Q46" i="4" a="1"/>
  <c r="Q46" i="4" s="1"/>
  <c r="M46" i="4" a="1"/>
  <c r="M46" i="4" s="1"/>
  <c r="Q42" i="4" a="1"/>
  <c r="Q42" i="4" s="1"/>
  <c r="M42" i="4" a="1"/>
  <c r="M42" i="4" s="1"/>
  <c r="Q38" i="4" a="1"/>
  <c r="Q38" i="4" s="1"/>
  <c r="M38" i="4" a="1"/>
  <c r="M38" i="4" s="1"/>
  <c r="Q34" i="4" a="1"/>
  <c r="Q34" i="4" s="1"/>
  <c r="M34" i="4" a="1"/>
  <c r="M34" i="4" s="1"/>
  <c r="Q30" i="4" a="1"/>
  <c r="Q30" i="4" s="1"/>
  <c r="M30" i="4" a="1"/>
  <c r="M30" i="4" s="1"/>
  <c r="Q26" i="4" a="1"/>
  <c r="Q26" i="4" s="1"/>
  <c r="M26" i="4" a="1"/>
  <c r="M26" i="4" s="1"/>
  <c r="Q21" i="4" a="1"/>
  <c r="Q21" i="4" s="1"/>
  <c r="Q53" i="4" a="1"/>
  <c r="Q53" i="4" s="1"/>
  <c r="M53" i="4" a="1"/>
  <c r="M53" i="4" s="1"/>
  <c r="Q49" i="4" a="1"/>
  <c r="Q49" i="4" s="1"/>
  <c r="M49" i="4" a="1"/>
  <c r="M49" i="4" s="1"/>
  <c r="Q45" i="4" a="1"/>
  <c r="Q45" i="4" s="1"/>
  <c r="M45" i="4" a="1"/>
  <c r="M45" i="4" s="1"/>
  <c r="Q41" i="4" a="1"/>
  <c r="Q41" i="4" s="1"/>
  <c r="M41" i="4" a="1"/>
  <c r="M41" i="4" s="1"/>
  <c r="Q37" i="4" a="1"/>
  <c r="Q37" i="4" s="1"/>
  <c r="M37" i="4" a="1"/>
  <c r="M37" i="4" s="1"/>
  <c r="Q33" i="4" a="1"/>
  <c r="Q33" i="4" s="1"/>
  <c r="M33" i="4" a="1"/>
  <c r="M33" i="4" s="1"/>
  <c r="Q29" i="4" a="1"/>
  <c r="Q29" i="4" s="1"/>
  <c r="M29" i="4" a="1"/>
  <c r="M29" i="4" s="1"/>
  <c r="Q25" i="4" a="1"/>
  <c r="Q25" i="4" s="1"/>
  <c r="M25" i="4" a="1"/>
  <c r="M25" i="4" s="1"/>
  <c r="M21" i="4" a="1"/>
  <c r="M21" i="4" s="1"/>
  <c r="Q52" i="4" a="1"/>
  <c r="Q52" i="4" s="1"/>
  <c r="M52" i="4" a="1"/>
  <c r="M52" i="4" s="1"/>
  <c r="Q48" i="4" a="1"/>
  <c r="Q48" i="4" s="1"/>
  <c r="M48" i="4" a="1"/>
  <c r="M48" i="4" s="1"/>
  <c r="Q44" i="4" a="1"/>
  <c r="Q44" i="4" s="1"/>
  <c r="M44" i="4" a="1"/>
  <c r="M44" i="4" s="1"/>
  <c r="Q40" i="4" a="1"/>
  <c r="Q40" i="4" s="1"/>
  <c r="M40" i="4" a="1"/>
  <c r="M40" i="4" s="1"/>
  <c r="Q36" i="4" a="1"/>
  <c r="Q36" i="4" s="1"/>
  <c r="M36" i="4" a="1"/>
  <c r="M36" i="4" s="1"/>
  <c r="Q32" i="4" a="1"/>
  <c r="Q32" i="4" s="1"/>
  <c r="M32" i="4" a="1"/>
  <c r="M32" i="4" s="1"/>
  <c r="Q28" i="4" a="1"/>
  <c r="Q28" i="4" s="1"/>
  <c r="M28" i="4" a="1"/>
  <c r="M28" i="4" s="1"/>
  <c r="W20" i="4" l="1"/>
  <c r="U19" i="4"/>
  <c r="Y20" i="4"/>
  <c r="Y18" i="4"/>
  <c r="U18" i="4"/>
  <c r="V20" i="4"/>
  <c r="V19" i="4"/>
  <c r="V18" i="4"/>
  <c r="X20" i="4"/>
  <c r="X19" i="4"/>
  <c r="T18" i="4"/>
  <c r="T20" i="4"/>
  <c r="C22" i="4" l="1" a="1"/>
  <c r="C22" i="4" s="1"/>
  <c r="D22" i="4" a="1"/>
  <c r="D22" i="4" s="1"/>
  <c r="E22" i="4" a="1"/>
  <c r="E22" i="4" s="1"/>
  <c r="C23" i="4" a="1"/>
  <c r="C23" i="4" s="1"/>
  <c r="D23" i="4" a="1"/>
  <c r="D23" i="4" s="1"/>
  <c r="E23" i="4" a="1"/>
  <c r="E23" i="4" s="1"/>
  <c r="C24" i="4" a="1"/>
  <c r="C24" i="4" s="1"/>
  <c r="D24" i="4" a="1"/>
  <c r="D24" i="4" s="1"/>
  <c r="E24" i="4" a="1"/>
  <c r="E24" i="4" s="1"/>
  <c r="C25" i="4" a="1"/>
  <c r="C25" i="4" s="1"/>
  <c r="D25" i="4" a="1"/>
  <c r="D25" i="4" s="1"/>
  <c r="E25" i="4" a="1"/>
  <c r="E25" i="4" s="1"/>
  <c r="C26" i="4" a="1"/>
  <c r="C26" i="4" s="1"/>
  <c r="D26" i="4" a="1"/>
  <c r="D26" i="4" s="1"/>
  <c r="E26" i="4" a="1"/>
  <c r="E26" i="4" s="1"/>
  <c r="C27" i="4" a="1"/>
  <c r="C27" i="4" s="1"/>
  <c r="D27" i="4" a="1"/>
  <c r="D27" i="4" s="1"/>
  <c r="E27" i="4" a="1"/>
  <c r="E27" i="4" s="1"/>
  <c r="C28" i="4" a="1"/>
  <c r="C28" i="4" s="1"/>
  <c r="D28" i="4" a="1"/>
  <c r="D28" i="4" s="1"/>
  <c r="E28" i="4" a="1"/>
  <c r="E28" i="4" s="1"/>
  <c r="C29" i="4" a="1"/>
  <c r="C29" i="4" s="1"/>
  <c r="D29" i="4" a="1"/>
  <c r="D29" i="4" s="1"/>
  <c r="E29" i="4" a="1"/>
  <c r="E29" i="4" s="1"/>
  <c r="C30" i="4" a="1"/>
  <c r="C30" i="4" s="1"/>
  <c r="D30" i="4" a="1"/>
  <c r="D30" i="4" s="1"/>
  <c r="E30" i="4" a="1"/>
  <c r="E30" i="4" s="1"/>
  <c r="C31" i="4" a="1"/>
  <c r="C31" i="4" s="1"/>
  <c r="D31" i="4" a="1"/>
  <c r="D31" i="4" s="1"/>
  <c r="E31" i="4" a="1"/>
  <c r="E31" i="4" s="1"/>
  <c r="C32" i="4" a="1"/>
  <c r="C32" i="4" s="1"/>
  <c r="D32" i="4" a="1"/>
  <c r="D32" i="4" s="1"/>
  <c r="E32" i="4" a="1"/>
  <c r="E32" i="4" s="1"/>
  <c r="C33" i="4" a="1"/>
  <c r="C33" i="4" s="1"/>
  <c r="D33" i="4" a="1"/>
  <c r="D33" i="4" s="1"/>
  <c r="E33" i="4" a="1"/>
  <c r="E33" i="4" s="1"/>
  <c r="C34" i="4" a="1"/>
  <c r="C34" i="4" s="1"/>
  <c r="D34" i="4" a="1"/>
  <c r="D34" i="4" s="1"/>
  <c r="E34" i="4" a="1"/>
  <c r="E34" i="4" s="1"/>
  <c r="D21" i="4" a="1"/>
  <c r="D21" i="4" s="1"/>
  <c r="E21" i="4" a="1"/>
  <c r="E21" i="4" s="1"/>
  <c r="C21" i="4" a="1"/>
  <c r="C21" i="4" s="1"/>
  <c r="I21" i="4" l="1" a="1"/>
  <c r="I21" i="4" s="1"/>
  <c r="H21" i="4" a="1"/>
  <c r="H21" i="4" s="1"/>
  <c r="G21" i="4" a="1"/>
  <c r="G21" i="4" s="1"/>
  <c r="F21" i="4" a="1"/>
  <c r="F21" i="4" s="1"/>
  <c r="B3" i="2" l="1"/>
  <c r="B2"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tc={DF20F623-1137-476F-B348-A394D0A445D7}</author>
    <author>tc={66EB5444-8537-4301-84D1-E30DE33DE4B4}</author>
    <author>tc={112A5B69-D730-4E12-B704-58EBC81FA8B3}</author>
    <author>tc={62EB77EE-4DB3-4B0B-B63D-AF93DFB9DECA}</author>
    <author>tc={0138BEC2-5071-4B97-A5FC-E937F8EF5563}</author>
    <author>tc={CEDB8594-2B87-45E4-8C6D-CB2364FB503E}</author>
    <author>tc={961A40F3-87FB-45BA-A3C1-039D43B14B23}</author>
    <author>tc={C8666EC5-43AE-4FC1-86D9-30777F06AB7F}</author>
  </authors>
  <commentList>
    <comment ref="I25" authorId="0" shapeId="0" xr:uid="{DF20F623-1137-476F-B348-A394D0A445D7}">
      <text>
        <t>[Threaded comment]
Your version of Excel allows you to read this threaded comment; however, any edits to it will get removed if the file is opened in a newer version of Excel. Learn more: https://go.microsoft.com/fwlink/?linkid=870924
Comment:
    Rule description says this is a floor-- these appear like walls with 90 degree tilts.</t>
      </text>
    </comment>
    <comment ref="J25" authorId="1" shapeId="0" xr:uid="{66EB5444-8537-4301-84D1-E30DE33DE4B4}">
      <text>
        <t>[Threaded comment]
Your version of Excel allows you to read this threaded comment; however, any edits to it will get removed if the file is opened in a newer version of Excel. Learn more: https://go.microsoft.com/fwlink/?linkid=870924
Comment:
    Rule description says this is a floor-- these appear like walls with 90 degree tilts.</t>
      </text>
    </comment>
    <comment ref="K25" authorId="2" shapeId="0" xr:uid="{112A5B69-D730-4E12-B704-58EBC81FA8B3}">
      <text>
        <t>[Threaded comment]
Your version of Excel allows you to read this threaded comment; however, any edits to it will get removed if the file is opened in a newer version of Excel. Learn more: https://go.microsoft.com/fwlink/?linkid=870924
Comment:
    Rule description says this is a floor-- these appear like walls with 90 degree tilts.</t>
      </text>
    </comment>
    <comment ref="L25" authorId="3" shapeId="0" xr:uid="{62EB77EE-4DB3-4B0B-B63D-AF93DFB9DECA}">
      <text>
        <t>[Threaded comment]
Your version of Excel allows you to read this threaded comment; however, any edits to it will get removed if the file is opened in a newer version of Excel. Learn more: https://go.microsoft.com/fwlink/?linkid=870924
Comment:
    Rule description says this is a floor-- these appear like walls with 90 degree tilts.</t>
      </text>
    </comment>
    <comment ref="M25" authorId="4" shapeId="0" xr:uid="{0138BEC2-5071-4B97-A5FC-E937F8EF5563}">
      <text>
        <t>[Threaded comment]
Your version of Excel allows you to read this threaded comment; however, any edits to it will get removed if the file is opened in a newer version of Excel. Learn more: https://go.microsoft.com/fwlink/?linkid=870924
Comment:
    Rule description says this is a floor-- these appear like walls with 90 degree tilts.</t>
      </text>
    </comment>
    <comment ref="N25" authorId="5" shapeId="0" xr:uid="{CEDB8594-2B87-45E4-8C6D-CB2364FB503E}">
      <text>
        <t>[Threaded comment]
Your version of Excel allows you to read this threaded comment; however, any edits to it will get removed if the file is opened in a newer version of Excel. Learn more: https://go.microsoft.com/fwlink/?linkid=870924
Comment:
    Rule description says this is a floor-- these appear like walls with 90 degree tilts.</t>
      </text>
    </comment>
    <comment ref="O25" authorId="6" shapeId="0" xr:uid="{961A40F3-87FB-45BA-A3C1-039D43B14B23}">
      <text>
        <t>[Threaded comment]
Your version of Excel allows you to read this threaded comment; however, any edits to it will get removed if the file is opened in a newer version of Excel. Learn more: https://go.microsoft.com/fwlink/?linkid=870924
Comment:
    Rule description says this is a floor-- these appear like walls with 90 degree tilts.</t>
      </text>
    </comment>
    <comment ref="O46" authorId="7" shapeId="0" xr:uid="{C8666EC5-43AE-4FC1-86D9-30777F06AB7F}">
      <text>
        <t>[Threaded comment]
Your version of Excel allows you to read this threaded comment; however, any edits to it will get removed if the file is opened in a newer version of Excel. Learn more: https://go.microsoft.com/fwlink/?linkid=870924
Comment:
    Same as f? Doesn't make sense. This U-factor should fail</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<sst xmlns="http://schemas.openxmlformats.org/spreadsheetml/2006/main" count="1273" uniqueCount="363">
  <si>
    <t>Rule ID</t>
  </si>
  <si>
    <t>Ruleset Reference</t>
  </si>
  <si>
    <t>Rule Description</t>
  </si>
  <si>
    <t>Applicable RMR</t>
  </si>
  <si>
    <t>Rule Assertion</t>
  </si>
  <si>
    <t>Comparison Value</t>
  </si>
  <si>
    <t>Rule Dependency</t>
  </si>
  <si>
    <t>Mandatory Rule</t>
  </si>
  <si>
    <t>Data Table Reference</t>
  </si>
  <si>
    <t>Notes</t>
  </si>
  <si>
    <t>5-1</t>
  </si>
  <si>
    <t>Hold off until we get confirmation from Supriya</t>
  </si>
  <si>
    <t>5-2</t>
  </si>
  <si>
    <t>G3.1 #1 (a) The simulation model of the proposed design shall be consistent
with the design documents…</t>
  </si>
  <si>
    <t>Orientation is the same in user model and proposed model</t>
  </si>
  <si>
    <t>Proposed RMR</t>
  </si>
  <si>
    <t>=</t>
  </si>
  <si>
    <t>User RMR</t>
  </si>
  <si>
    <t>None</t>
  </si>
  <si>
    <t>Reference to data tables in 90.1</t>
  </si>
  <si>
    <t>Multiple rule dependency can be separated by a comma</t>
  </si>
  <si>
    <t>5-3</t>
  </si>
  <si>
    <t>G3.1 #5(a), baseline column: The building shall be modeled so that it does not shade itself.</t>
  </si>
  <si>
    <t>Baseline building must be modeled so that it doesn't shade itself</t>
  </si>
  <si>
    <t>Baseline RMR</t>
  </si>
  <si>
    <t>Expected Value</t>
  </si>
  <si>
    <t>5-4</t>
  </si>
  <si>
    <t xml:space="preserve">G3.1 #5 (b) Opaque assemblies used for new buildings, existing buildings, or additions shall conform with assemblies detailed in Normative Appendix A </t>
  </si>
  <si>
    <t>Baseline roof assemblies must conform with assemblies detailed in Appendix A</t>
  </si>
  <si>
    <t>5-5</t>
  </si>
  <si>
    <t>G3.1 #5 (b) Opaque assemblies used for new buildings, existing buildings, or additions ... shall match the appropriate assembly maximum U-factors in Tables G3.4-1 through G3.4-8:</t>
  </si>
  <si>
    <t>Baseline roof assemblies must match the appropriate assembly maximum U-factors in Tables G3.4-1 through G3.4-8</t>
  </si>
  <si>
    <t>5-6</t>
  </si>
  <si>
    <t>G3.1 #1 (a) The simulation model of the proposed design shall be consistent with the design documents…</t>
  </si>
  <si>
    <t>Building enevelope U-factors must be modeled in proposed design as designed</t>
  </si>
  <si>
    <t>5-7</t>
  </si>
  <si>
    <t xml:space="preserve">Baseline below-grade walls shall conform with assemblies detailed in Appendix A Concrete block, A4) </t>
  </si>
  <si>
    <t>5-8</t>
  </si>
  <si>
    <t>Baseline below-grade walls shall match the appropriate assembly maximum C-factors in Tables G3.4-1 through G3.4-8</t>
  </si>
  <si>
    <t>Tables G3.4-1 to G3.4-8</t>
  </si>
  <si>
    <t>1. Specified Test Scope as "project" because RDS's would need to account for conditioning categories of adjacent zones. However, the provided TCDs are for single-zone building, so tests are actually at per-surface basis.</t>
  </si>
  <si>
    <t>5-9</t>
  </si>
  <si>
    <t>Below-grade wall C-factor must be the same in the proposed model as in the user model</t>
  </si>
  <si>
    <t>No</t>
  </si>
  <si>
    <t>U-RMR = P-RMR verification</t>
  </si>
  <si>
    <t>5-10</t>
  </si>
  <si>
    <t xml:space="preserve">Baseline above-grade wall assemblies must conform with assemblies detailed in  Appendix A (Steel-framed A3.3) </t>
  </si>
  <si>
    <t>Properties of individual materials not provided, only constructions an be verified</t>
  </si>
  <si>
    <t>5-11</t>
  </si>
  <si>
    <t>Baseline above-grade wall assemblies must match the appropriate assembly maximum U-factors in Tables G3.4-1 through G3.4-8</t>
  </si>
  <si>
    <t>Baseline heating and cooling capacities are established correctly (air-side HVAC rule TBD). This affects baseline space conditioning categories</t>
  </si>
  <si>
    <t>5-12</t>
  </si>
  <si>
    <t xml:space="preserve">Baseline floor assemblies must conform with assemblies detailed in  Appendix A (Floors—Steel-joist (A5.3)) </t>
  </si>
  <si>
    <t>5-13</t>
  </si>
  <si>
    <t>Baseline floor assemblies must  match the appropriate assembly maximum U-factors in Tables G3.4-1 through G3.4-9</t>
  </si>
  <si>
    <t>Yes, Tables G3.4-1 to G3.4-8</t>
  </si>
  <si>
    <t>5-14</t>
  </si>
  <si>
    <t xml:space="preserve"> Baseline slab-on-grade assemblies must conform with assemblies detailed in Appendix A ( unheated slabs from tables (A6).)</t>
  </si>
  <si>
    <t>5-15</t>
  </si>
  <si>
    <t>Baseline slab-on-grade assemblies must match the appropriate assembly maximum F-factors in Tables G3.4-1 through G3.4-9</t>
  </si>
  <si>
    <t>5-16</t>
  </si>
  <si>
    <t>Slab-on-grade F-factor in the proposed design must be modeled as-designed</t>
  </si>
  <si>
    <t>5-17</t>
  </si>
  <si>
    <t>Table G3.1 #1, Baseline column: The baseline building design shall be developed by modifying the proposed design as described in Section G3. Except as specifically instructed, all building systems and equipment shall be modeled identically in the proposed design and baseline building design.</t>
  </si>
  <si>
    <t>Opaque surfaces that are not regulated (not part of opaque building envelope) must be modeled the same U/C/F-factor in the baseline as in the proposed design</t>
  </si>
  <si>
    <t>5-18</t>
  </si>
  <si>
    <t>Table G3.1 #5 baseline column #c: For building area types included in Table G3.1.1-1, vertical fenestration areas for new buildings and additions shall equal that in Table G3.1.1-1
based on the area of gross above-grade walls that separate conditioned spaces and semiheated spaces from the exterior.</t>
  </si>
  <si>
    <t xml:space="preserve">For building area types included in Table G3.1.1-1, vertical fenestration areas for new buildings and additions shall equal that in Table G3.1.1-1 based on the area of gross above-grade walls that separate conditioned spaces and semiheated spaces from the exterior. 
</t>
  </si>
  <si>
    <t>Yes,Table G3.1.1-1</t>
  </si>
  <si>
    <t>5-19</t>
  </si>
  <si>
    <t>Table G3.1 #5 baseline column #c: For building
areas not shown in Table G3.1.1-1, vertical fenestration areas for new buildings and additions shall equal that in the proposed design or 40% of gross above-grade wall area,
whichever is smaller</t>
  </si>
  <si>
    <t xml:space="preserve">For building areas not shown in Table G3.1.1-1, vertical fenestration areas for new buildings and additions shall equal that in the proposed design or 40% of gross above-grade wall area, whichever is smaller, </t>
  </si>
  <si>
    <t>5-20</t>
  </si>
  <si>
    <t>Table G3.1 #5 baseline column #c: Where a building has multiple building area types, each
type shall use the values in the table.</t>
  </si>
  <si>
    <t xml:space="preserve">Where a building has multiple building area types, each type shall use the values in the table. </t>
  </si>
  <si>
    <t>5-21</t>
  </si>
  <si>
    <t>Table G3.1 #5 baseline column #c: The vertical fenestration shall be distributed on each face of the building in the same proportion as in the proposed design.</t>
  </si>
  <si>
    <t>The vertical fenestration shall be distributed on each face of the building in the same proportion as in the proposed design</t>
  </si>
  <si>
    <t>5-22</t>
  </si>
  <si>
    <t>Table G3.1 #5 baseline column #c:  The fenestration area for an existing building shall equal the existing fenestration area prior to the proposed work and shall be distributed on each face of the building in the same proportions as the existing building.</t>
  </si>
  <si>
    <t xml:space="preserve">The baseline fenestration area for an existing building shall equal the existing fenestration area prior to the proposed work </t>
  </si>
  <si>
    <t>5-23</t>
  </si>
  <si>
    <t>Fenestration area in the proposed design must be as-designed</t>
  </si>
  <si>
    <t>5-24</t>
  </si>
  <si>
    <t>Table G3.1 #5Baseline column #d: Vertical Fenestration Assemblies. Fenestration for new
buildings, existing buildings, and additions shall comply with the following: 
• Fenestration U-factors shall match the appropriate requirements in Tables G3.4-1 through G3.4-8 for the applicable glazing percentage for Uall.</t>
  </si>
  <si>
    <t>Vertical fenestration U-factors for residential, non-residential and semiheated spaces in the baseline model must match the appropriate requirements in Table G3.4-1 through G3.4-8 for the appropriate WWR in the baseline RMR.</t>
  </si>
  <si>
    <t>1. Baseline heating and cooling capacities are established correctly (air-side HVAC rule TBD). This affects baseline space conditioning categories
2. Baseline fenestration area is established correctly (Rules 18, 19, 20)</t>
  </si>
  <si>
    <t>5-25</t>
  </si>
  <si>
    <t>Fenestration (window and skylight) U-factors in the proposed model must match the user model</t>
  </si>
  <si>
    <t>5-26</t>
  </si>
  <si>
    <t>Table G3.1 #5 Baseline column #d: Vertical Fenestration Assemblies. Fenestration for new
buildings, existing buildings, and additions shall comply with the following: 
• Fenestration SHGCs shall match the appropriate requirements in Tables G3.4-1 through G3.4-8 using the value for SHGCall for the applicable vertical glazing percentage.</t>
  </si>
  <si>
    <t>Vertical fenestration SHGC shall match the appropriate requirements in Tables G3.4-1 through G3.4-8</t>
  </si>
  <si>
    <t>5-27</t>
  </si>
  <si>
    <t>Fenestration (window and skylight) SHGC in the proposed model must match the user model</t>
  </si>
  <si>
    <t>5-28</t>
  </si>
  <si>
    <t>Fenestration that is not regulated (not part of building envelope) must be modeled with the same area, U-factor and SHGC in the baseline as in the proposed design</t>
  </si>
  <si>
    <t>1. Baseline heating and cooling capacities are established correctly (air-side HVAC rule TBD). This affects baseline space conditioning categories</t>
  </si>
  <si>
    <t>5-29</t>
  </si>
  <si>
    <t>Table G3.1 #5 baselne column (d) All vertical fenestration shall be assumed to be flush with
the exterior wall, and no shading projections shall be modeled.</t>
  </si>
  <si>
    <t>Baseline fenestration shall be assumed to be flush with the exterior wall, and no shading projections shall be modeled.</t>
  </si>
  <si>
    <t>5-30</t>
  </si>
  <si>
    <t>Proposed fenestration has the same shading projections as the user model.</t>
  </si>
  <si>
    <t>5-31</t>
  </si>
  <si>
    <t>Table G3.1 #5 Proposed column a.4: Manual fenestration shading devices, such as blinds or shades, shall be modeled or not modeled the same as in the baseline building design. 
Table G3.1#5 baseline column (d) Manual window shading devices such as blinds or shades are not required to be modeled.</t>
  </si>
  <si>
    <t>Manual fenestration shading devices, such as blinds or shades, shall be modeled or not modeled the same as in the baseline building design.</t>
  </si>
  <si>
    <t>5-32</t>
  </si>
  <si>
    <t>5-33</t>
  </si>
  <si>
    <t xml:space="preserve">Table G3.1#5 a 4: Automatically controlled fenestration shades or blinds shall be modeled. </t>
  </si>
  <si>
    <t>Automatically controlled fenestration shading devices must be modeled in the proposed design the same as in user model.</t>
  </si>
  <si>
    <t>5-34</t>
  </si>
  <si>
    <t>Table G3.1#5 baselnid column e. e. Skylights and Glazed Smoke Vents. Skylight area shall be
equal to that in the proposed design or 3%, whichever is smaller.</t>
  </si>
  <si>
    <t>If skylight area in the proposed desing is 3% or less of the roof surface, the skylight area shall be equal to that in the proposed design.</t>
  </si>
  <si>
    <t>5-35</t>
  </si>
  <si>
    <t>Table G3.1#5 baselnid column e: If the skylight area of the proposed design is greater than 3%, baseline skylight area shall be decreased by an
identical percentage in all roof components in which skylights are located to reach 3%.</t>
  </si>
  <si>
    <t xml:space="preserve"> If the skylight area of the proposed design is greater than 3%, baseline skylight area shall be decreased by an identical percentage in all roof components in which skylights are located to reach 3%.</t>
  </si>
  <si>
    <t>5-36</t>
  </si>
  <si>
    <t>Table G3.1#5 baselnid column e: Skylight orientation and tilt shall be the same as in the proposed design.</t>
  </si>
  <si>
    <t>Skylight area must be allocated to surfaces in the same proportion in the baseline as in the proposed design; Skylight orientation and tilt shall be the same as in the proposed design.</t>
  </si>
  <si>
    <t>5-37</t>
  </si>
  <si>
    <t>Table G3.1#5 baseline column e: Skylight U-factor … shall match the appropriate requirements in Tables G3.4-1 through G3.4-8 using the value and the applicable skylight percentage.</t>
  </si>
  <si>
    <t>Skylight U-factors for residential, non-residential and semiheated spaces in the baseline model must match the appropriate requirements in Table G3.4-1 through G3.4-8</t>
  </si>
  <si>
    <t>1. Baseline heating and cooling capacities are established correctly (air-side HVAC rule TBD). This affects baseline space conditioning categories
2. Baseline skylight area is established correctly (Rules 34,35)</t>
  </si>
  <si>
    <t>5-38</t>
  </si>
  <si>
    <t>Table G3.1#5 baseline column e: Skylight… SHGC properties shall match the appropriate requirements in Tables G3.4-1 through G3.4-8 using the value and the applicable skylight percentage.</t>
  </si>
  <si>
    <t>Skylight SHGC properties shall match the appropriate requirements in Tables G3.4-1 through G3.4-8 using the value and the applicable skylight percentage.</t>
  </si>
  <si>
    <t>5-39</t>
  </si>
  <si>
    <t>Table G3.1 #5 Proposed column a5: Automatically controlled dynamic glazing may be modeled. Manually controlled dynamic glazing shall use the average of the minimum and maximum SHGC and VT.</t>
  </si>
  <si>
    <t>Automatically controlled dynamic glazing may be modeled. Manually controlled dynamic glazing shall use the average of the minimum and maximum SHGC and VT.</t>
  </si>
  <si>
    <t>5-40</t>
  </si>
  <si>
    <t>Table G3.1 #5 baseline column: The exterior roof surfaces shall be modeled using ... a thermal emittance of 0.90.</t>
  </si>
  <si>
    <t>The  baseline roof surfaces shall be modeled using a thermal emittance of 0.9</t>
  </si>
  <si>
    <t>5-41</t>
  </si>
  <si>
    <t>G3.1 #1 (a) The simulation model of the proposed design shall be consistent
with the design documents… 
Table G3.1 #5 Proposed column  a3: The exterior roof surface shall be modeled using the aged solar reflectance and thermal emittance determined in accordance with Section 5.5.3.1.1(a). Where aged test data are unavailable, the roof surface may be modeled with a reflectance of 0.30 and a thermal emittance of 0.90.</t>
  </si>
  <si>
    <t>The  proposed roof surfaces shall be modeled using the same thermal emittance as in the user model if the aged test data are available, or equal to 0.9 default emmitance</t>
  </si>
  <si>
    <t>Show warning message if thermal emittalce differ from the default of 0.9. ("Where
aged test data are unavailable, the roof surface may be modeled with a reflectance of 0.30 and a thermal emittance of 0.90."); Show message saying that P-RMR may not be equal to U-RMR if aged test data is not available.</t>
  </si>
  <si>
    <t>5-42</t>
  </si>
  <si>
    <t xml:space="preserve">Table G3.1 #5 baseline column: The exterior roof surfaces shall be modeled using a solar reflectance of 0.30 </t>
  </si>
  <si>
    <t>The  baseline roof surfaces shall be modeled using a solar reflectance of 0.30.</t>
  </si>
  <si>
    <t>5-43</t>
  </si>
  <si>
    <t>The  proposed roof surfaces shall be modeled using the same solar reflectance as in the user model if the aged test data are available, or equal to 0.7 default reflectance.</t>
  </si>
  <si>
    <t>Show warning message if solar reflectance differ from the default of 0.3. ("Where
aged test data are unavailable, the roof surface may be modeled with a reflectance of 0.30 and a thermal emittance of 0.90."); Show message saying that P-RMR may not be equal to U-RMR if aged test data is not available.</t>
  </si>
  <si>
    <t>5-44</t>
  </si>
  <si>
    <t>Table G3.1 #5 (b) proposed column: Infiltration shall be modeled using... adjustments for weather and building operation. These adjustments shall be made for each simulation time step and must account for but not be limited to weather conditions and HVAC system operation, including strategies that are
intended to positively pressurize the building.</t>
  </si>
  <si>
    <t xml:space="preserve">The  infiltration modeling method in the baseline includes adjustment for weather and building operation. </t>
  </si>
  <si>
    <t>5-45</t>
  </si>
  <si>
    <t>5-46</t>
  </si>
  <si>
    <t xml:space="preserve">Table G3.1 #5 (b) proposed column: Infiltration shall be modeled using the same methodology
and adjustments for weather and building operation in both the proposed design and the baseline building design. </t>
  </si>
  <si>
    <t>The Infiltration shall be modeled using the same methodology and adjustments for weather and building operation in both the proposed design and the baseline building design.</t>
  </si>
  <si>
    <t>5-47</t>
  </si>
  <si>
    <t>Table G3.1 #5 baseline column (h): The air leakage rate of the building envelope (I75Pa) at a fixed building pressure differential of 0.3 in. of water shall be 1.0 cfm/ft2.</t>
  </si>
  <si>
    <t xml:space="preserve">The baseline air leakage rate of the building envelope (I75Pa) at a fixed building pressure differential of 0.3 in. of water shall be 1 cfm/ft2.  The air leakage rate of the building envelope shall be converted to appropriate units for the simulation program using one of the methods in Section G3.1.1.4.  </t>
  </si>
  <si>
    <t>5-48</t>
  </si>
  <si>
    <t>The air leakage rate in unconditioned and unenclosed spaces must be the same in the baseline and proposed design</t>
  </si>
  <si>
    <t>5-49</t>
  </si>
  <si>
    <t xml:space="preserve">Table G3.1 #5 Proposed column (b): The proposed air leakage rate of the building envelope (I75Pa) at a fixed building pressure differential of 0.3 in. of water shall be 0.6 cfm/ft2 for buildings providing verification in accordance with Section 5.9.1.2. The air leakage rate of the building envelope shall be converted to appropriate units for the simulation program using one of the methods in Section G3.1.1.4. 
Exceptions: When whole-building air leakage testing, in accordance with Section 5.4.3.1.1, is specified during design and completed after construction, the proposed design air leakage rate of the building envelope shall be as measured. </t>
  </si>
  <si>
    <t>The proposed air leakage rate of the building envelope (I75Pa) at a fixed building pressure differential of 0.3 in. of water shall be 0.6 cfm/ft2 for buildings providing verification in accordance with Section 5.9.1.2. The air leakage rate of the building envelope shall be converted to appropriate units for the simulation program using one of the methods in Section G3.1.1.4. 
Exceptions: When whole-building air leakage testing, in accordance with Section 5.4.3.1.1, is specified during design and completed after construction, the proposed design air leakage rate of the building envelope shall be as measured.</t>
  </si>
  <si>
    <t>5-50</t>
  </si>
  <si>
    <t>Table G3.1 #14 baseline column: Same as proposed design.</t>
  </si>
  <si>
    <t>Shading by adjacent structures and terrain is the same in the baseline and proposed.</t>
  </si>
  <si>
    <t>a. If site shading is included in both the baseline and proposed, include a message to verify that it is the same in both.</t>
  </si>
  <si>
    <t>5-51</t>
  </si>
  <si>
    <t>Table G3.1 #14 Proposed (a): a. Shading by Adjacent Structures and Terrain. The effect that structures and significant vegetation or topographical features have on the amount of solar radiation being received by a structure
shall be adequately reflected in the computer analysis. All elements whose effective height is greater than their distance from a proposed building and whose width facing the proposed
building is greater than one-third that of the proposed building shall be accounted for in the analysis.</t>
  </si>
  <si>
    <t>Shading by adjacent structures and terrain is the same in the proposed design as in user model.</t>
  </si>
  <si>
    <t>5-52</t>
  </si>
  <si>
    <t>Table G3.1 #14 Proposed (b): b. Ground Temperatures for Below-Grade Wall and Basement Floor Heat-Loss Calculations. It is acceptable to use either an annual average ground temperature or monthly average
ground temperatures for calculation of heat loss through below-grade walls and basement floors.</t>
  </si>
  <si>
    <t>It is acceptable to use either an annual average ground temperature or monthly average ground temperatures for calculation of heat loss through basement floors.</t>
  </si>
  <si>
    <t>5-53</t>
  </si>
  <si>
    <t>Table G3.1 #5, Baseline Building Performance (b): Opaque door types shall be of the same type of construction as the proposed design and conform to the U-factor requirements from the same tables (A7).</t>
  </si>
  <si>
    <t>U-factor of the baseline door is based on Tables G3.4-1 through G3.4-8 for the applicable door type (swinging or non-swinging) and envelope conditioning catoegory</t>
  </si>
  <si>
    <t>5-54</t>
  </si>
  <si>
    <t xml:space="preserve">Table G3.1 #5, Baseline Building Performance (b): Opaque door types shall be of the same type …. as the proposed design </t>
  </si>
  <si>
    <t xml:space="preserve">subsurface.subclassification is the same in the B-RMR andn P-RMR </t>
  </si>
  <si>
    <t>5-55</t>
  </si>
  <si>
    <t>Opaque roof surfaces that are not regulated (not part of opaque building envelope) must be modeled with the same thermal emittance and solar reflectance in the baseline as in the proposed design</t>
  </si>
  <si>
    <t>5-56</t>
  </si>
  <si>
    <t>Area of each surface in the baseline is the same as in the proposed design</t>
  </si>
  <si>
    <t>key1</t>
  </si>
  <si>
    <t>key2</t>
  </si>
  <si>
    <t>key3</t>
  </si>
  <si>
    <t>key4</t>
  </si>
  <si>
    <t>data_group</t>
  </si>
  <si>
    <t>data_element</t>
  </si>
  <si>
    <t>unit_type</t>
  </si>
  <si>
    <t>units</t>
  </si>
  <si>
    <t>template-rule-5-13-a</t>
  </si>
  <si>
    <t>template-rule-5-13-b</t>
  </si>
  <si>
    <t>template-rule-5-13-c</t>
  </si>
  <si>
    <t>template-rule-5-13-d</t>
  </si>
  <si>
    <t>template-rule-5-13-e</t>
  </si>
  <si>
    <t>template-rule-5-13-f</t>
  </si>
  <si>
    <t>template-rule-5-13-g</t>
  </si>
  <si>
    <t>template-rule-5-14-a</t>
  </si>
  <si>
    <t>template-rule-5-14-b</t>
  </si>
  <si>
    <t>template-rule-5-15-a</t>
  </si>
  <si>
    <t>template-rule-5-15-b</t>
  </si>
  <si>
    <t>template-rule-5-15-c</t>
  </si>
  <si>
    <t>template-rule-5-15-d</t>
  </si>
  <si>
    <t>template-rule-5-15-e</t>
  </si>
  <si>
    <t>template-rule-5-15-f</t>
  </si>
  <si>
    <t>template-rule-5-15-g</t>
  </si>
  <si>
    <t>id</t>
  </si>
  <si>
    <t>ashrae_229</t>
  </si>
  <si>
    <t>buildings[0]</t>
  </si>
  <si>
    <t>building_1</t>
  </si>
  <si>
    <t>building_open_schedule</t>
  </si>
  <si>
    <t>schedule_1</t>
  </si>
  <si>
    <t>has_site_shading</t>
  </si>
  <si>
    <t>is_all_new</t>
  </si>
  <si>
    <t>JSON_PATH:building_segments[0]</t>
  </si>
  <si>
    <t>segment_1</t>
  </si>
  <si>
    <t>JSON_PATH:building_segments[1]</t>
  </si>
  <si>
    <t>area_type_vertical_fenestration</t>
  </si>
  <si>
    <t>JSON_PATH:zones[0]</t>
  </si>
  <si>
    <t>zone_1</t>
  </si>
  <si>
    <t>thermostat_cooling_setpoint_schedule</t>
  </si>
  <si>
    <t>thermostat_heating_setpoint_schedule</t>
  </si>
  <si>
    <t xml:space="preserve">served_by_heating_ventilation_air_conditioning_systems
</t>
  </si>
  <si>
    <t>heating_ventilation_air_conditioning_systems_1</t>
  </si>
  <si>
    <t>spaces</t>
  </si>
  <si>
    <t>surfaces</t>
  </si>
  <si>
    <t>JSON_PATH:infiltration</t>
  </si>
  <si>
    <t>multiplier_schedule</t>
  </si>
  <si>
    <t>measured_air_leakage_rate</t>
  </si>
  <si>
    <t>infiltration_modeling_method_type</t>
  </si>
  <si>
    <t>JSON_PATH:surfaces[0]</t>
  </si>
  <si>
    <t>surface_1</t>
  </si>
  <si>
    <t>azimuth</t>
  </si>
  <si>
    <t>adjacent_to</t>
  </si>
  <si>
    <t>EXTERIOR</t>
  </si>
  <si>
    <t>GROUND</t>
  </si>
  <si>
    <t>does_cast_shade</t>
  </si>
  <si>
    <t>tilt</t>
  </si>
  <si>
    <t>area</t>
  </si>
  <si>
    <t>subsurfaces</t>
  </si>
  <si>
    <t>subsurfaces[0]</t>
  </si>
  <si>
    <t>classification</t>
  </si>
  <si>
    <t>glazed_area</t>
  </si>
  <si>
    <t>opaque_area</t>
  </si>
  <si>
    <t>u_factor</t>
  </si>
  <si>
    <t>solar_heat_gain_coefficient</t>
  </si>
  <si>
    <t>has_shading_overhang</t>
  </si>
  <si>
    <t>has_shading_sidefins</t>
  </si>
  <si>
    <t>has_manual_interior_shades</t>
  </si>
  <si>
    <t>has_automatic_shades</t>
  </si>
  <si>
    <t>dynamic_glazing_type</t>
  </si>
  <si>
    <t>surface_optical_properties[0]</t>
  </si>
  <si>
    <t>absorptance_thermal_exterior</t>
  </si>
  <si>
    <t>absorptance_solar_exterior</t>
  </si>
  <si>
    <t>JSON_PATH:construction</t>
  </si>
  <si>
    <t>construction_1</t>
  </si>
  <si>
    <t>surface_construction_input_option</t>
  </si>
  <si>
    <t>LAYERS</t>
  </si>
  <si>
    <t>SIMPLIFIED</t>
  </si>
  <si>
    <t>c_factor</t>
  </si>
  <si>
    <t>f_factor</t>
  </si>
  <si>
    <t>primary_layers.material[0].thickness</t>
  </si>
  <si>
    <t>primary_layers.material[0].thermal_conductivity</t>
  </si>
  <si>
    <t>primary_layers.material[0].density</t>
  </si>
  <si>
    <t>primary_layers.material[0].specific_heat</t>
  </si>
  <si>
    <t>JSON_PATH:surfaces[1]</t>
  </si>
  <si>
    <t>JSON_PATH:surfaces[2]</t>
  </si>
  <si>
    <t>JSON_PATH:surfaces[3]</t>
  </si>
  <si>
    <t>JSON_PATH:surfaces[4]</t>
  </si>
  <si>
    <t>JSON_PATH:weather[0]</t>
  </si>
  <si>
    <t>climate_zone</t>
  </si>
  <si>
    <t>4A</t>
  </si>
  <si>
    <t>JSON_PATH:heating_ventilation_air_conditioning_systems[0]</t>
  </si>
  <si>
    <t>simulation_result_sensible_cool_capacity</t>
  </si>
  <si>
    <t>simulation_result_heat_capacity</t>
  </si>
  <si>
    <t>JSON_PATH:heating_ventilation_air_conditioning_systems[1]</t>
  </si>
  <si>
    <t>JSON_PATH:spaces[0]</t>
  </si>
  <si>
    <t>space_1</t>
  </si>
  <si>
    <t>lighting_space_type</t>
  </si>
  <si>
    <t>DWELLING_UNIT</t>
  </si>
  <si>
    <t>CLASSROOM_LECTURE_HALL_TRAINING_ROOM_ALL_OTHER</t>
  </si>
  <si>
    <t>DORMITORY_LIVING_QUARTERS</t>
  </si>
  <si>
    <t>WORKSHOP</t>
  </si>
  <si>
    <t>STAIRWELL</t>
  </si>
  <si>
    <t>status_type</t>
  </si>
  <si>
    <t>key5</t>
  </si>
  <si>
    <t>Section</t>
  </si>
  <si>
    <t>Rule</t>
  </si>
  <si>
    <t>Test</t>
  </si>
  <si>
    <t>a</t>
  </si>
  <si>
    <t>b</t>
  </si>
  <si>
    <t>c</t>
  </si>
  <si>
    <t>d</t>
  </si>
  <si>
    <t>e</t>
  </si>
  <si>
    <t>f</t>
  </si>
  <si>
    <t>g</t>
  </si>
  <si>
    <t>test_description</t>
  </si>
  <si>
    <t xml:space="preserve">Building is located in climate zone 4A and includes a space that has residential occupancy type and is  conditionedbased on heating capacity of the HVAC system that servies the parent zone. The baseline floor U-factor for the zone is established correctly.
</t>
  </si>
  <si>
    <t xml:space="preserve">Building is located in climate zone 4A and includes a space that has residential occupancy type and is  conditionedbased on cooling capacity of the HVAC system that servies the parent zone. The baseline floor U-factor for the zone is established correctly.
</t>
  </si>
  <si>
    <t xml:space="preserve">Building is located in climate zone 4A and includes a space that has residential occupancy type and is  conditionedbased on heating capacity of the HVAC system that servies the parent zone. The baseline floor U-factor for the zone is not established correctly.
</t>
  </si>
  <si>
    <t xml:space="preserve">Building is located in climate zone 4A and includes a space that has nonresidential occupancy type and is  conditionedbased on heating capacity of the HVAC system that servies the parent zone. The baseline floor U-factor for the zone is established correctly.
</t>
  </si>
  <si>
    <t xml:space="preserve">Building is located in climate zone 4A and includes a space that has nonresidential occupancy type and is  conditionedbased on heating capacity of the HVAC system that servies the parent zone. The baseline floor U-factor for the zone is not established correctly.
</t>
  </si>
  <si>
    <t xml:space="preserve">A zone is semiheated based on heating and cooling capacity of the HVAC system that servies the parent zone. Building is located in climate zone 4A. The baseline floor U-factor for the zone is established correctly.
</t>
  </si>
  <si>
    <t xml:space="preserve">A zone is semiheated based on heating and cooling capacity of the HVAC system that servies the parent zone. Building is located in climate zone 4A. The baseline floor U-factor for the zone is not established correctly.
</t>
  </si>
  <si>
    <t>Baseline slab-on-grade assemblies were modeled using "layers" method</t>
  </si>
  <si>
    <t>Baseline slab-on-grade assemblies were not modeled using "layers" method</t>
  </si>
  <si>
    <t>Building is located in climate zone 4A and includes a space that has residential occupancy type and is  conditionedbased on heating capacity of the HVAC system that servies the parent zone. The baseline slab-on-grade floor F-factor for the zone is established correctly.</t>
  </si>
  <si>
    <t>Building is located in climate zone 4A and includes a space that has residential occupancy type and is  conditionedbased on cooling capacity of the HVAC system that servies it. The baseline slab-on-grade floor F-factor for the space is established correctly.</t>
  </si>
  <si>
    <t>Building is located in climate zone 4A and includes a space that has residential occupancy type and is  conditionedbased on heating capacity of the HVAC system that servies it. The baseline slab-on-grade floor F-factor for the space is not established correctly.</t>
  </si>
  <si>
    <t>Building is located in climate zone 4A and includes a space that has nonresidential occupancy type and is  conditionedbased on heating capacity of the HVAC system that servies it. The baseline slab-on-grade floor F-factor for the space is established correctly.</t>
  </si>
  <si>
    <t>Building is located in climate zone 4A and includes a space that has nonresidential occupancy type and is  conditionedbased on heating capacity of the HVAC system that servies it. The baseline slab-on-grade floor F-factor for the space is not established correctly.</t>
  </si>
  <si>
    <t>A space is semiheated based on heating and cooling capacity of the HVAC system that servies the parent zone. Building is located in climate zone 4A. The baseline slab-on-grade floor F-factor for the zone is established correctly.</t>
  </si>
  <si>
    <t>A space is semiheated based on heating and cooling capacity of the HVAC system that servies the parent zone. Building is located in climate zone 4A. The baseline slab-on-grade floor F-factor for the zone is not established correctly.</t>
  </si>
  <si>
    <t>expected_rule_outcome</t>
  </si>
  <si>
    <t>pass</t>
  </si>
  <si>
    <t>fail</t>
  </si>
  <si>
    <t>manual_check</t>
  </si>
  <si>
    <t>standard</t>
  </si>
  <si>
    <t>rule_id</t>
  </si>
  <si>
    <t>ruleset_reference</t>
  </si>
  <si>
    <t>rule_description</t>
  </si>
  <si>
    <t>applicable_rmr</t>
  </si>
  <si>
    <t>rule_assertion</t>
  </si>
  <si>
    <t>comparison_value</t>
  </si>
  <si>
    <t>rule_dependency</t>
  </si>
  <si>
    <t>mandatory_rule</t>
  </si>
  <si>
    <t>schema_version</t>
  </si>
  <si>
    <t>template_lookup</t>
  </si>
  <si>
    <t>rmr_template</t>
  </si>
  <si>
    <t>user</t>
  </si>
  <si>
    <t>proposed</t>
  </si>
  <si>
    <t>baseline</t>
  </si>
  <si>
    <t>json_template</t>
  </si>
  <si>
    <t>rmr_transformations</t>
  </si>
  <si>
    <t>appendix_g_section_id</t>
  </si>
  <si>
    <t>test_id</t>
  </si>
  <si>
    <t>case_number</t>
  </si>
  <si>
    <t>test_outcome</t>
  </si>
  <si>
    <t>user_rmr_xpath</t>
  </si>
  <si>
    <t>test_type</t>
  </si>
  <si>
    <t>target_rmr</t>
  </si>
  <si>
    <t>test_target</t>
  </si>
  <si>
    <t>target_id</t>
  </si>
  <si>
    <t>target_value</t>
  </si>
  <si>
    <t>Number of transformers modeled in User RMR and Baseline RMR are the same</t>
  </si>
  <si>
    <t>building/transformers/..</t>
  </si>
  <si>
    <t>num_of_elements_equal_to</t>
  </si>
  <si>
    <t>rmr</t>
  </si>
  <si>
    <t>triplet_101</t>
  </si>
  <si>
    <t>triplet_102</t>
  </si>
  <si>
    <t>Transformer efficiency reported in User RMR equals Table 8.4.4</t>
  </si>
  <si>
    <t>building/transformer/transformer/type</t>
  </si>
  <si>
    <t>value_equal_to</t>
  </si>
  <si>
    <t>self</t>
  </si>
  <si>
    <t>Drytype</t>
  </si>
  <si>
    <t>building/transformer/transformer/phase</t>
  </si>
  <si>
    <t>table</t>
  </si>
  <si>
    <t>table_8.4.4</t>
  </si>
  <si>
    <t>transformer_efficiency</t>
  </si>
  <si>
    <t>test_outcome_types</t>
  </si>
  <si>
    <t>true/false</t>
  </si>
  <si>
    <t>yes/no</t>
  </si>
  <si>
    <t>rule_assertions</t>
  </si>
  <si>
    <t>comparison_rmr</t>
  </si>
  <si>
    <t>Yes</t>
  </si>
  <si>
    <t>&lt;=</t>
  </si>
  <si>
    <t>&gt;=</t>
  </si>
  <si>
    <t>caution</t>
  </si>
  <si>
    <t>0.0.5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</si>
</sst>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b/>
      <sz val="11"/>
      <color theme="1"/>
      <name val="Calibri"/>
      <family val="2"/>
      <scheme val="minor"/>
    </font>
    <font>
      <sz val="8"/>
      <name val="Calibri"/>
      <family val="2"/>
      <scheme val="minor"/>
    </font>
    <font>
      <b/>
      <sz val="11"/>
      <color theme="0" tint="-4.9989318521683403E-2"/>
      <name val="Calibri"/>
      <family val="2"/>
      <scheme val="minor"/>
    </font>
    <font>
      <b/>
      <sz val="11"/>
      <color rgb="FFC00000"/>
      <name val="Calibri"/>
      <family val="2"/>
      <scheme val="minor"/>
    </font>
    <font>
      <sz val="11"/>
      <color rgb="FFC00000"/>
      <name val="Calibri"/>
      <family val="2"/>
      <scheme val="minor"/>
    </font>
    <font>
      <b/>
      <sz val="11"/>
      <color theme="1" tint="0.249977111117893"/>
      <name val="Arial Nova Cond"/>
      <family val="2"/>
    </font>
    <font>
      <b/>
      <sz val="11"/>
      <color rgb="FF000000"/>
      <name val="Calibri"/>
      <family val="2"/>
      <scheme val="minor"/>
    </font>
    <font>
      <b/>
      <i/>
      <sz val="11"/>
      <color rgb="FF404040"/>
      <name val="Calibri"/>
      <family val="2"/>
      <scheme val="minor"/>
    </font>
    <font>
      <i/>
      <sz val="11"/>
      <color rgb="FF404040"/>
      <name val="Calibri"/>
      <family val="2"/>
      <scheme val="minor"/>
    </font>
    <font>
      <sz val="11"/>
      <name val="Calibri"/>
      <family val="2"/>
      <scheme val="minor"/>
    </font>
    <font>
      <b/>
      <sz val="11"/>
      <color rgb="FFFF0000"/>
      <name val="Calibri"/>
      <family val="2"/>
      <scheme val="minor"/>
    </font>
    <font>
      <b/>
      <i/>
      <sz val="11"/>
      <color rgb="FF000000"/>
      <name val="Calibri"/>
      <family val="2"/>
      <scheme val="minor"/>
    </font>
    <font>
      <b/>
      <i/>
      <sz val="11"/>
      <color rgb="FFFF0000"/>
      <name val="Calibri"/>
      <family val="2"/>
      <scheme val="minor"/>
    </font>
    <font>
      <b/>
      <sz val="11"/>
      <color theme="9" tint="-0.499984740745262"/>
      <name val="Calibri"/>
      <family val="2"/>
      <scheme val="minor"/>
    </font>
  </fonts>
  <fills count="12">
    <fill>
      <patternFill patternType="none"/>
    </fill>
    <fill>
      <patternFill patternType="gray125"/>
    </fill>
    <fill>
      <patternFill patternType="solid">
        <fgColor theme="8" tint="0.79998168889431442"/>
        <bgColor indexed="64"/>
      </patternFill>
    </fill>
    <fill>
      <patternFill patternType="solid">
        <fgColor theme="7" tint="0.79998168889431442"/>
        <bgColor indexed="64"/>
      </patternFill>
    </fill>
    <fill>
      <patternFill patternType="solid">
        <fgColor theme="0" tint="-0.249977111117893"/>
        <bgColor indexed="64"/>
      </patternFill>
    </fill>
    <fill>
      <patternFill patternType="solid">
        <fgColor rgb="FF002060"/>
        <bgColor indexed="64"/>
      </patternFill>
    </fill>
    <fill>
      <patternFill patternType="solid">
        <fgColor theme="9" tint="0.79998168889431442"/>
        <bgColor indexed="64"/>
      </patternFill>
    </fill>
    <fill>
      <patternFill patternType="solid">
        <fgColor theme="6"/>
        <bgColor theme="6"/>
      </patternFill>
    </fill>
    <fill>
      <patternFill patternType="solid">
        <fgColor rgb="FFD9E1F2"/>
        <bgColor indexed="64"/>
      </patternFill>
    </fill>
    <fill>
      <patternFill patternType="solid">
        <fgColor rgb="FFF2F2F2"/>
        <bgColor indexed="64"/>
      </patternFill>
    </fill>
    <fill>
      <patternFill patternType="solid">
        <fgColor rgb="FFA5A5A5"/>
        <bgColor indexed="64"/>
      </patternFill>
    </fill>
    <fill>
      <patternFill patternType="solid">
        <fgColor theme="2"/>
        <bgColor indexed="64"/>
      </patternFill>
    </fill>
  </fills>
  <borders count="32">
    <border>
      <left/>
      <right/>
      <top/>
      <bottom/>
      <diagonal/>
    </border>
    <border>
      <left/>
      <right style="dashed">
        <color theme="6" tint="-0.24994659260841701"/>
      </right>
      <top/>
      <bottom/>
      <diagonal/>
    </border>
    <border>
      <left style="dashed">
        <color theme="6" tint="-0.24994659260841701"/>
      </left>
      <right style="dashed">
        <color theme="6" tint="-0.24994659260841701"/>
      </right>
      <top/>
      <bottom/>
      <diagonal/>
    </border>
    <border>
      <left/>
      <right style="dashed">
        <color theme="6" tint="-0.24994659260841701"/>
      </right>
      <top/>
      <bottom style="medium">
        <color indexed="64"/>
      </bottom>
      <diagonal/>
    </border>
    <border>
      <left style="dashed">
        <color theme="6" tint="-0.24994659260841701"/>
      </left>
      <right style="dashed">
        <color theme="6" tint="-0.24994659260841701"/>
      </right>
      <top/>
      <bottom style="medium">
        <color indexed="64"/>
      </bottom>
      <diagonal/>
    </border>
    <border>
      <left/>
      <right/>
      <top/>
      <bottom style="medium">
        <color auto="1"/>
      </bottom>
      <diagonal/>
    </border>
    <border>
      <left style="hair">
        <color auto="1"/>
      </left>
      <right style="hair">
        <color auto="1"/>
      </right>
      <top/>
      <bottom/>
      <diagonal/>
    </border>
    <border>
      <left style="hair">
        <color auto="1"/>
      </left>
      <right style="hair">
        <color auto="1"/>
      </right>
      <top/>
      <bottom style="medium">
        <color auto="1"/>
      </bottom>
      <diagonal/>
    </border>
    <border>
      <left style="thick">
        <color auto="1"/>
      </left>
      <right/>
      <top/>
      <bottom/>
      <diagonal/>
    </border>
    <border>
      <left style="dashed">
        <color theme="6" tint="-0.24994659260841701"/>
      </left>
      <right/>
      <top/>
      <bottom/>
      <diagonal/>
    </border>
    <border>
      <left style="thick">
        <color auto="1"/>
      </left>
      <right/>
      <top/>
      <bottom style="medium">
        <color auto="1"/>
      </bottom>
      <diagonal/>
    </border>
    <border>
      <left style="thin">
        <color theme="0"/>
      </left>
      <right style="thin">
        <color theme="0"/>
      </right>
      <top style="medium">
        <color theme="1"/>
      </top>
      <bottom style="medium">
        <color theme="1"/>
      </bottom>
      <diagonal/>
    </border>
    <border>
      <left style="medium">
        <color rgb="FFCCCCCC"/>
      </left>
      <right style="medium">
        <color rgb="FFCCCCCC"/>
      </right>
      <top/>
      <bottom style="medium">
        <color theme="1"/>
      </bottom>
      <diagonal/>
    </border>
    <border>
      <left style="thin">
        <color theme="0"/>
      </left>
      <right style="thin">
        <color theme="0"/>
      </right>
      <top/>
      <bottom style="medium">
        <color theme="1"/>
      </bottom>
      <diagonal/>
    </border>
    <border>
      <left style="medium">
        <color rgb="FF000000"/>
      </left>
      <right style="thin">
        <color theme="0"/>
      </right>
      <top style="medium">
        <color rgb="FF000000"/>
      </top>
      <bottom style="medium">
        <color theme="1"/>
      </bottom>
      <diagonal/>
    </border>
    <border>
      <left/>
      <right/>
      <top/>
      <bottom style="medium">
        <color theme="1"/>
      </bottom>
      <diagonal/>
    </border>
    <border>
      <left/>
      <right style="dashed">
        <color theme="6" tint="-0.24994659260841701"/>
      </right>
      <top/>
      <bottom style="medium">
        <color rgb="FF000000"/>
      </bottom>
      <diagonal/>
    </border>
    <border>
      <left style="dashed">
        <color theme="6" tint="-0.24994659260841701"/>
      </left>
      <right style="dashed">
        <color theme="6" tint="-0.24994659260841701"/>
      </right>
      <top/>
      <bottom style="medium">
        <color rgb="FF000000"/>
      </bottom>
      <diagonal/>
    </border>
    <border>
      <left/>
      <right/>
      <top/>
      <bottom style="medium">
        <color rgb="FF000000"/>
      </bottom>
      <diagonal/>
    </border>
    <border>
      <left style="thick">
        <color auto="1"/>
      </left>
      <right/>
      <top/>
      <bottom style="medium">
        <color rgb="FF000000"/>
      </bottom>
      <diagonal/>
    </border>
    <border>
      <left/>
      <right style="hair">
        <color auto="1"/>
      </right>
      <top/>
      <bottom style="medium">
        <color rgb="FF000000"/>
      </bottom>
      <diagonal/>
    </border>
    <border>
      <left style="hair">
        <color auto="1"/>
      </left>
      <right style="hair">
        <color auto="1"/>
      </right>
      <top/>
      <bottom style="medium">
        <color rgb="FF000000"/>
      </bottom>
      <diagonal/>
    </border>
    <border>
      <left style="hair">
        <color auto="1"/>
      </left>
      <right/>
      <top/>
      <bottom/>
      <diagonal/>
    </border>
    <border>
      <left/>
      <right style="thin">
        <color rgb="FFA6A6A6"/>
      </right>
      <top/>
      <bottom/>
      <diagonal/>
    </border>
    <border>
      <left style="thin">
        <color rgb="FF808080"/>
      </left>
      <right style="thin">
        <color rgb="FFA6A6A6"/>
      </right>
      <top style="thin">
        <color rgb="FFA6A6A6"/>
      </top>
      <bottom style="thin">
        <color rgb="FFA6A6A6"/>
      </bottom>
      <diagonal/>
    </border>
    <border>
      <left style="thin">
        <color rgb="FF808080"/>
      </left>
      <right style="thin">
        <color rgb="FFA6A6A6"/>
      </right>
      <top style="thin">
        <color rgb="FFA6A6A6"/>
      </top>
      <bottom style="thin">
        <color rgb="FF808080"/>
      </bottom>
      <diagonal/>
    </border>
    <border>
      <left/>
      <right style="thin">
        <color rgb="FFA6A6A6"/>
      </right>
      <top/>
      <bottom style="medium">
        <color rgb="FF000000"/>
      </bottom>
      <diagonal/>
    </border>
    <border>
      <left/>
      <right style="thin">
        <color rgb="FFA6A6A6"/>
      </right>
      <top/>
      <bottom style="thin">
        <color rgb="FFA6A6A6"/>
      </bottom>
      <diagonal/>
    </border>
    <border>
      <left style="thin">
        <color rgb="FF808080"/>
      </left>
      <right style="thin">
        <color rgb="FFA6A6A6"/>
      </right>
      <top/>
      <bottom style="thin">
        <color rgb="FFA6A6A6"/>
      </bottom>
      <diagonal/>
    </border>
    <border>
      <left style="thin">
        <color rgb="FF808080"/>
      </left>
      <right style="thin">
        <color rgb="FFA6A6A6"/>
      </right>
      <top style="thin">
        <color rgb="FFA6A6A6"/>
      </top>
      <bottom style="medium">
        <color indexed="64"/>
      </bottom>
      <diagonal/>
    </border>
    <border>
      <left style="thin">
        <color indexed="64"/>
      </left>
      <right style="thin">
        <color indexed="64"/>
      </right>
      <top style="thin">
        <color indexed="64"/>
      </top>
      <bottom style="thin">
        <color indexed="64"/>
      </bottom>
      <diagonal/>
    </border>
    <border>
      <left/>
      <right style="thin">
        <color rgb="FFA6A6A6"/>
      </right>
      <top style="thin">
        <color rgb="FFA6A6A6"/>
      </top>
      <bottom style="medium">
        <color rgb="FF000000"/>
      </bottom>
      <diagonal/>
    </border>
  </borders>
  <cellStyleXfs count="1">
    <xf numFmtId="0" fontId="0" fillId="0" borderId="0"/>
  </cellStyleXfs>
  <cellXfs count="107">
    <xf numFmtId="0" fontId="0" fillId="0" borderId="0" xfId="0"/>
    <xf numFmtId="0" fontId="1" fillId="2" borderId="0" xfId="0" applyFont="1" applyFill="1"/>
    <xf numFmtId="0" fontId="1" fillId="3" borderId="0" xfId="0" applyFont="1" applyFill="1"/>
    <xf numFmtId="0" fontId="0" fillId="0" borderId="0" xfId="0" applyAlignment="1">
      <alignment horizontal="center" vertical="center"/>
    </xf>
    <xf numFmtId="0" fontId="0" fillId="0" borderId="0" xfId="0" applyAlignment="1">
      <alignment horizontal="center" vertical="center" wrapText="1"/>
    </xf>
    <xf numFmtId="0" fontId="1" fillId="4" borderId="0" xfId="0" applyFont="1" applyFill="1" applyAlignment="1">
      <alignment horizontal="center" vertical="center"/>
    </xf>
    <xf numFmtId="0" fontId="1" fillId="4" borderId="1" xfId="0" applyFont="1" applyFill="1" applyBorder="1"/>
    <xf numFmtId="0" fontId="1" fillId="4" borderId="2" xfId="0" applyFont="1" applyFill="1" applyBorder="1"/>
    <xf numFmtId="0" fontId="3" fillId="5" borderId="1" xfId="0" applyFont="1" applyFill="1" applyBorder="1"/>
    <xf numFmtId="0" fontId="3" fillId="5" borderId="2" xfId="0" applyFont="1" applyFill="1" applyBorder="1"/>
    <xf numFmtId="0" fontId="1" fillId="2" borderId="1" xfId="0" applyFont="1" applyFill="1" applyBorder="1" applyAlignment="1">
      <alignment vertical="center"/>
    </xf>
    <xf numFmtId="0" fontId="1" fillId="2" borderId="2" xfId="0" applyFont="1" applyFill="1" applyBorder="1" applyAlignment="1">
      <alignment vertical="center"/>
    </xf>
    <xf numFmtId="0" fontId="0" fillId="0" borderId="1" xfId="0" applyBorder="1"/>
    <xf numFmtId="0" fontId="0" fillId="0" borderId="2" xfId="0" applyBorder="1"/>
    <xf numFmtId="0" fontId="1" fillId="2" borderId="3" xfId="0" applyFont="1" applyFill="1" applyBorder="1" applyAlignment="1">
      <alignment vertical="center"/>
    </xf>
    <xf numFmtId="0" fontId="1" fillId="2" borderId="4" xfId="0" applyFont="1" applyFill="1" applyBorder="1" applyAlignment="1">
      <alignment vertical="center"/>
    </xf>
    <xf numFmtId="0" fontId="0" fillId="0" borderId="5" xfId="0" applyBorder="1" applyAlignment="1">
      <alignment horizontal="center" vertical="center"/>
    </xf>
    <xf numFmtId="0" fontId="0" fillId="0" borderId="5" xfId="0" applyBorder="1"/>
    <xf numFmtId="0" fontId="3" fillId="5" borderId="0" xfId="0" applyFont="1" applyFill="1"/>
    <xf numFmtId="0" fontId="1" fillId="2" borderId="0" xfId="0" applyFont="1" applyFill="1" applyAlignment="1">
      <alignment vertical="center"/>
    </xf>
    <xf numFmtId="0" fontId="1" fillId="2" borderId="5" xfId="0" applyFont="1" applyFill="1" applyBorder="1" applyAlignment="1">
      <alignment vertical="center"/>
    </xf>
    <xf numFmtId="0" fontId="1" fillId="4" borderId="6" xfId="0" applyFont="1" applyFill="1" applyBorder="1"/>
    <xf numFmtId="0" fontId="1" fillId="3" borderId="6" xfId="0" applyFont="1" applyFill="1" applyBorder="1" applyAlignment="1">
      <alignment vertical="center"/>
    </xf>
    <xf numFmtId="0" fontId="1" fillId="3" borderId="7" xfId="0" applyFont="1" applyFill="1" applyBorder="1" applyAlignment="1">
      <alignment vertical="center"/>
    </xf>
    <xf numFmtId="0" fontId="0" fillId="0" borderId="6" xfId="0" applyBorder="1"/>
    <xf numFmtId="0" fontId="1" fillId="4" borderId="0" xfId="0" applyFont="1" applyFill="1"/>
    <xf numFmtId="0" fontId="1" fillId="4" borderId="9" xfId="0" applyFont="1" applyFill="1" applyBorder="1"/>
    <xf numFmtId="0" fontId="1" fillId="2" borderId="9" xfId="0" applyFont="1" applyFill="1" applyBorder="1" applyAlignment="1">
      <alignment vertical="center"/>
    </xf>
    <xf numFmtId="0" fontId="1" fillId="4" borderId="8" xfId="0" applyFont="1" applyFill="1" applyBorder="1"/>
    <xf numFmtId="0" fontId="0" fillId="0" borderId="8" xfId="0" applyBorder="1"/>
    <xf numFmtId="0" fontId="4" fillId="3" borderId="6" xfId="0" applyFont="1" applyFill="1" applyBorder="1" applyAlignment="1">
      <alignment vertical="center"/>
    </xf>
    <xf numFmtId="0" fontId="1" fillId="6" borderId="8" xfId="0" applyFont="1" applyFill="1" applyBorder="1" applyAlignment="1">
      <alignment vertical="center"/>
    </xf>
    <xf numFmtId="0" fontId="1" fillId="6" borderId="0" xfId="0" applyFont="1" applyFill="1" applyAlignment="1">
      <alignment vertical="center"/>
    </xf>
    <xf numFmtId="0" fontId="1" fillId="6" borderId="10" xfId="0" applyFont="1" applyFill="1" applyBorder="1" applyAlignment="1">
      <alignment vertical="center"/>
    </xf>
    <xf numFmtId="0" fontId="1" fillId="6" borderId="5" xfId="0" applyFont="1" applyFill="1" applyBorder="1" applyAlignment="1">
      <alignment vertical="center"/>
    </xf>
    <xf numFmtId="0" fontId="4" fillId="6" borderId="8" xfId="0" applyFont="1" applyFill="1" applyBorder="1" applyAlignment="1">
      <alignment vertical="center"/>
    </xf>
    <xf numFmtId="0" fontId="4" fillId="6" borderId="0" xfId="0" applyFont="1" applyFill="1" applyAlignment="1">
      <alignment vertical="center"/>
    </xf>
    <xf numFmtId="0" fontId="5" fillId="0" borderId="0" xfId="0" applyFont="1" applyAlignment="1">
      <alignment horizontal="center" vertical="center"/>
    </xf>
    <xf numFmtId="0" fontId="4" fillId="6" borderId="10" xfId="0" applyFont="1" applyFill="1" applyBorder="1" applyAlignment="1">
      <alignment vertical="center"/>
    </xf>
    <xf numFmtId="0" fontId="4" fillId="6" borderId="5" xfId="0" applyFont="1" applyFill="1" applyBorder="1" applyAlignment="1">
      <alignment vertical="center"/>
    </xf>
    <xf numFmtId="0" fontId="0" fillId="0" borderId="0" xfId="0" applyAlignment="1">
      <alignment wrapText="1"/>
    </xf>
    <xf numFmtId="0" fontId="6" fillId="7" borderId="11" xfId="0" applyFont="1" applyFill="1" applyBorder="1" applyAlignment="1">
      <alignment horizontal="center" vertical="top" wrapText="1"/>
    </xf>
    <xf numFmtId="0" fontId="6" fillId="7" borderId="12" xfId="0" applyFont="1" applyFill="1" applyBorder="1" applyAlignment="1">
      <alignment vertical="top" wrapText="1"/>
    </xf>
    <xf numFmtId="0" fontId="6" fillId="7" borderId="13" xfId="0" applyFont="1" applyFill="1" applyBorder="1" applyAlignment="1">
      <alignment horizontal="center" vertical="top" wrapText="1"/>
    </xf>
    <xf numFmtId="0" fontId="6" fillId="7" borderId="14" xfId="0" applyFont="1" applyFill="1" applyBorder="1" applyAlignment="1">
      <alignment vertical="top" wrapText="1"/>
    </xf>
    <xf numFmtId="0" fontId="0" fillId="9" borderId="0" xfId="0" applyFill="1"/>
    <xf numFmtId="0" fontId="1" fillId="8" borderId="0" xfId="0" applyFont="1" applyFill="1"/>
    <xf numFmtId="0" fontId="0" fillId="9" borderId="0" xfId="0" quotePrefix="1" applyFill="1"/>
    <xf numFmtId="0" fontId="6" fillId="7" borderId="15" xfId="0" applyFont="1" applyFill="1" applyBorder="1" applyAlignment="1">
      <alignment horizontal="center" vertical="top" wrapText="1"/>
    </xf>
    <xf numFmtId="0" fontId="3" fillId="10" borderId="1" xfId="0" applyFont="1" applyFill="1" applyBorder="1"/>
    <xf numFmtId="0" fontId="3" fillId="10" borderId="2" xfId="0" applyFont="1" applyFill="1" applyBorder="1"/>
    <xf numFmtId="0" fontId="3" fillId="10" borderId="0" xfId="0" applyFont="1" applyFill="1"/>
    <xf numFmtId="0" fontId="7" fillId="10" borderId="1" xfId="0" applyFont="1" applyFill="1" applyBorder="1"/>
    <xf numFmtId="16" fontId="0" fillId="0" borderId="0" xfId="0" quotePrefix="1" applyNumberFormat="1" applyAlignment="1">
      <alignment horizontal="center" vertical="center"/>
    </xf>
    <xf numFmtId="0" fontId="1" fillId="2" borderId="16" xfId="0" applyFont="1" applyFill="1" applyBorder="1" applyAlignment="1">
      <alignment vertical="center"/>
    </xf>
    <xf numFmtId="0" fontId="1" fillId="2" borderId="17" xfId="0" applyFont="1" applyFill="1" applyBorder="1" applyAlignment="1">
      <alignment vertical="center"/>
    </xf>
    <xf numFmtId="0" fontId="1" fillId="2" borderId="18" xfId="0" applyFont="1" applyFill="1" applyBorder="1" applyAlignment="1">
      <alignment vertical="center"/>
    </xf>
    <xf numFmtId="0" fontId="0" fillId="0" borderId="18" xfId="0" applyBorder="1"/>
    <xf numFmtId="0" fontId="1" fillId="4" borderId="23" xfId="0" applyFont="1" applyFill="1" applyBorder="1" applyAlignment="1">
      <alignment horizontal="center" vertical="center"/>
    </xf>
    <xf numFmtId="0" fontId="3" fillId="9" borderId="8" xfId="0" applyFont="1" applyFill="1" applyBorder="1"/>
    <xf numFmtId="0" fontId="3" fillId="9" borderId="0" xfId="0" applyFont="1" applyFill="1"/>
    <xf numFmtId="0" fontId="3" fillId="9" borderId="6" xfId="0" applyFont="1" applyFill="1" applyBorder="1"/>
    <xf numFmtId="0" fontId="1" fillId="9" borderId="8" xfId="0" applyFont="1" applyFill="1" applyBorder="1" applyAlignment="1">
      <alignment vertical="center"/>
    </xf>
    <xf numFmtId="0" fontId="1" fillId="9" borderId="0" xfId="0" applyFont="1" applyFill="1" applyAlignment="1">
      <alignment vertical="center"/>
    </xf>
    <xf numFmtId="0" fontId="1" fillId="9" borderId="6" xfId="0" applyFont="1" applyFill="1" applyBorder="1" applyAlignment="1">
      <alignment vertical="center"/>
    </xf>
    <xf numFmtId="0" fontId="1" fillId="9" borderId="10" xfId="0" applyFont="1" applyFill="1" applyBorder="1" applyAlignment="1">
      <alignment vertical="center"/>
    </xf>
    <xf numFmtId="0" fontId="1" fillId="9" borderId="7" xfId="0" applyFont="1" applyFill="1" applyBorder="1" applyAlignment="1">
      <alignment vertical="center"/>
    </xf>
    <xf numFmtId="0" fontId="1" fillId="9" borderId="22" xfId="0" applyFont="1" applyFill="1" applyBorder="1" applyAlignment="1">
      <alignment vertical="center"/>
    </xf>
    <xf numFmtId="0" fontId="1" fillId="9" borderId="19" xfId="0" applyFont="1" applyFill="1" applyBorder="1" applyAlignment="1">
      <alignment vertical="center"/>
    </xf>
    <xf numFmtId="0" fontId="1" fillId="9" borderId="20" xfId="0" applyFont="1" applyFill="1" applyBorder="1" applyAlignment="1">
      <alignment vertical="center"/>
    </xf>
    <xf numFmtId="0" fontId="1" fillId="9" borderId="21" xfId="0" applyFont="1" applyFill="1" applyBorder="1" applyAlignment="1">
      <alignment vertical="center"/>
    </xf>
    <xf numFmtId="0" fontId="1" fillId="9" borderId="18" xfId="0" applyFont="1" applyFill="1" applyBorder="1" applyAlignment="1">
      <alignment vertical="center"/>
    </xf>
    <xf numFmtId="0" fontId="1" fillId="9" borderId="5" xfId="0" applyFont="1" applyFill="1" applyBorder="1" applyAlignment="1">
      <alignment vertical="center"/>
    </xf>
    <xf numFmtId="0" fontId="8" fillId="9" borderId="8" xfId="0" applyFont="1" applyFill="1" applyBorder="1" applyAlignment="1">
      <alignment vertical="center"/>
    </xf>
    <xf numFmtId="0" fontId="8" fillId="9" borderId="0" xfId="0" applyFont="1" applyFill="1" applyAlignment="1">
      <alignment vertical="center"/>
    </xf>
    <xf numFmtId="0" fontId="8" fillId="9" borderId="6" xfId="0" applyFont="1" applyFill="1" applyBorder="1" applyAlignment="1">
      <alignment vertical="center"/>
    </xf>
    <xf numFmtId="0" fontId="9" fillId="9" borderId="24" xfId="0" applyFont="1" applyFill="1" applyBorder="1" applyAlignment="1">
      <alignment horizontal="center" vertical="center" wrapText="1"/>
    </xf>
    <xf numFmtId="0" fontId="9" fillId="9" borderId="25" xfId="0" applyFont="1" applyFill="1" applyBorder="1" applyAlignment="1">
      <alignment horizontal="center" vertical="center" wrapText="1"/>
    </xf>
    <xf numFmtId="0" fontId="9" fillId="9" borderId="27" xfId="0" quotePrefix="1" applyFont="1" applyFill="1" applyBorder="1" applyAlignment="1">
      <alignment horizontal="center" vertical="center"/>
    </xf>
    <xf numFmtId="0" fontId="9" fillId="9" borderId="28" xfId="0" applyFont="1" applyFill="1" applyBorder="1" applyAlignment="1">
      <alignment horizontal="center" vertical="center" wrapText="1"/>
    </xf>
    <xf numFmtId="0" fontId="5" fillId="0" borderId="23" xfId="0" applyFont="1" applyBorder="1" applyAlignment="1">
      <alignment horizontal="center" vertical="center" wrapText="1"/>
    </xf>
    <xf numFmtId="0" fontId="5" fillId="0" borderId="26" xfId="0" applyFont="1" applyBorder="1" applyAlignment="1">
      <alignment horizontal="center" vertical="center"/>
    </xf>
    <xf numFmtId="0" fontId="5" fillId="0" borderId="23" xfId="0" applyFont="1" applyBorder="1" applyAlignment="1">
      <alignment horizontal="center" vertical="center"/>
    </xf>
    <xf numFmtId="0" fontId="9" fillId="9" borderId="29" xfId="0" applyFont="1" applyFill="1" applyBorder="1" applyAlignment="1">
      <alignment horizontal="center" vertical="center" wrapText="1"/>
    </xf>
    <xf numFmtId="0" fontId="10" fillId="0" borderId="30" xfId="0" applyFont="1" applyBorder="1" applyAlignment="1">
      <alignment wrapText="1"/>
    </xf>
    <xf numFmtId="0" fontId="10" fillId="11" borderId="30" xfId="0" applyFont="1" applyFill="1" applyBorder="1" applyAlignment="1">
      <alignment wrapText="1"/>
    </xf>
    <xf numFmtId="0" fontId="5" fillId="0" borderId="0" xfId="0" applyFont="1" applyAlignment="1">
      <alignment horizontal="center" vertical="center" wrapText="1"/>
    </xf>
    <xf numFmtId="0" fontId="11" fillId="0" borderId="0" xfId="0" applyFont="1" applyAlignment="1">
      <alignment horizontal="center" vertical="center" wrapText="1"/>
    </xf>
    <xf numFmtId="0" fontId="8" fillId="9" borderId="19" xfId="0" applyFont="1" applyFill="1" applyBorder="1" applyAlignment="1">
      <alignment vertical="center"/>
    </xf>
    <xf numFmtId="0" fontId="8" fillId="9" borderId="18" xfId="0" applyFont="1" applyFill="1" applyBorder="1" applyAlignment="1">
      <alignment vertical="center"/>
    </xf>
    <xf numFmtId="0" fontId="8" fillId="9" borderId="21" xfId="0" applyFont="1" applyFill="1" applyBorder="1" applyAlignment="1">
      <alignment vertical="center"/>
    </xf>
    <xf numFmtId="0" fontId="0" fillId="0" borderId="0" xfId="0" quotePrefix="1" applyAlignment="1">
      <alignment horizontal="center" vertical="center"/>
    </xf>
    <xf numFmtId="0" fontId="0" fillId="0" borderId="0" xfId="0" applyAlignment="1">
      <alignment vertical="center" wrapText="1"/>
    </xf>
    <xf numFmtId="0" fontId="0" fillId="0" borderId="0" xfId="0" applyAlignment="1">
      <alignment vertical="center"/>
    </xf>
    <xf numFmtId="0" fontId="12" fillId="2" borderId="2" xfId="0" applyFont="1" applyFill="1" applyBorder="1" applyAlignment="1">
      <alignment vertical="center"/>
    </xf>
    <xf numFmtId="0" fontId="13" fillId="2" borderId="2" xfId="0" applyFont="1" applyFill="1" applyBorder="1" applyAlignment="1">
      <alignment vertical="center"/>
    </xf>
    <xf numFmtId="0" fontId="12" fillId="2" borderId="17" xfId="0" applyFont="1" applyFill="1" applyBorder="1" applyAlignment="1">
      <alignment vertical="center"/>
    </xf>
    <xf numFmtId="0" fontId="13" fillId="2" borderId="17" xfId="0" applyFont="1" applyFill="1" applyBorder="1" applyAlignment="1">
      <alignment vertical="center"/>
    </xf>
    <xf numFmtId="0" fontId="14" fillId="0" borderId="0" xfId="0" applyFont="1" applyAlignment="1">
      <alignment horizontal="center" vertical="center"/>
    </xf>
    <xf numFmtId="0" fontId="0" fillId="0" borderId="0" xfId="0" quotePrefix="1" applyAlignment="1">
      <alignment wrapText="1"/>
    </xf>
    <xf numFmtId="0" fontId="4" fillId="6" borderId="19" xfId="0" applyFont="1" applyFill="1" applyBorder="1" applyAlignment="1">
      <alignment vertical="center"/>
    </xf>
    <xf numFmtId="0" fontId="4" fillId="6" borderId="18" xfId="0" applyFont="1" applyFill="1" applyBorder="1" applyAlignment="1">
      <alignment vertical="center"/>
    </xf>
    <xf numFmtId="0" fontId="1" fillId="3" borderId="21" xfId="0" applyFont="1" applyFill="1" applyBorder="1" applyAlignment="1">
      <alignment vertical="center"/>
    </xf>
    <xf numFmtId="0" fontId="0" fillId="0" borderId="18" xfId="0" applyBorder="1" applyAlignment="1">
      <alignment horizontal="center" vertical="center"/>
    </xf>
    <xf numFmtId="17" fontId="0" fillId="0" borderId="0" xfId="0" quotePrefix="1" applyNumberFormat="1" applyAlignment="1">
      <alignment horizontal="center" vertical="center"/>
    </xf>
    <xf numFmtId="0" fontId="9" fillId="9" borderId="27" xfId="0" applyFont="1" applyFill="1" applyBorder="1" applyAlignment="1">
      <alignment horizontal="center" vertical="center"/>
    </xf>
    <xf numFmtId="0" fontId="9" fillId="9" borderId="31" xfId="0" applyFont="1" applyFill="1" applyBorder="1" applyAlignment="1">
      <alignment horizontal="center" vertical="center"/>
    </xf>
  </cellXfs>
  <cellStyles count="1">
    <cellStyle name="Normal" xfId="0" builtinId="0"/>
  </cellStyles>
  <dxfs count="529">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0" tint="-4.9989318521683403E-2"/>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7"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9"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4" tint="0.59996337778862885"/>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0" tint="-4.9989318521683403E-2"/>
        </patternFill>
      </fill>
    </dxf>
    <dxf>
      <fill>
        <patternFill>
          <bgColor theme="4" tint="0.59996337778862885"/>
        </patternFill>
      </fill>
    </dxf>
    <dxf>
      <fill>
        <patternFill>
          <bgColor theme="4" tint="0.59996337778862885"/>
        </patternFill>
      </fill>
    </dxf>
    <dxf>
      <fill>
        <patternFill>
          <bgColor theme="7" tint="0.59996337778862885"/>
        </patternFill>
      </fill>
    </dxf>
    <dxf>
      <fill>
        <patternFill>
          <bgColor theme="9" tint="0.59996337778862885"/>
        </patternFill>
      </fill>
    </dxf>
    <dxf>
      <fill>
        <patternFill>
          <bgColor theme="4" tint="0.59996337778862885"/>
        </patternFill>
      </fill>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dxf>
    <dxf>
      <font>
        <b/>
        <i val="0"/>
        <strike val="0"/>
        <condense val="0"/>
        <extend val="0"/>
        <outline val="0"/>
        <shadow val="0"/>
        <u val="none"/>
        <vertAlign val="baseline"/>
        <sz val="11"/>
        <color theme="1" tint="0.249977111117893"/>
        <name val="Arial Nova Cond"/>
        <family val="2"/>
        <scheme val="none"/>
      </font>
      <fill>
        <patternFill patternType="solid">
          <fgColor theme="6"/>
          <bgColor theme="6"/>
        </patternFill>
      </fill>
      <alignment horizontal="general"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alcChain" Target="calcChain.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eetMetadata" Target="metadata.xml"/></Relationships>
</file>

<file path=xl/persons/person.xml><?xml version="1.0" encoding="utf-8"?>
<personList xmlns="http://schemas.microsoft.com/office/spreadsheetml/2018/threadedcomments" xmlns:x="http://schemas.openxmlformats.org/spreadsheetml/2006/main">
  <person displayName="Juan Gonzalez" id="{18E0EE27-9E9B-4B44-92EA-827AEB12B73B}" userId="f142568c7ab895d9" providerId="Windows Live"/>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949B2C9-F4DE-4ED8-B47D-92E75D829A88}" name="RulesTable" displayName="RulesTable" ref="A1:J97" totalsRowShown="0" headerRowDxfId="528">
  <tableColumns count="10">
    <tableColumn id="3" xr3:uid="{0B137EDC-B78E-4366-80E2-BD3EE56D7863}" name="Rule ID" dataDxfId="527"/>
    <tableColumn id="12" xr3:uid="{C7E540CB-1D2F-4D37-B383-97061BD8E673}" name="Ruleset Reference"/>
    <tableColumn id="4" xr3:uid="{E563D2C7-C145-494D-A568-36EC1CC6471B}" name="Rule Description"/>
    <tableColumn id="5" xr3:uid="{1C4EF5CF-CBC3-4A11-A9D8-B90F0065006B}" name="Applicable RMR"/>
    <tableColumn id="6" xr3:uid="{1696C4F4-5538-4636-A5FA-2ACF6DB4099A}" name="Rule Assertion"/>
    <tableColumn id="1" xr3:uid="{C7AD5F6D-68D6-43F5-BE08-93B70F374389}" name="Comparison Value"/>
    <tableColumn id="7" xr3:uid="{4F091860-7854-4608-BD2A-896FEB8D79FC}" name="Rule Dependency"/>
    <tableColumn id="2" xr3:uid="{06DF6BD4-892B-4BD7-9D7A-131646C790E8}" name="Mandatory Rule" dataDxfId="526"/>
    <tableColumn id="9" xr3:uid="{AA757698-2CC9-4FAE-8DBB-0DFC0E8DA3F4}" name="Data Table Reference" dataDxfId="525"/>
    <tableColumn id="8" xr3:uid="{3E801968-E1CE-4BC8-BE18-E41E6B8E2316}" name="Notes"/>
  </tableColumns>
  <tableStyleInfo name="TableStyleMedium1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I25" dT="2021-11-30T21:46:09.81" personId="{18E0EE27-9E9B-4B44-92EA-827AEB12B73B}" id="{DF20F623-1137-476F-B348-A394D0A445D7}">
    <text>Rule description says this is a floor-- these appear like walls with 90 degree tilts.</text>
  </threadedComment>
  <threadedComment ref="J25" dT="2021-11-30T21:46:09.81" personId="{18E0EE27-9E9B-4B44-92EA-827AEB12B73B}" id="{66EB5444-8537-4301-84D1-E30DE33DE4B4}">
    <text>Rule description says this is a floor-- these appear like walls with 90 degree tilts.</text>
  </threadedComment>
  <threadedComment ref="K25" dT="2021-11-30T21:46:09.81" personId="{18E0EE27-9E9B-4B44-92EA-827AEB12B73B}" id="{112A5B69-D730-4E12-B704-58EBC81FA8B3}">
    <text>Rule description says this is a floor-- these appear like walls with 90 degree tilts.</text>
  </threadedComment>
  <threadedComment ref="L25" dT="2021-11-30T21:46:09.81" personId="{18E0EE27-9E9B-4B44-92EA-827AEB12B73B}" id="{62EB77EE-4DB3-4B0B-B63D-AF93DFB9DECA}">
    <text>Rule description says this is a floor-- these appear like walls with 90 degree tilts.</text>
  </threadedComment>
  <threadedComment ref="M25" dT="2021-11-30T21:46:09.81" personId="{18E0EE27-9E9B-4B44-92EA-827AEB12B73B}" id="{0138BEC2-5071-4B97-A5FC-E937F8EF5563}">
    <text>Rule description says this is a floor-- these appear like walls with 90 degree tilts.</text>
  </threadedComment>
  <threadedComment ref="N25" dT="2021-11-30T21:46:09.81" personId="{18E0EE27-9E9B-4B44-92EA-827AEB12B73B}" id="{CEDB8594-2B87-45E4-8C6D-CB2364FB503E}">
    <text>Rule description says this is a floor-- these appear like walls with 90 degree tilts.</text>
  </threadedComment>
  <threadedComment ref="O25" dT="2021-11-30T21:46:09.81" personId="{18E0EE27-9E9B-4B44-92EA-827AEB12B73B}" id="{961A40F3-87FB-45BA-A3C1-039D43B14B23}">
    <text>Rule description says this is a floor-- these appear like walls with 90 degree tilts.</text>
  </threadedComment>
  <threadedComment ref="O46" dT="2021-11-30T21:45:48.85" personId="{18E0EE27-9E9B-4B44-92EA-827AEB12B73B}" id="{C8666EC5-43AE-4FC1-86D9-30777F06AB7F}">
    <text>Same as f? Doesn't make sense. This U-factor should fail</text>
  </threadedComment>
</ThreadedComments>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microsoft.com/office/2017/10/relationships/threadedComment" Target="../threadedComments/threadedComment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B84DDF-E914-4844-8902-D6821C54B02C}">
  <dimension ref="A1:J97"/>
  <sheetViews>
    <sheetView workbookViewId="0">
      <selection activeCell="H2" sqref="H2"/>
    </sheetView>
  </sheetViews>
  <sheetFormatPr baseColWidth="10" defaultColWidth="8.83203125" defaultRowHeight="15" x14ac:dyDescent="0.2"/>
  <cols>
    <col min="1" max="1" width="18.1640625" customWidth="1"/>
    <col min="2" max="2" width="62.5" bestFit="1" customWidth="1"/>
    <col min="3" max="3" width="40" bestFit="1" customWidth="1"/>
    <col min="4" max="4" width="20" bestFit="1" customWidth="1"/>
    <col min="5" max="5" width="16.5" bestFit="1" customWidth="1"/>
    <col min="6" max="6" width="16.5" customWidth="1"/>
    <col min="7" max="7" width="27.83203125" customWidth="1"/>
    <col min="8" max="9" width="15.6640625" customWidth="1"/>
    <col min="10" max="10" width="32.1640625" bestFit="1" customWidth="1"/>
  </cols>
  <sheetData>
    <row r="1" spans="1:10" ht="31" thickBot="1" x14ac:dyDescent="0.25">
      <c r="A1" s="41" t="s">
        <v>0</v>
      </c>
      <c r="B1" s="48" t="s">
        <v>1</v>
      </c>
      <c r="C1" s="42" t="s">
        <v>2</v>
      </c>
      <c r="D1" s="43" t="s">
        <v>3</v>
      </c>
      <c r="E1" s="44" t="s">
        <v>4</v>
      </c>
      <c r="F1" s="44" t="s">
        <v>5</v>
      </c>
      <c r="G1" s="44" t="s">
        <v>6</v>
      </c>
      <c r="H1" s="44" t="s">
        <v>7</v>
      </c>
      <c r="I1" s="44" t="s">
        <v>8</v>
      </c>
      <c r="J1" s="44" t="s">
        <v>9</v>
      </c>
    </row>
    <row r="2" spans="1:10" ht="32" x14ac:dyDescent="0.2">
      <c r="A2" s="53" t="s">
        <v>10</v>
      </c>
      <c r="H2" s="3"/>
      <c r="I2" s="3"/>
      <c r="J2" s="40" t="s">
        <v>11</v>
      </c>
    </row>
    <row r="3" spans="1:10" ht="32" x14ac:dyDescent="0.2">
      <c r="A3" s="53" t="s">
        <v>12</v>
      </c>
      <c r="B3" s="84" t="s">
        <v>13</v>
      </c>
      <c r="C3" s="40" t="s">
        <v>14</v>
      </c>
      <c r="D3" s="40" t="s">
        <v>15</v>
      </c>
      <c r="E3" s="40" t="s">
        <v>16</v>
      </c>
      <c r="F3" s="40" t="s">
        <v>17</v>
      </c>
      <c r="G3" t="s">
        <v>18</v>
      </c>
      <c r="H3" s="3"/>
      <c r="I3" s="4" t="s">
        <v>19</v>
      </c>
      <c r="J3" s="40" t="s">
        <v>20</v>
      </c>
    </row>
    <row r="4" spans="1:10" ht="32" x14ac:dyDescent="0.2">
      <c r="A4" s="53" t="s">
        <v>21</v>
      </c>
      <c r="B4" s="84" t="s">
        <v>22</v>
      </c>
      <c r="C4" s="40" t="s">
        <v>23</v>
      </c>
      <c r="D4" t="s">
        <v>24</v>
      </c>
      <c r="E4" t="s">
        <v>16</v>
      </c>
      <c r="F4" t="s">
        <v>25</v>
      </c>
      <c r="G4" t="s">
        <v>18</v>
      </c>
      <c r="H4" s="3"/>
      <c r="I4" s="4" t="s">
        <v>19</v>
      </c>
      <c r="J4" s="40" t="s">
        <v>20</v>
      </c>
    </row>
    <row r="5" spans="1:10" ht="32" x14ac:dyDescent="0.2">
      <c r="A5" s="53" t="s">
        <v>26</v>
      </c>
      <c r="B5" s="85" t="s">
        <v>27</v>
      </c>
      <c r="C5" s="40" t="s">
        <v>28</v>
      </c>
      <c r="D5" t="s">
        <v>24</v>
      </c>
      <c r="E5" t="s">
        <v>16</v>
      </c>
      <c r="F5" t="s">
        <v>25</v>
      </c>
      <c r="G5" t="s">
        <v>18</v>
      </c>
      <c r="H5" s="3"/>
      <c r="I5" s="4" t="s">
        <v>19</v>
      </c>
      <c r="J5" s="40" t="s">
        <v>20</v>
      </c>
    </row>
    <row r="6" spans="1:10" ht="48" x14ac:dyDescent="0.2">
      <c r="A6" s="53" t="s">
        <v>29</v>
      </c>
      <c r="B6" s="40" t="s">
        <v>30</v>
      </c>
      <c r="C6" s="40" t="s">
        <v>31</v>
      </c>
      <c r="D6" t="s">
        <v>24</v>
      </c>
      <c r="E6" t="s">
        <v>16</v>
      </c>
      <c r="F6" t="s">
        <v>25</v>
      </c>
      <c r="G6" t="s">
        <v>18</v>
      </c>
      <c r="H6" s="3"/>
      <c r="I6" s="4" t="s">
        <v>19</v>
      </c>
      <c r="J6" s="40" t="s">
        <v>20</v>
      </c>
    </row>
    <row r="7" spans="1:10" ht="32" x14ac:dyDescent="0.2">
      <c r="A7" s="91" t="s">
        <v>32</v>
      </c>
      <c r="B7" s="40" t="s">
        <v>33</v>
      </c>
      <c r="C7" s="40" t="s">
        <v>34</v>
      </c>
      <c r="D7" t="s">
        <v>15</v>
      </c>
      <c r="F7" t="s">
        <v>17</v>
      </c>
      <c r="G7" t="s">
        <v>18</v>
      </c>
      <c r="H7" s="3"/>
      <c r="I7" s="4" t="s">
        <v>19</v>
      </c>
      <c r="J7" s="40" t="s">
        <v>20</v>
      </c>
    </row>
    <row r="8" spans="1:10" ht="48" x14ac:dyDescent="0.2">
      <c r="A8" s="91" t="s">
        <v>35</v>
      </c>
      <c r="B8" s="40" t="s">
        <v>27</v>
      </c>
      <c r="C8" s="40" t="s">
        <v>36</v>
      </c>
      <c r="D8" t="s">
        <v>24</v>
      </c>
      <c r="E8" t="s">
        <v>16</v>
      </c>
      <c r="F8" t="s">
        <v>25</v>
      </c>
      <c r="G8" t="s">
        <v>18</v>
      </c>
      <c r="H8" s="3"/>
      <c r="I8" s="4" t="s">
        <v>19</v>
      </c>
      <c r="J8" s="40" t="s">
        <v>20</v>
      </c>
    </row>
    <row r="9" spans="1:10" ht="96" x14ac:dyDescent="0.2">
      <c r="A9" s="53" t="s">
        <v>37</v>
      </c>
      <c r="B9" s="40" t="s">
        <v>30</v>
      </c>
      <c r="C9" s="40" t="s">
        <v>38</v>
      </c>
      <c r="D9" t="s">
        <v>24</v>
      </c>
      <c r="E9" t="s">
        <v>16</v>
      </c>
      <c r="F9" t="s">
        <v>25</v>
      </c>
      <c r="G9" t="s">
        <v>18</v>
      </c>
      <c r="H9" s="3"/>
      <c r="I9" s="4" t="s">
        <v>39</v>
      </c>
      <c r="J9" s="40" t="s">
        <v>40</v>
      </c>
    </row>
    <row r="10" spans="1:10" ht="32" x14ac:dyDescent="0.2">
      <c r="A10" s="91" t="s">
        <v>41</v>
      </c>
      <c r="B10" s="40" t="s">
        <v>33</v>
      </c>
      <c r="C10" s="40" t="s">
        <v>42</v>
      </c>
      <c r="D10" t="s">
        <v>15</v>
      </c>
      <c r="E10" t="s">
        <v>16</v>
      </c>
      <c r="F10" t="s">
        <v>17</v>
      </c>
      <c r="G10" t="s">
        <v>18</v>
      </c>
      <c r="H10" s="3"/>
      <c r="I10" s="3" t="s">
        <v>43</v>
      </c>
      <c r="J10" t="s">
        <v>44</v>
      </c>
    </row>
    <row r="11" spans="1:10" ht="48" x14ac:dyDescent="0.2">
      <c r="A11" s="91" t="s">
        <v>45</v>
      </c>
      <c r="B11" s="40" t="s">
        <v>27</v>
      </c>
      <c r="C11" s="40" t="s">
        <v>46</v>
      </c>
      <c r="D11" t="s">
        <v>24</v>
      </c>
      <c r="E11" t="s">
        <v>16</v>
      </c>
      <c r="F11" t="s">
        <v>25</v>
      </c>
      <c r="G11" t="s">
        <v>18</v>
      </c>
      <c r="H11" s="3"/>
      <c r="I11" s="4" t="s">
        <v>43</v>
      </c>
      <c r="J11" s="40" t="s">
        <v>47</v>
      </c>
    </row>
    <row r="12" spans="1:10" ht="80" x14ac:dyDescent="0.2">
      <c r="A12" s="91" t="s">
        <v>48</v>
      </c>
      <c r="B12" s="92" t="s">
        <v>30</v>
      </c>
      <c r="C12" s="92" t="s">
        <v>49</v>
      </c>
      <c r="D12" s="93" t="s">
        <v>24</v>
      </c>
      <c r="E12" s="93" t="s">
        <v>16</v>
      </c>
      <c r="F12" s="93" t="s">
        <v>25</v>
      </c>
      <c r="G12" s="92" t="s">
        <v>50</v>
      </c>
      <c r="H12" s="3"/>
      <c r="I12" s="4" t="s">
        <v>39</v>
      </c>
    </row>
    <row r="13" spans="1:10" ht="48" x14ac:dyDescent="0.2">
      <c r="A13" s="91" t="s">
        <v>51</v>
      </c>
      <c r="B13" s="92" t="s">
        <v>27</v>
      </c>
      <c r="C13" s="92" t="s">
        <v>52</v>
      </c>
      <c r="D13" s="93" t="s">
        <v>24</v>
      </c>
      <c r="E13" s="93" t="s">
        <v>16</v>
      </c>
      <c r="F13" s="93" t="s">
        <v>25</v>
      </c>
      <c r="G13" s="93" t="s">
        <v>18</v>
      </c>
      <c r="H13" s="3"/>
      <c r="I13" s="4" t="s">
        <v>43</v>
      </c>
    </row>
    <row r="14" spans="1:10" ht="80" x14ac:dyDescent="0.2">
      <c r="A14" s="91" t="s">
        <v>53</v>
      </c>
      <c r="B14" s="92" t="s">
        <v>30</v>
      </c>
      <c r="C14" s="92" t="s">
        <v>54</v>
      </c>
      <c r="D14" s="93" t="s">
        <v>24</v>
      </c>
      <c r="E14" s="93" t="s">
        <v>16</v>
      </c>
      <c r="F14" s="93" t="s">
        <v>25</v>
      </c>
      <c r="G14" s="92" t="s">
        <v>50</v>
      </c>
      <c r="H14" s="3"/>
      <c r="I14" s="4" t="s">
        <v>55</v>
      </c>
    </row>
    <row r="15" spans="1:10" ht="48" x14ac:dyDescent="0.2">
      <c r="A15" s="91" t="s">
        <v>56</v>
      </c>
      <c r="B15" s="92" t="s">
        <v>27</v>
      </c>
      <c r="C15" s="92" t="s">
        <v>57</v>
      </c>
      <c r="D15" s="93" t="s">
        <v>24</v>
      </c>
      <c r="E15" s="93" t="s">
        <v>16</v>
      </c>
      <c r="F15" s="93" t="s">
        <v>25</v>
      </c>
      <c r="G15" s="93" t="s">
        <v>18</v>
      </c>
      <c r="H15" s="3"/>
      <c r="I15" s="4" t="s">
        <v>43</v>
      </c>
    </row>
    <row r="16" spans="1:10" ht="80" x14ac:dyDescent="0.2">
      <c r="A16" s="91" t="s">
        <v>58</v>
      </c>
      <c r="B16" s="40" t="s">
        <v>30</v>
      </c>
      <c r="C16" s="40" t="s">
        <v>59</v>
      </c>
      <c r="D16" s="93" t="s">
        <v>24</v>
      </c>
      <c r="E16" s="93" t="s">
        <v>16</v>
      </c>
      <c r="F16" s="93" t="s">
        <v>25</v>
      </c>
      <c r="G16" s="40" t="s">
        <v>50</v>
      </c>
      <c r="H16" s="3"/>
      <c r="I16" s="4" t="s">
        <v>55</v>
      </c>
    </row>
    <row r="17" spans="1:9" ht="32" x14ac:dyDescent="0.2">
      <c r="A17" s="91" t="s">
        <v>60</v>
      </c>
      <c r="B17" s="40" t="s">
        <v>13</v>
      </c>
      <c r="C17" s="40" t="s">
        <v>61</v>
      </c>
      <c r="D17" s="93" t="s">
        <v>15</v>
      </c>
      <c r="E17" s="93" t="s">
        <v>16</v>
      </c>
      <c r="F17" s="93" t="s">
        <v>17</v>
      </c>
      <c r="G17" s="93" t="s">
        <v>18</v>
      </c>
      <c r="H17" s="3"/>
      <c r="I17" s="4" t="s">
        <v>43</v>
      </c>
    </row>
    <row r="18" spans="1:9" ht="64" x14ac:dyDescent="0.2">
      <c r="A18" s="91" t="s">
        <v>62</v>
      </c>
      <c r="B18" s="40" t="s">
        <v>63</v>
      </c>
      <c r="C18" s="40" t="s">
        <v>64</v>
      </c>
      <c r="D18" s="93" t="s">
        <v>24</v>
      </c>
      <c r="E18" t="s">
        <v>16</v>
      </c>
      <c r="F18" s="93" t="s">
        <v>15</v>
      </c>
      <c r="G18" s="93" t="s">
        <v>18</v>
      </c>
      <c r="H18" s="3"/>
      <c r="I18" s="4" t="s">
        <v>43</v>
      </c>
    </row>
    <row r="19" spans="1:9" ht="112" x14ac:dyDescent="0.2">
      <c r="A19" s="53" t="s">
        <v>65</v>
      </c>
      <c r="B19" s="40" t="s">
        <v>66</v>
      </c>
      <c r="C19" s="99" t="s">
        <v>67</v>
      </c>
      <c r="D19" t="s">
        <v>24</v>
      </c>
      <c r="E19" t="s">
        <v>16</v>
      </c>
      <c r="F19" s="93" t="s">
        <v>25</v>
      </c>
      <c r="G19" s="93" t="s">
        <v>18</v>
      </c>
      <c r="H19" s="3"/>
      <c r="I19" s="4" t="s">
        <v>68</v>
      </c>
    </row>
    <row r="20" spans="1:9" ht="80" x14ac:dyDescent="0.2">
      <c r="A20" s="91" t="s">
        <v>69</v>
      </c>
      <c r="B20" s="40" t="s">
        <v>70</v>
      </c>
      <c r="C20" s="40" t="s">
        <v>71</v>
      </c>
      <c r="D20" t="s">
        <v>24</v>
      </c>
      <c r="E20" t="s">
        <v>16</v>
      </c>
      <c r="F20" s="93" t="s">
        <v>25</v>
      </c>
      <c r="G20" s="93" t="s">
        <v>18</v>
      </c>
      <c r="H20" s="3"/>
      <c r="I20" s="4" t="s">
        <v>68</v>
      </c>
    </row>
    <row r="21" spans="1:9" ht="48" x14ac:dyDescent="0.2">
      <c r="A21" s="91" t="s">
        <v>72</v>
      </c>
      <c r="B21" s="40" t="s">
        <v>73</v>
      </c>
      <c r="C21" s="40" t="s">
        <v>74</v>
      </c>
      <c r="D21" t="s">
        <v>24</v>
      </c>
      <c r="E21" t="s">
        <v>16</v>
      </c>
      <c r="F21" s="93" t="s">
        <v>25</v>
      </c>
      <c r="G21" s="93" t="s">
        <v>18</v>
      </c>
      <c r="H21" s="3"/>
      <c r="I21" s="3" t="s">
        <v>43</v>
      </c>
    </row>
    <row r="22" spans="1:9" ht="48" x14ac:dyDescent="0.2">
      <c r="A22" s="91" t="s">
        <v>75</v>
      </c>
      <c r="B22" s="40" t="s">
        <v>76</v>
      </c>
      <c r="C22" s="40" t="s">
        <v>77</v>
      </c>
      <c r="D22" t="s">
        <v>24</v>
      </c>
      <c r="E22" t="s">
        <v>16</v>
      </c>
      <c r="F22" s="93" t="s">
        <v>25</v>
      </c>
      <c r="G22" s="93" t="s">
        <v>18</v>
      </c>
      <c r="H22" s="3"/>
      <c r="I22" s="3" t="s">
        <v>43</v>
      </c>
    </row>
    <row r="23" spans="1:9" ht="64" x14ac:dyDescent="0.2">
      <c r="A23" s="91" t="s">
        <v>78</v>
      </c>
      <c r="B23" s="40" t="s">
        <v>79</v>
      </c>
      <c r="C23" s="40" t="s">
        <v>80</v>
      </c>
      <c r="D23" t="s">
        <v>24</v>
      </c>
      <c r="E23" t="s">
        <v>16</v>
      </c>
      <c r="F23" s="93" t="s">
        <v>25</v>
      </c>
      <c r="G23" s="93" t="s">
        <v>18</v>
      </c>
      <c r="H23" s="3"/>
      <c r="I23" s="3" t="s">
        <v>43</v>
      </c>
    </row>
    <row r="24" spans="1:9" ht="32" x14ac:dyDescent="0.2">
      <c r="A24" s="91" t="s">
        <v>81</v>
      </c>
      <c r="B24" s="40" t="s">
        <v>13</v>
      </c>
      <c r="C24" s="40" t="s">
        <v>82</v>
      </c>
      <c r="D24" t="s">
        <v>15</v>
      </c>
      <c r="E24" t="s">
        <v>16</v>
      </c>
      <c r="F24" s="93" t="s">
        <v>17</v>
      </c>
      <c r="G24" s="93" t="s">
        <v>18</v>
      </c>
      <c r="H24" s="3"/>
      <c r="I24" s="3" t="s">
        <v>43</v>
      </c>
    </row>
    <row r="25" spans="1:9" ht="128" x14ac:dyDescent="0.2">
      <c r="A25" s="91" t="s">
        <v>83</v>
      </c>
      <c r="B25" s="40" t="s">
        <v>84</v>
      </c>
      <c r="C25" s="40" t="s">
        <v>85</v>
      </c>
      <c r="D25" t="s">
        <v>24</v>
      </c>
      <c r="E25" t="s">
        <v>16</v>
      </c>
      <c r="F25" s="93" t="s">
        <v>25</v>
      </c>
      <c r="G25" s="99" t="s">
        <v>86</v>
      </c>
      <c r="H25" s="3"/>
      <c r="I25" s="4" t="s">
        <v>55</v>
      </c>
    </row>
    <row r="26" spans="1:9" ht="32" x14ac:dyDescent="0.2">
      <c r="A26" s="91" t="s">
        <v>87</v>
      </c>
      <c r="B26" s="40" t="s">
        <v>13</v>
      </c>
      <c r="C26" s="40" t="s">
        <v>88</v>
      </c>
      <c r="D26" t="s">
        <v>15</v>
      </c>
      <c r="E26" t="s">
        <v>16</v>
      </c>
      <c r="F26" s="93" t="s">
        <v>25</v>
      </c>
      <c r="G26" s="93" t="s">
        <v>18</v>
      </c>
      <c r="H26" s="3"/>
      <c r="I26" s="3" t="s">
        <v>43</v>
      </c>
    </row>
    <row r="27" spans="1:9" ht="96" x14ac:dyDescent="0.2">
      <c r="A27" s="91" t="s">
        <v>89</v>
      </c>
      <c r="B27" s="40" t="s">
        <v>90</v>
      </c>
      <c r="C27" s="40" t="s">
        <v>91</v>
      </c>
      <c r="D27" t="s">
        <v>24</v>
      </c>
      <c r="E27" t="s">
        <v>16</v>
      </c>
      <c r="F27" s="93" t="s">
        <v>25</v>
      </c>
      <c r="G27" s="93" t="s">
        <v>18</v>
      </c>
      <c r="H27" s="3"/>
      <c r="I27" s="3" t="s">
        <v>43</v>
      </c>
    </row>
    <row r="28" spans="1:9" ht="128" x14ac:dyDescent="0.2">
      <c r="A28" s="53" t="s">
        <v>92</v>
      </c>
      <c r="B28" s="40" t="s">
        <v>13</v>
      </c>
      <c r="C28" s="40" t="s">
        <v>93</v>
      </c>
      <c r="D28" t="s">
        <v>15</v>
      </c>
      <c r="E28" t="s">
        <v>16</v>
      </c>
      <c r="F28" s="93" t="s">
        <v>17</v>
      </c>
      <c r="G28" s="99" t="s">
        <v>86</v>
      </c>
      <c r="H28" s="3"/>
      <c r="I28" s="4" t="s">
        <v>55</v>
      </c>
    </row>
    <row r="29" spans="1:9" ht="80" x14ac:dyDescent="0.2">
      <c r="A29" s="91" t="s">
        <v>94</v>
      </c>
      <c r="B29" s="40" t="s">
        <v>63</v>
      </c>
      <c r="C29" s="40" t="s">
        <v>95</v>
      </c>
      <c r="D29" t="s">
        <v>24</v>
      </c>
      <c r="E29" t="s">
        <v>16</v>
      </c>
      <c r="F29" s="93" t="s">
        <v>17</v>
      </c>
      <c r="G29" s="99" t="s">
        <v>96</v>
      </c>
      <c r="H29" s="3"/>
      <c r="I29" s="3" t="s">
        <v>43</v>
      </c>
    </row>
    <row r="30" spans="1:9" ht="48" x14ac:dyDescent="0.2">
      <c r="A30" s="91" t="s">
        <v>97</v>
      </c>
      <c r="B30" s="40" t="s">
        <v>98</v>
      </c>
      <c r="C30" s="40" t="s">
        <v>99</v>
      </c>
      <c r="D30" t="s">
        <v>24</v>
      </c>
      <c r="E30" t="s">
        <v>16</v>
      </c>
      <c r="F30" s="93" t="s">
        <v>24</v>
      </c>
      <c r="G30" s="93" t="s">
        <v>18</v>
      </c>
      <c r="H30" s="3"/>
      <c r="I30" s="3" t="s">
        <v>43</v>
      </c>
    </row>
    <row r="31" spans="1:9" ht="32" x14ac:dyDescent="0.2">
      <c r="A31" s="91" t="s">
        <v>100</v>
      </c>
      <c r="B31" s="40" t="s">
        <v>13</v>
      </c>
      <c r="C31" s="40" t="s">
        <v>101</v>
      </c>
      <c r="D31" t="s">
        <v>15</v>
      </c>
      <c r="E31" t="s">
        <v>16</v>
      </c>
      <c r="F31" s="93" t="s">
        <v>17</v>
      </c>
      <c r="G31" s="93" t="s">
        <v>18</v>
      </c>
      <c r="H31" s="3"/>
      <c r="I31" s="3" t="s">
        <v>43</v>
      </c>
    </row>
    <row r="32" spans="1:9" ht="80" x14ac:dyDescent="0.2">
      <c r="A32" s="53" t="s">
        <v>102</v>
      </c>
      <c r="B32" s="40" t="s">
        <v>103</v>
      </c>
      <c r="C32" s="40" t="s">
        <v>104</v>
      </c>
      <c r="D32" t="s">
        <v>24</v>
      </c>
      <c r="E32" t="s">
        <v>16</v>
      </c>
      <c r="F32" s="93" t="s">
        <v>15</v>
      </c>
      <c r="G32" s="93" t="s">
        <v>18</v>
      </c>
      <c r="H32" s="3"/>
      <c r="I32" s="3" t="s">
        <v>43</v>
      </c>
    </row>
    <row r="33" spans="1:10" x14ac:dyDescent="0.2">
      <c r="A33" s="91" t="s">
        <v>105</v>
      </c>
      <c r="H33" s="3"/>
      <c r="I33" s="3"/>
    </row>
    <row r="34" spans="1:10" ht="48" x14ac:dyDescent="0.2">
      <c r="A34" s="91" t="s">
        <v>106</v>
      </c>
      <c r="B34" s="40" t="s">
        <v>107</v>
      </c>
      <c r="C34" s="40" t="s">
        <v>108</v>
      </c>
      <c r="D34" t="s">
        <v>15</v>
      </c>
      <c r="E34" t="s">
        <v>16</v>
      </c>
      <c r="F34" s="93" t="s">
        <v>17</v>
      </c>
      <c r="G34" s="93" t="s">
        <v>18</v>
      </c>
      <c r="H34" s="3"/>
      <c r="I34" s="3" t="s">
        <v>43</v>
      </c>
    </row>
    <row r="35" spans="1:10" ht="48" x14ac:dyDescent="0.2">
      <c r="A35" s="104" t="s">
        <v>109</v>
      </c>
      <c r="B35" s="40" t="s">
        <v>110</v>
      </c>
      <c r="C35" s="40" t="s">
        <v>111</v>
      </c>
      <c r="D35" t="s">
        <v>24</v>
      </c>
      <c r="E35" t="s">
        <v>16</v>
      </c>
      <c r="F35" s="93" t="s">
        <v>25</v>
      </c>
      <c r="G35" s="93" t="s">
        <v>18</v>
      </c>
      <c r="H35" s="3"/>
      <c r="I35" s="3" t="s">
        <v>43</v>
      </c>
    </row>
    <row r="36" spans="1:10" ht="80" x14ac:dyDescent="0.2">
      <c r="A36" s="104" t="s">
        <v>112</v>
      </c>
      <c r="B36" s="40" t="s">
        <v>113</v>
      </c>
      <c r="C36" s="40" t="s">
        <v>114</v>
      </c>
      <c r="D36" t="s">
        <v>24</v>
      </c>
      <c r="E36" t="s">
        <v>16</v>
      </c>
      <c r="F36" s="93" t="s">
        <v>25</v>
      </c>
      <c r="G36" s="93" t="s">
        <v>18</v>
      </c>
      <c r="H36" s="3"/>
      <c r="I36" s="3" t="s">
        <v>43</v>
      </c>
    </row>
    <row r="37" spans="1:10" ht="64" x14ac:dyDescent="0.2">
      <c r="A37" s="91" t="s">
        <v>115</v>
      </c>
      <c r="B37" s="40" t="s">
        <v>116</v>
      </c>
      <c r="C37" s="40" t="s">
        <v>117</v>
      </c>
      <c r="D37" t="s">
        <v>24</v>
      </c>
      <c r="E37" t="s">
        <v>16</v>
      </c>
      <c r="F37" s="93" t="s">
        <v>25</v>
      </c>
      <c r="G37" s="93" t="s">
        <v>18</v>
      </c>
      <c r="H37" s="3"/>
      <c r="I37" s="3" t="s">
        <v>43</v>
      </c>
    </row>
    <row r="38" spans="1:10" ht="112" x14ac:dyDescent="0.2">
      <c r="A38" s="91" t="s">
        <v>118</v>
      </c>
      <c r="B38" s="40" t="s">
        <v>119</v>
      </c>
      <c r="C38" s="40" t="s">
        <v>120</v>
      </c>
      <c r="D38" t="s">
        <v>24</v>
      </c>
      <c r="E38" t="s">
        <v>16</v>
      </c>
      <c r="F38" s="93" t="s">
        <v>25</v>
      </c>
      <c r="G38" s="40" t="s">
        <v>121</v>
      </c>
      <c r="H38" s="3"/>
      <c r="I38" s="40" t="s">
        <v>55</v>
      </c>
    </row>
    <row r="39" spans="1:10" ht="112" x14ac:dyDescent="0.2">
      <c r="A39" s="91" t="s">
        <v>122</v>
      </c>
      <c r="B39" s="40" t="s">
        <v>123</v>
      </c>
      <c r="C39" s="40" t="s">
        <v>124</v>
      </c>
      <c r="D39" t="s">
        <v>24</v>
      </c>
      <c r="E39" t="s">
        <v>16</v>
      </c>
      <c r="F39" s="93" t="s">
        <v>25</v>
      </c>
      <c r="G39" s="40" t="s">
        <v>121</v>
      </c>
      <c r="H39" s="3"/>
      <c r="I39" s="40" t="s">
        <v>55</v>
      </c>
    </row>
    <row r="40" spans="1:10" ht="64" x14ac:dyDescent="0.2">
      <c r="A40" s="91" t="s">
        <v>125</v>
      </c>
      <c r="B40" s="40" t="s">
        <v>126</v>
      </c>
      <c r="C40" s="40" t="s">
        <v>127</v>
      </c>
      <c r="D40" t="s">
        <v>15</v>
      </c>
      <c r="E40" t="s">
        <v>16</v>
      </c>
      <c r="F40" s="93" t="s">
        <v>25</v>
      </c>
      <c r="G40" s="93" t="s">
        <v>18</v>
      </c>
      <c r="H40" s="3"/>
      <c r="I40" s="3" t="s">
        <v>43</v>
      </c>
    </row>
    <row r="41" spans="1:10" ht="32" x14ac:dyDescent="0.2">
      <c r="A41" s="91" t="s">
        <v>128</v>
      </c>
      <c r="B41" s="40" t="s">
        <v>129</v>
      </c>
      <c r="C41" s="40" t="s">
        <v>130</v>
      </c>
      <c r="D41" t="s">
        <v>24</v>
      </c>
      <c r="E41" t="s">
        <v>16</v>
      </c>
      <c r="F41" s="93" t="s">
        <v>25</v>
      </c>
      <c r="G41" s="93" t="s">
        <v>18</v>
      </c>
      <c r="H41" s="3"/>
      <c r="I41" s="3" t="s">
        <v>43</v>
      </c>
    </row>
    <row r="42" spans="1:10" ht="128" x14ac:dyDescent="0.2">
      <c r="A42" s="91" t="s">
        <v>131</v>
      </c>
      <c r="B42" s="40" t="s">
        <v>132</v>
      </c>
      <c r="C42" s="40" t="s">
        <v>133</v>
      </c>
      <c r="D42" t="s">
        <v>15</v>
      </c>
      <c r="E42" t="s">
        <v>16</v>
      </c>
      <c r="F42" s="93" t="s">
        <v>17</v>
      </c>
      <c r="G42" s="93" t="s">
        <v>18</v>
      </c>
      <c r="H42" s="3"/>
      <c r="I42" s="3" t="s">
        <v>43</v>
      </c>
      <c r="J42" t="s">
        <v>134</v>
      </c>
    </row>
    <row r="43" spans="1:10" ht="32" x14ac:dyDescent="0.2">
      <c r="A43" s="91" t="s">
        <v>135</v>
      </c>
      <c r="B43" s="40" t="s">
        <v>136</v>
      </c>
      <c r="C43" s="40" t="s">
        <v>137</v>
      </c>
      <c r="D43" t="s">
        <v>24</v>
      </c>
      <c r="E43" t="s">
        <v>16</v>
      </c>
      <c r="F43" s="93" t="s">
        <v>17</v>
      </c>
      <c r="G43" s="93" t="s">
        <v>18</v>
      </c>
      <c r="H43" s="3"/>
      <c r="I43" s="3" t="s">
        <v>43</v>
      </c>
    </row>
    <row r="44" spans="1:10" ht="128" x14ac:dyDescent="0.2">
      <c r="A44" s="91" t="s">
        <v>138</v>
      </c>
      <c r="B44" s="40" t="s">
        <v>132</v>
      </c>
      <c r="C44" s="40" t="s">
        <v>139</v>
      </c>
      <c r="D44" t="s">
        <v>15</v>
      </c>
      <c r="E44" t="s">
        <v>16</v>
      </c>
      <c r="F44" s="93" t="s">
        <v>17</v>
      </c>
      <c r="G44" s="93" t="s">
        <v>18</v>
      </c>
      <c r="H44" s="3"/>
      <c r="I44" s="3" t="s">
        <v>43</v>
      </c>
      <c r="J44" t="s">
        <v>140</v>
      </c>
    </row>
    <row r="45" spans="1:10" ht="80" x14ac:dyDescent="0.2">
      <c r="A45" s="91" t="s">
        <v>141</v>
      </c>
      <c r="B45" s="40" t="s">
        <v>142</v>
      </c>
      <c r="C45" s="40" t="s">
        <v>143</v>
      </c>
      <c r="D45" t="s">
        <v>24</v>
      </c>
      <c r="E45" t="s">
        <v>16</v>
      </c>
      <c r="F45" s="93" t="s">
        <v>25</v>
      </c>
      <c r="G45" s="40" t="s">
        <v>96</v>
      </c>
      <c r="H45" s="3"/>
      <c r="I45" s="3" t="s">
        <v>43</v>
      </c>
    </row>
    <row r="46" spans="1:10" ht="64" x14ac:dyDescent="0.2">
      <c r="A46" s="91" t="s">
        <v>144</v>
      </c>
      <c r="B46" s="40" t="s">
        <v>63</v>
      </c>
      <c r="C46" s="40" t="s">
        <v>143</v>
      </c>
      <c r="D46" t="s">
        <v>15</v>
      </c>
      <c r="E46" t="s">
        <v>16</v>
      </c>
      <c r="F46" s="93" t="s">
        <v>15</v>
      </c>
      <c r="H46" s="3"/>
      <c r="I46" s="3" t="s">
        <v>43</v>
      </c>
    </row>
    <row r="47" spans="1:10" ht="64" x14ac:dyDescent="0.2">
      <c r="A47" s="91" t="s">
        <v>145</v>
      </c>
      <c r="B47" s="40" t="s">
        <v>146</v>
      </c>
      <c r="C47" s="40" t="s">
        <v>147</v>
      </c>
      <c r="D47" t="s">
        <v>15</v>
      </c>
      <c r="E47" t="s">
        <v>16</v>
      </c>
      <c r="F47" s="93" t="s">
        <v>15</v>
      </c>
      <c r="H47" s="3"/>
      <c r="I47" s="3" t="s">
        <v>43</v>
      </c>
    </row>
    <row r="48" spans="1:10" ht="112" x14ac:dyDescent="0.2">
      <c r="A48" s="91" t="s">
        <v>148</v>
      </c>
      <c r="B48" s="40" t="s">
        <v>149</v>
      </c>
      <c r="C48" s="40" t="s">
        <v>150</v>
      </c>
      <c r="D48" t="s">
        <v>24</v>
      </c>
      <c r="E48" t="s">
        <v>16</v>
      </c>
      <c r="F48" s="93" t="s">
        <v>25</v>
      </c>
      <c r="G48" s="40" t="s">
        <v>96</v>
      </c>
      <c r="H48" s="3"/>
      <c r="I48" s="3" t="s">
        <v>43</v>
      </c>
    </row>
    <row r="49" spans="1:10" ht="80" x14ac:dyDescent="0.2">
      <c r="A49" s="91" t="s">
        <v>151</v>
      </c>
      <c r="B49" s="40" t="s">
        <v>63</v>
      </c>
      <c r="C49" s="40" t="s">
        <v>152</v>
      </c>
      <c r="D49" t="s">
        <v>24</v>
      </c>
      <c r="E49" t="s">
        <v>16</v>
      </c>
      <c r="F49" s="93" t="s">
        <v>15</v>
      </c>
      <c r="G49" s="40" t="s">
        <v>96</v>
      </c>
      <c r="H49" s="3"/>
      <c r="I49" s="3" t="s">
        <v>43</v>
      </c>
    </row>
    <row r="50" spans="1:10" ht="208" x14ac:dyDescent="0.2">
      <c r="A50" s="91" t="s">
        <v>153</v>
      </c>
      <c r="B50" s="40" t="s">
        <v>154</v>
      </c>
      <c r="C50" s="40" t="s">
        <v>155</v>
      </c>
      <c r="D50" t="s">
        <v>15</v>
      </c>
      <c r="E50" t="s">
        <v>16</v>
      </c>
      <c r="F50" s="93" t="s">
        <v>25</v>
      </c>
      <c r="G50" s="3" t="s">
        <v>18</v>
      </c>
      <c r="H50" s="3"/>
      <c r="I50" s="3" t="s">
        <v>43</v>
      </c>
    </row>
    <row r="51" spans="1:10" ht="32" x14ac:dyDescent="0.2">
      <c r="A51" s="91" t="s">
        <v>156</v>
      </c>
      <c r="B51" s="40" t="s">
        <v>157</v>
      </c>
      <c r="C51" s="40" t="s">
        <v>158</v>
      </c>
      <c r="D51" t="s">
        <v>24</v>
      </c>
      <c r="E51" t="s">
        <v>16</v>
      </c>
      <c r="F51" s="93" t="s">
        <v>15</v>
      </c>
      <c r="G51" s="3" t="s">
        <v>18</v>
      </c>
      <c r="H51" s="3"/>
      <c r="I51" s="3" t="s">
        <v>43</v>
      </c>
      <c r="J51" t="s">
        <v>159</v>
      </c>
    </row>
    <row r="52" spans="1:10" ht="128" x14ac:dyDescent="0.2">
      <c r="A52" s="91" t="s">
        <v>160</v>
      </c>
      <c r="B52" s="40" t="s">
        <v>161</v>
      </c>
      <c r="C52" s="40" t="s">
        <v>162</v>
      </c>
      <c r="D52" t="s">
        <v>15</v>
      </c>
      <c r="E52" t="s">
        <v>16</v>
      </c>
      <c r="F52" s="93" t="s">
        <v>15</v>
      </c>
      <c r="G52" s="3" t="s">
        <v>18</v>
      </c>
      <c r="H52" s="3"/>
      <c r="I52" s="3" t="s">
        <v>43</v>
      </c>
    </row>
    <row r="53" spans="1:10" ht="80" x14ac:dyDescent="0.2">
      <c r="A53" s="91" t="s">
        <v>163</v>
      </c>
      <c r="B53" s="40" t="s">
        <v>164</v>
      </c>
      <c r="C53" s="40" t="s">
        <v>165</v>
      </c>
      <c r="D53" t="s">
        <v>24</v>
      </c>
      <c r="E53" t="s">
        <v>16</v>
      </c>
      <c r="F53" s="93" t="s">
        <v>15</v>
      </c>
      <c r="G53" s="3" t="s">
        <v>18</v>
      </c>
      <c r="H53" s="3"/>
      <c r="I53" s="3" t="s">
        <v>43</v>
      </c>
    </row>
    <row r="54" spans="1:10" ht="64" x14ac:dyDescent="0.2">
      <c r="A54" s="91" t="s">
        <v>166</v>
      </c>
      <c r="B54" s="40" t="s">
        <v>167</v>
      </c>
      <c r="C54" s="40" t="s">
        <v>168</v>
      </c>
      <c r="D54" t="s">
        <v>24</v>
      </c>
      <c r="E54" t="s">
        <v>16</v>
      </c>
      <c r="F54" s="93" t="s">
        <v>17</v>
      </c>
      <c r="G54" s="3" t="s">
        <v>18</v>
      </c>
      <c r="H54" s="3"/>
      <c r="I54" s="40" t="s">
        <v>55</v>
      </c>
    </row>
    <row r="55" spans="1:10" ht="32" x14ac:dyDescent="0.2">
      <c r="A55" s="91" t="s">
        <v>169</v>
      </c>
      <c r="B55" s="40" t="s">
        <v>170</v>
      </c>
      <c r="C55" s="40" t="s">
        <v>171</v>
      </c>
      <c r="D55" t="s">
        <v>24</v>
      </c>
      <c r="E55" t="s">
        <v>16</v>
      </c>
      <c r="F55" s="93" t="s">
        <v>15</v>
      </c>
      <c r="G55" s="3" t="s">
        <v>18</v>
      </c>
      <c r="H55" s="3"/>
      <c r="I55" s="3" t="s">
        <v>43</v>
      </c>
    </row>
    <row r="56" spans="1:10" ht="80" x14ac:dyDescent="0.2">
      <c r="A56" s="91" t="s">
        <v>172</v>
      </c>
      <c r="B56" s="40" t="s">
        <v>63</v>
      </c>
      <c r="C56" s="40" t="s">
        <v>173</v>
      </c>
      <c r="D56" t="s">
        <v>24</v>
      </c>
      <c r="E56" t="s">
        <v>16</v>
      </c>
      <c r="F56" s="93" t="s">
        <v>15</v>
      </c>
      <c r="G56" s="3" t="s">
        <v>18</v>
      </c>
      <c r="H56" s="3"/>
      <c r="I56" s="3" t="s">
        <v>43</v>
      </c>
    </row>
    <row r="57" spans="1:10" ht="64" x14ac:dyDescent="0.2">
      <c r="A57" s="91" t="s">
        <v>174</v>
      </c>
      <c r="B57" s="40" t="s">
        <v>63</v>
      </c>
      <c r="C57" s="40" t="s">
        <v>175</v>
      </c>
      <c r="D57" t="s">
        <v>24</v>
      </c>
      <c r="E57" t="s">
        <v>16</v>
      </c>
      <c r="F57" s="93" t="s">
        <v>15</v>
      </c>
      <c r="G57" s="3" t="s">
        <v>18</v>
      </c>
      <c r="H57" s="3"/>
      <c r="I57" s="3" t="s">
        <v>43</v>
      </c>
    </row>
    <row r="58" spans="1:10" x14ac:dyDescent="0.2">
      <c r="A58" s="3"/>
      <c r="H58" s="3"/>
      <c r="I58" s="3"/>
    </row>
    <row r="59" spans="1:10" x14ac:dyDescent="0.2">
      <c r="A59" s="3"/>
      <c r="H59" s="3"/>
      <c r="I59" s="3"/>
    </row>
    <row r="60" spans="1:10" x14ac:dyDescent="0.2">
      <c r="A60" s="3"/>
      <c r="H60" s="3"/>
      <c r="I60" s="3"/>
    </row>
    <row r="61" spans="1:10" x14ac:dyDescent="0.2">
      <c r="A61" s="3"/>
      <c r="H61" s="3"/>
      <c r="I61" s="3"/>
    </row>
    <row r="62" spans="1:10" x14ac:dyDescent="0.2">
      <c r="A62" s="3"/>
      <c r="H62" s="3"/>
      <c r="I62" s="3"/>
    </row>
    <row r="63" spans="1:10" x14ac:dyDescent="0.2">
      <c r="A63" s="3"/>
      <c r="H63" s="3"/>
      <c r="I63" s="3"/>
    </row>
    <row r="64" spans="1:10" x14ac:dyDescent="0.2">
      <c r="A64" s="3"/>
      <c r="H64" s="3"/>
      <c r="I64" s="3"/>
    </row>
    <row r="65" spans="1:9" x14ac:dyDescent="0.2">
      <c r="A65" s="3"/>
      <c r="H65" s="3"/>
      <c r="I65" s="3"/>
    </row>
    <row r="66" spans="1:9" x14ac:dyDescent="0.2">
      <c r="A66" s="3"/>
      <c r="H66" s="3"/>
      <c r="I66" s="3"/>
    </row>
    <row r="67" spans="1:9" x14ac:dyDescent="0.2">
      <c r="A67" s="3"/>
      <c r="H67" s="3"/>
      <c r="I67" s="3"/>
    </row>
    <row r="68" spans="1:9" x14ac:dyDescent="0.2">
      <c r="A68" s="3"/>
      <c r="H68" s="3"/>
      <c r="I68" s="3"/>
    </row>
    <row r="69" spans="1:9" x14ac:dyDescent="0.2">
      <c r="A69" s="3"/>
      <c r="H69" s="3"/>
      <c r="I69" s="3"/>
    </row>
    <row r="70" spans="1:9" x14ac:dyDescent="0.2">
      <c r="A70" s="3"/>
      <c r="H70" s="3"/>
      <c r="I70" s="3"/>
    </row>
    <row r="71" spans="1:9" x14ac:dyDescent="0.2">
      <c r="A71" s="3"/>
      <c r="H71" s="3"/>
      <c r="I71" s="3"/>
    </row>
    <row r="72" spans="1:9" x14ac:dyDescent="0.2">
      <c r="A72" s="3"/>
      <c r="H72" s="3"/>
      <c r="I72" s="3"/>
    </row>
    <row r="73" spans="1:9" x14ac:dyDescent="0.2">
      <c r="A73" s="3"/>
      <c r="H73" s="3"/>
      <c r="I73" s="3"/>
    </row>
    <row r="74" spans="1:9" x14ac:dyDescent="0.2">
      <c r="A74" s="3"/>
      <c r="H74" s="3"/>
      <c r="I74" s="3"/>
    </row>
    <row r="75" spans="1:9" x14ac:dyDescent="0.2">
      <c r="A75" s="3"/>
      <c r="H75" s="3"/>
      <c r="I75" s="3"/>
    </row>
    <row r="76" spans="1:9" x14ac:dyDescent="0.2">
      <c r="A76" s="3"/>
      <c r="H76" s="3"/>
      <c r="I76" s="3"/>
    </row>
    <row r="77" spans="1:9" x14ac:dyDescent="0.2">
      <c r="A77" s="3"/>
      <c r="H77" s="3"/>
      <c r="I77" s="3"/>
    </row>
    <row r="78" spans="1:9" x14ac:dyDescent="0.2">
      <c r="A78" s="3"/>
      <c r="H78" s="3"/>
      <c r="I78" s="3"/>
    </row>
    <row r="79" spans="1:9" x14ac:dyDescent="0.2">
      <c r="A79" s="3"/>
      <c r="H79" s="3"/>
      <c r="I79" s="3"/>
    </row>
    <row r="80" spans="1:9" x14ac:dyDescent="0.2">
      <c r="A80" s="3"/>
      <c r="H80" s="3"/>
      <c r="I80" s="3"/>
    </row>
    <row r="81" spans="1:9" x14ac:dyDescent="0.2">
      <c r="A81" s="3"/>
      <c r="H81" s="3"/>
      <c r="I81" s="3"/>
    </row>
    <row r="82" spans="1:9" x14ac:dyDescent="0.2">
      <c r="A82" s="3"/>
      <c r="H82" s="3"/>
      <c r="I82" s="3"/>
    </row>
    <row r="83" spans="1:9" x14ac:dyDescent="0.2">
      <c r="A83" s="3"/>
      <c r="H83" s="3"/>
      <c r="I83" s="3"/>
    </row>
    <row r="84" spans="1:9" x14ac:dyDescent="0.2">
      <c r="A84" s="3"/>
      <c r="H84" s="3"/>
      <c r="I84" s="3"/>
    </row>
    <row r="85" spans="1:9" x14ac:dyDescent="0.2">
      <c r="A85" s="3"/>
      <c r="H85" s="3"/>
      <c r="I85" s="3"/>
    </row>
    <row r="86" spans="1:9" x14ac:dyDescent="0.2">
      <c r="A86" s="3"/>
      <c r="H86" s="3"/>
      <c r="I86" s="3"/>
    </row>
    <row r="87" spans="1:9" x14ac:dyDescent="0.2">
      <c r="A87" s="3"/>
      <c r="H87" s="3"/>
      <c r="I87" s="3"/>
    </row>
    <row r="88" spans="1:9" x14ac:dyDescent="0.2">
      <c r="A88" s="3"/>
      <c r="H88" s="3"/>
      <c r="I88" s="3"/>
    </row>
    <row r="89" spans="1:9" x14ac:dyDescent="0.2">
      <c r="A89" s="3"/>
      <c r="H89" s="3"/>
      <c r="I89" s="3"/>
    </row>
    <row r="90" spans="1:9" x14ac:dyDescent="0.2">
      <c r="A90" s="3"/>
      <c r="H90" s="3"/>
      <c r="I90" s="3"/>
    </row>
    <row r="91" spans="1:9" x14ac:dyDescent="0.2">
      <c r="A91" s="3"/>
      <c r="H91" s="3"/>
      <c r="I91" s="3"/>
    </row>
    <row r="92" spans="1:9" x14ac:dyDescent="0.2">
      <c r="A92" s="3"/>
      <c r="H92" s="3"/>
      <c r="I92" s="3"/>
    </row>
    <row r="93" spans="1:9" x14ac:dyDescent="0.2">
      <c r="A93" s="3"/>
      <c r="H93" s="3"/>
      <c r="I93" s="3"/>
    </row>
    <row r="94" spans="1:9" x14ac:dyDescent="0.2">
      <c r="A94" s="3"/>
      <c r="H94" s="3"/>
      <c r="I94" s="3"/>
    </row>
    <row r="95" spans="1:9" x14ac:dyDescent="0.2">
      <c r="A95" s="3"/>
      <c r="H95" s="3"/>
      <c r="I95" s="3"/>
    </row>
    <row r="96" spans="1:9" x14ac:dyDescent="0.2">
      <c r="A96" s="3"/>
      <c r="H96" s="3"/>
      <c r="I96" s="3"/>
    </row>
    <row r="97" spans="1:9" x14ac:dyDescent="0.2">
      <c r="A97" s="3"/>
      <c r="H97" s="3"/>
      <c r="I97" s="3"/>
    </row>
  </sheetData>
  <phoneticPr fontId="2" type="noConversion"/>
  <dataValidations count="3">
    <dataValidation type="list" allowBlank="1" showInputMessage="1" showErrorMessage="1" sqref="F33 E2:E97 F58:F97" xr:uid="{6AF9D938-F15C-4E26-A5D3-63C3FDD15A44}">
      <formula1>RULE_ASSERTION_TYPES</formula1>
    </dataValidation>
    <dataValidation type="list" allowBlank="1" showInputMessage="1" showErrorMessage="1" sqref="H3:H8" xr:uid="{A4F9D451-453F-4E94-84E5-3A4927A077A5}">
      <formula1>YES_NO_TYPES</formula1>
    </dataValidation>
    <dataValidation type="list" allowBlank="1" showInputMessage="1" showErrorMessage="1" sqref="D2:D97" xr:uid="{6EA18919-7F40-47B6-B9EB-6145CB910B6E}">
      <formula1>APPLICABLE_RMR_TYPES</formula1>
    </dataValidation>
  </dataValidations>
  <pageMargins left="0.7" right="0.7" top="0.75" bottom="0.75" header="0.3" footer="0.3"/>
  <pageSetup orientation="portrait" r:id="rId1"/>
  <tableParts count="1">
    <tablePart r:id="rId2"/>
  </tableParts>
  <extLst>
    <ext xmlns:x14="http://schemas.microsoft.com/office/spreadsheetml/2009/9/main" uri="{CCE6A557-97BC-4b89-ADB6-D9C93CAAB3DF}">
      <x14:dataValidations xmlns:xm="http://schemas.microsoft.com/office/excel/2006/main" count="1">
        <x14:dataValidation type="list" allowBlank="1" showInputMessage="1" showErrorMessage="1" xr:uid="{268A0279-F6CE-4D4A-B433-709366EBD43E}">
          <x14:formula1>
            <xm:f>Lookups!$F$2:$F$5</xm:f>
          </x14:formula1>
          <xm:sqref>F2:F32 F34:F57</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CD581-E79F-4912-9044-D35B08937AF8}">
  <dimension ref="A1:X82"/>
  <sheetViews>
    <sheetView zoomScaleNormal="70" workbookViewId="0">
      <pane xSplit="3" topLeftCell="V1" activePane="topRight" state="frozen"/>
      <selection pane="topRight" activeCell="I1" sqref="I1:I1048576"/>
    </sheetView>
  </sheetViews>
  <sheetFormatPr baseColWidth="10" defaultColWidth="8.83203125" defaultRowHeight="15" x14ac:dyDescent="0.2"/>
  <cols>
    <col min="1" max="1" width="54.6640625" customWidth="1"/>
    <col min="2" max="2" width="42.1640625" customWidth="1"/>
    <col min="3" max="3" width="29" bestFit="1" customWidth="1"/>
    <col min="4" max="4" width="5.1640625" bestFit="1" customWidth="1"/>
    <col min="5" max="5" width="11" bestFit="1" customWidth="1"/>
    <col min="6" max="6" width="13.5" bestFit="1" customWidth="1"/>
    <col min="7" max="7" width="9.5" bestFit="1" customWidth="1"/>
    <col min="8" max="8" width="5.5" customWidth="1"/>
    <col min="9" max="12" width="47.83203125" bestFit="1" customWidth="1"/>
    <col min="13" max="15" width="45.1640625" bestFit="1" customWidth="1"/>
    <col min="16" max="16" width="19.83203125" bestFit="1" customWidth="1"/>
    <col min="17" max="17" width="20" bestFit="1" customWidth="1"/>
    <col min="18" max="24" width="45.1640625" bestFit="1" customWidth="1"/>
  </cols>
  <sheetData>
    <row r="1" spans="1:24" x14ac:dyDescent="0.2">
      <c r="A1" s="7" t="s">
        <v>176</v>
      </c>
      <c r="B1" s="7" t="s">
        <v>177</v>
      </c>
      <c r="C1" s="7" t="s">
        <v>178</v>
      </c>
      <c r="D1" s="7" t="s">
        <v>179</v>
      </c>
      <c r="E1" s="28" t="s">
        <v>180</v>
      </c>
      <c r="F1" s="25" t="s">
        <v>181</v>
      </c>
      <c r="G1" s="21" t="s">
        <v>182</v>
      </c>
      <c r="H1" s="21" t="s">
        <v>183</v>
      </c>
      <c r="I1" s="5" t="s">
        <v>184</v>
      </c>
      <c r="J1" s="5" t="s">
        <v>185</v>
      </c>
      <c r="K1" s="5" t="s">
        <v>186</v>
      </c>
      <c r="L1" s="5" t="s">
        <v>187</v>
      </c>
      <c r="M1" s="5" t="s">
        <v>188</v>
      </c>
      <c r="N1" s="5" t="s">
        <v>189</v>
      </c>
      <c r="O1" s="5" t="s">
        <v>190</v>
      </c>
      <c r="P1" s="5" t="s">
        <v>191</v>
      </c>
      <c r="Q1" s="5" t="s">
        <v>192</v>
      </c>
      <c r="R1" s="5" t="s">
        <v>193</v>
      </c>
      <c r="S1" s="5" t="s">
        <v>194</v>
      </c>
      <c r="T1" s="5" t="s">
        <v>195</v>
      </c>
      <c r="U1" s="5" t="s">
        <v>196</v>
      </c>
      <c r="V1" s="5" t="s">
        <v>197</v>
      </c>
      <c r="W1" s="5" t="s">
        <v>198</v>
      </c>
      <c r="X1" s="5" t="s">
        <v>199</v>
      </c>
    </row>
    <row r="2" spans="1:24" x14ac:dyDescent="0.2">
      <c r="A2" s="11" t="s">
        <v>200</v>
      </c>
      <c r="B2" s="11"/>
      <c r="C2" s="11"/>
      <c r="D2" s="19"/>
      <c r="E2" s="31"/>
      <c r="F2" s="32"/>
      <c r="G2" s="22"/>
      <c r="H2" s="22"/>
      <c r="I2" s="37" t="s">
        <v>201</v>
      </c>
      <c r="J2" s="37" t="s">
        <v>201</v>
      </c>
      <c r="K2" s="37" t="s">
        <v>201</v>
      </c>
      <c r="L2" s="37" t="s">
        <v>201</v>
      </c>
      <c r="M2" s="37" t="s">
        <v>201</v>
      </c>
      <c r="N2" s="37" t="s">
        <v>201</v>
      </c>
      <c r="O2" s="37" t="s">
        <v>201</v>
      </c>
      <c r="P2" s="37" t="s">
        <v>201</v>
      </c>
      <c r="Q2" s="37" t="s">
        <v>201</v>
      </c>
      <c r="R2" s="37" t="s">
        <v>201</v>
      </c>
      <c r="S2" s="37" t="s">
        <v>201</v>
      </c>
      <c r="T2" s="37" t="s">
        <v>201</v>
      </c>
      <c r="U2" s="37" t="s">
        <v>201</v>
      </c>
      <c r="V2" s="37" t="s">
        <v>201</v>
      </c>
      <c r="W2" s="37" t="s">
        <v>201</v>
      </c>
      <c r="X2" s="37" t="s">
        <v>201</v>
      </c>
    </row>
    <row r="3" spans="1:24" x14ac:dyDescent="0.2">
      <c r="A3" s="11" t="s">
        <v>202</v>
      </c>
      <c r="B3" s="11" t="s">
        <v>200</v>
      </c>
      <c r="C3" s="11"/>
      <c r="D3" s="19"/>
      <c r="E3" s="31"/>
      <c r="F3" s="32"/>
      <c r="G3" s="22"/>
      <c r="H3" s="22"/>
      <c r="I3" s="37" t="s">
        <v>203</v>
      </c>
      <c r="J3" s="37" t="s">
        <v>203</v>
      </c>
      <c r="K3" s="37" t="s">
        <v>203</v>
      </c>
      <c r="L3" s="37" t="s">
        <v>203</v>
      </c>
      <c r="M3" s="37" t="s">
        <v>203</v>
      </c>
      <c r="N3" s="37" t="s">
        <v>203</v>
      </c>
      <c r="O3" s="37" t="s">
        <v>203</v>
      </c>
      <c r="P3" s="37" t="s">
        <v>203</v>
      </c>
      <c r="Q3" s="37" t="s">
        <v>203</v>
      </c>
      <c r="R3" s="37" t="s">
        <v>203</v>
      </c>
      <c r="S3" s="37" t="s">
        <v>203</v>
      </c>
      <c r="T3" s="37" t="s">
        <v>203</v>
      </c>
      <c r="U3" s="37" t="s">
        <v>203</v>
      </c>
      <c r="V3" s="37" t="s">
        <v>203</v>
      </c>
      <c r="W3" s="37" t="s">
        <v>203</v>
      </c>
      <c r="X3" s="37" t="s">
        <v>203</v>
      </c>
    </row>
    <row r="4" spans="1:24" x14ac:dyDescent="0.2">
      <c r="A4" s="11" t="s">
        <v>202</v>
      </c>
      <c r="B4" s="11" t="s">
        <v>204</v>
      </c>
      <c r="C4" s="11"/>
      <c r="D4" s="19"/>
      <c r="E4" s="35"/>
      <c r="F4" s="36"/>
      <c r="G4" s="22"/>
      <c r="H4" s="30"/>
      <c r="I4" s="37" t="s">
        <v>205</v>
      </c>
      <c r="J4" s="37" t="s">
        <v>205</v>
      </c>
      <c r="K4" s="37" t="s">
        <v>205</v>
      </c>
      <c r="L4" s="37" t="s">
        <v>205</v>
      </c>
      <c r="M4" s="37" t="s">
        <v>205</v>
      </c>
      <c r="N4" s="37" t="s">
        <v>205</v>
      </c>
      <c r="O4" s="37" t="s">
        <v>205</v>
      </c>
      <c r="P4" s="37" t="s">
        <v>205</v>
      </c>
      <c r="Q4" s="37" t="s">
        <v>205</v>
      </c>
      <c r="R4" s="37" t="s">
        <v>205</v>
      </c>
      <c r="S4" s="37" t="s">
        <v>205</v>
      </c>
      <c r="T4" s="37" t="s">
        <v>205</v>
      </c>
      <c r="U4" s="37" t="s">
        <v>205</v>
      </c>
      <c r="V4" s="37" t="s">
        <v>205</v>
      </c>
      <c r="W4" s="37" t="s">
        <v>205</v>
      </c>
      <c r="X4" s="37" t="s">
        <v>205</v>
      </c>
    </row>
    <row r="5" spans="1:24" x14ac:dyDescent="0.2">
      <c r="A5" s="11" t="s">
        <v>202</v>
      </c>
      <c r="B5" s="11" t="s">
        <v>206</v>
      </c>
      <c r="C5" s="11"/>
      <c r="D5" s="19"/>
      <c r="E5" s="35"/>
      <c r="F5" s="36"/>
      <c r="G5" s="22"/>
      <c r="H5" s="30"/>
      <c r="I5" s="37"/>
      <c r="J5" s="37"/>
      <c r="K5" s="37"/>
      <c r="L5" s="37"/>
      <c r="M5" s="37"/>
      <c r="N5" s="37"/>
      <c r="O5" s="37"/>
      <c r="P5" s="37"/>
      <c r="Q5" s="37"/>
      <c r="R5" s="37"/>
      <c r="S5" s="37"/>
      <c r="T5" s="37"/>
      <c r="U5" s="37"/>
      <c r="V5" s="37"/>
      <c r="W5" s="37"/>
      <c r="X5" s="37"/>
    </row>
    <row r="6" spans="1:24" x14ac:dyDescent="0.2">
      <c r="A6" s="11" t="s">
        <v>202</v>
      </c>
      <c r="B6" s="11" t="s">
        <v>207</v>
      </c>
      <c r="C6" s="11"/>
      <c r="D6" s="19"/>
      <c r="E6" s="35"/>
      <c r="F6" s="36"/>
      <c r="G6" s="22"/>
      <c r="H6" s="30"/>
      <c r="I6" s="37"/>
      <c r="J6" s="37"/>
      <c r="K6" s="37"/>
      <c r="L6" s="37"/>
      <c r="M6" s="37"/>
      <c r="N6" s="37"/>
      <c r="O6" s="37"/>
      <c r="P6" s="37"/>
      <c r="Q6" s="37"/>
      <c r="R6" s="37"/>
      <c r="S6" s="37"/>
      <c r="T6" s="37"/>
      <c r="U6" s="37"/>
      <c r="V6" s="37"/>
      <c r="W6" s="37"/>
      <c r="X6" s="37"/>
    </row>
    <row r="7" spans="1:24" x14ac:dyDescent="0.2">
      <c r="A7" s="11" t="s">
        <v>208</v>
      </c>
      <c r="B7" s="11" t="s">
        <v>200</v>
      </c>
      <c r="C7" s="11"/>
      <c r="D7" s="19"/>
      <c r="E7" s="35"/>
      <c r="F7" s="36"/>
      <c r="G7" s="22"/>
      <c r="H7" s="30"/>
      <c r="I7" s="37" t="s">
        <v>209</v>
      </c>
      <c r="J7" s="37" t="s">
        <v>209</v>
      </c>
      <c r="K7" s="37" t="s">
        <v>209</v>
      </c>
      <c r="L7" s="37" t="s">
        <v>209</v>
      </c>
      <c r="M7" s="37" t="s">
        <v>209</v>
      </c>
      <c r="N7" s="37" t="s">
        <v>209</v>
      </c>
      <c r="O7" s="37" t="s">
        <v>209</v>
      </c>
      <c r="P7" s="37" t="s">
        <v>209</v>
      </c>
      <c r="Q7" s="37" t="s">
        <v>209</v>
      </c>
      <c r="R7" s="37" t="s">
        <v>209</v>
      </c>
      <c r="S7" s="37" t="s">
        <v>209</v>
      </c>
      <c r="T7" s="37" t="s">
        <v>209</v>
      </c>
      <c r="U7" s="37" t="s">
        <v>209</v>
      </c>
      <c r="V7" s="37" t="s">
        <v>209</v>
      </c>
      <c r="W7" s="37" t="s">
        <v>209</v>
      </c>
      <c r="X7" s="37" t="s">
        <v>209</v>
      </c>
    </row>
    <row r="8" spans="1:24" x14ac:dyDescent="0.2">
      <c r="A8" s="11" t="s">
        <v>210</v>
      </c>
      <c r="B8" s="11" t="s">
        <v>200</v>
      </c>
      <c r="C8" s="11"/>
      <c r="D8" s="19"/>
      <c r="E8" s="35"/>
      <c r="F8" s="36"/>
      <c r="G8" s="22"/>
      <c r="H8" s="30"/>
      <c r="I8" s="37"/>
      <c r="J8" s="37"/>
      <c r="K8" s="37"/>
      <c r="L8" s="37"/>
      <c r="M8" s="37"/>
      <c r="N8" s="37"/>
      <c r="O8" s="37"/>
      <c r="P8" s="37"/>
      <c r="Q8" s="37"/>
      <c r="R8" s="37"/>
      <c r="S8" s="37"/>
      <c r="T8" s="37"/>
      <c r="U8" s="37"/>
      <c r="V8" s="37"/>
      <c r="W8" s="37"/>
      <c r="X8" s="37"/>
    </row>
    <row r="9" spans="1:24" x14ac:dyDescent="0.2">
      <c r="A9" s="11" t="s">
        <v>208</v>
      </c>
      <c r="B9" s="11" t="s">
        <v>211</v>
      </c>
      <c r="C9" s="11"/>
      <c r="D9" s="19"/>
      <c r="E9" s="35"/>
      <c r="F9" s="36"/>
      <c r="G9" s="22"/>
      <c r="H9" s="30"/>
      <c r="I9" s="37"/>
      <c r="J9" s="37"/>
      <c r="K9" s="37"/>
      <c r="L9" s="37"/>
      <c r="M9" s="37"/>
      <c r="N9" s="37"/>
      <c r="O9" s="37"/>
      <c r="P9" s="37"/>
      <c r="Q9" s="37"/>
      <c r="R9" s="37"/>
      <c r="S9" s="37"/>
      <c r="T9" s="37"/>
      <c r="U9" s="37"/>
      <c r="V9" s="37"/>
      <c r="W9" s="37"/>
      <c r="X9" s="37"/>
    </row>
    <row r="10" spans="1:24" x14ac:dyDescent="0.2">
      <c r="A10" s="11" t="s">
        <v>210</v>
      </c>
      <c r="B10" s="11" t="s">
        <v>211</v>
      </c>
      <c r="C10" s="11"/>
      <c r="D10" s="19"/>
      <c r="E10" s="35"/>
      <c r="F10" s="36"/>
      <c r="G10" s="22"/>
      <c r="H10" s="30"/>
      <c r="I10" s="37"/>
      <c r="J10" s="37"/>
      <c r="K10" s="37"/>
      <c r="L10" s="37"/>
      <c r="M10" s="37"/>
      <c r="N10" s="37"/>
      <c r="O10" s="37"/>
      <c r="P10" s="37"/>
      <c r="Q10" s="37"/>
      <c r="R10" s="37"/>
      <c r="S10" s="37"/>
      <c r="T10" s="37"/>
      <c r="U10" s="37"/>
      <c r="V10" s="37"/>
      <c r="W10" s="37"/>
      <c r="X10" s="37"/>
    </row>
    <row r="11" spans="1:24" x14ac:dyDescent="0.2">
      <c r="A11" s="11" t="s">
        <v>212</v>
      </c>
      <c r="B11" s="11" t="s">
        <v>200</v>
      </c>
      <c r="C11" s="11"/>
      <c r="D11" s="19"/>
      <c r="E11" s="35"/>
      <c r="F11" s="36"/>
      <c r="G11" s="22"/>
      <c r="H11" s="30"/>
      <c r="I11" s="37" t="s">
        <v>213</v>
      </c>
      <c r="J11" s="37" t="s">
        <v>213</v>
      </c>
      <c r="K11" s="37" t="s">
        <v>213</v>
      </c>
      <c r="L11" s="37" t="s">
        <v>213</v>
      </c>
      <c r="M11" s="37" t="s">
        <v>213</v>
      </c>
      <c r="N11" s="37" t="s">
        <v>213</v>
      </c>
      <c r="O11" s="37" t="s">
        <v>213</v>
      </c>
      <c r="P11" s="37" t="s">
        <v>213</v>
      </c>
      <c r="Q11" s="37" t="s">
        <v>213</v>
      </c>
      <c r="R11" s="37" t="s">
        <v>213</v>
      </c>
      <c r="S11" s="37" t="s">
        <v>213</v>
      </c>
      <c r="T11" s="37" t="s">
        <v>213</v>
      </c>
      <c r="U11" s="37" t="s">
        <v>213</v>
      </c>
      <c r="V11" s="37" t="s">
        <v>213</v>
      </c>
      <c r="W11" s="37" t="s">
        <v>213</v>
      </c>
      <c r="X11" s="37" t="s">
        <v>213</v>
      </c>
    </row>
    <row r="12" spans="1:24" x14ac:dyDescent="0.2">
      <c r="A12" s="11" t="s">
        <v>212</v>
      </c>
      <c r="B12" s="11" t="s">
        <v>214</v>
      </c>
      <c r="C12" s="11"/>
      <c r="D12" s="19"/>
      <c r="E12" s="35"/>
      <c r="F12" s="36"/>
      <c r="G12" s="22"/>
      <c r="H12" s="30"/>
      <c r="I12" s="37" t="s">
        <v>205</v>
      </c>
      <c r="J12" s="37" t="s">
        <v>205</v>
      </c>
      <c r="K12" s="37" t="s">
        <v>205</v>
      </c>
      <c r="L12" s="37" t="s">
        <v>205</v>
      </c>
      <c r="M12" s="37" t="s">
        <v>205</v>
      </c>
      <c r="N12" s="37" t="s">
        <v>205</v>
      </c>
      <c r="O12" s="37" t="s">
        <v>205</v>
      </c>
      <c r="P12" s="37" t="s">
        <v>205</v>
      </c>
      <c r="Q12" s="37" t="s">
        <v>205</v>
      </c>
      <c r="R12" s="37" t="s">
        <v>205</v>
      </c>
      <c r="S12" s="37" t="s">
        <v>205</v>
      </c>
      <c r="T12" s="37" t="s">
        <v>205</v>
      </c>
      <c r="U12" s="37" t="s">
        <v>205</v>
      </c>
      <c r="V12" s="37" t="s">
        <v>205</v>
      </c>
      <c r="W12" s="37" t="s">
        <v>205</v>
      </c>
      <c r="X12" s="37" t="s">
        <v>205</v>
      </c>
    </row>
    <row r="13" spans="1:24" x14ac:dyDescent="0.2">
      <c r="A13" s="11" t="s">
        <v>212</v>
      </c>
      <c r="B13" s="11" t="s">
        <v>215</v>
      </c>
      <c r="C13" s="11"/>
      <c r="D13" s="19"/>
      <c r="E13" s="35"/>
      <c r="F13" s="36"/>
      <c r="G13" s="22"/>
      <c r="H13" s="30"/>
      <c r="I13" s="37" t="s">
        <v>205</v>
      </c>
      <c r="J13" s="37" t="s">
        <v>205</v>
      </c>
      <c r="K13" s="37" t="s">
        <v>205</v>
      </c>
      <c r="L13" s="37" t="s">
        <v>205</v>
      </c>
      <c r="M13" s="37" t="s">
        <v>205</v>
      </c>
      <c r="N13" s="37" t="s">
        <v>205</v>
      </c>
      <c r="O13" s="37" t="s">
        <v>205</v>
      </c>
      <c r="P13" s="37" t="s">
        <v>205</v>
      </c>
      <c r="Q13" s="37" t="s">
        <v>205</v>
      </c>
      <c r="R13" s="37" t="s">
        <v>205</v>
      </c>
      <c r="S13" s="37" t="s">
        <v>205</v>
      </c>
      <c r="T13" s="37" t="s">
        <v>205</v>
      </c>
      <c r="U13" s="37" t="s">
        <v>205</v>
      </c>
      <c r="V13" s="37" t="s">
        <v>205</v>
      </c>
      <c r="W13" s="37" t="s">
        <v>205</v>
      </c>
      <c r="X13" s="37" t="s">
        <v>205</v>
      </c>
    </row>
    <row r="14" spans="1:24" x14ac:dyDescent="0.2">
      <c r="A14" s="11" t="s">
        <v>212</v>
      </c>
      <c r="B14" s="11" t="s">
        <v>216</v>
      </c>
      <c r="C14" s="11"/>
      <c r="D14" s="19"/>
      <c r="E14" s="35"/>
      <c r="F14" s="36"/>
      <c r="G14" s="22"/>
      <c r="H14" s="30"/>
      <c r="I14" s="37"/>
      <c r="J14" s="37"/>
      <c r="K14" s="37"/>
      <c r="L14" s="37"/>
      <c r="M14" s="37"/>
      <c r="N14" s="37"/>
      <c r="O14" s="37"/>
      <c r="P14" s="37"/>
      <c r="Q14" s="37"/>
      <c r="R14" s="37"/>
      <c r="S14" s="37"/>
      <c r="T14" s="37"/>
      <c r="U14" s="37"/>
      <c r="V14" s="37"/>
      <c r="W14" s="37"/>
      <c r="X14" s="37"/>
    </row>
    <row r="15" spans="1:24" x14ac:dyDescent="0.2">
      <c r="A15" s="11" t="s">
        <v>212</v>
      </c>
      <c r="B15" s="11" t="s">
        <v>218</v>
      </c>
      <c r="C15" s="11"/>
      <c r="D15" s="19"/>
      <c r="E15" s="35"/>
      <c r="F15" s="36"/>
      <c r="G15" s="22"/>
      <c r="H15" s="30"/>
      <c r="I15" s="37"/>
      <c r="J15" s="37"/>
      <c r="K15" s="37"/>
      <c r="L15" s="37"/>
      <c r="M15" s="37"/>
      <c r="N15" s="37"/>
      <c r="O15" s="37"/>
      <c r="P15" s="37"/>
      <c r="Q15" s="37"/>
      <c r="R15" s="37"/>
      <c r="S15" s="37"/>
      <c r="T15" s="37"/>
      <c r="U15" s="37"/>
      <c r="V15" s="37"/>
      <c r="W15" s="37"/>
      <c r="X15" s="37"/>
    </row>
    <row r="16" spans="1:24" x14ac:dyDescent="0.2">
      <c r="A16" s="11" t="s">
        <v>212</v>
      </c>
      <c r="B16" s="11" t="s">
        <v>219</v>
      </c>
      <c r="C16" s="11"/>
      <c r="D16" s="19"/>
      <c r="E16" s="35"/>
      <c r="F16" s="36"/>
      <c r="G16" s="22"/>
      <c r="H16" s="30"/>
      <c r="I16" s="37"/>
      <c r="J16" s="37"/>
      <c r="K16" s="37"/>
      <c r="L16" s="37"/>
      <c r="M16" s="37"/>
      <c r="N16" s="37"/>
      <c r="O16" s="37"/>
      <c r="P16" s="37"/>
      <c r="Q16" s="37"/>
      <c r="R16" s="37"/>
      <c r="S16" s="37"/>
      <c r="T16" s="37"/>
      <c r="U16" s="37"/>
      <c r="V16" s="37"/>
      <c r="W16" s="37"/>
      <c r="X16" s="37"/>
    </row>
    <row r="17" spans="1:24" x14ac:dyDescent="0.2">
      <c r="A17" s="11" t="s">
        <v>220</v>
      </c>
      <c r="B17" s="11" t="s">
        <v>200</v>
      </c>
      <c r="C17" s="11"/>
      <c r="D17" s="19"/>
      <c r="E17" s="35"/>
      <c r="F17" s="36"/>
      <c r="G17" s="22"/>
      <c r="H17" s="30"/>
      <c r="I17" s="37"/>
      <c r="J17" s="37"/>
      <c r="K17" s="37"/>
      <c r="L17" s="37"/>
      <c r="M17" s="37"/>
      <c r="N17" s="37"/>
      <c r="O17" s="37"/>
      <c r="P17" s="37"/>
      <c r="Q17" s="37"/>
      <c r="R17" s="37"/>
      <c r="S17" s="37"/>
      <c r="T17" s="37"/>
      <c r="U17" s="37"/>
      <c r="V17" s="37"/>
      <c r="W17" s="37"/>
      <c r="X17" s="37"/>
    </row>
    <row r="18" spans="1:24" x14ac:dyDescent="0.2">
      <c r="A18" s="11" t="s">
        <v>220</v>
      </c>
      <c r="B18" s="11" t="s">
        <v>221</v>
      </c>
      <c r="C18" s="11"/>
      <c r="D18" s="19"/>
      <c r="E18" s="35"/>
      <c r="F18" s="36"/>
      <c r="G18" s="22"/>
      <c r="H18" s="30"/>
      <c r="I18" s="37"/>
      <c r="J18" s="37"/>
      <c r="K18" s="37"/>
      <c r="L18" s="37"/>
      <c r="M18" s="37"/>
      <c r="N18" s="37"/>
      <c r="O18" s="37"/>
      <c r="P18" s="37"/>
      <c r="Q18" s="37"/>
      <c r="R18" s="37"/>
      <c r="S18" s="37"/>
      <c r="T18" s="37"/>
      <c r="U18" s="37"/>
      <c r="V18" s="37"/>
      <c r="W18" s="37"/>
      <c r="X18" s="37"/>
    </row>
    <row r="19" spans="1:24" x14ac:dyDescent="0.2">
      <c r="A19" s="11" t="s">
        <v>220</v>
      </c>
      <c r="B19" s="11" t="s">
        <v>222</v>
      </c>
      <c r="C19" s="11"/>
      <c r="D19" s="19"/>
      <c r="E19" s="35"/>
      <c r="F19" s="36"/>
      <c r="G19" s="22"/>
      <c r="H19" s="30"/>
      <c r="I19" s="37"/>
      <c r="J19" s="37"/>
      <c r="K19" s="37"/>
      <c r="L19" s="37"/>
      <c r="M19" s="37"/>
      <c r="N19" s="37"/>
      <c r="O19" s="37"/>
      <c r="P19" s="37"/>
      <c r="Q19" s="37"/>
      <c r="R19" s="37"/>
      <c r="S19" s="37"/>
      <c r="T19" s="37"/>
      <c r="U19" s="37"/>
      <c r="V19" s="37"/>
      <c r="W19" s="37"/>
      <c r="X19" s="37"/>
    </row>
    <row r="20" spans="1:24" x14ac:dyDescent="0.2">
      <c r="A20" s="11" t="s">
        <v>212</v>
      </c>
      <c r="B20" s="11" t="s">
        <v>223</v>
      </c>
      <c r="C20" s="11"/>
      <c r="D20" s="19"/>
      <c r="E20" s="35"/>
      <c r="F20" s="36"/>
      <c r="G20" s="22"/>
      <c r="H20" s="30"/>
      <c r="I20" s="37"/>
      <c r="J20" s="37"/>
      <c r="K20" s="37"/>
      <c r="L20" s="37"/>
      <c r="M20" s="37"/>
      <c r="N20" s="37"/>
      <c r="O20" s="37"/>
      <c r="P20" s="37"/>
      <c r="Q20" s="37"/>
      <c r="R20" s="37"/>
      <c r="S20" s="37"/>
      <c r="T20" s="37"/>
      <c r="U20" s="37"/>
      <c r="V20" s="37"/>
      <c r="W20" s="37"/>
      <c r="X20" s="37"/>
    </row>
    <row r="21" spans="1:24" x14ac:dyDescent="0.2">
      <c r="A21" s="11" t="s">
        <v>224</v>
      </c>
      <c r="B21" s="11" t="s">
        <v>200</v>
      </c>
      <c r="C21" s="11"/>
      <c r="D21" s="19"/>
      <c r="E21" s="35"/>
      <c r="F21" s="36"/>
      <c r="G21" s="22"/>
      <c r="H21" s="30"/>
      <c r="I21" s="37" t="s">
        <v>225</v>
      </c>
      <c r="J21" s="37" t="s">
        <v>225</v>
      </c>
      <c r="K21" s="37" t="s">
        <v>225</v>
      </c>
      <c r="L21" s="37" t="s">
        <v>225</v>
      </c>
      <c r="M21" s="37" t="s">
        <v>225</v>
      </c>
      <c r="N21" s="37" t="s">
        <v>225</v>
      </c>
      <c r="O21" s="37" t="s">
        <v>225</v>
      </c>
      <c r="P21" s="37" t="s">
        <v>225</v>
      </c>
      <c r="Q21" s="37" t="s">
        <v>225</v>
      </c>
      <c r="R21" s="37" t="s">
        <v>225</v>
      </c>
      <c r="S21" s="37" t="s">
        <v>225</v>
      </c>
      <c r="T21" s="37" t="s">
        <v>225</v>
      </c>
      <c r="U21" s="37" t="s">
        <v>225</v>
      </c>
      <c r="V21" s="37" t="s">
        <v>225</v>
      </c>
      <c r="W21" s="37" t="s">
        <v>225</v>
      </c>
      <c r="X21" s="37" t="s">
        <v>225</v>
      </c>
    </row>
    <row r="22" spans="1:24" x14ac:dyDescent="0.2">
      <c r="A22" s="11" t="s">
        <v>224</v>
      </c>
      <c r="B22" s="11" t="s">
        <v>226</v>
      </c>
      <c r="C22" s="11"/>
      <c r="D22" s="19"/>
      <c r="E22" s="35"/>
      <c r="F22" s="36"/>
      <c r="G22" s="22"/>
      <c r="H22" s="30"/>
      <c r="I22" s="37"/>
      <c r="J22" s="37"/>
      <c r="K22" s="37"/>
      <c r="L22" s="37"/>
      <c r="M22" s="37"/>
      <c r="N22" s="37"/>
      <c r="O22" s="37"/>
      <c r="P22" s="37"/>
      <c r="Q22" s="37"/>
      <c r="R22" s="37"/>
      <c r="S22" s="37"/>
      <c r="T22" s="37"/>
      <c r="U22" s="37"/>
      <c r="V22" s="37"/>
      <c r="W22" s="37"/>
      <c r="X22" s="37"/>
    </row>
    <row r="23" spans="1:24" x14ac:dyDescent="0.2">
      <c r="A23" s="11" t="s">
        <v>224</v>
      </c>
      <c r="B23" s="11" t="s">
        <v>227</v>
      </c>
      <c r="C23" s="11"/>
      <c r="D23" s="19"/>
      <c r="E23" s="35"/>
      <c r="F23" s="36"/>
      <c r="G23" s="22"/>
      <c r="H23" s="30"/>
      <c r="I23" s="37" t="s">
        <v>228</v>
      </c>
      <c r="J23" s="37" t="s">
        <v>228</v>
      </c>
      <c r="K23" s="37" t="s">
        <v>228</v>
      </c>
      <c r="L23" s="37" t="s">
        <v>228</v>
      </c>
      <c r="M23" s="37" t="s">
        <v>228</v>
      </c>
      <c r="N23" s="37" t="s">
        <v>228</v>
      </c>
      <c r="O23" s="37" t="s">
        <v>228</v>
      </c>
      <c r="P23" s="37" t="s">
        <v>229</v>
      </c>
      <c r="Q23" s="37" t="s">
        <v>229</v>
      </c>
      <c r="R23" s="37" t="s">
        <v>229</v>
      </c>
      <c r="S23" s="37" t="s">
        <v>229</v>
      </c>
      <c r="T23" s="37" t="s">
        <v>229</v>
      </c>
      <c r="U23" s="37" t="s">
        <v>229</v>
      </c>
      <c r="V23" s="37" t="s">
        <v>229</v>
      </c>
      <c r="W23" s="37" t="s">
        <v>229</v>
      </c>
      <c r="X23" s="37" t="s">
        <v>229</v>
      </c>
    </row>
    <row r="24" spans="1:24" x14ac:dyDescent="0.2">
      <c r="A24" s="11" t="s">
        <v>224</v>
      </c>
      <c r="B24" s="11" t="s">
        <v>230</v>
      </c>
      <c r="C24" s="11"/>
      <c r="D24" s="19"/>
      <c r="E24" s="35"/>
      <c r="F24" s="36"/>
      <c r="G24" s="22"/>
      <c r="H24" s="30"/>
      <c r="I24" s="37"/>
      <c r="J24" s="37"/>
      <c r="K24" s="37"/>
      <c r="L24" s="37"/>
      <c r="M24" s="37"/>
      <c r="N24" s="37"/>
      <c r="O24" s="37"/>
      <c r="P24" s="37"/>
      <c r="Q24" s="37"/>
      <c r="R24" s="37"/>
      <c r="S24" s="37"/>
      <c r="T24" s="37"/>
      <c r="U24" s="37"/>
      <c r="V24" s="37"/>
      <c r="W24" s="37"/>
      <c r="X24" s="37"/>
    </row>
    <row r="25" spans="1:24" x14ac:dyDescent="0.2">
      <c r="A25" s="11" t="s">
        <v>224</v>
      </c>
      <c r="B25" s="11" t="s">
        <v>231</v>
      </c>
      <c r="C25" s="11"/>
      <c r="D25" s="19"/>
      <c r="E25" s="35"/>
      <c r="F25" s="36"/>
      <c r="G25" s="22"/>
      <c r="H25" s="30"/>
      <c r="I25" s="98">
        <v>90</v>
      </c>
      <c r="J25" s="98">
        <v>90</v>
      </c>
      <c r="K25" s="98">
        <v>90</v>
      </c>
      <c r="L25" s="98">
        <v>90</v>
      </c>
      <c r="M25" s="98">
        <v>90</v>
      </c>
      <c r="N25" s="98">
        <v>90</v>
      </c>
      <c r="O25" s="98">
        <v>90</v>
      </c>
      <c r="P25" s="37">
        <v>180</v>
      </c>
      <c r="Q25" s="37">
        <v>180</v>
      </c>
      <c r="R25" s="37">
        <v>180</v>
      </c>
      <c r="S25" s="37">
        <v>180</v>
      </c>
      <c r="T25" s="37">
        <v>180</v>
      </c>
      <c r="U25" s="37">
        <v>180</v>
      </c>
      <c r="V25" s="37">
        <v>180</v>
      </c>
      <c r="W25" s="37">
        <v>180</v>
      </c>
      <c r="X25" s="37">
        <v>180</v>
      </c>
    </row>
    <row r="26" spans="1:24" x14ac:dyDescent="0.2">
      <c r="A26" s="11" t="s">
        <v>224</v>
      </c>
      <c r="B26" s="11" t="s">
        <v>232</v>
      </c>
      <c r="C26" s="11"/>
      <c r="D26" s="19"/>
      <c r="E26" s="35"/>
      <c r="F26" s="36"/>
      <c r="G26" s="22"/>
      <c r="H26" s="30"/>
      <c r="I26" s="98"/>
      <c r="J26" s="98"/>
      <c r="K26" s="98"/>
      <c r="L26" s="98"/>
      <c r="M26" s="98"/>
      <c r="N26" s="98"/>
      <c r="O26" s="98"/>
      <c r="P26" s="37"/>
      <c r="Q26" s="37"/>
      <c r="R26" s="37"/>
      <c r="S26" s="37"/>
      <c r="T26" s="37"/>
      <c r="U26" s="37"/>
      <c r="V26" s="37"/>
      <c r="W26" s="37"/>
      <c r="X26" s="37"/>
    </row>
    <row r="27" spans="1:24" x14ac:dyDescent="0.2">
      <c r="A27" s="11" t="s">
        <v>224</v>
      </c>
      <c r="B27" s="11" t="s">
        <v>233</v>
      </c>
      <c r="C27" s="11"/>
      <c r="D27" s="19"/>
      <c r="E27" s="35"/>
      <c r="F27" s="36"/>
      <c r="G27" s="22"/>
      <c r="H27" s="30"/>
      <c r="I27" s="98"/>
      <c r="J27" s="98"/>
      <c r="K27" s="98"/>
      <c r="L27" s="98"/>
      <c r="M27" s="98"/>
      <c r="N27" s="98"/>
      <c r="O27" s="98"/>
      <c r="P27" s="37"/>
      <c r="Q27" s="37"/>
      <c r="R27" s="37"/>
      <c r="S27" s="37"/>
      <c r="T27" s="37"/>
      <c r="U27" s="37"/>
      <c r="V27" s="37"/>
      <c r="W27" s="37"/>
      <c r="X27" s="37"/>
    </row>
    <row r="28" spans="1:24" x14ac:dyDescent="0.2">
      <c r="A28" s="11" t="s">
        <v>224</v>
      </c>
      <c r="B28" s="11" t="s">
        <v>234</v>
      </c>
      <c r="C28" s="11" t="s">
        <v>200</v>
      </c>
      <c r="D28" s="19"/>
      <c r="E28" s="35"/>
      <c r="F28" s="36"/>
      <c r="G28" s="22"/>
      <c r="H28" s="30"/>
      <c r="I28" s="98"/>
      <c r="J28" s="98"/>
      <c r="K28" s="98"/>
      <c r="L28" s="98"/>
      <c r="M28" s="98"/>
      <c r="N28" s="98"/>
      <c r="O28" s="98"/>
      <c r="P28" s="37"/>
      <c r="Q28" s="37"/>
      <c r="R28" s="37"/>
      <c r="S28" s="37"/>
      <c r="T28" s="37"/>
      <c r="U28" s="37"/>
      <c r="V28" s="37"/>
      <c r="W28" s="37"/>
      <c r="X28" s="37"/>
    </row>
    <row r="29" spans="1:24" x14ac:dyDescent="0.2">
      <c r="A29" s="11" t="s">
        <v>224</v>
      </c>
      <c r="B29" s="11" t="s">
        <v>234</v>
      </c>
      <c r="C29" s="11" t="s">
        <v>235</v>
      </c>
      <c r="D29" s="19"/>
      <c r="E29" s="35"/>
      <c r="F29" s="36"/>
      <c r="G29" s="22"/>
      <c r="H29" s="30"/>
      <c r="I29" s="98"/>
      <c r="J29" s="98"/>
      <c r="K29" s="98"/>
      <c r="L29" s="98"/>
      <c r="M29" s="98"/>
      <c r="N29" s="98"/>
      <c r="O29" s="98"/>
      <c r="P29" s="37"/>
      <c r="Q29" s="37"/>
      <c r="R29" s="37"/>
      <c r="S29" s="37"/>
      <c r="T29" s="37"/>
      <c r="U29" s="37"/>
      <c r="V29" s="37"/>
      <c r="W29" s="37"/>
      <c r="X29" s="37"/>
    </row>
    <row r="30" spans="1:24" x14ac:dyDescent="0.2">
      <c r="A30" s="11" t="s">
        <v>224</v>
      </c>
      <c r="B30" s="11" t="s">
        <v>234</v>
      </c>
      <c r="C30" s="11" t="s">
        <v>236</v>
      </c>
      <c r="D30" s="19"/>
      <c r="E30" s="35"/>
      <c r="F30" s="36"/>
      <c r="G30" s="22"/>
      <c r="H30" s="30"/>
      <c r="I30" s="98"/>
      <c r="J30" s="98"/>
      <c r="K30" s="98"/>
      <c r="L30" s="98"/>
      <c r="M30" s="98"/>
      <c r="N30" s="98"/>
      <c r="O30" s="98"/>
      <c r="P30" s="37"/>
      <c r="Q30" s="37"/>
      <c r="R30" s="37"/>
      <c r="S30" s="37"/>
      <c r="T30" s="37"/>
      <c r="U30" s="37"/>
      <c r="V30" s="37"/>
      <c r="W30" s="37"/>
      <c r="X30" s="37"/>
    </row>
    <row r="31" spans="1:24" x14ac:dyDescent="0.2">
      <c r="A31" s="11" t="s">
        <v>224</v>
      </c>
      <c r="B31" s="11" t="s">
        <v>234</v>
      </c>
      <c r="C31" s="11" t="s">
        <v>237</v>
      </c>
      <c r="D31" s="19"/>
      <c r="E31" s="35"/>
      <c r="F31" s="36"/>
      <c r="G31" s="22"/>
      <c r="H31" s="30"/>
      <c r="I31" s="98"/>
      <c r="J31" s="98"/>
      <c r="K31" s="98"/>
      <c r="L31" s="98"/>
      <c r="M31" s="98"/>
      <c r="N31" s="98"/>
      <c r="O31" s="98"/>
      <c r="P31" s="37"/>
      <c r="Q31" s="37"/>
      <c r="R31" s="37"/>
      <c r="S31" s="37"/>
      <c r="T31" s="37"/>
      <c r="U31" s="37"/>
      <c r="V31" s="37"/>
      <c r="W31" s="37"/>
      <c r="X31" s="37"/>
    </row>
    <row r="32" spans="1:24" x14ac:dyDescent="0.2">
      <c r="A32" s="11" t="s">
        <v>224</v>
      </c>
      <c r="B32" s="11" t="s">
        <v>234</v>
      </c>
      <c r="C32" s="11" t="s">
        <v>238</v>
      </c>
      <c r="D32" s="19"/>
      <c r="E32" s="35"/>
      <c r="F32" s="36"/>
      <c r="G32" s="22"/>
      <c r="H32" s="30"/>
      <c r="I32" s="98"/>
      <c r="J32" s="98"/>
      <c r="K32" s="98"/>
      <c r="L32" s="98"/>
      <c r="M32" s="98"/>
      <c r="N32" s="98"/>
      <c r="O32" s="98"/>
      <c r="P32" s="37"/>
      <c r="Q32" s="37"/>
      <c r="R32" s="37"/>
      <c r="S32" s="37"/>
      <c r="T32" s="37"/>
      <c r="U32" s="37"/>
      <c r="V32" s="37"/>
      <c r="W32" s="37"/>
      <c r="X32" s="37"/>
    </row>
    <row r="33" spans="1:24" x14ac:dyDescent="0.2">
      <c r="A33" s="11" t="s">
        <v>224</v>
      </c>
      <c r="B33" s="11" t="s">
        <v>234</v>
      </c>
      <c r="C33" s="11" t="s">
        <v>239</v>
      </c>
      <c r="D33" s="19"/>
      <c r="E33" s="35"/>
      <c r="F33" s="36"/>
      <c r="G33" s="22"/>
      <c r="H33" s="30"/>
      <c r="I33" s="98"/>
      <c r="J33" s="98"/>
      <c r="K33" s="98"/>
      <c r="L33" s="98"/>
      <c r="M33" s="98"/>
      <c r="N33" s="98"/>
      <c r="O33" s="98"/>
      <c r="P33" s="37"/>
      <c r="Q33" s="37"/>
      <c r="R33" s="37"/>
      <c r="S33" s="37"/>
      <c r="T33" s="37"/>
      <c r="U33" s="37"/>
      <c r="V33" s="37"/>
      <c r="W33" s="37"/>
      <c r="X33" s="37"/>
    </row>
    <row r="34" spans="1:24" x14ac:dyDescent="0.2">
      <c r="A34" s="11" t="s">
        <v>224</v>
      </c>
      <c r="B34" s="11" t="s">
        <v>234</v>
      </c>
      <c r="C34" s="11" t="s">
        <v>240</v>
      </c>
      <c r="D34" s="19"/>
      <c r="E34" s="35"/>
      <c r="F34" s="36"/>
      <c r="G34" s="22"/>
      <c r="H34" s="30"/>
      <c r="I34" s="98"/>
      <c r="J34" s="98"/>
      <c r="K34" s="98"/>
      <c r="L34" s="98"/>
      <c r="M34" s="98"/>
      <c r="N34" s="98"/>
      <c r="O34" s="98"/>
      <c r="P34" s="37"/>
      <c r="Q34" s="37"/>
      <c r="R34" s="37"/>
      <c r="S34" s="37"/>
      <c r="T34" s="37"/>
      <c r="U34" s="37"/>
      <c r="V34" s="37"/>
      <c r="W34" s="37"/>
      <c r="X34" s="37"/>
    </row>
    <row r="35" spans="1:24" x14ac:dyDescent="0.2">
      <c r="A35" s="11" t="s">
        <v>224</v>
      </c>
      <c r="B35" s="11" t="s">
        <v>234</v>
      </c>
      <c r="C35" s="11" t="s">
        <v>241</v>
      </c>
      <c r="D35" s="19"/>
      <c r="E35" s="35"/>
      <c r="F35" s="36"/>
      <c r="G35" s="22"/>
      <c r="H35" s="30"/>
      <c r="I35" s="98"/>
      <c r="J35" s="98"/>
      <c r="K35" s="98"/>
      <c r="L35" s="98"/>
      <c r="M35" s="98"/>
      <c r="N35" s="98"/>
      <c r="O35" s="98"/>
      <c r="P35" s="37"/>
      <c r="Q35" s="37"/>
      <c r="R35" s="37"/>
      <c r="S35" s="37"/>
      <c r="T35" s="37"/>
      <c r="U35" s="37"/>
      <c r="V35" s="37"/>
      <c r="W35" s="37"/>
      <c r="X35" s="37"/>
    </row>
    <row r="36" spans="1:24" x14ac:dyDescent="0.2">
      <c r="A36" s="11" t="s">
        <v>224</v>
      </c>
      <c r="B36" s="11" t="s">
        <v>234</v>
      </c>
      <c r="C36" s="11" t="s">
        <v>242</v>
      </c>
      <c r="D36" s="19"/>
      <c r="E36" s="35"/>
      <c r="F36" s="36"/>
      <c r="G36" s="22"/>
      <c r="H36" s="30"/>
      <c r="I36" s="98"/>
      <c r="J36" s="98"/>
      <c r="K36" s="98"/>
      <c r="L36" s="98"/>
      <c r="M36" s="98"/>
      <c r="N36" s="98"/>
      <c r="O36" s="98"/>
      <c r="P36" s="37"/>
      <c r="Q36" s="37"/>
      <c r="R36" s="37"/>
      <c r="S36" s="37"/>
      <c r="T36" s="37"/>
      <c r="U36" s="37"/>
      <c r="V36" s="37"/>
      <c r="W36" s="37"/>
      <c r="X36" s="37"/>
    </row>
    <row r="37" spans="1:24" x14ac:dyDescent="0.2">
      <c r="A37" s="11" t="s">
        <v>224</v>
      </c>
      <c r="B37" s="11" t="s">
        <v>234</v>
      </c>
      <c r="C37" s="11" t="s">
        <v>243</v>
      </c>
      <c r="D37" s="19"/>
      <c r="E37" s="35"/>
      <c r="F37" s="36"/>
      <c r="G37" s="22"/>
      <c r="H37" s="30"/>
      <c r="I37" s="98"/>
      <c r="J37" s="98"/>
      <c r="K37" s="98"/>
      <c r="L37" s="98"/>
      <c r="M37" s="98"/>
      <c r="N37" s="98"/>
      <c r="O37" s="98"/>
      <c r="P37" s="37"/>
      <c r="Q37" s="37"/>
      <c r="R37" s="37"/>
      <c r="S37" s="37"/>
      <c r="T37" s="37"/>
      <c r="U37" s="37"/>
      <c r="V37" s="37"/>
      <c r="W37" s="37"/>
      <c r="X37" s="37"/>
    </row>
    <row r="38" spans="1:24" x14ac:dyDescent="0.2">
      <c r="A38" s="11" t="s">
        <v>224</v>
      </c>
      <c r="B38" s="11" t="s">
        <v>234</v>
      </c>
      <c r="C38" s="11" t="s">
        <v>244</v>
      </c>
      <c r="D38" s="19"/>
      <c r="E38" s="35"/>
      <c r="F38" s="36"/>
      <c r="G38" s="22"/>
      <c r="H38" s="30"/>
      <c r="I38" s="98"/>
      <c r="J38" s="98"/>
      <c r="K38" s="98"/>
      <c r="L38" s="98"/>
      <c r="M38" s="98"/>
      <c r="N38" s="98"/>
      <c r="O38" s="98"/>
      <c r="P38" s="37"/>
      <c r="Q38" s="37"/>
      <c r="R38" s="37"/>
      <c r="S38" s="37"/>
      <c r="T38" s="37"/>
      <c r="U38" s="37"/>
      <c r="V38" s="37"/>
      <c r="W38" s="37"/>
      <c r="X38" s="37"/>
    </row>
    <row r="39" spans="1:24" x14ac:dyDescent="0.2">
      <c r="A39" s="11" t="s">
        <v>224</v>
      </c>
      <c r="B39" s="11" t="s">
        <v>245</v>
      </c>
      <c r="C39" s="11" t="s">
        <v>200</v>
      </c>
      <c r="D39" s="19"/>
      <c r="E39" s="35"/>
      <c r="F39" s="36"/>
      <c r="G39" s="22"/>
      <c r="H39" s="30"/>
      <c r="I39" s="98"/>
      <c r="J39" s="98"/>
      <c r="K39" s="98"/>
      <c r="L39" s="98"/>
      <c r="M39" s="98"/>
      <c r="N39" s="98"/>
      <c r="O39" s="98"/>
      <c r="P39" s="37"/>
      <c r="Q39" s="37"/>
      <c r="R39" s="37"/>
      <c r="S39" s="37"/>
      <c r="T39" s="37"/>
      <c r="U39" s="37"/>
      <c r="V39" s="37"/>
      <c r="W39" s="37"/>
      <c r="X39" s="37"/>
    </row>
    <row r="40" spans="1:24" x14ac:dyDescent="0.2">
      <c r="A40" s="11" t="s">
        <v>224</v>
      </c>
      <c r="B40" s="11" t="s">
        <v>245</v>
      </c>
      <c r="C40" s="11" t="s">
        <v>246</v>
      </c>
      <c r="D40" s="19"/>
      <c r="E40" s="35"/>
      <c r="F40" s="36"/>
      <c r="G40" s="22"/>
      <c r="H40" s="30"/>
      <c r="I40" s="98"/>
      <c r="J40" s="98"/>
      <c r="K40" s="98"/>
      <c r="L40" s="98"/>
      <c r="M40" s="98"/>
      <c r="N40" s="98"/>
      <c r="O40" s="98"/>
      <c r="P40" s="37"/>
      <c r="Q40" s="37"/>
      <c r="R40" s="37"/>
      <c r="S40" s="37"/>
      <c r="T40" s="37"/>
      <c r="U40" s="37"/>
      <c r="V40" s="37"/>
      <c r="W40" s="37"/>
      <c r="X40" s="37"/>
    </row>
    <row r="41" spans="1:24" x14ac:dyDescent="0.2">
      <c r="A41" s="11" t="s">
        <v>224</v>
      </c>
      <c r="B41" s="11" t="s">
        <v>245</v>
      </c>
      <c r="C41" s="11" t="s">
        <v>247</v>
      </c>
      <c r="D41" s="19"/>
      <c r="E41" s="35"/>
      <c r="F41" s="36"/>
      <c r="G41" s="22"/>
      <c r="H41" s="30"/>
      <c r="I41" s="98"/>
      <c r="J41" s="98"/>
      <c r="K41" s="98"/>
      <c r="L41" s="98"/>
      <c r="M41" s="98"/>
      <c r="N41" s="98"/>
      <c r="O41" s="98"/>
      <c r="P41" s="37"/>
      <c r="Q41" s="37"/>
      <c r="R41" s="37"/>
      <c r="S41" s="37"/>
      <c r="T41" s="37"/>
      <c r="U41" s="37"/>
      <c r="V41" s="37"/>
      <c r="W41" s="37"/>
      <c r="X41" s="37"/>
    </row>
    <row r="42" spans="1:24" x14ac:dyDescent="0.2">
      <c r="A42" s="11" t="s">
        <v>248</v>
      </c>
      <c r="B42" s="11" t="s">
        <v>200</v>
      </c>
      <c r="C42" s="11"/>
      <c r="D42" s="19"/>
      <c r="E42" s="35"/>
      <c r="F42" s="36"/>
      <c r="G42" s="22"/>
      <c r="H42" s="30"/>
      <c r="I42" s="37" t="s">
        <v>249</v>
      </c>
      <c r="J42" s="37" t="s">
        <v>249</v>
      </c>
      <c r="K42" s="37" t="s">
        <v>249</v>
      </c>
      <c r="L42" s="37" t="s">
        <v>249</v>
      </c>
      <c r="M42" s="37" t="s">
        <v>249</v>
      </c>
      <c r="N42" s="37" t="s">
        <v>249</v>
      </c>
      <c r="O42" s="37" t="s">
        <v>249</v>
      </c>
      <c r="P42" s="37" t="s">
        <v>249</v>
      </c>
      <c r="Q42" s="37" t="s">
        <v>249</v>
      </c>
      <c r="R42" s="37" t="s">
        <v>249</v>
      </c>
      <c r="S42" s="37" t="s">
        <v>249</v>
      </c>
      <c r="T42" s="37" t="s">
        <v>249</v>
      </c>
      <c r="U42" s="37" t="s">
        <v>249</v>
      </c>
      <c r="V42" s="37" t="s">
        <v>249</v>
      </c>
      <c r="W42" s="37" t="s">
        <v>249</v>
      </c>
      <c r="X42" s="37" t="s">
        <v>249</v>
      </c>
    </row>
    <row r="43" spans="1:24" x14ac:dyDescent="0.2">
      <c r="A43" s="11" t="s">
        <v>248</v>
      </c>
      <c r="B43" s="11" t="s">
        <v>250</v>
      </c>
      <c r="C43" s="11"/>
      <c r="D43" s="19"/>
      <c r="E43" s="35"/>
      <c r="F43" s="36"/>
      <c r="G43" s="22"/>
      <c r="H43" s="30"/>
      <c r="I43" s="37"/>
      <c r="J43" s="37"/>
      <c r="K43" s="37"/>
      <c r="L43" s="37"/>
      <c r="M43" s="37"/>
      <c r="N43" s="37"/>
      <c r="O43" s="37"/>
      <c r="P43" s="37" t="s">
        <v>251</v>
      </c>
      <c r="Q43" s="37" t="s">
        <v>252</v>
      </c>
      <c r="R43" s="37"/>
      <c r="S43" s="37"/>
      <c r="T43" s="37"/>
      <c r="U43" s="37"/>
      <c r="V43" s="37"/>
      <c r="W43" s="37"/>
      <c r="X43" s="37"/>
    </row>
    <row r="44" spans="1:24" x14ac:dyDescent="0.2">
      <c r="A44" s="11" t="s">
        <v>248</v>
      </c>
      <c r="B44" s="11" t="s">
        <v>253</v>
      </c>
      <c r="C44" s="11"/>
      <c r="D44" s="19"/>
      <c r="E44" s="35"/>
      <c r="F44" s="36"/>
      <c r="G44" s="22"/>
      <c r="H44" s="30"/>
      <c r="I44" s="37"/>
      <c r="J44" s="37"/>
      <c r="K44" s="37"/>
      <c r="L44" s="37"/>
      <c r="M44" s="37"/>
      <c r="N44" s="37"/>
      <c r="O44" s="37"/>
      <c r="P44" s="37"/>
      <c r="Q44" s="37"/>
      <c r="R44" s="37"/>
      <c r="S44" s="37"/>
      <c r="T44" s="37"/>
      <c r="U44" s="37"/>
      <c r="V44" s="37"/>
      <c r="W44" s="37"/>
      <c r="X44" s="37"/>
    </row>
    <row r="45" spans="1:24" x14ac:dyDescent="0.2">
      <c r="A45" s="11" t="s">
        <v>248</v>
      </c>
      <c r="B45" s="11" t="s">
        <v>254</v>
      </c>
      <c r="C45" s="11"/>
      <c r="D45" s="19"/>
      <c r="E45" s="35"/>
      <c r="F45" s="36"/>
      <c r="G45" s="22"/>
      <c r="H45" s="30"/>
      <c r="I45" s="37"/>
      <c r="J45" s="37"/>
      <c r="K45" s="37"/>
      <c r="L45" s="37"/>
      <c r="M45" s="37"/>
      <c r="N45" s="37"/>
      <c r="O45" s="37"/>
      <c r="P45" s="37"/>
      <c r="Q45" s="37"/>
      <c r="R45" s="37">
        <v>1.2629999999999999</v>
      </c>
      <c r="S45" s="37">
        <v>1.2629999999999999</v>
      </c>
      <c r="T45" s="37">
        <v>0.39200000000000002</v>
      </c>
      <c r="U45" s="37">
        <v>1.2629999999999999</v>
      </c>
      <c r="V45" s="37">
        <v>0.376</v>
      </c>
      <c r="W45" s="37">
        <v>1.2629999999999999</v>
      </c>
      <c r="X45" s="37">
        <v>0.376</v>
      </c>
    </row>
    <row r="46" spans="1:24" x14ac:dyDescent="0.2">
      <c r="A46" s="11" t="s">
        <v>248</v>
      </c>
      <c r="B46" s="11" t="s">
        <v>238</v>
      </c>
      <c r="C46" s="11"/>
      <c r="D46" s="19"/>
      <c r="E46" s="35"/>
      <c r="F46" s="36"/>
      <c r="G46" s="22"/>
      <c r="H46" s="30"/>
      <c r="I46" s="37">
        <v>0.36299999999999999</v>
      </c>
      <c r="J46" s="37">
        <v>0.36299999999999999</v>
      </c>
      <c r="K46" s="37">
        <v>1.238</v>
      </c>
      <c r="L46" s="37">
        <v>0.70399999999999996</v>
      </c>
      <c r="M46" s="37">
        <v>1.238</v>
      </c>
      <c r="N46" s="98">
        <v>0.70399999999999996</v>
      </c>
      <c r="O46" s="98">
        <v>0.70399999999999996</v>
      </c>
      <c r="P46" s="37"/>
      <c r="Q46" s="37"/>
      <c r="R46" s="37"/>
      <c r="S46" s="37"/>
      <c r="T46" s="37"/>
      <c r="U46" s="37"/>
      <c r="V46" s="37"/>
      <c r="W46" s="37"/>
      <c r="X46" s="37"/>
    </row>
    <row r="47" spans="1:24" x14ac:dyDescent="0.2">
      <c r="A47" s="11" t="s">
        <v>248</v>
      </c>
      <c r="B47" s="11" t="s">
        <v>255</v>
      </c>
      <c r="C47" s="11"/>
      <c r="D47" s="19"/>
      <c r="E47" s="35"/>
      <c r="F47" s="36"/>
      <c r="G47" s="22"/>
      <c r="H47" s="30"/>
      <c r="I47" s="37"/>
      <c r="J47" s="37"/>
      <c r="K47" s="37"/>
      <c r="L47" s="37"/>
      <c r="M47" s="37"/>
      <c r="N47" s="37"/>
      <c r="O47" s="37"/>
      <c r="P47" s="37"/>
      <c r="Q47" s="37"/>
      <c r="R47" s="37"/>
      <c r="S47" s="37"/>
      <c r="T47" s="37"/>
      <c r="U47" s="37"/>
      <c r="V47" s="37"/>
      <c r="W47" s="37"/>
      <c r="X47" s="37"/>
    </row>
    <row r="48" spans="1:24" x14ac:dyDescent="0.2">
      <c r="A48" s="11" t="s">
        <v>248</v>
      </c>
      <c r="B48" s="11" t="s">
        <v>256</v>
      </c>
      <c r="C48" s="11"/>
      <c r="D48" s="19"/>
      <c r="E48" s="35"/>
      <c r="F48" s="36"/>
      <c r="G48" s="22"/>
      <c r="H48" s="30"/>
      <c r="I48" s="37"/>
      <c r="J48" s="37"/>
      <c r="K48" s="37"/>
      <c r="L48" s="37"/>
      <c r="M48" s="37"/>
      <c r="N48" s="37"/>
      <c r="O48" s="37"/>
      <c r="P48" s="37"/>
      <c r="Q48" s="37"/>
      <c r="R48" s="37"/>
      <c r="S48" s="37"/>
      <c r="T48" s="37"/>
      <c r="U48" s="37"/>
      <c r="V48" s="37"/>
      <c r="W48" s="37"/>
      <c r="X48" s="37"/>
    </row>
    <row r="49" spans="1:24" x14ac:dyDescent="0.2">
      <c r="A49" s="11" t="s">
        <v>248</v>
      </c>
      <c r="B49" s="11" t="s">
        <v>257</v>
      </c>
      <c r="C49" s="11"/>
      <c r="D49" s="19"/>
      <c r="E49" s="35"/>
      <c r="F49" s="36"/>
      <c r="G49" s="22"/>
      <c r="H49" s="30"/>
      <c r="I49" s="37"/>
      <c r="J49" s="37"/>
      <c r="K49" s="37"/>
      <c r="L49" s="37"/>
      <c r="M49" s="37"/>
      <c r="N49" s="37"/>
      <c r="O49" s="37"/>
      <c r="P49" s="37"/>
      <c r="Q49" s="37"/>
      <c r="R49" s="37"/>
      <c r="S49" s="37"/>
      <c r="T49" s="37"/>
      <c r="U49" s="37"/>
      <c r="V49" s="37"/>
      <c r="W49" s="37"/>
      <c r="X49" s="37"/>
    </row>
    <row r="50" spans="1:24" x14ac:dyDescent="0.2">
      <c r="A50" s="11" t="s">
        <v>248</v>
      </c>
      <c r="B50" s="11" t="s">
        <v>258</v>
      </c>
      <c r="C50" s="11"/>
      <c r="D50" s="19"/>
      <c r="E50" s="35"/>
      <c r="F50" s="36"/>
      <c r="G50" s="22"/>
      <c r="H50" s="30"/>
      <c r="I50" s="37"/>
      <c r="J50" s="37"/>
      <c r="K50" s="37"/>
      <c r="L50" s="37"/>
      <c r="M50" s="37"/>
      <c r="N50" s="37"/>
      <c r="O50" s="37"/>
      <c r="P50" s="37"/>
      <c r="Q50" s="37"/>
      <c r="R50" s="37"/>
      <c r="S50" s="37"/>
      <c r="T50" s="37"/>
      <c r="U50" s="37"/>
      <c r="V50" s="37"/>
      <c r="W50" s="37"/>
      <c r="X50" s="37"/>
    </row>
    <row r="51" spans="1:24" x14ac:dyDescent="0.2">
      <c r="A51" s="11" t="s">
        <v>259</v>
      </c>
      <c r="B51" s="11" t="s">
        <v>200</v>
      </c>
      <c r="C51" s="11"/>
      <c r="D51" s="19"/>
      <c r="E51" s="35"/>
      <c r="F51" s="36"/>
      <c r="G51" s="22"/>
      <c r="H51" s="30"/>
      <c r="I51" s="3"/>
      <c r="J51" s="3"/>
      <c r="K51" s="3"/>
      <c r="L51" s="3"/>
      <c r="M51" s="3"/>
      <c r="N51" s="3"/>
      <c r="O51" s="3"/>
      <c r="P51" s="3"/>
      <c r="Q51" s="3"/>
      <c r="R51" s="3"/>
      <c r="S51" s="3"/>
      <c r="T51" s="3"/>
      <c r="U51" s="3"/>
      <c r="V51" s="3"/>
      <c r="W51" s="3"/>
      <c r="X51" s="3"/>
    </row>
    <row r="52" spans="1:24" x14ac:dyDescent="0.2">
      <c r="A52" s="11" t="s">
        <v>259</v>
      </c>
      <c r="B52" s="11" t="s">
        <v>227</v>
      </c>
      <c r="C52" s="11"/>
      <c r="D52" s="19"/>
      <c r="E52" s="35"/>
      <c r="F52" s="36"/>
      <c r="G52" s="22"/>
      <c r="H52" s="30"/>
      <c r="I52" s="3"/>
      <c r="J52" s="3"/>
      <c r="K52" s="3"/>
      <c r="L52" s="3"/>
      <c r="M52" s="3"/>
      <c r="N52" s="3"/>
      <c r="O52" s="3"/>
      <c r="P52" s="3"/>
      <c r="Q52" s="3"/>
      <c r="R52" s="3"/>
      <c r="S52" s="3"/>
      <c r="T52" s="3"/>
      <c r="U52" s="3"/>
      <c r="V52" s="3"/>
      <c r="W52" s="3"/>
      <c r="X52" s="3"/>
    </row>
    <row r="53" spans="1:24" x14ac:dyDescent="0.2">
      <c r="A53" s="11" t="s">
        <v>259</v>
      </c>
      <c r="B53" s="11" t="s">
        <v>231</v>
      </c>
      <c r="C53" s="11"/>
      <c r="D53" s="19"/>
      <c r="E53" s="35"/>
      <c r="F53" s="36"/>
      <c r="G53" s="22"/>
      <c r="H53" s="30"/>
      <c r="I53" s="3"/>
      <c r="J53" s="3"/>
      <c r="K53" s="3"/>
      <c r="L53" s="3"/>
      <c r="M53" s="3"/>
      <c r="N53" s="3"/>
      <c r="O53" s="3"/>
      <c r="P53" s="3"/>
      <c r="Q53" s="3"/>
      <c r="R53" s="3"/>
      <c r="S53" s="3"/>
      <c r="T53" s="3"/>
      <c r="U53" s="3"/>
      <c r="V53" s="3"/>
      <c r="W53" s="3"/>
      <c r="X53" s="3"/>
    </row>
    <row r="54" spans="1:24" x14ac:dyDescent="0.2">
      <c r="A54" s="11" t="s">
        <v>259</v>
      </c>
      <c r="B54" s="11" t="s">
        <v>232</v>
      </c>
      <c r="C54" s="11"/>
      <c r="D54" s="19"/>
      <c r="E54" s="35"/>
      <c r="F54" s="36"/>
      <c r="G54" s="22"/>
      <c r="H54" s="30"/>
      <c r="I54" s="3"/>
      <c r="J54" s="3"/>
      <c r="K54" s="3"/>
      <c r="L54" s="3"/>
      <c r="M54" s="3"/>
      <c r="N54" s="3"/>
      <c r="O54" s="3"/>
      <c r="P54" s="3"/>
      <c r="Q54" s="3"/>
      <c r="R54" s="3"/>
      <c r="S54" s="3"/>
      <c r="T54" s="3"/>
      <c r="U54" s="3"/>
      <c r="V54" s="3"/>
      <c r="W54" s="3"/>
      <c r="X54" s="3"/>
    </row>
    <row r="55" spans="1:24" x14ac:dyDescent="0.2">
      <c r="A55" s="11" t="s">
        <v>259</v>
      </c>
      <c r="B55" s="11" t="s">
        <v>226</v>
      </c>
      <c r="C55" s="11"/>
      <c r="D55" s="19"/>
      <c r="E55" s="35"/>
      <c r="F55" s="36"/>
      <c r="G55" s="22"/>
      <c r="H55" s="30"/>
      <c r="I55" s="3"/>
      <c r="J55" s="3"/>
      <c r="K55" s="3"/>
      <c r="L55" s="3"/>
      <c r="M55" s="3"/>
      <c r="N55" s="3"/>
      <c r="O55" s="3"/>
      <c r="P55" s="3"/>
      <c r="Q55" s="3"/>
      <c r="R55" s="3"/>
      <c r="S55" s="3"/>
      <c r="T55" s="3"/>
      <c r="U55" s="3"/>
      <c r="V55" s="3"/>
      <c r="W55" s="3"/>
      <c r="X55" s="3"/>
    </row>
    <row r="56" spans="1:24" x14ac:dyDescent="0.2">
      <c r="A56" s="11" t="s">
        <v>259</v>
      </c>
      <c r="B56" s="11" t="s">
        <v>230</v>
      </c>
      <c r="C56" s="11"/>
      <c r="D56" s="19"/>
      <c r="E56" s="35"/>
      <c r="F56" s="36"/>
      <c r="G56" s="22"/>
      <c r="H56" s="30"/>
      <c r="I56" s="3"/>
      <c r="J56" s="3"/>
      <c r="K56" s="3"/>
      <c r="L56" s="3"/>
      <c r="M56" s="3"/>
      <c r="N56" s="3"/>
      <c r="O56" s="3"/>
      <c r="P56" s="3"/>
      <c r="Q56" s="3"/>
      <c r="R56" s="3"/>
      <c r="S56" s="3"/>
      <c r="T56" s="3"/>
      <c r="U56" s="3"/>
      <c r="V56" s="3"/>
      <c r="W56" s="3"/>
      <c r="X56" s="3"/>
    </row>
    <row r="57" spans="1:24" x14ac:dyDescent="0.2">
      <c r="A57" s="11" t="s">
        <v>259</v>
      </c>
      <c r="B57" s="11" t="s">
        <v>234</v>
      </c>
      <c r="C57" s="11" t="s">
        <v>200</v>
      </c>
      <c r="D57" s="19"/>
      <c r="E57" s="35"/>
      <c r="F57" s="36"/>
      <c r="G57" s="22"/>
      <c r="H57" s="30"/>
      <c r="I57" s="3"/>
      <c r="J57" s="3"/>
      <c r="K57" s="3"/>
      <c r="L57" s="3"/>
      <c r="M57" s="3"/>
      <c r="N57" s="3"/>
      <c r="O57" s="3"/>
      <c r="P57" s="3"/>
      <c r="Q57" s="3"/>
      <c r="R57" s="3"/>
      <c r="S57" s="3"/>
      <c r="T57" s="3"/>
      <c r="U57" s="3"/>
      <c r="V57" s="3"/>
      <c r="W57" s="3"/>
      <c r="X57" s="3"/>
    </row>
    <row r="58" spans="1:24" x14ac:dyDescent="0.2">
      <c r="A58" s="11" t="s">
        <v>259</v>
      </c>
      <c r="B58" s="11" t="s">
        <v>234</v>
      </c>
      <c r="C58" s="11" t="s">
        <v>235</v>
      </c>
      <c r="D58" s="19"/>
      <c r="E58" s="35"/>
      <c r="F58" s="36"/>
      <c r="G58" s="22"/>
      <c r="H58" s="30"/>
      <c r="I58" s="3"/>
      <c r="J58" s="3"/>
      <c r="K58" s="3"/>
      <c r="L58" s="3"/>
      <c r="M58" s="3"/>
      <c r="N58" s="3"/>
      <c r="O58" s="3"/>
      <c r="P58" s="3"/>
      <c r="Q58" s="3"/>
      <c r="R58" s="3"/>
      <c r="S58" s="3"/>
      <c r="T58" s="3"/>
      <c r="U58" s="3"/>
      <c r="V58" s="3"/>
      <c r="W58" s="3"/>
      <c r="X58" s="3"/>
    </row>
    <row r="59" spans="1:24" x14ac:dyDescent="0.2">
      <c r="A59" s="11" t="s">
        <v>259</v>
      </c>
      <c r="B59" s="11" t="s">
        <v>234</v>
      </c>
      <c r="C59" s="11" t="s">
        <v>236</v>
      </c>
      <c r="D59" s="19"/>
      <c r="E59" s="35"/>
      <c r="F59" s="36"/>
      <c r="G59" s="22"/>
      <c r="H59" s="30"/>
      <c r="I59" s="3"/>
      <c r="J59" s="3"/>
      <c r="K59" s="3"/>
      <c r="L59" s="3"/>
      <c r="M59" s="3"/>
      <c r="N59" s="3"/>
      <c r="O59" s="3"/>
      <c r="P59" s="3"/>
      <c r="Q59" s="3"/>
      <c r="R59" s="3"/>
      <c r="S59" s="3"/>
      <c r="T59" s="3"/>
      <c r="U59" s="3"/>
      <c r="V59" s="3"/>
      <c r="W59" s="3"/>
      <c r="X59" s="3"/>
    </row>
    <row r="60" spans="1:24" x14ac:dyDescent="0.2">
      <c r="A60" s="11" t="s">
        <v>259</v>
      </c>
      <c r="B60" s="11" t="s">
        <v>234</v>
      </c>
      <c r="C60" s="11" t="s">
        <v>237</v>
      </c>
      <c r="D60" s="19"/>
      <c r="E60" s="35"/>
      <c r="F60" s="36"/>
      <c r="G60" s="22"/>
      <c r="H60" s="30"/>
      <c r="I60" s="3"/>
      <c r="J60" s="3"/>
      <c r="K60" s="3"/>
      <c r="L60" s="3"/>
      <c r="M60" s="3"/>
      <c r="N60" s="3"/>
      <c r="O60" s="3"/>
      <c r="P60" s="3"/>
      <c r="Q60" s="3"/>
      <c r="R60" s="3"/>
      <c r="S60" s="3"/>
      <c r="T60" s="3"/>
      <c r="U60" s="3"/>
      <c r="V60" s="3"/>
      <c r="W60" s="3"/>
      <c r="X60" s="3"/>
    </row>
    <row r="61" spans="1:24" x14ac:dyDescent="0.2">
      <c r="A61" s="11" t="s">
        <v>260</v>
      </c>
      <c r="B61" s="11" t="s">
        <v>200</v>
      </c>
      <c r="C61" s="11"/>
      <c r="D61" s="19"/>
      <c r="E61" s="35"/>
      <c r="F61" s="36"/>
      <c r="G61" s="22"/>
      <c r="H61" s="30"/>
      <c r="I61" s="3"/>
      <c r="J61" s="3"/>
      <c r="K61" s="3"/>
      <c r="L61" s="3"/>
      <c r="M61" s="3"/>
      <c r="N61" s="3"/>
      <c r="O61" s="3"/>
      <c r="P61" s="3"/>
      <c r="Q61" s="3"/>
      <c r="R61" s="3"/>
      <c r="S61" s="3"/>
      <c r="T61" s="3"/>
      <c r="U61" s="3"/>
      <c r="V61" s="3"/>
      <c r="W61" s="3"/>
      <c r="X61" s="3"/>
    </row>
    <row r="62" spans="1:24" x14ac:dyDescent="0.2">
      <c r="A62" s="11" t="s">
        <v>260</v>
      </c>
      <c r="B62" s="11" t="s">
        <v>227</v>
      </c>
      <c r="C62" s="11"/>
      <c r="D62" s="19"/>
      <c r="E62" s="35"/>
      <c r="F62" s="36"/>
      <c r="G62" s="22"/>
      <c r="H62" s="30"/>
      <c r="I62" s="3"/>
      <c r="J62" s="3"/>
      <c r="K62" s="3"/>
      <c r="L62" s="3"/>
      <c r="M62" s="3"/>
      <c r="N62" s="3"/>
      <c r="O62" s="3"/>
      <c r="P62" s="3"/>
      <c r="Q62" s="3"/>
      <c r="R62" s="3"/>
      <c r="S62" s="3"/>
      <c r="T62" s="3"/>
      <c r="U62" s="3"/>
      <c r="V62" s="3"/>
      <c r="W62" s="3"/>
      <c r="X62" s="3"/>
    </row>
    <row r="63" spans="1:24" x14ac:dyDescent="0.2">
      <c r="A63" s="11" t="s">
        <v>260</v>
      </c>
      <c r="B63" s="11" t="s">
        <v>234</v>
      </c>
      <c r="C63" s="11" t="s">
        <v>235</v>
      </c>
      <c r="D63" s="19"/>
      <c r="E63" s="35"/>
      <c r="F63" s="36"/>
      <c r="G63" s="22"/>
      <c r="H63" s="30"/>
      <c r="I63" s="3"/>
      <c r="J63" s="3"/>
      <c r="K63" s="3"/>
      <c r="L63" s="3"/>
      <c r="M63" s="3"/>
      <c r="N63" s="3"/>
      <c r="O63" s="3"/>
      <c r="P63" s="3"/>
      <c r="Q63" s="3"/>
      <c r="R63" s="3"/>
      <c r="S63" s="3"/>
      <c r="T63" s="3"/>
      <c r="U63" s="3"/>
      <c r="V63" s="3"/>
      <c r="W63" s="3"/>
      <c r="X63" s="3"/>
    </row>
    <row r="64" spans="1:24" x14ac:dyDescent="0.2">
      <c r="A64" s="11" t="s">
        <v>260</v>
      </c>
      <c r="B64" s="11" t="s">
        <v>234</v>
      </c>
      <c r="C64" s="11" t="s">
        <v>236</v>
      </c>
      <c r="D64" s="19"/>
      <c r="E64" s="35"/>
      <c r="F64" s="36"/>
      <c r="G64" s="22"/>
      <c r="H64" s="30"/>
      <c r="I64" s="3"/>
      <c r="J64" s="3"/>
      <c r="K64" s="3"/>
      <c r="L64" s="3"/>
      <c r="M64" s="3"/>
      <c r="N64" s="3"/>
      <c r="O64" s="3"/>
      <c r="P64" s="3"/>
      <c r="Q64" s="3"/>
      <c r="R64" s="3"/>
      <c r="S64" s="3"/>
      <c r="T64" s="3"/>
      <c r="U64" s="3"/>
      <c r="V64" s="3"/>
      <c r="W64" s="3"/>
      <c r="X64" s="3"/>
    </row>
    <row r="65" spans="1:24" x14ac:dyDescent="0.2">
      <c r="A65" s="11" t="s">
        <v>260</v>
      </c>
      <c r="B65" s="11" t="s">
        <v>234</v>
      </c>
      <c r="C65" s="11" t="s">
        <v>237</v>
      </c>
      <c r="D65" s="19"/>
      <c r="E65" s="35"/>
      <c r="F65" s="36"/>
      <c r="G65" s="22"/>
      <c r="H65" s="30"/>
      <c r="I65" s="3"/>
      <c r="J65" s="3"/>
      <c r="K65" s="3"/>
      <c r="L65" s="3"/>
      <c r="M65" s="3"/>
      <c r="N65" s="3"/>
      <c r="O65" s="3"/>
      <c r="P65" s="3"/>
      <c r="Q65" s="3"/>
      <c r="R65" s="3"/>
      <c r="S65" s="3"/>
      <c r="T65" s="3"/>
      <c r="U65" s="3"/>
      <c r="V65" s="3"/>
      <c r="W65" s="3"/>
      <c r="X65" s="3"/>
    </row>
    <row r="66" spans="1:24" x14ac:dyDescent="0.2">
      <c r="A66" s="11" t="s">
        <v>260</v>
      </c>
      <c r="B66" s="11" t="s">
        <v>230</v>
      </c>
      <c r="C66" s="11"/>
      <c r="D66" s="19"/>
      <c r="E66" s="35"/>
      <c r="F66" s="36"/>
      <c r="G66" s="22"/>
      <c r="H66" s="30"/>
      <c r="I66" s="3"/>
      <c r="J66" s="3"/>
      <c r="K66" s="3"/>
      <c r="L66" s="3"/>
      <c r="M66" s="3"/>
      <c r="N66" s="3"/>
      <c r="O66" s="3"/>
      <c r="P66" s="3"/>
      <c r="Q66" s="3"/>
      <c r="R66" s="3"/>
      <c r="S66" s="3"/>
      <c r="T66" s="3"/>
      <c r="U66" s="3"/>
      <c r="V66" s="3"/>
      <c r="W66" s="3"/>
      <c r="X66" s="3"/>
    </row>
    <row r="67" spans="1:24" x14ac:dyDescent="0.2">
      <c r="A67" s="11" t="s">
        <v>261</v>
      </c>
      <c r="B67" s="11" t="s">
        <v>200</v>
      </c>
      <c r="C67" s="11"/>
      <c r="D67" s="19"/>
      <c r="E67" s="35"/>
      <c r="F67" s="36"/>
      <c r="G67" s="22"/>
      <c r="H67" s="30"/>
      <c r="I67" s="37"/>
      <c r="J67" s="37"/>
      <c r="K67" s="37"/>
      <c r="L67" s="37"/>
      <c r="M67" s="37"/>
      <c r="N67" s="37"/>
      <c r="O67" s="37"/>
      <c r="P67" s="37"/>
      <c r="Q67" s="37"/>
      <c r="R67" s="37"/>
      <c r="S67" s="37"/>
      <c r="T67" s="37"/>
      <c r="U67" s="37"/>
      <c r="V67" s="37"/>
      <c r="W67" s="37"/>
      <c r="X67" s="37"/>
    </row>
    <row r="68" spans="1:24" x14ac:dyDescent="0.2">
      <c r="A68" s="11" t="s">
        <v>261</v>
      </c>
      <c r="B68" s="11" t="s">
        <v>227</v>
      </c>
      <c r="C68" s="11"/>
      <c r="D68" s="19"/>
      <c r="E68" s="35"/>
      <c r="F68" s="36"/>
      <c r="G68" s="22"/>
      <c r="H68" s="30"/>
      <c r="I68" s="3"/>
      <c r="J68" s="3"/>
      <c r="K68" s="3"/>
      <c r="L68" s="3"/>
      <c r="M68" s="3"/>
      <c r="N68" s="3"/>
      <c r="O68" s="3"/>
      <c r="P68" s="3"/>
      <c r="Q68" s="3"/>
      <c r="R68" s="3"/>
      <c r="S68" s="3"/>
      <c r="T68" s="3"/>
      <c r="U68" s="3"/>
      <c r="V68" s="3"/>
      <c r="W68" s="3"/>
      <c r="X68" s="3"/>
    </row>
    <row r="69" spans="1:24" x14ac:dyDescent="0.2">
      <c r="A69" s="11" t="s">
        <v>261</v>
      </c>
      <c r="B69" s="11" t="s">
        <v>230</v>
      </c>
      <c r="C69" s="11"/>
      <c r="D69" s="19"/>
      <c r="E69" s="35"/>
      <c r="F69" s="36"/>
      <c r="G69" s="22"/>
      <c r="H69" s="30"/>
      <c r="I69" s="3"/>
      <c r="J69" s="3"/>
      <c r="K69" s="3"/>
      <c r="L69" s="3"/>
      <c r="M69" s="3"/>
      <c r="N69" s="3"/>
      <c r="O69" s="3"/>
      <c r="P69" s="3"/>
      <c r="Q69" s="3"/>
      <c r="R69" s="3"/>
      <c r="S69" s="3"/>
      <c r="T69" s="3"/>
      <c r="U69" s="3"/>
      <c r="V69" s="3"/>
      <c r="W69" s="3"/>
      <c r="X69" s="3"/>
    </row>
    <row r="70" spans="1:24" x14ac:dyDescent="0.2">
      <c r="A70" s="11" t="s">
        <v>262</v>
      </c>
      <c r="B70" s="11" t="s">
        <v>200</v>
      </c>
      <c r="C70" s="11"/>
      <c r="D70" s="19"/>
      <c r="E70" s="35"/>
      <c r="F70" s="36"/>
      <c r="G70" s="22"/>
      <c r="H70" s="30"/>
      <c r="I70" s="3"/>
      <c r="J70" s="3"/>
      <c r="K70" s="3"/>
      <c r="L70" s="3"/>
      <c r="M70" s="3"/>
      <c r="N70" s="3"/>
      <c r="O70" s="3"/>
      <c r="P70" s="3"/>
      <c r="Q70" s="3"/>
      <c r="R70" s="3"/>
      <c r="S70" s="3"/>
      <c r="T70" s="3"/>
      <c r="U70" s="3"/>
      <c r="V70" s="3"/>
      <c r="W70" s="3"/>
      <c r="X70" s="3"/>
    </row>
    <row r="71" spans="1:24" x14ac:dyDescent="0.2">
      <c r="A71" s="11" t="s">
        <v>262</v>
      </c>
      <c r="B71" s="11" t="s">
        <v>227</v>
      </c>
      <c r="C71" s="11"/>
      <c r="D71" s="19"/>
      <c r="E71" s="35"/>
      <c r="F71" s="36"/>
      <c r="G71" s="22"/>
      <c r="H71" s="30"/>
      <c r="I71" s="3"/>
      <c r="J71" s="3"/>
      <c r="K71" s="3"/>
      <c r="L71" s="3"/>
      <c r="M71" s="3"/>
      <c r="N71" s="3"/>
      <c r="O71" s="3"/>
      <c r="P71" s="3"/>
      <c r="Q71" s="3"/>
      <c r="R71" s="3"/>
      <c r="S71" s="3"/>
      <c r="T71" s="3"/>
      <c r="U71" s="3"/>
      <c r="V71" s="3"/>
      <c r="W71" s="3"/>
      <c r="X71" s="3"/>
    </row>
    <row r="72" spans="1:24" x14ac:dyDescent="0.2">
      <c r="A72" s="11" t="s">
        <v>262</v>
      </c>
      <c r="B72" s="11" t="s">
        <v>230</v>
      </c>
      <c r="C72" s="11"/>
      <c r="D72" s="19"/>
      <c r="E72" s="35"/>
      <c r="F72" s="36"/>
      <c r="G72" s="22"/>
      <c r="H72" s="30"/>
      <c r="I72" s="3"/>
      <c r="J72" s="3"/>
      <c r="K72" s="3"/>
      <c r="L72" s="3"/>
      <c r="M72" s="3"/>
      <c r="N72" s="3"/>
      <c r="O72" s="3"/>
      <c r="P72" s="3"/>
      <c r="Q72" s="3"/>
      <c r="R72" s="3"/>
      <c r="S72" s="3"/>
      <c r="T72" s="3"/>
      <c r="U72" s="3"/>
      <c r="V72" s="3"/>
      <c r="W72" s="3"/>
      <c r="X72" s="3"/>
    </row>
    <row r="73" spans="1:24" x14ac:dyDescent="0.2">
      <c r="A73" s="11" t="s">
        <v>263</v>
      </c>
      <c r="B73" s="11" t="s">
        <v>264</v>
      </c>
      <c r="C73" s="11"/>
      <c r="D73" s="19"/>
      <c r="E73" s="35"/>
      <c r="F73" s="36"/>
      <c r="G73" s="22"/>
      <c r="H73" s="30"/>
      <c r="I73" s="37" t="s">
        <v>265</v>
      </c>
      <c r="J73" s="37" t="s">
        <v>265</v>
      </c>
      <c r="K73" s="37" t="s">
        <v>265</v>
      </c>
      <c r="L73" s="37" t="s">
        <v>265</v>
      </c>
      <c r="M73" s="37" t="s">
        <v>265</v>
      </c>
      <c r="N73" s="37" t="s">
        <v>265</v>
      </c>
      <c r="O73" s="37" t="s">
        <v>265</v>
      </c>
      <c r="P73" s="37"/>
      <c r="Q73" s="37"/>
      <c r="R73" s="37" t="s">
        <v>265</v>
      </c>
      <c r="S73" s="37" t="s">
        <v>265</v>
      </c>
      <c r="T73" s="37" t="s">
        <v>265</v>
      </c>
      <c r="U73" s="37" t="s">
        <v>265</v>
      </c>
      <c r="V73" s="37" t="s">
        <v>265</v>
      </c>
      <c r="W73" s="37" t="s">
        <v>265</v>
      </c>
      <c r="X73" s="37" t="s">
        <v>265</v>
      </c>
    </row>
    <row r="74" spans="1:24" x14ac:dyDescent="0.2">
      <c r="A74" s="11" t="s">
        <v>266</v>
      </c>
      <c r="B74" s="11" t="s">
        <v>200</v>
      </c>
      <c r="C74" s="11"/>
      <c r="D74" s="19"/>
      <c r="E74" s="35"/>
      <c r="F74" s="36"/>
      <c r="G74" s="22"/>
      <c r="H74" s="30"/>
      <c r="I74" s="37" t="s">
        <v>217</v>
      </c>
      <c r="J74" s="37" t="s">
        <v>217</v>
      </c>
      <c r="K74" s="37" t="s">
        <v>217</v>
      </c>
      <c r="L74" s="37" t="s">
        <v>217</v>
      </c>
      <c r="M74" s="37" t="s">
        <v>217</v>
      </c>
      <c r="N74" s="37" t="s">
        <v>217</v>
      </c>
      <c r="O74" s="37" t="s">
        <v>217</v>
      </c>
      <c r="P74" s="37"/>
      <c r="Q74" s="37"/>
      <c r="R74" s="37" t="s">
        <v>217</v>
      </c>
      <c r="S74" s="37" t="s">
        <v>217</v>
      </c>
      <c r="T74" s="37" t="s">
        <v>217</v>
      </c>
      <c r="U74" s="37" t="s">
        <v>217</v>
      </c>
      <c r="V74" s="37" t="s">
        <v>217</v>
      </c>
      <c r="W74" s="37" t="s">
        <v>217</v>
      </c>
      <c r="X74" s="37" t="s">
        <v>217</v>
      </c>
    </row>
    <row r="75" spans="1:24" x14ac:dyDescent="0.2">
      <c r="A75" s="11" t="s">
        <v>266</v>
      </c>
      <c r="B75" s="11" t="s">
        <v>267</v>
      </c>
      <c r="C75" s="11"/>
      <c r="D75" s="19"/>
      <c r="E75" s="35"/>
      <c r="F75" s="36"/>
      <c r="G75" s="22"/>
      <c r="H75" s="30"/>
      <c r="I75" s="37">
        <v>5</v>
      </c>
      <c r="J75" s="37">
        <v>12</v>
      </c>
      <c r="K75" s="37">
        <v>5</v>
      </c>
      <c r="L75" s="37">
        <v>5</v>
      </c>
      <c r="M75" s="37">
        <v>5</v>
      </c>
      <c r="N75" s="37">
        <v>5</v>
      </c>
      <c r="O75" s="37">
        <v>5</v>
      </c>
      <c r="P75" s="37"/>
      <c r="Q75" s="37"/>
      <c r="R75" s="37">
        <v>5</v>
      </c>
      <c r="S75" s="37">
        <v>11</v>
      </c>
      <c r="T75" s="37">
        <v>5</v>
      </c>
      <c r="U75" s="37">
        <v>5</v>
      </c>
      <c r="V75" s="37">
        <v>5</v>
      </c>
      <c r="W75" s="37">
        <v>5</v>
      </c>
      <c r="X75" s="37">
        <v>5</v>
      </c>
    </row>
    <row r="76" spans="1:24" x14ac:dyDescent="0.2">
      <c r="A76" s="11" t="s">
        <v>266</v>
      </c>
      <c r="B76" s="11" t="s">
        <v>268</v>
      </c>
      <c r="C76" s="11"/>
      <c r="D76" s="19"/>
      <c r="E76" s="35"/>
      <c r="F76" s="36"/>
      <c r="G76" s="22"/>
      <c r="H76" s="30"/>
      <c r="I76" s="37">
        <v>32</v>
      </c>
      <c r="J76" s="37">
        <v>30</v>
      </c>
      <c r="K76" s="37">
        <v>32</v>
      </c>
      <c r="L76" s="37">
        <v>32</v>
      </c>
      <c r="M76" s="37">
        <v>32</v>
      </c>
      <c r="N76" s="37">
        <v>12</v>
      </c>
      <c r="O76" s="37">
        <v>12</v>
      </c>
      <c r="P76" s="37"/>
      <c r="Q76" s="37"/>
      <c r="R76" s="37">
        <v>32</v>
      </c>
      <c r="S76" s="37">
        <v>30</v>
      </c>
      <c r="T76" s="37">
        <v>32</v>
      </c>
      <c r="U76" s="37">
        <v>32</v>
      </c>
      <c r="V76" s="37">
        <v>32</v>
      </c>
      <c r="W76" s="37">
        <v>12</v>
      </c>
      <c r="X76" s="37">
        <v>12</v>
      </c>
    </row>
    <row r="77" spans="1:24" x14ac:dyDescent="0.2">
      <c r="A77" s="11" t="s">
        <v>269</v>
      </c>
      <c r="B77" s="11" t="s">
        <v>200</v>
      </c>
      <c r="C77" s="11"/>
      <c r="D77" s="19"/>
      <c r="E77" s="35"/>
      <c r="F77" s="36"/>
      <c r="G77" s="22"/>
      <c r="H77" s="30"/>
      <c r="I77" s="37"/>
      <c r="J77" s="37"/>
      <c r="K77" s="37"/>
      <c r="L77" s="37"/>
      <c r="M77" s="37"/>
      <c r="N77" s="37"/>
      <c r="O77" s="37"/>
      <c r="P77" s="37"/>
      <c r="Q77" s="37"/>
      <c r="R77" s="37"/>
      <c r="S77" s="37"/>
      <c r="T77" s="37"/>
      <c r="U77" s="37"/>
      <c r="V77" s="37"/>
      <c r="W77" s="37"/>
      <c r="X77" s="37"/>
    </row>
    <row r="78" spans="1:24" x14ac:dyDescent="0.2">
      <c r="A78" s="11" t="s">
        <v>269</v>
      </c>
      <c r="B78" s="11" t="s">
        <v>267</v>
      </c>
      <c r="C78" s="11"/>
      <c r="D78" s="19"/>
      <c r="E78" s="35"/>
      <c r="F78" s="36"/>
      <c r="G78" s="22"/>
      <c r="H78" s="30"/>
      <c r="I78" s="37"/>
      <c r="J78" s="37"/>
      <c r="K78" s="37"/>
      <c r="L78" s="37"/>
      <c r="M78" s="37"/>
      <c r="N78" s="37"/>
      <c r="O78" s="37"/>
      <c r="P78" s="37"/>
      <c r="Q78" s="37"/>
      <c r="R78" s="37"/>
      <c r="S78" s="37"/>
      <c r="T78" s="37"/>
      <c r="U78" s="37"/>
      <c r="V78" s="37"/>
      <c r="W78" s="37"/>
      <c r="X78" s="37"/>
    </row>
    <row r="79" spans="1:24" x14ac:dyDescent="0.2">
      <c r="A79" s="11" t="s">
        <v>269</v>
      </c>
      <c r="B79" s="11" t="s">
        <v>268</v>
      </c>
      <c r="C79" s="11"/>
      <c r="D79" s="19"/>
      <c r="E79" s="35"/>
      <c r="F79" s="36"/>
      <c r="G79" s="22"/>
      <c r="H79" s="30"/>
      <c r="I79" s="37"/>
      <c r="J79" s="37"/>
      <c r="K79" s="37"/>
      <c r="L79" s="37"/>
      <c r="M79" s="37"/>
      <c r="N79" s="37"/>
      <c r="O79" s="37"/>
      <c r="P79" s="37"/>
      <c r="Q79" s="37"/>
      <c r="R79" s="37"/>
      <c r="S79" s="37"/>
      <c r="T79" s="37"/>
      <c r="U79" s="37"/>
      <c r="V79" s="37"/>
      <c r="W79" s="37"/>
      <c r="X79" s="37"/>
    </row>
    <row r="80" spans="1:24" x14ac:dyDescent="0.2">
      <c r="A80" s="11" t="s">
        <v>270</v>
      </c>
      <c r="B80" s="11" t="s">
        <v>200</v>
      </c>
      <c r="C80" s="11"/>
      <c r="D80" s="19"/>
      <c r="E80" s="35"/>
      <c r="F80" s="36"/>
      <c r="G80" s="22"/>
      <c r="H80" s="30"/>
      <c r="I80" s="37" t="s">
        <v>271</v>
      </c>
      <c r="J80" s="37" t="s">
        <v>271</v>
      </c>
      <c r="K80" s="37" t="s">
        <v>271</v>
      </c>
      <c r="L80" s="37" t="s">
        <v>271</v>
      </c>
      <c r="M80" s="37" t="s">
        <v>271</v>
      </c>
      <c r="N80" s="37"/>
      <c r="O80" s="37"/>
      <c r="P80" s="37"/>
      <c r="Q80" s="37"/>
      <c r="R80" s="37" t="s">
        <v>271</v>
      </c>
      <c r="S80" s="37" t="s">
        <v>271</v>
      </c>
      <c r="T80" s="37" t="s">
        <v>271</v>
      </c>
      <c r="U80" s="37" t="s">
        <v>271</v>
      </c>
      <c r="V80" s="37" t="s">
        <v>271</v>
      </c>
      <c r="W80" s="37"/>
      <c r="X80" s="37"/>
    </row>
    <row r="81" spans="1:24" x14ac:dyDescent="0.2">
      <c r="A81" s="11" t="s">
        <v>270</v>
      </c>
      <c r="B81" s="11" t="s">
        <v>272</v>
      </c>
      <c r="C81" s="11"/>
      <c r="D81" s="19"/>
      <c r="E81" s="35"/>
      <c r="F81" s="36"/>
      <c r="G81" s="22"/>
      <c r="H81" s="30"/>
      <c r="I81" s="37" t="s">
        <v>273</v>
      </c>
      <c r="J81" s="37" t="s">
        <v>273</v>
      </c>
      <c r="K81" s="37" t="s">
        <v>273</v>
      </c>
      <c r="L81" s="37" t="s">
        <v>274</v>
      </c>
      <c r="M81" s="37" t="s">
        <v>274</v>
      </c>
      <c r="N81" s="37"/>
      <c r="O81" s="37"/>
      <c r="P81" s="37"/>
      <c r="Q81" s="37"/>
      <c r="R81" s="37" t="s">
        <v>275</v>
      </c>
      <c r="S81" s="37" t="s">
        <v>275</v>
      </c>
      <c r="T81" s="37" t="s">
        <v>275</v>
      </c>
      <c r="U81" s="37" t="s">
        <v>276</v>
      </c>
      <c r="V81" s="37" t="s">
        <v>277</v>
      </c>
      <c r="W81" s="37"/>
      <c r="X81" s="37"/>
    </row>
    <row r="82" spans="1:24" x14ac:dyDescent="0.2">
      <c r="A82" s="11" t="s">
        <v>270</v>
      </c>
      <c r="B82" s="11" t="s">
        <v>278</v>
      </c>
      <c r="C82" s="11"/>
    </row>
  </sheetData>
  <conditionalFormatting sqref="C46:D50 D73:D81 C74:C76 B76 A44:A50 A59:B59 D59 A51:D51 B80:C81 A53:D58 A60:D72 A53:A69 A2:D45">
    <cfRule type="expression" dxfId="524" priority="7589">
      <formula>MOD(ROW(),2)</formula>
    </cfRule>
  </conditionalFormatting>
  <conditionalFormatting sqref="E53:F81 E2:F51">
    <cfRule type="expression" dxfId="523" priority="7585">
      <formula>MOD(ROW(),2)</formula>
    </cfRule>
  </conditionalFormatting>
  <conditionalFormatting sqref="G53:H81 G2:H51">
    <cfRule type="expression" dxfId="522" priority="7584">
      <formula>MOD(ROW(),2)</formula>
    </cfRule>
  </conditionalFormatting>
  <conditionalFormatting sqref="A51">
    <cfRule type="expression" dxfId="521" priority="7579">
      <formula>MOD(ROW(),2)</formula>
    </cfRule>
  </conditionalFormatting>
  <conditionalFormatting sqref="A70:A72">
    <cfRule type="expression" dxfId="520" priority="7578">
      <formula>MOD(ROW(),2)</formula>
    </cfRule>
  </conditionalFormatting>
  <conditionalFormatting sqref="J25:O42 P24:Q45 I12:X20">
    <cfRule type="expression" dxfId="519" priority="7567">
      <formula>MOD(ROW(),2)</formula>
    </cfRule>
  </conditionalFormatting>
  <conditionalFormatting sqref="A73:C73">
    <cfRule type="expression" dxfId="518" priority="7493">
      <formula>MOD(ROW(),2)</formula>
    </cfRule>
  </conditionalFormatting>
  <conditionalFormatting sqref="A73">
    <cfRule type="expression" dxfId="517" priority="7492">
      <formula>MOD(ROW(),2)</formula>
    </cfRule>
  </conditionalFormatting>
  <conditionalFormatting sqref="B74">
    <cfRule type="expression" dxfId="516" priority="7482">
      <formula>MOD(ROW(),2)</formula>
    </cfRule>
  </conditionalFormatting>
  <conditionalFormatting sqref="A74">
    <cfRule type="expression" dxfId="515" priority="7480">
      <formula>MOD(ROW(),2)</formula>
    </cfRule>
  </conditionalFormatting>
  <conditionalFormatting sqref="A74">
    <cfRule type="expression" dxfId="514" priority="7479">
      <formula>MOD(ROW(),2)</formula>
    </cfRule>
  </conditionalFormatting>
  <conditionalFormatting sqref="A75">
    <cfRule type="expression" dxfId="513" priority="7478">
      <formula>MOD(ROW(),2)</formula>
    </cfRule>
  </conditionalFormatting>
  <conditionalFormatting sqref="A75">
    <cfRule type="expression" dxfId="512" priority="7477">
      <formula>MOD(ROW(),2)</formula>
    </cfRule>
  </conditionalFormatting>
  <conditionalFormatting sqref="A76">
    <cfRule type="expression" dxfId="511" priority="7476">
      <formula>MOD(ROW(),2)</formula>
    </cfRule>
  </conditionalFormatting>
  <conditionalFormatting sqref="A76">
    <cfRule type="expression" dxfId="510" priority="7475">
      <formula>MOD(ROW(),2)</formula>
    </cfRule>
  </conditionalFormatting>
  <conditionalFormatting sqref="B75">
    <cfRule type="expression" dxfId="509" priority="7474">
      <formula>MOD(ROW(),2)</formula>
    </cfRule>
  </conditionalFormatting>
  <conditionalFormatting sqref="A80">
    <cfRule type="expression" dxfId="508" priority="7468">
      <formula>MOD(ROW(),2)</formula>
    </cfRule>
  </conditionalFormatting>
  <conditionalFormatting sqref="A81">
    <cfRule type="expression" dxfId="507" priority="7467">
      <formula>MOD(ROW(),2)</formula>
    </cfRule>
  </conditionalFormatting>
  <conditionalFormatting sqref="B46:B50">
    <cfRule type="expression" dxfId="506" priority="7434">
      <formula>MOD(ROW(),2)</formula>
    </cfRule>
  </conditionalFormatting>
  <conditionalFormatting sqref="I66">
    <cfRule type="expression" dxfId="505" priority="6847">
      <formula>MOD(ROW(),2)</formula>
    </cfRule>
  </conditionalFormatting>
  <conditionalFormatting sqref="I62:I65">
    <cfRule type="expression" dxfId="504" priority="6846">
      <formula>MOD(ROW(),2)</formula>
    </cfRule>
  </conditionalFormatting>
  <conditionalFormatting sqref="I75">
    <cfRule type="expression" dxfId="503" priority="6839">
      <formula>MOD(ROW(),2)</formula>
    </cfRule>
  </conditionalFormatting>
  <conditionalFormatting sqref="I74">
    <cfRule type="expression" dxfId="502" priority="6834">
      <formula>MOD(ROW(),2)</formula>
    </cfRule>
  </conditionalFormatting>
  <conditionalFormatting sqref="I24 I51 I47:I49 I43:I45 I53:I54">
    <cfRule type="expression" dxfId="501" priority="6853">
      <formula>MOD(ROW(),2)</formula>
    </cfRule>
  </conditionalFormatting>
  <conditionalFormatting sqref="I22">
    <cfRule type="expression" dxfId="500" priority="6852">
      <formula>MOD(ROW(),2)</formula>
    </cfRule>
  </conditionalFormatting>
  <conditionalFormatting sqref="I61">
    <cfRule type="expression" dxfId="499" priority="6845">
      <formula>MOD(ROW(),2)</formula>
    </cfRule>
  </conditionalFormatting>
  <conditionalFormatting sqref="I71">
    <cfRule type="expression" dxfId="498" priority="6851">
      <formula>MOD(ROW(),2)</formula>
    </cfRule>
  </conditionalFormatting>
  <conditionalFormatting sqref="I70">
    <cfRule type="expression" dxfId="497" priority="6850">
      <formula>MOD(ROW(),2)</formula>
    </cfRule>
  </conditionalFormatting>
  <conditionalFormatting sqref="I69">
    <cfRule type="expression" dxfId="496" priority="6849">
      <formula>MOD(ROW(),2)</formula>
    </cfRule>
  </conditionalFormatting>
  <conditionalFormatting sqref="I68">
    <cfRule type="expression" dxfId="495" priority="6848">
      <formula>MOD(ROW(),2)</formula>
    </cfRule>
  </conditionalFormatting>
  <conditionalFormatting sqref="I56:I60">
    <cfRule type="expression" dxfId="494" priority="6844">
      <formula>MOD(ROW(),2)</formula>
    </cfRule>
  </conditionalFormatting>
  <conditionalFormatting sqref="I55">
    <cfRule type="expression" dxfId="493" priority="6843">
      <formula>MOD(ROW(),2)</formula>
    </cfRule>
  </conditionalFormatting>
  <conditionalFormatting sqref="I67">
    <cfRule type="expression" dxfId="492" priority="6842">
      <formula>MOD(ROW(),2)</formula>
    </cfRule>
  </conditionalFormatting>
  <conditionalFormatting sqref="I72">
    <cfRule type="expression" dxfId="491" priority="6841">
      <formula>MOD(ROW(),2)</formula>
    </cfRule>
  </conditionalFormatting>
  <conditionalFormatting sqref="I73">
    <cfRule type="expression" dxfId="490" priority="6840">
      <formula>MOD(ROW(),2)</formula>
    </cfRule>
  </conditionalFormatting>
  <conditionalFormatting sqref="I76:I79">
    <cfRule type="expression" dxfId="489" priority="6838">
      <formula>MOD(ROW(),2)</formula>
    </cfRule>
  </conditionalFormatting>
  <conditionalFormatting sqref="I50">
    <cfRule type="expression" dxfId="488" priority="6837">
      <formula>MOD(ROW(),2)</formula>
    </cfRule>
  </conditionalFormatting>
  <conditionalFormatting sqref="I2:I3 I7:I10">
    <cfRule type="expression" dxfId="487" priority="6836">
      <formula>MOD(ROW(),2)</formula>
    </cfRule>
  </conditionalFormatting>
  <conditionalFormatting sqref="I4:I6">
    <cfRule type="expression" dxfId="486" priority="6835">
      <formula>MOD(ROW(),2)</formula>
    </cfRule>
  </conditionalFormatting>
  <conditionalFormatting sqref="I23">
    <cfRule type="expression" dxfId="485" priority="6833">
      <formula>MOD(ROW(),2)</formula>
    </cfRule>
  </conditionalFormatting>
  <conditionalFormatting sqref="I46">
    <cfRule type="expression" dxfId="484" priority="6832">
      <formula>MOD(ROW(),2)</formula>
    </cfRule>
  </conditionalFormatting>
  <conditionalFormatting sqref="I42">
    <cfRule type="expression" dxfId="483" priority="6831">
      <formula>MOD(ROW(),2)</formula>
    </cfRule>
  </conditionalFormatting>
  <conditionalFormatting sqref="I11">
    <cfRule type="expression" dxfId="482" priority="6830">
      <formula>MOD(ROW(),2)</formula>
    </cfRule>
  </conditionalFormatting>
  <conditionalFormatting sqref="I21">
    <cfRule type="expression" dxfId="481" priority="6829">
      <formula>MOD(ROW(),2)</formula>
    </cfRule>
  </conditionalFormatting>
  <conditionalFormatting sqref="I80:I81">
    <cfRule type="expression" dxfId="480" priority="6828">
      <formula>MOD(ROW(),2)</formula>
    </cfRule>
  </conditionalFormatting>
  <conditionalFormatting sqref="J22">
    <cfRule type="expression" dxfId="479" priority="6825">
      <formula>MOD(ROW(),2)</formula>
    </cfRule>
  </conditionalFormatting>
  <conditionalFormatting sqref="J66">
    <cfRule type="expression" dxfId="478" priority="6820">
      <formula>MOD(ROW(),2)</formula>
    </cfRule>
  </conditionalFormatting>
  <conditionalFormatting sqref="J62:J65">
    <cfRule type="expression" dxfId="477" priority="6819">
      <formula>MOD(ROW(),2)</formula>
    </cfRule>
  </conditionalFormatting>
  <conditionalFormatting sqref="J75">
    <cfRule type="expression" dxfId="476" priority="6812">
      <formula>MOD(ROW(),2)</formula>
    </cfRule>
  </conditionalFormatting>
  <conditionalFormatting sqref="J74">
    <cfRule type="expression" dxfId="475" priority="6807">
      <formula>MOD(ROW(),2)</formula>
    </cfRule>
  </conditionalFormatting>
  <conditionalFormatting sqref="J24 J51 J47:J49 J43:J45 J53:J54">
    <cfRule type="expression" dxfId="474" priority="6826">
      <formula>MOD(ROW(),2)</formula>
    </cfRule>
  </conditionalFormatting>
  <conditionalFormatting sqref="J61">
    <cfRule type="expression" dxfId="473" priority="6818">
      <formula>MOD(ROW(),2)</formula>
    </cfRule>
  </conditionalFormatting>
  <conditionalFormatting sqref="J71">
    <cfRule type="expression" dxfId="472" priority="6824">
      <formula>MOD(ROW(),2)</formula>
    </cfRule>
  </conditionalFormatting>
  <conditionalFormatting sqref="J70">
    <cfRule type="expression" dxfId="471" priority="6823">
      <formula>MOD(ROW(),2)</formula>
    </cfRule>
  </conditionalFormatting>
  <conditionalFormatting sqref="J69">
    <cfRule type="expression" dxfId="470" priority="6822">
      <formula>MOD(ROW(),2)</formula>
    </cfRule>
  </conditionalFormatting>
  <conditionalFormatting sqref="J68">
    <cfRule type="expression" dxfId="469" priority="6821">
      <formula>MOD(ROW(),2)</formula>
    </cfRule>
  </conditionalFormatting>
  <conditionalFormatting sqref="J56:J60">
    <cfRule type="expression" dxfId="468" priority="6817">
      <formula>MOD(ROW(),2)</formula>
    </cfRule>
  </conditionalFormatting>
  <conditionalFormatting sqref="J55">
    <cfRule type="expression" dxfId="467" priority="6816">
      <formula>MOD(ROW(),2)</formula>
    </cfRule>
  </conditionalFormatting>
  <conditionalFormatting sqref="J67">
    <cfRule type="expression" dxfId="466" priority="6815">
      <formula>MOD(ROW(),2)</formula>
    </cfRule>
  </conditionalFormatting>
  <conditionalFormatting sqref="J72">
    <cfRule type="expression" dxfId="465" priority="6814">
      <formula>MOD(ROW(),2)</formula>
    </cfRule>
  </conditionalFormatting>
  <conditionalFormatting sqref="J73">
    <cfRule type="expression" dxfId="464" priority="6813">
      <formula>MOD(ROW(),2)</formula>
    </cfRule>
  </conditionalFormatting>
  <conditionalFormatting sqref="J76:J79">
    <cfRule type="expression" dxfId="463" priority="6811">
      <formula>MOD(ROW(),2)</formula>
    </cfRule>
  </conditionalFormatting>
  <conditionalFormatting sqref="J50">
    <cfRule type="expression" dxfId="462" priority="6810">
      <formula>MOD(ROW(),2)</formula>
    </cfRule>
  </conditionalFormatting>
  <conditionalFormatting sqref="J2:J3 J7:J10">
    <cfRule type="expression" dxfId="461" priority="6809">
      <formula>MOD(ROW(),2)</formula>
    </cfRule>
  </conditionalFormatting>
  <conditionalFormatting sqref="J4:J6">
    <cfRule type="expression" dxfId="460" priority="6808">
      <formula>MOD(ROW(),2)</formula>
    </cfRule>
  </conditionalFormatting>
  <conditionalFormatting sqref="J23">
    <cfRule type="expression" dxfId="459" priority="6806">
      <formula>MOD(ROW(),2)</formula>
    </cfRule>
  </conditionalFormatting>
  <conditionalFormatting sqref="J46">
    <cfRule type="expression" dxfId="458" priority="6805">
      <formula>MOD(ROW(),2)</formula>
    </cfRule>
  </conditionalFormatting>
  <conditionalFormatting sqref="J11">
    <cfRule type="expression" dxfId="457" priority="6803">
      <formula>MOD(ROW(),2)</formula>
    </cfRule>
  </conditionalFormatting>
  <conditionalFormatting sqref="J21">
    <cfRule type="expression" dxfId="456" priority="6802">
      <formula>MOD(ROW(),2)</formula>
    </cfRule>
  </conditionalFormatting>
  <conditionalFormatting sqref="J80:J81">
    <cfRule type="expression" dxfId="455" priority="6801">
      <formula>MOD(ROW(),2)</formula>
    </cfRule>
  </conditionalFormatting>
  <conditionalFormatting sqref="K22">
    <cfRule type="expression" dxfId="454" priority="6798">
      <formula>MOD(ROW(),2)</formula>
    </cfRule>
  </conditionalFormatting>
  <conditionalFormatting sqref="K66">
    <cfRule type="expression" dxfId="453" priority="6793">
      <formula>MOD(ROW(),2)</formula>
    </cfRule>
  </conditionalFormatting>
  <conditionalFormatting sqref="K62:K65">
    <cfRule type="expression" dxfId="452" priority="6792">
      <formula>MOD(ROW(),2)</formula>
    </cfRule>
  </conditionalFormatting>
  <conditionalFormatting sqref="K75">
    <cfRule type="expression" dxfId="451" priority="6785">
      <formula>MOD(ROW(),2)</formula>
    </cfRule>
  </conditionalFormatting>
  <conditionalFormatting sqref="K74">
    <cfRule type="expression" dxfId="450" priority="6780">
      <formula>MOD(ROW(),2)</formula>
    </cfRule>
  </conditionalFormatting>
  <conditionalFormatting sqref="K24 K51 K47:K49 K43:K45 K53:K54">
    <cfRule type="expression" dxfId="449" priority="6799">
      <formula>MOD(ROW(),2)</formula>
    </cfRule>
  </conditionalFormatting>
  <conditionalFormatting sqref="K61">
    <cfRule type="expression" dxfId="448" priority="6791">
      <formula>MOD(ROW(),2)</formula>
    </cfRule>
  </conditionalFormatting>
  <conditionalFormatting sqref="K71">
    <cfRule type="expression" dxfId="447" priority="6797">
      <formula>MOD(ROW(),2)</formula>
    </cfRule>
  </conditionalFormatting>
  <conditionalFormatting sqref="K70">
    <cfRule type="expression" dxfId="446" priority="6796">
      <formula>MOD(ROW(),2)</formula>
    </cfRule>
  </conditionalFormatting>
  <conditionalFormatting sqref="K69">
    <cfRule type="expression" dxfId="445" priority="6795">
      <formula>MOD(ROW(),2)</formula>
    </cfRule>
  </conditionalFormatting>
  <conditionalFormatting sqref="K68">
    <cfRule type="expression" dxfId="444" priority="6794">
      <formula>MOD(ROW(),2)</formula>
    </cfRule>
  </conditionalFormatting>
  <conditionalFormatting sqref="K56:K60">
    <cfRule type="expression" dxfId="443" priority="6790">
      <formula>MOD(ROW(),2)</formula>
    </cfRule>
  </conditionalFormatting>
  <conditionalFormatting sqref="K55">
    <cfRule type="expression" dxfId="442" priority="6789">
      <formula>MOD(ROW(),2)</formula>
    </cfRule>
  </conditionalFormatting>
  <conditionalFormatting sqref="K67">
    <cfRule type="expression" dxfId="441" priority="6788">
      <formula>MOD(ROW(),2)</formula>
    </cfRule>
  </conditionalFormatting>
  <conditionalFormatting sqref="K72">
    <cfRule type="expression" dxfId="440" priority="6787">
      <formula>MOD(ROW(),2)</formula>
    </cfRule>
  </conditionalFormatting>
  <conditionalFormatting sqref="K73">
    <cfRule type="expression" dxfId="439" priority="6786">
      <formula>MOD(ROW(),2)</formula>
    </cfRule>
  </conditionalFormatting>
  <conditionalFormatting sqref="K76:K79">
    <cfRule type="expression" dxfId="438" priority="6784">
      <formula>MOD(ROW(),2)</formula>
    </cfRule>
  </conditionalFormatting>
  <conditionalFormatting sqref="K50">
    <cfRule type="expression" dxfId="437" priority="6783">
      <formula>MOD(ROW(),2)</formula>
    </cfRule>
  </conditionalFormatting>
  <conditionalFormatting sqref="K2:K3 K7:K10">
    <cfRule type="expression" dxfId="436" priority="6782">
      <formula>MOD(ROW(),2)</formula>
    </cfRule>
  </conditionalFormatting>
  <conditionalFormatting sqref="K4:K6">
    <cfRule type="expression" dxfId="435" priority="6781">
      <formula>MOD(ROW(),2)</formula>
    </cfRule>
  </conditionalFormatting>
  <conditionalFormatting sqref="K23">
    <cfRule type="expression" dxfId="434" priority="6779">
      <formula>MOD(ROW(),2)</formula>
    </cfRule>
  </conditionalFormatting>
  <conditionalFormatting sqref="K46">
    <cfRule type="expression" dxfId="433" priority="6778">
      <formula>MOD(ROW(),2)</formula>
    </cfRule>
  </conditionalFormatting>
  <conditionalFormatting sqref="K11">
    <cfRule type="expression" dxfId="432" priority="6776">
      <formula>MOD(ROW(),2)</formula>
    </cfRule>
  </conditionalFormatting>
  <conditionalFormatting sqref="K21">
    <cfRule type="expression" dxfId="431" priority="6775">
      <formula>MOD(ROW(),2)</formula>
    </cfRule>
  </conditionalFormatting>
  <conditionalFormatting sqref="K80:K81">
    <cfRule type="expression" dxfId="430" priority="6774">
      <formula>MOD(ROW(),2)</formula>
    </cfRule>
  </conditionalFormatting>
  <conditionalFormatting sqref="L22">
    <cfRule type="expression" dxfId="429" priority="6771">
      <formula>MOD(ROW(),2)</formula>
    </cfRule>
  </conditionalFormatting>
  <conditionalFormatting sqref="L66">
    <cfRule type="expression" dxfId="428" priority="6766">
      <formula>MOD(ROW(),2)</formula>
    </cfRule>
  </conditionalFormatting>
  <conditionalFormatting sqref="L62:L65">
    <cfRule type="expression" dxfId="427" priority="6765">
      <formula>MOD(ROW(),2)</formula>
    </cfRule>
  </conditionalFormatting>
  <conditionalFormatting sqref="L75">
    <cfRule type="expression" dxfId="426" priority="6758">
      <formula>MOD(ROW(),2)</formula>
    </cfRule>
  </conditionalFormatting>
  <conditionalFormatting sqref="L74">
    <cfRule type="expression" dxfId="425" priority="6753">
      <formula>MOD(ROW(),2)</formula>
    </cfRule>
  </conditionalFormatting>
  <conditionalFormatting sqref="L24 L51 L47:L49 L43:L45 L53:L54">
    <cfRule type="expression" dxfId="424" priority="6772">
      <formula>MOD(ROW(),2)</formula>
    </cfRule>
  </conditionalFormatting>
  <conditionalFormatting sqref="L61">
    <cfRule type="expression" dxfId="423" priority="6764">
      <formula>MOD(ROW(),2)</formula>
    </cfRule>
  </conditionalFormatting>
  <conditionalFormatting sqref="L71">
    <cfRule type="expression" dxfId="422" priority="6770">
      <formula>MOD(ROW(),2)</formula>
    </cfRule>
  </conditionalFormatting>
  <conditionalFormatting sqref="L70">
    <cfRule type="expression" dxfId="421" priority="6769">
      <formula>MOD(ROW(),2)</formula>
    </cfRule>
  </conditionalFormatting>
  <conditionalFormatting sqref="L69">
    <cfRule type="expression" dxfId="420" priority="6768">
      <formula>MOD(ROW(),2)</formula>
    </cfRule>
  </conditionalFormatting>
  <conditionalFormatting sqref="L68">
    <cfRule type="expression" dxfId="419" priority="6767">
      <formula>MOD(ROW(),2)</formula>
    </cfRule>
  </conditionalFormatting>
  <conditionalFormatting sqref="L56:L60">
    <cfRule type="expression" dxfId="418" priority="6763">
      <formula>MOD(ROW(),2)</formula>
    </cfRule>
  </conditionalFormatting>
  <conditionalFormatting sqref="L55">
    <cfRule type="expression" dxfId="417" priority="6762">
      <formula>MOD(ROW(),2)</formula>
    </cfRule>
  </conditionalFormatting>
  <conditionalFormatting sqref="L67">
    <cfRule type="expression" dxfId="416" priority="6761">
      <formula>MOD(ROW(),2)</formula>
    </cfRule>
  </conditionalFormatting>
  <conditionalFormatting sqref="L72">
    <cfRule type="expression" dxfId="415" priority="6760">
      <formula>MOD(ROW(),2)</formula>
    </cfRule>
  </conditionalFormatting>
  <conditionalFormatting sqref="L73">
    <cfRule type="expression" dxfId="414" priority="6759">
      <formula>MOD(ROW(),2)</formula>
    </cfRule>
  </conditionalFormatting>
  <conditionalFormatting sqref="L76:L79">
    <cfRule type="expression" dxfId="413" priority="6757">
      <formula>MOD(ROW(),2)</formula>
    </cfRule>
  </conditionalFormatting>
  <conditionalFormatting sqref="L50">
    <cfRule type="expression" dxfId="412" priority="6756">
      <formula>MOD(ROW(),2)</formula>
    </cfRule>
  </conditionalFormatting>
  <conditionalFormatting sqref="L2:L3 L7:L10">
    <cfRule type="expression" dxfId="411" priority="6755">
      <formula>MOD(ROW(),2)</formula>
    </cfRule>
  </conditionalFormatting>
  <conditionalFormatting sqref="L4:L6">
    <cfRule type="expression" dxfId="410" priority="6754">
      <formula>MOD(ROW(),2)</formula>
    </cfRule>
  </conditionalFormatting>
  <conditionalFormatting sqref="L23">
    <cfRule type="expression" dxfId="409" priority="6752">
      <formula>MOD(ROW(),2)</formula>
    </cfRule>
  </conditionalFormatting>
  <conditionalFormatting sqref="L46">
    <cfRule type="expression" dxfId="408" priority="6751">
      <formula>MOD(ROW(),2)</formula>
    </cfRule>
  </conditionalFormatting>
  <conditionalFormatting sqref="L11">
    <cfRule type="expression" dxfId="407" priority="6749">
      <formula>MOD(ROW(),2)</formula>
    </cfRule>
  </conditionalFormatting>
  <conditionalFormatting sqref="L21">
    <cfRule type="expression" dxfId="406" priority="6748">
      <formula>MOD(ROW(),2)</formula>
    </cfRule>
  </conditionalFormatting>
  <conditionalFormatting sqref="L80:L81">
    <cfRule type="expression" dxfId="405" priority="6747">
      <formula>MOD(ROW(),2)</formula>
    </cfRule>
  </conditionalFormatting>
  <conditionalFormatting sqref="M22">
    <cfRule type="expression" dxfId="404" priority="6744">
      <formula>MOD(ROW(),2)</formula>
    </cfRule>
  </conditionalFormatting>
  <conditionalFormatting sqref="M66">
    <cfRule type="expression" dxfId="403" priority="6739">
      <formula>MOD(ROW(),2)</formula>
    </cfRule>
  </conditionalFormatting>
  <conditionalFormatting sqref="M62:M65">
    <cfRule type="expression" dxfId="402" priority="6738">
      <formula>MOD(ROW(),2)</formula>
    </cfRule>
  </conditionalFormatting>
  <conditionalFormatting sqref="M75">
    <cfRule type="expression" dxfId="401" priority="6731">
      <formula>MOD(ROW(),2)</formula>
    </cfRule>
  </conditionalFormatting>
  <conditionalFormatting sqref="M74">
    <cfRule type="expression" dxfId="400" priority="6726">
      <formula>MOD(ROW(),2)</formula>
    </cfRule>
  </conditionalFormatting>
  <conditionalFormatting sqref="M24 M51 M47:M49 M43:M45 M53:M54">
    <cfRule type="expression" dxfId="399" priority="6745">
      <formula>MOD(ROW(),2)</formula>
    </cfRule>
  </conditionalFormatting>
  <conditionalFormatting sqref="M61">
    <cfRule type="expression" dxfId="398" priority="6737">
      <formula>MOD(ROW(),2)</formula>
    </cfRule>
  </conditionalFormatting>
  <conditionalFormatting sqref="M71">
    <cfRule type="expression" dxfId="397" priority="6743">
      <formula>MOD(ROW(),2)</formula>
    </cfRule>
  </conditionalFormatting>
  <conditionalFormatting sqref="M70">
    <cfRule type="expression" dxfId="396" priority="6742">
      <formula>MOD(ROW(),2)</formula>
    </cfRule>
  </conditionalFormatting>
  <conditionalFormatting sqref="M69">
    <cfRule type="expression" dxfId="395" priority="6741">
      <formula>MOD(ROW(),2)</formula>
    </cfRule>
  </conditionalFormatting>
  <conditionalFormatting sqref="M68">
    <cfRule type="expression" dxfId="394" priority="6740">
      <formula>MOD(ROW(),2)</formula>
    </cfRule>
  </conditionalFormatting>
  <conditionalFormatting sqref="M56:M60">
    <cfRule type="expression" dxfId="393" priority="6736">
      <formula>MOD(ROW(),2)</formula>
    </cfRule>
  </conditionalFormatting>
  <conditionalFormatting sqref="M55">
    <cfRule type="expression" dxfId="392" priority="6735">
      <formula>MOD(ROW(),2)</formula>
    </cfRule>
  </conditionalFormatting>
  <conditionalFormatting sqref="M67">
    <cfRule type="expression" dxfId="391" priority="6734">
      <formula>MOD(ROW(),2)</formula>
    </cfRule>
  </conditionalFormatting>
  <conditionalFormatting sqref="M72">
    <cfRule type="expression" dxfId="390" priority="6733">
      <formula>MOD(ROW(),2)</formula>
    </cfRule>
  </conditionalFormatting>
  <conditionalFormatting sqref="M73">
    <cfRule type="expression" dxfId="389" priority="6732">
      <formula>MOD(ROW(),2)</formula>
    </cfRule>
  </conditionalFormatting>
  <conditionalFormatting sqref="M76:M79">
    <cfRule type="expression" dxfId="388" priority="6730">
      <formula>MOD(ROW(),2)</formula>
    </cfRule>
  </conditionalFormatting>
  <conditionalFormatting sqref="M50">
    <cfRule type="expression" dxfId="387" priority="6729">
      <formula>MOD(ROW(),2)</formula>
    </cfRule>
  </conditionalFormatting>
  <conditionalFormatting sqref="M2:M3 M7:M10">
    <cfRule type="expression" dxfId="386" priority="6728">
      <formula>MOD(ROW(),2)</formula>
    </cfRule>
  </conditionalFormatting>
  <conditionalFormatting sqref="M4:M6">
    <cfRule type="expression" dxfId="385" priority="6727">
      <formula>MOD(ROW(),2)</formula>
    </cfRule>
  </conditionalFormatting>
  <conditionalFormatting sqref="M23">
    <cfRule type="expression" dxfId="384" priority="6725">
      <formula>MOD(ROW(),2)</formula>
    </cfRule>
  </conditionalFormatting>
  <conditionalFormatting sqref="M46">
    <cfRule type="expression" dxfId="383" priority="6724">
      <formula>MOD(ROW(),2)</formula>
    </cfRule>
  </conditionalFormatting>
  <conditionalFormatting sqref="M11">
    <cfRule type="expression" dxfId="382" priority="6722">
      <formula>MOD(ROW(),2)</formula>
    </cfRule>
  </conditionalFormatting>
  <conditionalFormatting sqref="M21">
    <cfRule type="expression" dxfId="381" priority="6721">
      <formula>MOD(ROW(),2)</formula>
    </cfRule>
  </conditionalFormatting>
  <conditionalFormatting sqref="M80:M81">
    <cfRule type="expression" dxfId="380" priority="6720">
      <formula>MOD(ROW(),2)</formula>
    </cfRule>
  </conditionalFormatting>
  <conditionalFormatting sqref="N24:O24 N51:O51 N47:O49 N43:O45 N53:O54">
    <cfRule type="expression" dxfId="379" priority="6719">
      <formula>MOD(ROW(),2)</formula>
    </cfRule>
  </conditionalFormatting>
  <conditionalFormatting sqref="N71:O71">
    <cfRule type="expression" dxfId="378" priority="6716">
      <formula>MOD(ROW(),2)</formula>
    </cfRule>
  </conditionalFormatting>
  <conditionalFormatting sqref="N22:O22">
    <cfRule type="expression" dxfId="377" priority="6717">
      <formula>MOD(ROW(),2)</formula>
    </cfRule>
  </conditionalFormatting>
  <conditionalFormatting sqref="N61:O61">
    <cfRule type="expression" dxfId="376" priority="6710">
      <formula>MOD(ROW(),2)</formula>
    </cfRule>
  </conditionalFormatting>
  <conditionalFormatting sqref="N70:O70">
    <cfRule type="expression" dxfId="375" priority="6715">
      <formula>MOD(ROW(),2)</formula>
    </cfRule>
  </conditionalFormatting>
  <conditionalFormatting sqref="N69:O69">
    <cfRule type="expression" dxfId="374" priority="6714">
      <formula>MOD(ROW(),2)</formula>
    </cfRule>
  </conditionalFormatting>
  <conditionalFormatting sqref="N68:O68">
    <cfRule type="expression" dxfId="373" priority="6713">
      <formula>MOD(ROW(),2)</formula>
    </cfRule>
  </conditionalFormatting>
  <conditionalFormatting sqref="N66:O66">
    <cfRule type="expression" dxfId="372" priority="6712">
      <formula>MOD(ROW(),2)</formula>
    </cfRule>
  </conditionalFormatting>
  <conditionalFormatting sqref="N62:O65">
    <cfRule type="expression" dxfId="371" priority="6711">
      <formula>MOD(ROW(),2)</formula>
    </cfRule>
  </conditionalFormatting>
  <conditionalFormatting sqref="N56:O60">
    <cfRule type="expression" dxfId="370" priority="6709">
      <formula>MOD(ROW(),2)</formula>
    </cfRule>
  </conditionalFormatting>
  <conditionalFormatting sqref="N55:O55">
    <cfRule type="expression" dxfId="369" priority="6708">
      <formula>MOD(ROW(),2)</formula>
    </cfRule>
  </conditionalFormatting>
  <conditionalFormatting sqref="N67:O67">
    <cfRule type="expression" dxfId="368" priority="6707">
      <formula>MOD(ROW(),2)</formula>
    </cfRule>
  </conditionalFormatting>
  <conditionalFormatting sqref="N72:O72">
    <cfRule type="expression" dxfId="367" priority="6706">
      <formula>MOD(ROW(),2)</formula>
    </cfRule>
  </conditionalFormatting>
  <conditionalFormatting sqref="N75:O75">
    <cfRule type="expression" dxfId="366" priority="6704">
      <formula>MOD(ROW(),2)</formula>
    </cfRule>
  </conditionalFormatting>
  <conditionalFormatting sqref="N73:O73">
    <cfRule type="expression" dxfId="365" priority="6705">
      <formula>MOD(ROW(),2)</formula>
    </cfRule>
  </conditionalFormatting>
  <conditionalFormatting sqref="N76:O79">
    <cfRule type="expression" dxfId="364" priority="6703">
      <formula>MOD(ROW(),2)</formula>
    </cfRule>
  </conditionalFormatting>
  <conditionalFormatting sqref="N50:O50">
    <cfRule type="expression" dxfId="363" priority="6702">
      <formula>MOD(ROW(),2)</formula>
    </cfRule>
  </conditionalFormatting>
  <conditionalFormatting sqref="N2:O3 N7:O10">
    <cfRule type="expression" dxfId="362" priority="6701">
      <formula>MOD(ROW(),2)</formula>
    </cfRule>
  </conditionalFormatting>
  <conditionalFormatting sqref="N4:O6">
    <cfRule type="expression" dxfId="361" priority="6700">
      <formula>MOD(ROW(),2)</formula>
    </cfRule>
  </conditionalFormatting>
  <conditionalFormatting sqref="N74:O74">
    <cfRule type="expression" dxfId="360" priority="6699">
      <formula>MOD(ROW(),2)</formula>
    </cfRule>
  </conditionalFormatting>
  <conditionalFormatting sqref="N23:O23">
    <cfRule type="expression" dxfId="359" priority="6698">
      <formula>MOD(ROW(),2)</formula>
    </cfRule>
  </conditionalFormatting>
  <conditionalFormatting sqref="N46:O46">
    <cfRule type="expression" dxfId="358" priority="6697">
      <formula>MOD(ROW(),2)</formula>
    </cfRule>
  </conditionalFormatting>
  <conditionalFormatting sqref="I25:O41">
    <cfRule type="expression" dxfId="357" priority="6696">
      <formula>MOD(ROW(),2)</formula>
    </cfRule>
  </conditionalFormatting>
  <conditionalFormatting sqref="N11:O11">
    <cfRule type="expression" dxfId="356" priority="6695">
      <formula>MOD(ROW(),2)</formula>
    </cfRule>
  </conditionalFormatting>
  <conditionalFormatting sqref="N21:O21">
    <cfRule type="expression" dxfId="355" priority="6694">
      <formula>MOD(ROW(),2)</formula>
    </cfRule>
  </conditionalFormatting>
  <conditionalFormatting sqref="N80:O81">
    <cfRule type="expression" dxfId="354" priority="6693">
      <formula>MOD(ROW(),2)</formula>
    </cfRule>
  </conditionalFormatting>
  <conditionalFormatting sqref="I25:I41">
    <cfRule type="expression" dxfId="353" priority="6665">
      <formula>MOD(ROW(),2)</formula>
    </cfRule>
  </conditionalFormatting>
  <conditionalFormatting sqref="P51 P47:P49 P53:P54">
    <cfRule type="expression" dxfId="352" priority="6664">
      <formula>MOD(ROW(),2)</formula>
    </cfRule>
  </conditionalFormatting>
  <conditionalFormatting sqref="P70">
    <cfRule type="expression" dxfId="351" priority="6661">
      <formula>MOD(ROW(),2)</formula>
    </cfRule>
  </conditionalFormatting>
  <conditionalFormatting sqref="P61">
    <cfRule type="expression" dxfId="350" priority="6656">
      <formula>MOD(ROW(),2)</formula>
    </cfRule>
  </conditionalFormatting>
  <conditionalFormatting sqref="P71">
    <cfRule type="expression" dxfId="349" priority="6662">
      <formula>MOD(ROW(),2)</formula>
    </cfRule>
  </conditionalFormatting>
  <conditionalFormatting sqref="P69">
    <cfRule type="expression" dxfId="348" priority="6660">
      <formula>MOD(ROW(),2)</formula>
    </cfRule>
  </conditionalFormatting>
  <conditionalFormatting sqref="P68">
    <cfRule type="expression" dxfId="347" priority="6659">
      <formula>MOD(ROW(),2)</formula>
    </cfRule>
  </conditionalFormatting>
  <conditionalFormatting sqref="P66">
    <cfRule type="expression" dxfId="346" priority="6658">
      <formula>MOD(ROW(),2)</formula>
    </cfRule>
  </conditionalFormatting>
  <conditionalFormatting sqref="P62:P65">
    <cfRule type="expression" dxfId="345" priority="6657">
      <formula>MOD(ROW(),2)</formula>
    </cfRule>
  </conditionalFormatting>
  <conditionalFormatting sqref="P56:P60">
    <cfRule type="expression" dxfId="344" priority="6655">
      <formula>MOD(ROW(),2)</formula>
    </cfRule>
  </conditionalFormatting>
  <conditionalFormatting sqref="P55">
    <cfRule type="expression" dxfId="343" priority="6654">
      <formula>MOD(ROW(),2)</formula>
    </cfRule>
  </conditionalFormatting>
  <conditionalFormatting sqref="P67">
    <cfRule type="expression" dxfId="342" priority="6653">
      <formula>MOD(ROW(),2)</formula>
    </cfRule>
  </conditionalFormatting>
  <conditionalFormatting sqref="P72">
    <cfRule type="expression" dxfId="341" priority="6652">
      <formula>MOD(ROW(),2)</formula>
    </cfRule>
  </conditionalFormatting>
  <conditionalFormatting sqref="P75">
    <cfRule type="expression" dxfId="340" priority="6650">
      <formula>MOD(ROW(),2)</formula>
    </cfRule>
  </conditionalFormatting>
  <conditionalFormatting sqref="P73">
    <cfRule type="expression" dxfId="339" priority="6651">
      <formula>MOD(ROW(),2)</formula>
    </cfRule>
  </conditionalFormatting>
  <conditionalFormatting sqref="P76:P79">
    <cfRule type="expression" dxfId="338" priority="6649">
      <formula>MOD(ROW(),2)</formula>
    </cfRule>
  </conditionalFormatting>
  <conditionalFormatting sqref="P50">
    <cfRule type="expression" dxfId="337" priority="6648">
      <formula>MOD(ROW(),2)</formula>
    </cfRule>
  </conditionalFormatting>
  <conditionalFormatting sqref="P74">
    <cfRule type="expression" dxfId="336" priority="6647">
      <formula>MOD(ROW(),2)</formula>
    </cfRule>
  </conditionalFormatting>
  <conditionalFormatting sqref="P46">
    <cfRule type="expression" dxfId="335" priority="6646">
      <formula>MOD(ROW(),2)</formula>
    </cfRule>
  </conditionalFormatting>
  <conditionalFormatting sqref="P80:P81">
    <cfRule type="expression" dxfId="334" priority="6645">
      <formula>MOD(ROW(),2)</formula>
    </cfRule>
  </conditionalFormatting>
  <conditionalFormatting sqref="P2:P3 P7:P10">
    <cfRule type="expression" dxfId="333" priority="6643">
      <formula>MOD(ROW(),2)</formula>
    </cfRule>
  </conditionalFormatting>
  <conditionalFormatting sqref="P4:P6">
    <cfRule type="expression" dxfId="332" priority="6642">
      <formula>MOD(ROW(),2)</formula>
    </cfRule>
  </conditionalFormatting>
  <conditionalFormatting sqref="P21:P22">
    <cfRule type="expression" dxfId="331" priority="6640">
      <formula>MOD(ROW(),2)</formula>
    </cfRule>
  </conditionalFormatting>
  <conditionalFormatting sqref="P23:R23">
    <cfRule type="expression" dxfId="330" priority="6639">
      <formula>MOD(ROW(),2)</formula>
    </cfRule>
  </conditionalFormatting>
  <conditionalFormatting sqref="P11">
    <cfRule type="expression" dxfId="329" priority="6638">
      <formula>MOD(ROW(),2)</formula>
    </cfRule>
  </conditionalFormatting>
  <conditionalFormatting sqref="Q51 Q47:Q49 Q53:Q54">
    <cfRule type="expression" dxfId="328" priority="6637">
      <formula>MOD(ROW(),2)</formula>
    </cfRule>
  </conditionalFormatting>
  <conditionalFormatting sqref="Q70">
    <cfRule type="expression" dxfId="327" priority="6634">
      <formula>MOD(ROW(),2)</formula>
    </cfRule>
  </conditionalFormatting>
  <conditionalFormatting sqref="Q61">
    <cfRule type="expression" dxfId="326" priority="6629">
      <formula>MOD(ROW(),2)</formula>
    </cfRule>
  </conditionalFormatting>
  <conditionalFormatting sqref="Q71">
    <cfRule type="expression" dxfId="325" priority="6635">
      <formula>MOD(ROW(),2)</formula>
    </cfRule>
  </conditionalFormatting>
  <conditionalFormatting sqref="Q69">
    <cfRule type="expression" dxfId="324" priority="6633">
      <formula>MOD(ROW(),2)</formula>
    </cfRule>
  </conditionalFormatting>
  <conditionalFormatting sqref="Q68">
    <cfRule type="expression" dxfId="323" priority="6632">
      <formula>MOD(ROW(),2)</formula>
    </cfRule>
  </conditionalFormatting>
  <conditionalFormatting sqref="Q66">
    <cfRule type="expression" dxfId="322" priority="6631">
      <formula>MOD(ROW(),2)</formula>
    </cfRule>
  </conditionalFormatting>
  <conditionalFormatting sqref="Q62:Q65">
    <cfRule type="expression" dxfId="321" priority="6630">
      <formula>MOD(ROW(),2)</formula>
    </cfRule>
  </conditionalFormatting>
  <conditionalFormatting sqref="Q56:Q60">
    <cfRule type="expression" dxfId="320" priority="6628">
      <formula>MOD(ROW(),2)</formula>
    </cfRule>
  </conditionalFormatting>
  <conditionalFormatting sqref="Q55">
    <cfRule type="expression" dxfId="319" priority="6627">
      <formula>MOD(ROW(),2)</formula>
    </cfRule>
  </conditionalFormatting>
  <conditionalFormatting sqref="Q67">
    <cfRule type="expression" dxfId="318" priority="6626">
      <formula>MOD(ROW(),2)</formula>
    </cfRule>
  </conditionalFormatting>
  <conditionalFormatting sqref="Q72">
    <cfRule type="expression" dxfId="317" priority="6625">
      <formula>MOD(ROW(),2)</formula>
    </cfRule>
  </conditionalFormatting>
  <conditionalFormatting sqref="Q75">
    <cfRule type="expression" dxfId="316" priority="6623">
      <formula>MOD(ROW(),2)</formula>
    </cfRule>
  </conditionalFormatting>
  <conditionalFormatting sqref="Q73">
    <cfRule type="expression" dxfId="315" priority="6624">
      <formula>MOD(ROW(),2)</formula>
    </cfRule>
  </conditionalFormatting>
  <conditionalFormatting sqref="Q76:Q79">
    <cfRule type="expression" dxfId="314" priority="6622">
      <formula>MOD(ROW(),2)</formula>
    </cfRule>
  </conditionalFormatting>
  <conditionalFormatting sqref="Q50">
    <cfRule type="expression" dxfId="313" priority="6621">
      <formula>MOD(ROW(),2)</formula>
    </cfRule>
  </conditionalFormatting>
  <conditionalFormatting sqref="Q74">
    <cfRule type="expression" dxfId="312" priority="6620">
      <formula>MOD(ROW(),2)</formula>
    </cfRule>
  </conditionalFormatting>
  <conditionalFormatting sqref="Q46">
    <cfRule type="expression" dxfId="311" priority="6619">
      <formula>MOD(ROW(),2)</formula>
    </cfRule>
  </conditionalFormatting>
  <conditionalFormatting sqref="Q80:Q81">
    <cfRule type="expression" dxfId="310" priority="6618">
      <formula>MOD(ROW(),2)</formula>
    </cfRule>
  </conditionalFormatting>
  <conditionalFormatting sqref="Q2:Q3 Q7:Q10">
    <cfRule type="expression" dxfId="309" priority="6616">
      <formula>MOD(ROW(),2)</formula>
    </cfRule>
  </conditionalFormatting>
  <conditionalFormatting sqref="Q4:Q6">
    <cfRule type="expression" dxfId="308" priority="6615">
      <formula>MOD(ROW(),2)</formula>
    </cfRule>
  </conditionalFormatting>
  <conditionalFormatting sqref="Q21:Q22">
    <cfRule type="expression" dxfId="307" priority="6613">
      <formula>MOD(ROW(),2)</formula>
    </cfRule>
  </conditionalFormatting>
  <conditionalFormatting sqref="Q11">
    <cfRule type="expression" dxfId="306" priority="6611">
      <formula>MOD(ROW(),2)</formula>
    </cfRule>
  </conditionalFormatting>
  <conditionalFormatting sqref="R22">
    <cfRule type="expression" dxfId="305" priority="6608">
      <formula>MOD(ROW(),2)</formula>
    </cfRule>
  </conditionalFormatting>
  <conditionalFormatting sqref="R66">
    <cfRule type="expression" dxfId="304" priority="6603">
      <formula>MOD(ROW(),2)</formula>
    </cfRule>
  </conditionalFormatting>
  <conditionalFormatting sqref="R62:R65">
    <cfRule type="expression" dxfId="303" priority="6602">
      <formula>MOD(ROW(),2)</formula>
    </cfRule>
  </conditionalFormatting>
  <conditionalFormatting sqref="R75">
    <cfRule type="expression" dxfId="302" priority="6595">
      <formula>MOD(ROW(),2)</formula>
    </cfRule>
  </conditionalFormatting>
  <conditionalFormatting sqref="R74">
    <cfRule type="expression" dxfId="301" priority="6590">
      <formula>MOD(ROW(),2)</formula>
    </cfRule>
  </conditionalFormatting>
  <conditionalFormatting sqref="R24 R51 R47:R49 R43:R44 R53:R54">
    <cfRule type="expression" dxfId="300" priority="6609">
      <formula>MOD(ROW(),2)</formula>
    </cfRule>
  </conditionalFormatting>
  <conditionalFormatting sqref="R61">
    <cfRule type="expression" dxfId="299" priority="6601">
      <formula>MOD(ROW(),2)</formula>
    </cfRule>
  </conditionalFormatting>
  <conditionalFormatting sqref="R71">
    <cfRule type="expression" dxfId="298" priority="6607">
      <formula>MOD(ROW(),2)</formula>
    </cfRule>
  </conditionalFormatting>
  <conditionalFormatting sqref="R70">
    <cfRule type="expression" dxfId="297" priority="6606">
      <formula>MOD(ROW(),2)</formula>
    </cfRule>
  </conditionalFormatting>
  <conditionalFormatting sqref="R69">
    <cfRule type="expression" dxfId="296" priority="6605">
      <formula>MOD(ROW(),2)</formula>
    </cfRule>
  </conditionalFormatting>
  <conditionalFormatting sqref="R68">
    <cfRule type="expression" dxfId="295" priority="6604">
      <formula>MOD(ROW(),2)</formula>
    </cfRule>
  </conditionalFormatting>
  <conditionalFormatting sqref="R56:R60">
    <cfRule type="expression" dxfId="294" priority="6600">
      <formula>MOD(ROW(),2)</formula>
    </cfRule>
  </conditionalFormatting>
  <conditionalFormatting sqref="R55">
    <cfRule type="expression" dxfId="293" priority="6599">
      <formula>MOD(ROW(),2)</formula>
    </cfRule>
  </conditionalFormatting>
  <conditionalFormatting sqref="R67">
    <cfRule type="expression" dxfId="292" priority="6598">
      <formula>MOD(ROW(),2)</formula>
    </cfRule>
  </conditionalFormatting>
  <conditionalFormatting sqref="R72">
    <cfRule type="expression" dxfId="291" priority="6597">
      <formula>MOD(ROW(),2)</formula>
    </cfRule>
  </conditionalFormatting>
  <conditionalFormatting sqref="R73">
    <cfRule type="expression" dxfId="290" priority="6596">
      <formula>MOD(ROW(),2)</formula>
    </cfRule>
  </conditionalFormatting>
  <conditionalFormatting sqref="R76:R79">
    <cfRule type="expression" dxfId="289" priority="6594">
      <formula>MOD(ROW(),2)</formula>
    </cfRule>
  </conditionalFormatting>
  <conditionalFormatting sqref="R50">
    <cfRule type="expression" dxfId="288" priority="6593">
      <formula>MOD(ROW(),2)</formula>
    </cfRule>
  </conditionalFormatting>
  <conditionalFormatting sqref="R2:R3 R7:R10">
    <cfRule type="expression" dxfId="287" priority="6592">
      <formula>MOD(ROW(),2)</formula>
    </cfRule>
  </conditionalFormatting>
  <conditionalFormatting sqref="R4:R6">
    <cfRule type="expression" dxfId="286" priority="6591">
      <formula>MOD(ROW(),2)</formula>
    </cfRule>
  </conditionalFormatting>
  <conditionalFormatting sqref="R46">
    <cfRule type="expression" dxfId="285" priority="6588">
      <formula>MOD(ROW(),2)</formula>
    </cfRule>
  </conditionalFormatting>
  <conditionalFormatting sqref="R42">
    <cfRule type="expression" dxfId="284" priority="6587">
      <formula>MOD(ROW(),2)</formula>
    </cfRule>
  </conditionalFormatting>
  <conditionalFormatting sqref="R11">
    <cfRule type="expression" dxfId="283" priority="6586">
      <formula>MOD(ROW(),2)</formula>
    </cfRule>
  </conditionalFormatting>
  <conditionalFormatting sqref="R21">
    <cfRule type="expression" dxfId="282" priority="6585">
      <formula>MOD(ROW(),2)</formula>
    </cfRule>
  </conditionalFormatting>
  <conditionalFormatting sqref="R80:R81">
    <cfRule type="expression" dxfId="281" priority="6584">
      <formula>MOD(ROW(),2)</formula>
    </cfRule>
  </conditionalFormatting>
  <conditionalFormatting sqref="R25:R41">
    <cfRule type="expression" dxfId="280" priority="6582">
      <formula>MOD(ROW(),2)</formula>
    </cfRule>
  </conditionalFormatting>
  <conditionalFormatting sqref="S23">
    <cfRule type="expression" dxfId="279" priority="6581">
      <formula>MOD(ROW(),2)</formula>
    </cfRule>
  </conditionalFormatting>
  <conditionalFormatting sqref="S22">
    <cfRule type="expression" dxfId="278" priority="6578">
      <formula>MOD(ROW(),2)</formula>
    </cfRule>
  </conditionalFormatting>
  <conditionalFormatting sqref="S66">
    <cfRule type="expression" dxfId="277" priority="6573">
      <formula>MOD(ROW(),2)</formula>
    </cfRule>
  </conditionalFormatting>
  <conditionalFormatting sqref="S62:S65">
    <cfRule type="expression" dxfId="276" priority="6572">
      <formula>MOD(ROW(),2)</formula>
    </cfRule>
  </conditionalFormatting>
  <conditionalFormatting sqref="S75">
    <cfRule type="expression" dxfId="275" priority="6565">
      <formula>MOD(ROW(),2)</formula>
    </cfRule>
  </conditionalFormatting>
  <conditionalFormatting sqref="S74">
    <cfRule type="expression" dxfId="274" priority="6560">
      <formula>MOD(ROW(),2)</formula>
    </cfRule>
  </conditionalFormatting>
  <conditionalFormatting sqref="S24 S51 S47:S49 S43:S44 S53:S54">
    <cfRule type="expression" dxfId="273" priority="6579">
      <formula>MOD(ROW(),2)</formula>
    </cfRule>
  </conditionalFormatting>
  <conditionalFormatting sqref="S61">
    <cfRule type="expression" dxfId="272" priority="6571">
      <formula>MOD(ROW(),2)</formula>
    </cfRule>
  </conditionalFormatting>
  <conditionalFormatting sqref="S71">
    <cfRule type="expression" dxfId="271" priority="6577">
      <formula>MOD(ROW(),2)</formula>
    </cfRule>
  </conditionalFormatting>
  <conditionalFormatting sqref="S70">
    <cfRule type="expression" dxfId="270" priority="6576">
      <formula>MOD(ROW(),2)</formula>
    </cfRule>
  </conditionalFormatting>
  <conditionalFormatting sqref="S69">
    <cfRule type="expression" dxfId="269" priority="6575">
      <formula>MOD(ROW(),2)</formula>
    </cfRule>
  </conditionalFormatting>
  <conditionalFormatting sqref="S68">
    <cfRule type="expression" dxfId="268" priority="6574">
      <formula>MOD(ROW(),2)</formula>
    </cfRule>
  </conditionalFormatting>
  <conditionalFormatting sqref="S56:S60">
    <cfRule type="expression" dxfId="267" priority="6570">
      <formula>MOD(ROW(),2)</formula>
    </cfRule>
  </conditionalFormatting>
  <conditionalFormatting sqref="S55">
    <cfRule type="expression" dxfId="266" priority="6569">
      <formula>MOD(ROW(),2)</formula>
    </cfRule>
  </conditionalFormatting>
  <conditionalFormatting sqref="S67">
    <cfRule type="expression" dxfId="265" priority="6568">
      <formula>MOD(ROW(),2)</formula>
    </cfRule>
  </conditionalFormatting>
  <conditionalFormatting sqref="S72">
    <cfRule type="expression" dxfId="264" priority="6567">
      <formula>MOD(ROW(),2)</formula>
    </cfRule>
  </conditionalFormatting>
  <conditionalFormatting sqref="S73">
    <cfRule type="expression" dxfId="263" priority="6566">
      <formula>MOD(ROW(),2)</formula>
    </cfRule>
  </conditionalFormatting>
  <conditionalFormatting sqref="S76:S79">
    <cfRule type="expression" dxfId="262" priority="6564">
      <formula>MOD(ROW(),2)</formula>
    </cfRule>
  </conditionalFormatting>
  <conditionalFormatting sqref="S50">
    <cfRule type="expression" dxfId="261" priority="6563">
      <formula>MOD(ROW(),2)</formula>
    </cfRule>
  </conditionalFormatting>
  <conditionalFormatting sqref="S2:S3 S7:S10">
    <cfRule type="expression" dxfId="260" priority="6562">
      <formula>MOD(ROW(),2)</formula>
    </cfRule>
  </conditionalFormatting>
  <conditionalFormatting sqref="S4:S6">
    <cfRule type="expression" dxfId="259" priority="6561">
      <formula>MOD(ROW(),2)</formula>
    </cfRule>
  </conditionalFormatting>
  <conditionalFormatting sqref="S46">
    <cfRule type="expression" dxfId="258" priority="6559">
      <formula>MOD(ROW(),2)</formula>
    </cfRule>
  </conditionalFormatting>
  <conditionalFormatting sqref="S42">
    <cfRule type="expression" dxfId="257" priority="6558">
      <formula>MOD(ROW(),2)</formula>
    </cfRule>
  </conditionalFormatting>
  <conditionalFormatting sqref="S11">
    <cfRule type="expression" dxfId="256" priority="6557">
      <formula>MOD(ROW(),2)</formula>
    </cfRule>
  </conditionalFormatting>
  <conditionalFormatting sqref="S21">
    <cfRule type="expression" dxfId="255" priority="6556">
      <formula>MOD(ROW(),2)</formula>
    </cfRule>
  </conditionalFormatting>
  <conditionalFormatting sqref="S80:S81">
    <cfRule type="expression" dxfId="254" priority="6555">
      <formula>MOD(ROW(),2)</formula>
    </cfRule>
  </conditionalFormatting>
  <conditionalFormatting sqref="S25:S41">
    <cfRule type="expression" dxfId="253" priority="6554">
      <formula>MOD(ROW(),2)</formula>
    </cfRule>
  </conditionalFormatting>
  <conditionalFormatting sqref="T23">
    <cfRule type="expression" dxfId="252" priority="6553">
      <formula>MOD(ROW(),2)</formula>
    </cfRule>
  </conditionalFormatting>
  <conditionalFormatting sqref="T22">
    <cfRule type="expression" dxfId="251" priority="6550">
      <formula>MOD(ROW(),2)</formula>
    </cfRule>
  </conditionalFormatting>
  <conditionalFormatting sqref="T66">
    <cfRule type="expression" dxfId="250" priority="6545">
      <formula>MOD(ROW(),2)</formula>
    </cfRule>
  </conditionalFormatting>
  <conditionalFormatting sqref="T62:T65">
    <cfRule type="expression" dxfId="249" priority="6544">
      <formula>MOD(ROW(),2)</formula>
    </cfRule>
  </conditionalFormatting>
  <conditionalFormatting sqref="T75">
    <cfRule type="expression" dxfId="248" priority="6537">
      <formula>MOD(ROW(),2)</formula>
    </cfRule>
  </conditionalFormatting>
  <conditionalFormatting sqref="T74">
    <cfRule type="expression" dxfId="247" priority="6532">
      <formula>MOD(ROW(),2)</formula>
    </cfRule>
  </conditionalFormatting>
  <conditionalFormatting sqref="T24 T51 T47:T49 T43:T44 T53:T54">
    <cfRule type="expression" dxfId="246" priority="6551">
      <formula>MOD(ROW(),2)</formula>
    </cfRule>
  </conditionalFormatting>
  <conditionalFormatting sqref="T61">
    <cfRule type="expression" dxfId="245" priority="6543">
      <formula>MOD(ROW(),2)</formula>
    </cfRule>
  </conditionalFormatting>
  <conditionalFormatting sqref="T71">
    <cfRule type="expression" dxfId="244" priority="6549">
      <formula>MOD(ROW(),2)</formula>
    </cfRule>
  </conditionalFormatting>
  <conditionalFormatting sqref="T70">
    <cfRule type="expression" dxfId="243" priority="6548">
      <formula>MOD(ROW(),2)</formula>
    </cfRule>
  </conditionalFormatting>
  <conditionalFormatting sqref="T69">
    <cfRule type="expression" dxfId="242" priority="6547">
      <formula>MOD(ROW(),2)</formula>
    </cfRule>
  </conditionalFormatting>
  <conditionalFormatting sqref="T68">
    <cfRule type="expression" dxfId="241" priority="6546">
      <formula>MOD(ROW(),2)</formula>
    </cfRule>
  </conditionalFormatting>
  <conditionalFormatting sqref="T56:T60">
    <cfRule type="expression" dxfId="240" priority="6542">
      <formula>MOD(ROW(),2)</formula>
    </cfRule>
  </conditionalFormatting>
  <conditionalFormatting sqref="T55">
    <cfRule type="expression" dxfId="239" priority="6541">
      <formula>MOD(ROW(),2)</formula>
    </cfRule>
  </conditionalFormatting>
  <conditionalFormatting sqref="T67">
    <cfRule type="expression" dxfId="238" priority="6540">
      <formula>MOD(ROW(),2)</formula>
    </cfRule>
  </conditionalFormatting>
  <conditionalFormatting sqref="T72">
    <cfRule type="expression" dxfId="237" priority="6539">
      <formula>MOD(ROW(),2)</formula>
    </cfRule>
  </conditionalFormatting>
  <conditionalFormatting sqref="T73">
    <cfRule type="expression" dxfId="236" priority="6538">
      <formula>MOD(ROW(),2)</formula>
    </cfRule>
  </conditionalFormatting>
  <conditionalFormatting sqref="T76:T79">
    <cfRule type="expression" dxfId="235" priority="6536">
      <formula>MOD(ROW(),2)</formula>
    </cfRule>
  </conditionalFormatting>
  <conditionalFormatting sqref="T50">
    <cfRule type="expression" dxfId="234" priority="6535">
      <formula>MOD(ROW(),2)</formula>
    </cfRule>
  </conditionalFormatting>
  <conditionalFormatting sqref="T2:T3 T7:T10">
    <cfRule type="expression" dxfId="233" priority="6534">
      <formula>MOD(ROW(),2)</formula>
    </cfRule>
  </conditionalFormatting>
  <conditionalFormatting sqref="T4:T6">
    <cfRule type="expression" dxfId="232" priority="6533">
      <formula>MOD(ROW(),2)</formula>
    </cfRule>
  </conditionalFormatting>
  <conditionalFormatting sqref="T46">
    <cfRule type="expression" dxfId="231" priority="6531">
      <formula>MOD(ROW(),2)</formula>
    </cfRule>
  </conditionalFormatting>
  <conditionalFormatting sqref="T42">
    <cfRule type="expression" dxfId="230" priority="6530">
      <formula>MOD(ROW(),2)</formula>
    </cfRule>
  </conditionalFormatting>
  <conditionalFormatting sqref="T11">
    <cfRule type="expression" dxfId="229" priority="6529">
      <formula>MOD(ROW(),2)</formula>
    </cfRule>
  </conditionalFormatting>
  <conditionalFormatting sqref="T21">
    <cfRule type="expression" dxfId="228" priority="6528">
      <formula>MOD(ROW(),2)</formula>
    </cfRule>
  </conditionalFormatting>
  <conditionalFormatting sqref="T80:T81">
    <cfRule type="expression" dxfId="227" priority="6527">
      <formula>MOD(ROW(),2)</formula>
    </cfRule>
  </conditionalFormatting>
  <conditionalFormatting sqref="T25:T41">
    <cfRule type="expression" dxfId="226" priority="6526">
      <formula>MOD(ROW(),2)</formula>
    </cfRule>
  </conditionalFormatting>
  <conditionalFormatting sqref="U23">
    <cfRule type="expression" dxfId="225" priority="6525">
      <formula>MOD(ROW(),2)</formula>
    </cfRule>
  </conditionalFormatting>
  <conditionalFormatting sqref="U22">
    <cfRule type="expression" dxfId="224" priority="6522">
      <formula>MOD(ROW(),2)</formula>
    </cfRule>
  </conditionalFormatting>
  <conditionalFormatting sqref="U66">
    <cfRule type="expression" dxfId="223" priority="6517">
      <formula>MOD(ROW(),2)</formula>
    </cfRule>
  </conditionalFormatting>
  <conditionalFormatting sqref="U62:U65">
    <cfRule type="expression" dxfId="222" priority="6516">
      <formula>MOD(ROW(),2)</formula>
    </cfRule>
  </conditionalFormatting>
  <conditionalFormatting sqref="U75">
    <cfRule type="expression" dxfId="221" priority="6509">
      <formula>MOD(ROW(),2)</formula>
    </cfRule>
  </conditionalFormatting>
  <conditionalFormatting sqref="U74">
    <cfRule type="expression" dxfId="220" priority="6504">
      <formula>MOD(ROW(),2)</formula>
    </cfRule>
  </conditionalFormatting>
  <conditionalFormatting sqref="U24 U51 U47:U49 U43:U44 U53:U54">
    <cfRule type="expression" dxfId="219" priority="6523">
      <formula>MOD(ROW(),2)</formula>
    </cfRule>
  </conditionalFormatting>
  <conditionalFormatting sqref="U61">
    <cfRule type="expression" dxfId="218" priority="6515">
      <formula>MOD(ROW(),2)</formula>
    </cfRule>
  </conditionalFormatting>
  <conditionalFormatting sqref="U71">
    <cfRule type="expression" dxfId="217" priority="6521">
      <formula>MOD(ROW(),2)</formula>
    </cfRule>
  </conditionalFormatting>
  <conditionalFormatting sqref="U70">
    <cfRule type="expression" dxfId="216" priority="6520">
      <formula>MOD(ROW(),2)</formula>
    </cfRule>
  </conditionalFormatting>
  <conditionalFormatting sqref="U69">
    <cfRule type="expression" dxfId="215" priority="6519">
      <formula>MOD(ROW(),2)</formula>
    </cfRule>
  </conditionalFormatting>
  <conditionalFormatting sqref="U68">
    <cfRule type="expression" dxfId="214" priority="6518">
      <formula>MOD(ROW(),2)</formula>
    </cfRule>
  </conditionalFormatting>
  <conditionalFormatting sqref="U56:U60">
    <cfRule type="expression" dxfId="213" priority="6514">
      <formula>MOD(ROW(),2)</formula>
    </cfRule>
  </conditionalFormatting>
  <conditionalFormatting sqref="U55">
    <cfRule type="expression" dxfId="212" priority="6513">
      <formula>MOD(ROW(),2)</formula>
    </cfRule>
  </conditionalFormatting>
  <conditionalFormatting sqref="U67">
    <cfRule type="expression" dxfId="211" priority="6512">
      <formula>MOD(ROW(),2)</formula>
    </cfRule>
  </conditionalFormatting>
  <conditionalFormatting sqref="U72">
    <cfRule type="expression" dxfId="210" priority="6511">
      <formula>MOD(ROW(),2)</formula>
    </cfRule>
  </conditionalFormatting>
  <conditionalFormatting sqref="U73">
    <cfRule type="expression" dxfId="209" priority="6510">
      <formula>MOD(ROW(),2)</formula>
    </cfRule>
  </conditionalFormatting>
  <conditionalFormatting sqref="U76:U79">
    <cfRule type="expression" dxfId="208" priority="6508">
      <formula>MOD(ROW(),2)</formula>
    </cfRule>
  </conditionalFormatting>
  <conditionalFormatting sqref="U50">
    <cfRule type="expression" dxfId="207" priority="6507">
      <formula>MOD(ROW(),2)</formula>
    </cfRule>
  </conditionalFormatting>
  <conditionalFormatting sqref="U2:U3 U7:U10">
    <cfRule type="expression" dxfId="206" priority="6506">
      <formula>MOD(ROW(),2)</formula>
    </cfRule>
  </conditionalFormatting>
  <conditionalFormatting sqref="U4:U6">
    <cfRule type="expression" dxfId="205" priority="6505">
      <formula>MOD(ROW(),2)</formula>
    </cfRule>
  </conditionalFormatting>
  <conditionalFormatting sqref="U46">
    <cfRule type="expression" dxfId="204" priority="6503">
      <formula>MOD(ROW(),2)</formula>
    </cfRule>
  </conditionalFormatting>
  <conditionalFormatting sqref="U42">
    <cfRule type="expression" dxfId="203" priority="6502">
      <formula>MOD(ROW(),2)</formula>
    </cfRule>
  </conditionalFormatting>
  <conditionalFormatting sqref="U11">
    <cfRule type="expression" dxfId="202" priority="6501">
      <formula>MOD(ROW(),2)</formula>
    </cfRule>
  </conditionalFormatting>
  <conditionalFormatting sqref="U21">
    <cfRule type="expression" dxfId="201" priority="6500">
      <formula>MOD(ROW(),2)</formula>
    </cfRule>
  </conditionalFormatting>
  <conditionalFormatting sqref="U80:U81">
    <cfRule type="expression" dxfId="200" priority="6499">
      <formula>MOD(ROW(),2)</formula>
    </cfRule>
  </conditionalFormatting>
  <conditionalFormatting sqref="U25:U41">
    <cfRule type="expression" dxfId="199" priority="6498">
      <formula>MOD(ROW(),2)</formula>
    </cfRule>
  </conditionalFormatting>
  <conditionalFormatting sqref="V23">
    <cfRule type="expression" dxfId="198" priority="6497">
      <formula>MOD(ROW(),2)</formula>
    </cfRule>
  </conditionalFormatting>
  <conditionalFormatting sqref="V22">
    <cfRule type="expression" dxfId="197" priority="6494">
      <formula>MOD(ROW(),2)</formula>
    </cfRule>
  </conditionalFormatting>
  <conditionalFormatting sqref="V66">
    <cfRule type="expression" dxfId="196" priority="6489">
      <formula>MOD(ROW(),2)</formula>
    </cfRule>
  </conditionalFormatting>
  <conditionalFormatting sqref="V62:V65">
    <cfRule type="expression" dxfId="195" priority="6488">
      <formula>MOD(ROW(),2)</formula>
    </cfRule>
  </conditionalFormatting>
  <conditionalFormatting sqref="V75">
    <cfRule type="expression" dxfId="194" priority="6481">
      <formula>MOD(ROW(),2)</formula>
    </cfRule>
  </conditionalFormatting>
  <conditionalFormatting sqref="V74">
    <cfRule type="expression" dxfId="193" priority="6476">
      <formula>MOD(ROW(),2)</formula>
    </cfRule>
  </conditionalFormatting>
  <conditionalFormatting sqref="V24 V51 V47:V49 V43:V44 V53:V54">
    <cfRule type="expression" dxfId="192" priority="6495">
      <formula>MOD(ROW(),2)</formula>
    </cfRule>
  </conditionalFormatting>
  <conditionalFormatting sqref="V61">
    <cfRule type="expression" dxfId="191" priority="6487">
      <formula>MOD(ROW(),2)</formula>
    </cfRule>
  </conditionalFormatting>
  <conditionalFormatting sqref="V71">
    <cfRule type="expression" dxfId="190" priority="6493">
      <formula>MOD(ROW(),2)</formula>
    </cfRule>
  </conditionalFormatting>
  <conditionalFormatting sqref="V70">
    <cfRule type="expression" dxfId="189" priority="6492">
      <formula>MOD(ROW(),2)</formula>
    </cfRule>
  </conditionalFormatting>
  <conditionalFormatting sqref="V69">
    <cfRule type="expression" dxfId="188" priority="6491">
      <formula>MOD(ROW(),2)</formula>
    </cfRule>
  </conditionalFormatting>
  <conditionalFormatting sqref="V68">
    <cfRule type="expression" dxfId="187" priority="6490">
      <formula>MOD(ROW(),2)</formula>
    </cfRule>
  </conditionalFormatting>
  <conditionalFormatting sqref="V56:V60">
    <cfRule type="expression" dxfId="186" priority="6486">
      <formula>MOD(ROW(),2)</formula>
    </cfRule>
  </conditionalFormatting>
  <conditionalFormatting sqref="V55">
    <cfRule type="expression" dxfId="185" priority="6485">
      <formula>MOD(ROW(),2)</formula>
    </cfRule>
  </conditionalFormatting>
  <conditionalFormatting sqref="V67">
    <cfRule type="expression" dxfId="184" priority="6484">
      <formula>MOD(ROW(),2)</formula>
    </cfRule>
  </conditionalFormatting>
  <conditionalFormatting sqref="V72">
    <cfRule type="expression" dxfId="183" priority="6483">
      <formula>MOD(ROW(),2)</formula>
    </cfRule>
  </conditionalFormatting>
  <conditionalFormatting sqref="V73">
    <cfRule type="expression" dxfId="182" priority="6482">
      <formula>MOD(ROW(),2)</formula>
    </cfRule>
  </conditionalFormatting>
  <conditionalFormatting sqref="V76:V79">
    <cfRule type="expression" dxfId="181" priority="6480">
      <formula>MOD(ROW(),2)</formula>
    </cfRule>
  </conditionalFormatting>
  <conditionalFormatting sqref="V50">
    <cfRule type="expression" dxfId="180" priority="6479">
      <formula>MOD(ROW(),2)</formula>
    </cfRule>
  </conditionalFormatting>
  <conditionalFormatting sqref="V2:V3 V7:V10">
    <cfRule type="expression" dxfId="179" priority="6478">
      <formula>MOD(ROW(),2)</formula>
    </cfRule>
  </conditionalFormatting>
  <conditionalFormatting sqref="V4:V6">
    <cfRule type="expression" dxfId="178" priority="6477">
      <formula>MOD(ROW(),2)</formula>
    </cfRule>
  </conditionalFormatting>
  <conditionalFormatting sqref="V46">
    <cfRule type="expression" dxfId="177" priority="6475">
      <formula>MOD(ROW(),2)</formula>
    </cfRule>
  </conditionalFormatting>
  <conditionalFormatting sqref="V42">
    <cfRule type="expression" dxfId="176" priority="6474">
      <formula>MOD(ROW(),2)</formula>
    </cfRule>
  </conditionalFormatting>
  <conditionalFormatting sqref="V11">
    <cfRule type="expression" dxfId="175" priority="6473">
      <formula>MOD(ROW(),2)</formula>
    </cfRule>
  </conditionalFormatting>
  <conditionalFormatting sqref="V21">
    <cfRule type="expression" dxfId="174" priority="6472">
      <formula>MOD(ROW(),2)</formula>
    </cfRule>
  </conditionalFormatting>
  <conditionalFormatting sqref="V80:V81">
    <cfRule type="expression" dxfId="173" priority="6471">
      <formula>MOD(ROW(),2)</formula>
    </cfRule>
  </conditionalFormatting>
  <conditionalFormatting sqref="V25:V41">
    <cfRule type="expression" dxfId="172" priority="6470">
      <formula>MOD(ROW(),2)</formula>
    </cfRule>
  </conditionalFormatting>
  <conditionalFormatting sqref="W24:X24 W51:X51 W47:X49 W43:X44 W53:X54">
    <cfRule type="expression" dxfId="171" priority="6469">
      <formula>MOD(ROW(),2)</formula>
    </cfRule>
  </conditionalFormatting>
  <conditionalFormatting sqref="W71:X71">
    <cfRule type="expression" dxfId="170" priority="6466">
      <formula>MOD(ROW(),2)</formula>
    </cfRule>
  </conditionalFormatting>
  <conditionalFormatting sqref="W22:X22">
    <cfRule type="expression" dxfId="169" priority="6467">
      <formula>MOD(ROW(),2)</formula>
    </cfRule>
  </conditionalFormatting>
  <conditionalFormatting sqref="W61:X61">
    <cfRule type="expression" dxfId="168" priority="6460">
      <formula>MOD(ROW(),2)</formula>
    </cfRule>
  </conditionalFormatting>
  <conditionalFormatting sqref="W70:X70">
    <cfRule type="expression" dxfId="167" priority="6465">
      <formula>MOD(ROW(),2)</formula>
    </cfRule>
  </conditionalFormatting>
  <conditionalFormatting sqref="W69:X69">
    <cfRule type="expression" dxfId="166" priority="6464">
      <formula>MOD(ROW(),2)</formula>
    </cfRule>
  </conditionalFormatting>
  <conditionalFormatting sqref="W68:X68">
    <cfRule type="expression" dxfId="165" priority="6463">
      <formula>MOD(ROW(),2)</formula>
    </cfRule>
  </conditionalFormatting>
  <conditionalFormatting sqref="W66:X66">
    <cfRule type="expression" dxfId="164" priority="6462">
      <formula>MOD(ROW(),2)</formula>
    </cfRule>
  </conditionalFormatting>
  <conditionalFormatting sqref="W62:X65">
    <cfRule type="expression" dxfId="163" priority="6461">
      <formula>MOD(ROW(),2)</formula>
    </cfRule>
  </conditionalFormatting>
  <conditionalFormatting sqref="W56:X60">
    <cfRule type="expression" dxfId="162" priority="6459">
      <formula>MOD(ROW(),2)</formula>
    </cfRule>
  </conditionalFormatting>
  <conditionalFormatting sqref="W55:X55">
    <cfRule type="expression" dxfId="161" priority="6458">
      <formula>MOD(ROW(),2)</formula>
    </cfRule>
  </conditionalFormatting>
  <conditionalFormatting sqref="W67:X67">
    <cfRule type="expression" dxfId="160" priority="6457">
      <formula>MOD(ROW(),2)</formula>
    </cfRule>
  </conditionalFormatting>
  <conditionalFormatting sqref="W72:X72">
    <cfRule type="expression" dxfId="159" priority="6456">
      <formula>MOD(ROW(),2)</formula>
    </cfRule>
  </conditionalFormatting>
  <conditionalFormatting sqref="W75:X75">
    <cfRule type="expression" dxfId="158" priority="6454">
      <formula>MOD(ROW(),2)</formula>
    </cfRule>
  </conditionalFormatting>
  <conditionalFormatting sqref="W73:X73">
    <cfRule type="expression" dxfId="157" priority="6455">
      <formula>MOD(ROW(),2)</formula>
    </cfRule>
  </conditionalFormatting>
  <conditionalFormatting sqref="W76:X79">
    <cfRule type="expression" dxfId="156" priority="6453">
      <formula>MOD(ROW(),2)</formula>
    </cfRule>
  </conditionalFormatting>
  <conditionalFormatting sqref="W50:X50">
    <cfRule type="expression" dxfId="155" priority="6452">
      <formula>MOD(ROW(),2)</formula>
    </cfRule>
  </conditionalFormatting>
  <conditionalFormatting sqref="W2:X3 W7:X10">
    <cfRule type="expression" dxfId="154" priority="6451">
      <formula>MOD(ROW(),2)</formula>
    </cfRule>
  </conditionalFormatting>
  <conditionalFormatting sqref="W4:X6">
    <cfRule type="expression" dxfId="153" priority="6450">
      <formula>MOD(ROW(),2)</formula>
    </cfRule>
  </conditionalFormatting>
  <conditionalFormatting sqref="W74:X74">
    <cfRule type="expression" dxfId="152" priority="6449">
      <formula>MOD(ROW(),2)</formula>
    </cfRule>
  </conditionalFormatting>
  <conditionalFormatting sqref="W23:X23">
    <cfRule type="expression" dxfId="151" priority="6448">
      <formula>MOD(ROW(),2)</formula>
    </cfRule>
  </conditionalFormatting>
  <conditionalFormatting sqref="W42:X42">
    <cfRule type="expression" dxfId="150" priority="6446">
      <formula>MOD(ROW(),2)</formula>
    </cfRule>
  </conditionalFormatting>
  <conditionalFormatting sqref="W11:X11">
    <cfRule type="expression" dxfId="149" priority="6445">
      <formula>MOD(ROW(),2)</formula>
    </cfRule>
  </conditionalFormatting>
  <conditionalFormatting sqref="W21:X21">
    <cfRule type="expression" dxfId="148" priority="6444">
      <formula>MOD(ROW(),2)</formula>
    </cfRule>
  </conditionalFormatting>
  <conditionalFormatting sqref="W80:X81">
    <cfRule type="expression" dxfId="147" priority="6443">
      <formula>MOD(ROW(),2)</formula>
    </cfRule>
  </conditionalFormatting>
  <conditionalFormatting sqref="W25:X41">
    <cfRule type="expression" dxfId="146" priority="6442">
      <formula>MOD(ROW(),2)</formula>
    </cfRule>
  </conditionalFormatting>
  <conditionalFormatting sqref="W46">
    <cfRule type="expression" dxfId="145" priority="6441">
      <formula>MOD(ROW(),2)</formula>
    </cfRule>
  </conditionalFormatting>
  <conditionalFormatting sqref="X46">
    <cfRule type="expression" dxfId="144" priority="6439">
      <formula>MOD(ROW(),2)</formula>
    </cfRule>
  </conditionalFormatting>
  <conditionalFormatting sqref="R45">
    <cfRule type="expression" dxfId="143" priority="6303">
      <formula>MOD(ROW(),2)</formula>
    </cfRule>
  </conditionalFormatting>
  <conditionalFormatting sqref="S45">
    <cfRule type="expression" dxfId="142" priority="6302">
      <formula>MOD(ROW(),2)</formula>
    </cfRule>
  </conditionalFormatting>
  <conditionalFormatting sqref="T45">
    <cfRule type="expression" dxfId="141" priority="6301">
      <formula>MOD(ROW(),2)</formula>
    </cfRule>
  </conditionalFormatting>
  <conditionalFormatting sqref="U45">
    <cfRule type="expression" dxfId="140" priority="6300">
      <formula>MOD(ROW(),2)</formula>
    </cfRule>
  </conditionalFormatting>
  <conditionalFormatting sqref="V45">
    <cfRule type="expression" dxfId="139" priority="6299">
      <formula>MOD(ROW(),2)</formula>
    </cfRule>
  </conditionalFormatting>
  <conditionalFormatting sqref="W45">
    <cfRule type="expression" dxfId="138" priority="6298">
      <formula>MOD(ROW(),2)</formula>
    </cfRule>
  </conditionalFormatting>
  <conditionalFormatting sqref="X45">
    <cfRule type="expression" dxfId="137" priority="6297">
      <formula>MOD(ROW(),2)</formula>
    </cfRule>
  </conditionalFormatting>
  <conditionalFormatting sqref="C59">
    <cfRule type="expression" dxfId="136" priority="5808">
      <formula>MOD(ROW(),2)</formula>
    </cfRule>
  </conditionalFormatting>
  <conditionalFormatting sqref="A82">
    <cfRule type="expression" dxfId="135" priority="5486">
      <formula>MOD(ROW(),2)</formula>
    </cfRule>
  </conditionalFormatting>
  <conditionalFormatting sqref="B82">
    <cfRule type="expression" dxfId="134" priority="5485">
      <formula>MOD(ROW(),2)</formula>
    </cfRule>
  </conditionalFormatting>
  <conditionalFormatting sqref="C82">
    <cfRule type="expression" dxfId="133" priority="5484">
      <formula>MOD(ROW(),2)</formula>
    </cfRule>
  </conditionalFormatting>
  <conditionalFormatting sqref="C77:C79 B79">
    <cfRule type="expression" dxfId="132" priority="5321">
      <formula>MOD(ROW(),2)</formula>
    </cfRule>
  </conditionalFormatting>
  <conditionalFormatting sqref="B77">
    <cfRule type="expression" dxfId="131" priority="5320">
      <formula>MOD(ROW(),2)</formula>
    </cfRule>
  </conditionalFormatting>
  <conditionalFormatting sqref="A77">
    <cfRule type="expression" dxfId="130" priority="5319">
      <formula>MOD(ROW(),2)</formula>
    </cfRule>
  </conditionalFormatting>
  <conditionalFormatting sqref="A77">
    <cfRule type="expression" dxfId="129" priority="5318">
      <formula>MOD(ROW(),2)</formula>
    </cfRule>
  </conditionalFormatting>
  <conditionalFormatting sqref="A78">
    <cfRule type="expression" dxfId="128" priority="5317">
      <formula>MOD(ROW(),2)</formula>
    </cfRule>
  </conditionalFormatting>
  <conditionalFormatting sqref="A78">
    <cfRule type="expression" dxfId="127" priority="5316">
      <formula>MOD(ROW(),2)</formula>
    </cfRule>
  </conditionalFormatting>
  <conditionalFormatting sqref="A79">
    <cfRule type="expression" dxfId="126" priority="5315">
      <formula>MOD(ROW(),2)</formula>
    </cfRule>
  </conditionalFormatting>
  <conditionalFormatting sqref="A79">
    <cfRule type="expression" dxfId="125" priority="5314">
      <formula>MOD(ROW(),2)</formula>
    </cfRule>
  </conditionalFormatting>
  <conditionalFormatting sqref="B78">
    <cfRule type="expression" dxfId="124" priority="5313">
      <formula>MOD(ROW(),2)</formula>
    </cfRule>
  </conditionalFormatting>
  <conditionalFormatting sqref="A52:D52">
    <cfRule type="expression" dxfId="123" priority="5276">
      <formula>MOD(ROW(),2)</formula>
    </cfRule>
  </conditionalFormatting>
  <conditionalFormatting sqref="E52:F52">
    <cfRule type="expression" dxfId="122" priority="5275">
      <formula>MOD(ROW(),2)</formula>
    </cfRule>
  </conditionalFormatting>
  <conditionalFormatting sqref="G52:H52">
    <cfRule type="expression" dxfId="121" priority="5274">
      <formula>MOD(ROW(),2)</formula>
    </cfRule>
  </conditionalFormatting>
  <conditionalFormatting sqref="A52">
    <cfRule type="expression" dxfId="120" priority="5273">
      <formula>MOD(ROW(),2)</formula>
    </cfRule>
  </conditionalFormatting>
  <conditionalFormatting sqref="I52">
    <cfRule type="expression" dxfId="119" priority="5244">
      <formula>MOD(ROW(),2)</formula>
    </cfRule>
  </conditionalFormatting>
  <conditionalFormatting sqref="J52">
    <cfRule type="expression" dxfId="118" priority="5243">
      <formula>MOD(ROW(),2)</formula>
    </cfRule>
  </conditionalFormatting>
  <conditionalFormatting sqref="K52">
    <cfRule type="expression" dxfId="117" priority="5242">
      <formula>MOD(ROW(),2)</formula>
    </cfRule>
  </conditionalFormatting>
  <conditionalFormatting sqref="L52">
    <cfRule type="expression" dxfId="116" priority="5241">
      <formula>MOD(ROW(),2)</formula>
    </cfRule>
  </conditionalFormatting>
  <conditionalFormatting sqref="M52">
    <cfRule type="expression" dxfId="115" priority="5240">
      <formula>MOD(ROW(),2)</formula>
    </cfRule>
  </conditionalFormatting>
  <conditionalFormatting sqref="N52:O52">
    <cfRule type="expression" dxfId="114" priority="5239">
      <formula>MOD(ROW(),2)</formula>
    </cfRule>
  </conditionalFormatting>
  <conditionalFormatting sqref="P52">
    <cfRule type="expression" dxfId="113" priority="5238">
      <formula>MOD(ROW(),2)</formula>
    </cfRule>
  </conditionalFormatting>
  <conditionalFormatting sqref="Q52">
    <cfRule type="expression" dxfId="112" priority="5237">
      <formula>MOD(ROW(),2)</formula>
    </cfRule>
  </conditionalFormatting>
  <conditionalFormatting sqref="R52">
    <cfRule type="expression" dxfId="111" priority="5236">
      <formula>MOD(ROW(),2)</formula>
    </cfRule>
  </conditionalFormatting>
  <conditionalFormatting sqref="S52">
    <cfRule type="expression" dxfId="110" priority="5235">
      <formula>MOD(ROW(),2)</formula>
    </cfRule>
  </conditionalFormatting>
  <conditionalFormatting sqref="T52">
    <cfRule type="expression" dxfId="109" priority="5234">
      <formula>MOD(ROW(),2)</formula>
    </cfRule>
  </conditionalFormatting>
  <conditionalFormatting sqref="U52">
    <cfRule type="expression" dxfId="108" priority="5233">
      <formula>MOD(ROW(),2)</formula>
    </cfRule>
  </conditionalFormatting>
  <conditionalFormatting sqref="V52">
    <cfRule type="expression" dxfId="107" priority="5232">
      <formula>MOD(ROW(),2)</formula>
    </cfRule>
  </conditionalFormatting>
  <conditionalFormatting sqref="W52:X52">
    <cfRule type="expression" dxfId="106" priority="5231">
      <formula>MOD(ROW(),2)</formula>
    </cfRule>
  </conditionalFormatting>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2616CE-C113-4173-BA9E-9D8DBBCAB481}">
  <dimension ref="A1:BI128"/>
  <sheetViews>
    <sheetView tabSelected="1" zoomScale="85" zoomScaleNormal="85" workbookViewId="0">
      <pane xSplit="5" ySplit="1" topLeftCell="W2" activePane="bottomRight" state="frozen"/>
      <selection pane="topRight" activeCell="F1" sqref="F1"/>
      <selection pane="bottomLeft" activeCell="A2" sqref="A2"/>
      <selection pane="bottomRight" activeCell="Z10" sqref="Z10"/>
    </sheetView>
  </sheetViews>
  <sheetFormatPr baseColWidth="10" defaultColWidth="8.83203125" defaultRowHeight="15" x14ac:dyDescent="0.2"/>
  <cols>
    <col min="1" max="1" width="23.1640625" style="12" bestFit="1" customWidth="1"/>
    <col min="2" max="2" width="23.1640625" style="13" bestFit="1" customWidth="1"/>
    <col min="3" max="3" width="29.83203125" style="13" bestFit="1" customWidth="1"/>
    <col min="4" max="4" width="35.5" style="13" customWidth="1"/>
    <col min="5" max="5" width="30.1640625" customWidth="1"/>
    <col min="6" max="6" width="14.83203125" style="29" bestFit="1" customWidth="1"/>
    <col min="7" max="7" width="15.6640625" bestFit="1" customWidth="1"/>
    <col min="8" max="8" width="14.5" style="24" bestFit="1" customWidth="1"/>
    <col min="9" max="9" width="6.33203125" style="24" bestFit="1" customWidth="1"/>
    <col min="10" max="18" width="55.1640625" style="3" bestFit="1" customWidth="1"/>
    <col min="19" max="25" width="36.1640625" customWidth="1"/>
  </cols>
  <sheetData>
    <row r="1" spans="1:61" x14ac:dyDescent="0.2">
      <c r="A1" s="6" t="s">
        <v>176</v>
      </c>
      <c r="B1" s="7" t="s">
        <v>177</v>
      </c>
      <c r="C1" s="7" t="s">
        <v>178</v>
      </c>
      <c r="D1" s="7" t="s">
        <v>179</v>
      </c>
      <c r="E1" s="26" t="s">
        <v>279</v>
      </c>
      <c r="F1" s="28" t="s">
        <v>180</v>
      </c>
      <c r="G1" s="25" t="s">
        <v>181</v>
      </c>
      <c r="H1" s="21" t="s">
        <v>182</v>
      </c>
      <c r="I1" s="21" t="s">
        <v>183</v>
      </c>
      <c r="J1" s="58" t="str">
        <f t="shared" ref="J1:Y1" si="0">"rule-"&amp;J2&amp;"-"&amp;J3&amp;"-"&amp;J4</f>
        <v>rule-5-13-a</v>
      </c>
      <c r="K1" s="58" t="str">
        <f t="shared" si="0"/>
        <v>rule-5-13-b</v>
      </c>
      <c r="L1" s="58" t="str">
        <f t="shared" si="0"/>
        <v>rule-5-13-c</v>
      </c>
      <c r="M1" s="58" t="str">
        <f t="shared" si="0"/>
        <v>rule-5-13-d</v>
      </c>
      <c r="N1" s="58" t="str">
        <f t="shared" si="0"/>
        <v>rule-5-13-e</v>
      </c>
      <c r="O1" s="58" t="str">
        <f t="shared" si="0"/>
        <v>rule-5-13-f</v>
      </c>
      <c r="P1" s="58" t="str">
        <f t="shared" si="0"/>
        <v>rule-5-13-g</v>
      </c>
      <c r="Q1" s="58" t="str">
        <f t="shared" si="0"/>
        <v>rule-5-14-a</v>
      </c>
      <c r="R1" s="58" t="str">
        <f t="shared" si="0"/>
        <v>rule-5-14-b</v>
      </c>
      <c r="S1" s="58" t="str">
        <f t="shared" si="0"/>
        <v>rule-5-15-a</v>
      </c>
      <c r="T1" s="58" t="str">
        <f t="shared" si="0"/>
        <v>rule-5-15-b</v>
      </c>
      <c r="U1" s="58" t="str">
        <f t="shared" si="0"/>
        <v>rule-5-15-c</v>
      </c>
      <c r="V1" s="58" t="str">
        <f t="shared" si="0"/>
        <v>rule-5-15-d</v>
      </c>
      <c r="W1" s="58" t="str">
        <f t="shared" si="0"/>
        <v>rule-5-15-e</v>
      </c>
      <c r="X1" s="58" t="str">
        <f t="shared" si="0"/>
        <v>rule-5-15-f</v>
      </c>
      <c r="Y1" s="58" t="str">
        <f t="shared" si="0"/>
        <v>rule-5-15-g</v>
      </c>
    </row>
    <row r="2" spans="1:61" ht="15" customHeight="1" x14ac:dyDescent="0.2">
      <c r="A2" s="8" t="s">
        <v>280</v>
      </c>
      <c r="B2" s="9"/>
      <c r="C2" s="9"/>
      <c r="D2" s="9"/>
      <c r="E2" s="18"/>
      <c r="F2" s="59"/>
      <c r="G2" s="60"/>
      <c r="H2" s="61"/>
      <c r="I2" s="61"/>
      <c r="J2" s="82">
        <v>5</v>
      </c>
      <c r="K2" s="82">
        <v>5</v>
      </c>
      <c r="L2" s="82">
        <v>5</v>
      </c>
      <c r="M2" s="82">
        <v>5</v>
      </c>
      <c r="N2" s="82">
        <v>5</v>
      </c>
      <c r="O2" s="82">
        <v>5</v>
      </c>
      <c r="P2" s="82">
        <v>5</v>
      </c>
      <c r="Q2" s="82">
        <v>5</v>
      </c>
      <c r="R2" s="82">
        <v>5</v>
      </c>
      <c r="S2" s="82">
        <v>5</v>
      </c>
      <c r="T2" s="82">
        <v>5</v>
      </c>
      <c r="U2" s="82">
        <v>5</v>
      </c>
      <c r="V2" s="82">
        <v>5</v>
      </c>
      <c r="W2" s="82">
        <v>5</v>
      </c>
      <c r="X2" s="82">
        <v>5</v>
      </c>
      <c r="Y2" s="82">
        <v>5</v>
      </c>
    </row>
    <row r="3" spans="1:61" x14ac:dyDescent="0.2">
      <c r="A3" s="8" t="s">
        <v>281</v>
      </c>
      <c r="B3" s="9"/>
      <c r="C3" s="9"/>
      <c r="D3" s="9"/>
      <c r="E3" s="18"/>
      <c r="F3" s="59"/>
      <c r="G3" s="60"/>
      <c r="H3" s="61"/>
      <c r="I3" s="61"/>
      <c r="J3" s="82">
        <v>13</v>
      </c>
      <c r="K3" s="82">
        <v>13</v>
      </c>
      <c r="L3" s="82">
        <v>13</v>
      </c>
      <c r="M3" s="82">
        <v>13</v>
      </c>
      <c r="N3" s="82">
        <v>13</v>
      </c>
      <c r="O3" s="82">
        <v>13</v>
      </c>
      <c r="P3" s="82">
        <v>13</v>
      </c>
      <c r="Q3" s="82">
        <v>14</v>
      </c>
      <c r="R3" s="82">
        <v>14</v>
      </c>
      <c r="S3" s="82">
        <v>15</v>
      </c>
      <c r="T3" s="82">
        <v>15</v>
      </c>
      <c r="U3" s="82">
        <v>15</v>
      </c>
      <c r="V3" s="82">
        <v>15</v>
      </c>
      <c r="W3" s="82">
        <v>15</v>
      </c>
      <c r="X3" s="82">
        <v>15</v>
      </c>
      <c r="Y3" s="82">
        <v>15</v>
      </c>
    </row>
    <row r="4" spans="1:61" ht="15" customHeight="1" x14ac:dyDescent="0.2">
      <c r="A4" s="8" t="s">
        <v>282</v>
      </c>
      <c r="B4" s="9"/>
      <c r="C4" s="9"/>
      <c r="D4" s="9"/>
      <c r="E4" s="18"/>
      <c r="F4" s="59"/>
      <c r="G4" s="60"/>
      <c r="H4" s="61"/>
      <c r="I4" s="61"/>
      <c r="J4" s="82" t="s">
        <v>283</v>
      </c>
      <c r="K4" s="82" t="s">
        <v>284</v>
      </c>
      <c r="L4" s="82" t="s">
        <v>285</v>
      </c>
      <c r="M4" s="82" t="s">
        <v>286</v>
      </c>
      <c r="N4" s="82" t="s">
        <v>287</v>
      </c>
      <c r="O4" s="82" t="s">
        <v>288</v>
      </c>
      <c r="P4" s="82" t="s">
        <v>289</v>
      </c>
      <c r="Q4" s="80" t="s">
        <v>283</v>
      </c>
      <c r="R4" s="82" t="s">
        <v>284</v>
      </c>
      <c r="S4" s="82" t="s">
        <v>283</v>
      </c>
      <c r="T4" s="82" t="s">
        <v>284</v>
      </c>
      <c r="U4" s="82" t="s">
        <v>285</v>
      </c>
      <c r="V4" s="82" t="s">
        <v>286</v>
      </c>
      <c r="W4" s="82" t="s">
        <v>287</v>
      </c>
      <c r="X4" s="82" t="s">
        <v>288</v>
      </c>
      <c r="Y4" s="82" t="s">
        <v>289</v>
      </c>
    </row>
    <row r="5" spans="1:61" ht="15" customHeight="1" x14ac:dyDescent="0.2">
      <c r="A5" s="52" t="s">
        <v>9</v>
      </c>
      <c r="B5" s="49"/>
      <c r="C5" s="50"/>
      <c r="D5" s="50"/>
      <c r="E5" s="51"/>
      <c r="F5" s="59"/>
      <c r="G5" s="60"/>
      <c r="H5" s="61"/>
      <c r="I5" s="61"/>
      <c r="J5" s="80"/>
      <c r="K5" s="80"/>
      <c r="L5" s="80"/>
      <c r="M5" s="80"/>
      <c r="N5" s="80"/>
      <c r="O5" s="80"/>
      <c r="P5" s="80"/>
      <c r="Q5" s="80"/>
      <c r="R5" s="80"/>
    </row>
    <row r="6" spans="1:61" ht="112" x14ac:dyDescent="0.2">
      <c r="A6" s="10" t="s">
        <v>290</v>
      </c>
      <c r="B6" s="10"/>
      <c r="C6" s="11"/>
      <c r="D6" s="11"/>
      <c r="E6" s="19"/>
      <c r="F6" s="62"/>
      <c r="G6" s="63"/>
      <c r="H6" s="64"/>
      <c r="I6" s="64"/>
      <c r="J6" s="80" t="s">
        <v>291</v>
      </c>
      <c r="K6" s="80" t="s">
        <v>292</v>
      </c>
      <c r="L6" s="80" t="s">
        <v>293</v>
      </c>
      <c r="M6" s="80" t="s">
        <v>294</v>
      </c>
      <c r="N6" s="80" t="s">
        <v>295</v>
      </c>
      <c r="O6" s="80" t="s">
        <v>296</v>
      </c>
      <c r="P6" s="80" t="s">
        <v>297</v>
      </c>
      <c r="Q6" s="80" t="s">
        <v>298</v>
      </c>
      <c r="R6" s="80" t="s">
        <v>299</v>
      </c>
      <c r="S6" s="80" t="s">
        <v>300</v>
      </c>
      <c r="T6" s="80" t="s">
        <v>301</v>
      </c>
      <c r="U6" s="80" t="s">
        <v>302</v>
      </c>
      <c r="V6" s="80" t="s">
        <v>303</v>
      </c>
      <c r="W6" s="80" t="s">
        <v>304</v>
      </c>
      <c r="X6" s="80" t="s">
        <v>305</v>
      </c>
      <c r="Y6" s="80" t="s">
        <v>306</v>
      </c>
      <c r="Z6" s="80"/>
      <c r="AA6" s="80"/>
      <c r="AB6" s="80"/>
      <c r="AC6" s="80"/>
      <c r="AD6" s="80"/>
      <c r="AE6" s="80"/>
      <c r="AF6" s="80"/>
      <c r="AG6" s="80"/>
      <c r="AH6" s="80"/>
      <c r="AI6" s="80"/>
      <c r="AJ6" s="80"/>
      <c r="AK6" s="80"/>
      <c r="AL6" s="80"/>
      <c r="AM6" s="80"/>
      <c r="AN6" s="80"/>
      <c r="AO6" s="80"/>
      <c r="AP6" s="80"/>
      <c r="AQ6" s="80"/>
      <c r="AR6" s="80"/>
      <c r="AS6" s="80"/>
      <c r="AT6" s="80"/>
      <c r="AU6" s="80"/>
      <c r="AV6" s="80"/>
      <c r="AW6" s="80"/>
      <c r="AX6" s="80"/>
      <c r="AY6" s="80"/>
      <c r="AZ6" s="80"/>
      <c r="BA6" s="80"/>
      <c r="BB6" s="80"/>
      <c r="BC6" s="80"/>
      <c r="BD6" s="80"/>
      <c r="BE6" s="80"/>
      <c r="BF6" s="80"/>
      <c r="BG6" s="80"/>
      <c r="BH6" s="80"/>
      <c r="BI6" s="80"/>
    </row>
    <row r="7" spans="1:61" s="57" customFormat="1" x14ac:dyDescent="0.2">
      <c r="A7" s="54" t="s">
        <v>307</v>
      </c>
      <c r="B7" s="54"/>
      <c r="C7" s="55"/>
      <c r="D7" s="55"/>
      <c r="E7" s="56"/>
      <c r="F7" s="68"/>
      <c r="G7" s="69"/>
      <c r="H7" s="70"/>
      <c r="I7" s="70"/>
      <c r="J7" s="81" t="s">
        <v>308</v>
      </c>
      <c r="K7" s="81" t="s">
        <v>308</v>
      </c>
      <c r="L7" s="81" t="s">
        <v>309</v>
      </c>
      <c r="M7" s="81" t="s">
        <v>308</v>
      </c>
      <c r="N7" s="81" t="s">
        <v>309</v>
      </c>
      <c r="O7" s="81" t="s">
        <v>308</v>
      </c>
      <c r="P7" s="81" t="s">
        <v>309</v>
      </c>
      <c r="Q7" s="81" t="s">
        <v>308</v>
      </c>
      <c r="R7" s="81" t="s">
        <v>309</v>
      </c>
      <c r="S7" s="81" t="s">
        <v>308</v>
      </c>
      <c r="T7" s="81" t="s">
        <v>308</v>
      </c>
      <c r="U7" s="81" t="s">
        <v>309</v>
      </c>
      <c r="V7" s="81" t="s">
        <v>308</v>
      </c>
      <c r="W7" s="81" t="s">
        <v>310</v>
      </c>
      <c r="X7" s="81" t="s">
        <v>308</v>
      </c>
      <c r="Y7" s="81" t="s">
        <v>310</v>
      </c>
    </row>
    <row r="8" spans="1:61" ht="16" x14ac:dyDescent="0.2">
      <c r="A8" s="10" t="s">
        <v>311</v>
      </c>
      <c r="B8" s="11" t="s">
        <v>312</v>
      </c>
      <c r="C8" s="11"/>
      <c r="D8" s="11"/>
      <c r="E8" s="19"/>
      <c r="F8" s="62"/>
      <c r="G8" s="63"/>
      <c r="H8" s="64"/>
      <c r="I8" s="67"/>
      <c r="J8" s="79" t="str">
        <f t="shared" ref="J8:R8" si="1">J2&amp;"-"&amp;J3</f>
        <v>5-13</v>
      </c>
      <c r="K8" s="79" t="str">
        <f t="shared" si="1"/>
        <v>5-13</v>
      </c>
      <c r="L8" s="79" t="str">
        <f t="shared" si="1"/>
        <v>5-13</v>
      </c>
      <c r="M8" s="79" t="str">
        <f t="shared" si="1"/>
        <v>5-13</v>
      </c>
      <c r="N8" s="79" t="str">
        <f t="shared" si="1"/>
        <v>5-13</v>
      </c>
      <c r="O8" s="79" t="str">
        <f t="shared" si="1"/>
        <v>5-13</v>
      </c>
      <c r="P8" s="79" t="str">
        <f t="shared" si="1"/>
        <v>5-13</v>
      </c>
      <c r="Q8" s="79" t="str">
        <f t="shared" si="1"/>
        <v>5-14</v>
      </c>
      <c r="R8" s="79" t="str">
        <f t="shared" si="1"/>
        <v>5-14</v>
      </c>
      <c r="S8" s="79" t="str">
        <f t="shared" ref="S8:Y8" si="2">S2&amp;"-"&amp;S3</f>
        <v>5-15</v>
      </c>
      <c r="T8" s="79" t="str">
        <f t="shared" si="2"/>
        <v>5-15</v>
      </c>
      <c r="U8" s="79" t="str">
        <f t="shared" si="2"/>
        <v>5-15</v>
      </c>
      <c r="V8" s="79" t="str">
        <f t="shared" si="2"/>
        <v>5-15</v>
      </c>
      <c r="W8" s="79" t="str">
        <f t="shared" si="2"/>
        <v>5-15</v>
      </c>
      <c r="X8" s="79" t="str">
        <f t="shared" si="2"/>
        <v>5-15</v>
      </c>
      <c r="Y8" s="79" t="str">
        <f t="shared" si="2"/>
        <v>5-15</v>
      </c>
    </row>
    <row r="9" spans="1:61" ht="39.75" customHeight="1" x14ac:dyDescent="0.2">
      <c r="A9" s="10" t="s">
        <v>311</v>
      </c>
      <c r="B9" s="11" t="s">
        <v>313</v>
      </c>
      <c r="C9" s="11"/>
      <c r="D9" s="11"/>
      <c r="E9" s="19"/>
      <c r="F9" s="62"/>
      <c r="G9" s="63"/>
      <c r="H9" s="64"/>
      <c r="I9" s="67"/>
      <c r="J9" s="76" t="str">
        <f>INDEX(RulesTable[Ruleset Reference],MATCH(J$8,RulesTable[Rule ID],0))</f>
        <v>G3.1 #5 (b) Opaque assemblies used for new buildings, existing buildings, or additions ... shall match the appropriate assembly maximum U-factors in Tables G3.4-1 through G3.4-8:</v>
      </c>
      <c r="K9" s="76" t="str">
        <f>INDEX(RulesTable[Ruleset Reference],MATCH(K$8,RulesTable[Rule ID],0))</f>
        <v>G3.1 #5 (b) Opaque assemblies used for new buildings, existing buildings, or additions ... shall match the appropriate assembly maximum U-factors in Tables G3.4-1 through G3.4-8:</v>
      </c>
      <c r="L9" s="76" t="str">
        <f>INDEX(RulesTable[Ruleset Reference],MATCH(L$8,RulesTable[Rule ID],0))</f>
        <v>G3.1 #5 (b) Opaque assemblies used for new buildings, existing buildings, or additions ... shall match the appropriate assembly maximum U-factors in Tables G3.4-1 through G3.4-8:</v>
      </c>
      <c r="M9" s="76" t="str">
        <f>INDEX(RulesTable[Ruleset Reference],MATCH(M$8,RulesTable[Rule ID],0))</f>
        <v>G3.1 #5 (b) Opaque assemblies used for new buildings, existing buildings, or additions ... shall match the appropriate assembly maximum U-factors in Tables G3.4-1 through G3.4-8:</v>
      </c>
      <c r="N9" s="76" t="str">
        <f>INDEX(RulesTable[Ruleset Reference],MATCH(N$8,RulesTable[Rule ID],0))</f>
        <v>G3.1 #5 (b) Opaque assemblies used for new buildings, existing buildings, or additions ... shall match the appropriate assembly maximum U-factors in Tables G3.4-1 through G3.4-8:</v>
      </c>
      <c r="O9" s="76" t="str">
        <f>INDEX(RulesTable[Ruleset Reference],MATCH(O$8,RulesTable[Rule ID],0))</f>
        <v>G3.1 #5 (b) Opaque assemblies used for new buildings, existing buildings, or additions ... shall match the appropriate assembly maximum U-factors in Tables G3.4-1 through G3.4-8:</v>
      </c>
      <c r="P9" s="76" t="str">
        <f>INDEX(RulesTable[Ruleset Reference],MATCH(P$8,RulesTable[Rule ID],0))</f>
        <v>G3.1 #5 (b) Opaque assemblies used for new buildings, existing buildings, or additions ... shall match the appropriate assembly maximum U-factors in Tables G3.4-1 through G3.4-8:</v>
      </c>
      <c r="Q9" s="76" t="str">
        <f>INDEX(RulesTable[Ruleset Reference],MATCH(Q$8,RulesTable[Rule ID],0))</f>
        <v xml:space="preserve">G3.1 #5 (b) Opaque assemblies used for new buildings, existing buildings, or additions shall conform with assemblies detailed in Normative Appendix A </v>
      </c>
      <c r="R9" s="76" t="str">
        <f>INDEX(RulesTable[Ruleset Reference],MATCH(R$8,RulesTable[Rule ID],0))</f>
        <v xml:space="preserve">G3.1 #5 (b) Opaque assemblies used for new buildings, existing buildings, or additions shall conform with assemblies detailed in Normative Appendix A </v>
      </c>
      <c r="S9" s="76" t="str">
        <f>INDEX(RulesTable[Ruleset Reference],MATCH(S$8,RulesTable[Rule ID],0))</f>
        <v>G3.1 #5 (b) Opaque assemblies used for new buildings, existing buildings, or additions ... shall match the appropriate assembly maximum U-factors in Tables G3.4-1 through G3.4-8:</v>
      </c>
      <c r="T9" s="76" t="str">
        <f>INDEX(RulesTable[Ruleset Reference],MATCH(T$8,RulesTable[Rule ID],0))</f>
        <v>G3.1 #5 (b) Opaque assemblies used for new buildings, existing buildings, or additions ... shall match the appropriate assembly maximum U-factors in Tables G3.4-1 through G3.4-8:</v>
      </c>
      <c r="U9" s="76" t="str">
        <f>INDEX(RulesTable[Ruleset Reference],MATCH(U$8,RulesTable[Rule ID],0))</f>
        <v>G3.1 #5 (b) Opaque assemblies used for new buildings, existing buildings, or additions ... shall match the appropriate assembly maximum U-factors in Tables G3.4-1 through G3.4-8:</v>
      </c>
      <c r="V9" s="76" t="str">
        <f>INDEX(RulesTable[Ruleset Reference],MATCH(V$8,RulesTable[Rule ID],0))</f>
        <v>G3.1 #5 (b) Opaque assemblies used for new buildings, existing buildings, or additions ... shall match the appropriate assembly maximum U-factors in Tables G3.4-1 through G3.4-8:</v>
      </c>
      <c r="W9" s="76" t="str">
        <f>INDEX(RulesTable[Ruleset Reference],MATCH(W$8,RulesTable[Rule ID],0))</f>
        <v>G3.1 #5 (b) Opaque assemblies used for new buildings, existing buildings, or additions ... shall match the appropriate assembly maximum U-factors in Tables G3.4-1 through G3.4-8:</v>
      </c>
      <c r="X9" s="76" t="str">
        <f>INDEX(RulesTable[Ruleset Reference],MATCH(X$8,RulesTable[Rule ID],0))</f>
        <v>G3.1 #5 (b) Opaque assemblies used for new buildings, existing buildings, or additions ... shall match the appropriate assembly maximum U-factors in Tables G3.4-1 through G3.4-8:</v>
      </c>
      <c r="Y9" s="76" t="str">
        <f>INDEX(RulesTable[Ruleset Reference],MATCH(Y$8,RulesTable[Rule ID],0))</f>
        <v>G3.1 #5 (b) Opaque assemblies used for new buildings, existing buildings, or additions ... shall match the appropriate assembly maximum U-factors in Tables G3.4-1 through G3.4-8:</v>
      </c>
    </row>
    <row r="10" spans="1:61" ht="48" x14ac:dyDescent="0.2">
      <c r="A10" s="10" t="s">
        <v>311</v>
      </c>
      <c r="B10" s="11" t="s">
        <v>314</v>
      </c>
      <c r="C10" s="11"/>
      <c r="D10" s="11"/>
      <c r="E10" s="19"/>
      <c r="F10" s="62"/>
      <c r="G10" s="63"/>
      <c r="H10" s="64"/>
      <c r="I10" s="67"/>
      <c r="J10" s="76" t="str">
        <f>INDEX(RulesTable[Rule Description],MATCH(J$8,RulesTable[Rule ID],0))</f>
        <v>Baseline floor assemblies must  match the appropriate assembly maximum U-factors in Tables G3.4-1 through G3.4-9</v>
      </c>
      <c r="K10" s="76" t="str">
        <f>INDEX(RulesTable[Rule Description],MATCH(K$8,RulesTable[Rule ID],0))</f>
        <v>Baseline floor assemblies must  match the appropriate assembly maximum U-factors in Tables G3.4-1 through G3.4-9</v>
      </c>
      <c r="L10" s="76" t="str">
        <f>INDEX(RulesTable[Rule Description],MATCH(L$8,RulesTable[Rule ID],0))</f>
        <v>Baseline floor assemblies must  match the appropriate assembly maximum U-factors in Tables G3.4-1 through G3.4-9</v>
      </c>
      <c r="M10" s="76" t="str">
        <f>INDEX(RulesTable[Rule Description],MATCH(M$8,RulesTable[Rule ID],0))</f>
        <v>Baseline floor assemblies must  match the appropriate assembly maximum U-factors in Tables G3.4-1 through G3.4-9</v>
      </c>
      <c r="N10" s="76" t="str">
        <f>INDEX(RulesTable[Rule Description],MATCH(N$8,RulesTable[Rule ID],0))</f>
        <v>Baseline floor assemblies must  match the appropriate assembly maximum U-factors in Tables G3.4-1 through G3.4-9</v>
      </c>
      <c r="O10" s="76" t="str">
        <f>INDEX(RulesTable[Rule Description],MATCH(O$8,RulesTable[Rule ID],0))</f>
        <v>Baseline floor assemblies must  match the appropriate assembly maximum U-factors in Tables G3.4-1 through G3.4-9</v>
      </c>
      <c r="P10" s="76" t="str">
        <f>INDEX(RulesTable[Rule Description],MATCH(P$8,RulesTable[Rule ID],0))</f>
        <v>Baseline floor assemblies must  match the appropriate assembly maximum U-factors in Tables G3.4-1 through G3.4-9</v>
      </c>
      <c r="Q10" s="76" t="str">
        <f>INDEX(RulesTable[Rule Description],MATCH(Q$8,RulesTable[Rule ID],0))</f>
        <v xml:space="preserve"> Baseline slab-on-grade assemblies must conform with assemblies detailed in Appendix A ( unheated slabs from tables (A6).)</v>
      </c>
      <c r="R10" s="76" t="str">
        <f>INDEX(RulesTable[Rule Description],MATCH(R$8,RulesTable[Rule ID],0))</f>
        <v xml:space="preserve"> Baseline slab-on-grade assemblies must conform with assemblies detailed in Appendix A ( unheated slabs from tables (A6).)</v>
      </c>
      <c r="S10" s="76" t="str">
        <f>INDEX(RulesTable[Rule Description],MATCH(S$8,RulesTable[Rule ID],0))</f>
        <v>Baseline slab-on-grade assemblies must match the appropriate assembly maximum F-factors in Tables G3.4-1 through G3.4-9</v>
      </c>
      <c r="T10" s="76" t="str">
        <f>INDEX(RulesTable[Rule Description],MATCH(T$8,RulesTable[Rule ID],0))</f>
        <v>Baseline slab-on-grade assemblies must match the appropriate assembly maximum F-factors in Tables G3.4-1 through G3.4-9</v>
      </c>
      <c r="U10" s="76" t="str">
        <f>INDEX(RulesTable[Rule Description],MATCH(U$8,RulesTable[Rule ID],0))</f>
        <v>Baseline slab-on-grade assemblies must match the appropriate assembly maximum F-factors in Tables G3.4-1 through G3.4-9</v>
      </c>
      <c r="V10" s="76" t="str">
        <f>INDEX(RulesTable[Rule Description],MATCH(V$8,RulesTable[Rule ID],0))</f>
        <v>Baseline slab-on-grade assemblies must match the appropriate assembly maximum F-factors in Tables G3.4-1 through G3.4-9</v>
      </c>
      <c r="W10" s="76" t="str">
        <f>INDEX(RulesTable[Rule Description],MATCH(W$8,RulesTable[Rule ID],0))</f>
        <v>Baseline slab-on-grade assemblies must match the appropriate assembly maximum F-factors in Tables G3.4-1 through G3.4-9</v>
      </c>
      <c r="X10" s="76" t="str">
        <f>INDEX(RulesTable[Rule Description],MATCH(X$8,RulesTable[Rule ID],0))</f>
        <v>Baseline slab-on-grade assemblies must match the appropriate assembly maximum F-factors in Tables G3.4-1 through G3.4-9</v>
      </c>
      <c r="Y10" s="76" t="str">
        <f>INDEX(RulesTable[Rule Description],MATCH(Y$8,RulesTable[Rule ID],0))</f>
        <v>Baseline slab-on-grade assemblies must match the appropriate assembly maximum F-factors in Tables G3.4-1 through G3.4-9</v>
      </c>
    </row>
    <row r="11" spans="1:61" ht="16" x14ac:dyDescent="0.2">
      <c r="A11" s="10" t="s">
        <v>311</v>
      </c>
      <c r="B11" s="11" t="s">
        <v>315</v>
      </c>
      <c r="C11" s="11"/>
      <c r="D11" s="11"/>
      <c r="E11" s="19"/>
      <c r="F11" s="62"/>
      <c r="G11" s="63"/>
      <c r="H11" s="64"/>
      <c r="I11" s="67"/>
      <c r="J11" s="76" t="str">
        <f>INDEX(RulesTable[Applicable RMR],MATCH(J$8,RulesTable[Rule ID],0))</f>
        <v>Baseline RMR</v>
      </c>
      <c r="K11" s="76" t="str">
        <f>INDEX(RulesTable[Applicable RMR],MATCH(K$8,RulesTable[Rule ID],0))</f>
        <v>Baseline RMR</v>
      </c>
      <c r="L11" s="76" t="str">
        <f>INDEX(RulesTable[Applicable RMR],MATCH(L$8,RulesTable[Rule ID],0))</f>
        <v>Baseline RMR</v>
      </c>
      <c r="M11" s="76" t="str">
        <f>INDEX(RulesTable[Applicable RMR],MATCH(M$8,RulesTable[Rule ID],0))</f>
        <v>Baseline RMR</v>
      </c>
      <c r="N11" s="76" t="str">
        <f>INDEX(RulesTable[Applicable RMR],MATCH(N$8,RulesTable[Rule ID],0))</f>
        <v>Baseline RMR</v>
      </c>
      <c r="O11" s="76" t="str">
        <f>INDEX(RulesTable[Applicable RMR],MATCH(O$8,RulesTable[Rule ID],0))</f>
        <v>Baseline RMR</v>
      </c>
      <c r="P11" s="76" t="str">
        <f>INDEX(RulesTable[Applicable RMR],MATCH(P$8,RulesTable[Rule ID],0))</f>
        <v>Baseline RMR</v>
      </c>
      <c r="Q11" s="76" t="str">
        <f>INDEX(RulesTable[Applicable RMR],MATCH(Q$8,RulesTable[Rule ID],0))</f>
        <v>Baseline RMR</v>
      </c>
      <c r="R11" s="76" t="str">
        <f>INDEX(RulesTable[Applicable RMR],MATCH(R$8,RulesTable[Rule ID],0))</f>
        <v>Baseline RMR</v>
      </c>
      <c r="S11" s="76" t="str">
        <f>INDEX(RulesTable[Applicable RMR],MATCH(S$8,RulesTable[Rule ID],0))</f>
        <v>Baseline RMR</v>
      </c>
      <c r="T11" s="76" t="str">
        <f>INDEX(RulesTable[Applicable RMR],MATCH(T$8,RulesTable[Rule ID],0))</f>
        <v>Baseline RMR</v>
      </c>
      <c r="U11" s="76" t="str">
        <f>INDEX(RulesTable[Applicable RMR],MATCH(U$8,RulesTable[Rule ID],0))</f>
        <v>Baseline RMR</v>
      </c>
      <c r="V11" s="76" t="str">
        <f>INDEX(RulesTable[Applicable RMR],MATCH(V$8,RulesTable[Rule ID],0))</f>
        <v>Baseline RMR</v>
      </c>
      <c r="W11" s="76" t="str">
        <f>INDEX(RulesTable[Applicable RMR],MATCH(W$8,RulesTable[Rule ID],0))</f>
        <v>Baseline RMR</v>
      </c>
      <c r="X11" s="76" t="str">
        <f>INDEX(RulesTable[Applicable RMR],MATCH(X$8,RulesTable[Rule ID],0))</f>
        <v>Baseline RMR</v>
      </c>
      <c r="Y11" s="76" t="str">
        <f>INDEX(RulesTable[Applicable RMR],MATCH(Y$8,RulesTable[Rule ID],0))</f>
        <v>Baseline RMR</v>
      </c>
    </row>
    <row r="12" spans="1:61" ht="16" x14ac:dyDescent="0.2">
      <c r="A12" s="10" t="s">
        <v>311</v>
      </c>
      <c r="B12" s="11" t="s">
        <v>316</v>
      </c>
      <c r="C12" s="11"/>
      <c r="D12" s="11"/>
      <c r="E12" s="19"/>
      <c r="F12" s="62"/>
      <c r="G12" s="63"/>
      <c r="H12" s="64"/>
      <c r="I12" s="67"/>
      <c r="J12" s="76" t="str">
        <f>INDEX(RulesTable[Rule Assertion],MATCH(J$8,RulesTable[Rule ID],0))</f>
        <v>=</v>
      </c>
      <c r="K12" s="76" t="str">
        <f>INDEX(RulesTable[Rule Assertion],MATCH(K$8,RulesTable[Rule ID],0))</f>
        <v>=</v>
      </c>
      <c r="L12" s="76" t="str">
        <f>INDEX(RulesTable[Rule Assertion],MATCH(L$8,RulesTable[Rule ID],0))</f>
        <v>=</v>
      </c>
      <c r="M12" s="76" t="str">
        <f>INDEX(RulesTable[Rule Assertion],MATCH(M$8,RulesTable[Rule ID],0))</f>
        <v>=</v>
      </c>
      <c r="N12" s="76" t="str">
        <f>INDEX(RulesTable[Rule Assertion],MATCH(N$8,RulesTable[Rule ID],0))</f>
        <v>=</v>
      </c>
      <c r="O12" s="76" t="str">
        <f>INDEX(RulesTable[Rule Assertion],MATCH(O$8,RulesTable[Rule ID],0))</f>
        <v>=</v>
      </c>
      <c r="P12" s="76" t="str">
        <f>INDEX(RulesTable[Rule Assertion],MATCH(P$8,RulesTable[Rule ID],0))</f>
        <v>=</v>
      </c>
      <c r="Q12" s="76" t="str">
        <f>INDEX(RulesTable[Rule Assertion],MATCH(Q$8,RulesTable[Rule ID],0))</f>
        <v>=</v>
      </c>
      <c r="R12" s="76" t="str">
        <f>INDEX(RulesTable[Rule Assertion],MATCH(R$8,RulesTable[Rule ID],0))</f>
        <v>=</v>
      </c>
      <c r="S12" s="76" t="str">
        <f>INDEX(RulesTable[Rule Assertion],MATCH(S$8,RulesTable[Rule ID],0))</f>
        <v>=</v>
      </c>
      <c r="T12" s="76" t="str">
        <f>INDEX(RulesTable[Rule Assertion],MATCH(T$8,RulesTable[Rule ID],0))</f>
        <v>=</v>
      </c>
      <c r="U12" s="76" t="str">
        <f>INDEX(RulesTable[Rule Assertion],MATCH(U$8,RulesTable[Rule ID],0))</f>
        <v>=</v>
      </c>
      <c r="V12" s="76" t="str">
        <f>INDEX(RulesTable[Rule Assertion],MATCH(V$8,RulesTable[Rule ID],0))</f>
        <v>=</v>
      </c>
      <c r="W12" s="76" t="str">
        <f>INDEX(RulesTable[Rule Assertion],MATCH(W$8,RulesTable[Rule ID],0))</f>
        <v>=</v>
      </c>
      <c r="X12" s="76" t="str">
        <f>INDEX(RulesTable[Rule Assertion],MATCH(X$8,RulesTable[Rule ID],0))</f>
        <v>=</v>
      </c>
      <c r="Y12" s="76" t="str">
        <f>INDEX(RulesTable[Rule Assertion],MATCH(Y$8,RulesTable[Rule ID],0))</f>
        <v>=</v>
      </c>
    </row>
    <row r="13" spans="1:61" ht="16" x14ac:dyDescent="0.2">
      <c r="A13" s="10" t="s">
        <v>311</v>
      </c>
      <c r="B13" s="11" t="s">
        <v>317</v>
      </c>
      <c r="C13" s="11"/>
      <c r="D13" s="11"/>
      <c r="E13" s="19"/>
      <c r="F13" s="62"/>
      <c r="G13" s="63"/>
      <c r="H13" s="64"/>
      <c r="I13" s="67"/>
      <c r="J13" s="76" t="str">
        <f>INDEX(RulesTable[Comparison Value],MATCH(J$8,RulesTable[Rule ID],0))</f>
        <v>Expected Value</v>
      </c>
      <c r="K13" s="76" t="str">
        <f>INDEX(RulesTable[Comparison Value],MATCH(K$8,RulesTable[Rule ID],0))</f>
        <v>Expected Value</v>
      </c>
      <c r="L13" s="76" t="str">
        <f>INDEX(RulesTable[Comparison Value],MATCH(L$8,RulesTable[Rule ID],0))</f>
        <v>Expected Value</v>
      </c>
      <c r="M13" s="76" t="str">
        <f>INDEX(RulesTable[Comparison Value],MATCH(M$8,RulesTable[Rule ID],0))</f>
        <v>Expected Value</v>
      </c>
      <c r="N13" s="76" t="str">
        <f>INDEX(RulesTable[Comparison Value],MATCH(N$8,RulesTable[Rule ID],0))</f>
        <v>Expected Value</v>
      </c>
      <c r="O13" s="76" t="str">
        <f>INDEX(RulesTable[Comparison Value],MATCH(O$8,RulesTable[Rule ID],0))</f>
        <v>Expected Value</v>
      </c>
      <c r="P13" s="76" t="str">
        <f>INDEX(RulesTable[Comparison Value],MATCH(P$8,RulesTable[Rule ID],0))</f>
        <v>Expected Value</v>
      </c>
      <c r="Q13" s="76" t="str">
        <f>INDEX(RulesTable[Comparison Value],MATCH(Q$8,RulesTable[Rule ID],0))</f>
        <v>Expected Value</v>
      </c>
      <c r="R13" s="76" t="str">
        <f>INDEX(RulesTable[Comparison Value],MATCH(R$8,RulesTable[Rule ID],0))</f>
        <v>Expected Value</v>
      </c>
      <c r="S13" s="76" t="str">
        <f>INDEX(RulesTable[Comparison Value],MATCH(S$8,RulesTable[Rule ID],0))</f>
        <v>Expected Value</v>
      </c>
      <c r="T13" s="76" t="str">
        <f>INDEX(RulesTable[Comparison Value],MATCH(T$8,RulesTable[Rule ID],0))</f>
        <v>Expected Value</v>
      </c>
      <c r="U13" s="76" t="str">
        <f>INDEX(RulesTable[Comparison Value],MATCH(U$8,RulesTable[Rule ID],0))</f>
        <v>Expected Value</v>
      </c>
      <c r="V13" s="76" t="str">
        <f>INDEX(RulesTable[Comparison Value],MATCH(V$8,RulesTable[Rule ID],0))</f>
        <v>Expected Value</v>
      </c>
      <c r="W13" s="76" t="str">
        <f>INDEX(RulesTable[Comparison Value],MATCH(W$8,RulesTable[Rule ID],0))</f>
        <v>Expected Value</v>
      </c>
      <c r="X13" s="76" t="str">
        <f>INDEX(RulesTable[Comparison Value],MATCH(X$8,RulesTable[Rule ID],0))</f>
        <v>Expected Value</v>
      </c>
      <c r="Y13" s="76" t="str">
        <f>INDEX(RulesTable[Comparison Value],MATCH(Y$8,RulesTable[Rule ID],0))</f>
        <v>Expected Value</v>
      </c>
    </row>
    <row r="14" spans="1:61" ht="64" x14ac:dyDescent="0.2">
      <c r="A14" s="10" t="s">
        <v>311</v>
      </c>
      <c r="B14" s="11" t="s">
        <v>318</v>
      </c>
      <c r="C14" s="11"/>
      <c r="D14" s="11"/>
      <c r="E14" s="19"/>
      <c r="F14" s="62"/>
      <c r="G14" s="63"/>
      <c r="H14" s="64"/>
      <c r="I14" s="67"/>
      <c r="J14" s="76" t="str">
        <f>INDEX(RulesTable[Rule Dependency],MATCH(J$8,RulesTable[Rule ID],0))</f>
        <v>Baseline heating and cooling capacities are established correctly (air-side HVAC rule TBD). This affects baseline space conditioning categories</v>
      </c>
      <c r="K14" s="76" t="str">
        <f>INDEX(RulesTable[Rule Dependency],MATCH(K$8,RulesTable[Rule ID],0))</f>
        <v>Baseline heating and cooling capacities are established correctly (air-side HVAC rule TBD). This affects baseline space conditioning categories</v>
      </c>
      <c r="L14" s="76" t="str">
        <f>INDEX(RulesTable[Rule Dependency],MATCH(L$8,RulesTable[Rule ID],0))</f>
        <v>Baseline heating and cooling capacities are established correctly (air-side HVAC rule TBD). This affects baseline space conditioning categories</v>
      </c>
      <c r="M14" s="76" t="str">
        <f>INDEX(RulesTable[Rule Dependency],MATCH(M$8,RulesTable[Rule ID],0))</f>
        <v>Baseline heating and cooling capacities are established correctly (air-side HVAC rule TBD). This affects baseline space conditioning categories</v>
      </c>
      <c r="N14" s="76" t="str">
        <f>INDEX(RulesTable[Rule Dependency],MATCH(N$8,RulesTable[Rule ID],0))</f>
        <v>Baseline heating and cooling capacities are established correctly (air-side HVAC rule TBD). This affects baseline space conditioning categories</v>
      </c>
      <c r="O14" s="76" t="str">
        <f>INDEX(RulesTable[Rule Dependency],MATCH(O$8,RulesTable[Rule ID],0))</f>
        <v>Baseline heating and cooling capacities are established correctly (air-side HVAC rule TBD). This affects baseline space conditioning categories</v>
      </c>
      <c r="P14" s="76" t="str">
        <f>INDEX(RulesTable[Rule Dependency],MATCH(P$8,RulesTable[Rule ID],0))</f>
        <v>Baseline heating and cooling capacities are established correctly (air-side HVAC rule TBD). This affects baseline space conditioning categories</v>
      </c>
      <c r="Q14" s="76" t="str">
        <f>INDEX(RulesTable[Rule Dependency],MATCH(Q$8,RulesTable[Rule ID],0))</f>
        <v>None</v>
      </c>
      <c r="R14" s="76" t="str">
        <f>INDEX(RulesTable[Rule Dependency],MATCH(R$8,RulesTable[Rule ID],0))</f>
        <v>None</v>
      </c>
      <c r="S14" s="76" t="str">
        <f>INDEX(RulesTable[Rule Dependency],MATCH(S$8,RulesTable[Rule ID],0))</f>
        <v>Baseline heating and cooling capacities are established correctly (air-side HVAC rule TBD). This affects baseline space conditioning categories</v>
      </c>
      <c r="T14" s="76" t="str">
        <f>INDEX(RulesTable[Rule Dependency],MATCH(T$8,RulesTable[Rule ID],0))</f>
        <v>Baseline heating and cooling capacities are established correctly (air-side HVAC rule TBD). This affects baseline space conditioning categories</v>
      </c>
      <c r="U14" s="76" t="str">
        <f>INDEX(RulesTable[Rule Dependency],MATCH(U$8,RulesTable[Rule ID],0))</f>
        <v>Baseline heating and cooling capacities are established correctly (air-side HVAC rule TBD). This affects baseline space conditioning categories</v>
      </c>
      <c r="V14" s="76" t="str">
        <f>INDEX(RulesTable[Rule Dependency],MATCH(V$8,RulesTable[Rule ID],0))</f>
        <v>Baseline heating and cooling capacities are established correctly (air-side HVAC rule TBD). This affects baseline space conditioning categories</v>
      </c>
      <c r="W14" s="76" t="str">
        <f>INDEX(RulesTable[Rule Dependency],MATCH(W$8,RulesTable[Rule ID],0))</f>
        <v>Baseline heating and cooling capacities are established correctly (air-side HVAC rule TBD). This affects baseline space conditioning categories</v>
      </c>
      <c r="X14" s="76" t="str">
        <f>INDEX(RulesTable[Rule Dependency],MATCH(X$8,RulesTable[Rule ID],0))</f>
        <v>Baseline heating and cooling capacities are established correctly (air-side HVAC rule TBD). This affects baseline space conditioning categories</v>
      </c>
      <c r="Y14" s="76" t="str">
        <f>INDEX(RulesTable[Rule Dependency],MATCH(Y$8,RulesTable[Rule ID],0))</f>
        <v>Baseline heating and cooling capacities are established correctly (air-side HVAC rule TBD). This affects baseline space conditioning categories</v>
      </c>
    </row>
    <row r="15" spans="1:61" x14ac:dyDescent="0.2">
      <c r="A15" s="10" t="s">
        <v>311</v>
      </c>
      <c r="B15" s="11" t="s">
        <v>319</v>
      </c>
      <c r="C15" s="11"/>
      <c r="D15" s="11"/>
      <c r="E15" s="19"/>
      <c r="F15" s="62"/>
      <c r="G15" s="63"/>
      <c r="H15" s="64"/>
      <c r="I15" s="67"/>
      <c r="J15" s="77">
        <f>INDEX(RulesTable[Mandatory Rule],MATCH(J$8,RulesTable[Rule ID],0))</f>
        <v>0</v>
      </c>
      <c r="K15" s="77">
        <f>INDEX(RulesTable[Mandatory Rule],MATCH(K$8,RulesTable[Rule ID],0))</f>
        <v>0</v>
      </c>
      <c r="L15" s="77">
        <f>INDEX(RulesTable[Mandatory Rule],MATCH(L$8,RulesTable[Rule ID],0))</f>
        <v>0</v>
      </c>
      <c r="M15" s="77">
        <f>INDEX(RulesTable[Mandatory Rule],MATCH(M$8,RulesTable[Rule ID],0))</f>
        <v>0</v>
      </c>
      <c r="N15" s="77">
        <f>INDEX(RulesTable[Mandatory Rule],MATCH(N$8,RulesTable[Rule ID],0))</f>
        <v>0</v>
      </c>
      <c r="O15" s="77">
        <f>INDEX(RulesTable[Mandatory Rule],MATCH(O$8,RulesTable[Rule ID],0))</f>
        <v>0</v>
      </c>
      <c r="P15" s="77">
        <f>INDEX(RulesTable[Mandatory Rule],MATCH(P$8,RulesTable[Rule ID],0))</f>
        <v>0</v>
      </c>
      <c r="Q15" s="77">
        <f>INDEX(RulesTable[Mandatory Rule],MATCH(Q$8,RulesTable[Rule ID],0))</f>
        <v>0</v>
      </c>
      <c r="R15" s="77">
        <f>INDEX(RulesTable[Mandatory Rule],MATCH(R$8,RulesTable[Rule ID],0))</f>
        <v>0</v>
      </c>
      <c r="S15" s="77">
        <f>INDEX(RulesTable[Mandatory Rule],MATCH(S$8,RulesTable[Rule ID],0))</f>
        <v>0</v>
      </c>
      <c r="T15" s="77">
        <f>INDEX(RulesTable[Mandatory Rule],MATCH(T$8,RulesTable[Rule ID],0))</f>
        <v>0</v>
      </c>
      <c r="U15" s="77">
        <f>INDEX(RulesTable[Mandatory Rule],MATCH(U$8,RulesTable[Rule ID],0))</f>
        <v>0</v>
      </c>
      <c r="V15" s="77">
        <f>INDEX(RulesTable[Mandatory Rule],MATCH(V$8,RulesTable[Rule ID],0))</f>
        <v>0</v>
      </c>
      <c r="W15" s="77">
        <f>INDEX(RulesTable[Mandatory Rule],MATCH(W$8,RulesTable[Rule ID],0))</f>
        <v>0</v>
      </c>
      <c r="X15" s="77">
        <f>INDEX(RulesTable[Mandatory Rule],MATCH(X$8,RulesTable[Rule ID],0))</f>
        <v>0</v>
      </c>
      <c r="Y15" s="77">
        <f>INDEX(RulesTable[Mandatory Rule],MATCH(Y$8,RulesTable[Rule ID],0))</f>
        <v>0</v>
      </c>
    </row>
    <row r="16" spans="1:61" s="57" customFormat="1" x14ac:dyDescent="0.2">
      <c r="A16" s="54" t="s">
        <v>311</v>
      </c>
      <c r="B16" s="54" t="s">
        <v>320</v>
      </c>
      <c r="C16" s="55"/>
      <c r="D16" s="55"/>
      <c r="E16" s="56"/>
      <c r="F16" s="68"/>
      <c r="G16" s="69"/>
      <c r="H16" s="70"/>
      <c r="I16" s="70"/>
      <c r="J16" s="81" t="s">
        <v>362</v>
      </c>
      <c r="K16" s="81" t="s">
        <v>362</v>
      </c>
      <c r="L16" s="81" t="s">
        <v>362</v>
      </c>
      <c r="M16" s="81" t="s">
        <v>362</v>
      </c>
      <c r="N16" s="81" t="s">
        <v>362</v>
      </c>
      <c r="O16" s="81" t="s">
        <v>362</v>
      </c>
      <c r="P16" s="81" t="s">
        <v>362</v>
      </c>
      <c r="Q16" s="81" t="s">
        <v>362</v>
      </c>
      <c r="R16" s="81" t="s">
        <v>362</v>
      </c>
      <c r="S16" s="81" t="s">
        <v>362</v>
      </c>
      <c r="T16" s="81" t="s">
        <v>362</v>
      </c>
      <c r="U16" s="81" t="s">
        <v>362</v>
      </c>
      <c r="V16" s="81" t="s">
        <v>362</v>
      </c>
      <c r="W16" s="81" t="s">
        <v>362</v>
      </c>
      <c r="X16" s="81" t="s">
        <v>362</v>
      </c>
      <c r="Y16" s="81" t="s">
        <v>362</v>
      </c>
    </row>
    <row r="17" spans="1:25" s="57" customFormat="1" x14ac:dyDescent="0.2">
      <c r="A17" s="54" t="s">
        <v>321</v>
      </c>
      <c r="B17" s="54"/>
      <c r="C17" s="55"/>
      <c r="D17" s="55"/>
      <c r="E17" s="56"/>
      <c r="F17" s="68"/>
      <c r="G17" s="71"/>
      <c r="H17" s="70"/>
      <c r="I17" s="70"/>
      <c r="J17" s="81" t="str">
        <f t="shared" ref="J17:R17" si="3">"template-"&amp;J1</f>
        <v>template-rule-5-13-a</v>
      </c>
      <c r="K17" s="81" t="str">
        <f t="shared" si="3"/>
        <v>template-rule-5-13-b</v>
      </c>
      <c r="L17" s="81" t="str">
        <f t="shared" si="3"/>
        <v>template-rule-5-13-c</v>
      </c>
      <c r="M17" s="81" t="str">
        <f t="shared" si="3"/>
        <v>template-rule-5-13-d</v>
      </c>
      <c r="N17" s="81" t="str">
        <f t="shared" si="3"/>
        <v>template-rule-5-13-e</v>
      </c>
      <c r="O17" s="81" t="str">
        <f t="shared" si="3"/>
        <v>template-rule-5-13-f</v>
      </c>
      <c r="P17" s="81" t="str">
        <f t="shared" si="3"/>
        <v>template-rule-5-13-g</v>
      </c>
      <c r="Q17" s="81" t="str">
        <f t="shared" si="3"/>
        <v>template-rule-5-14-a</v>
      </c>
      <c r="R17" s="81" t="str">
        <f t="shared" si="3"/>
        <v>template-rule-5-14-b</v>
      </c>
      <c r="S17" s="81" t="str">
        <f t="shared" ref="S17:Y17" si="4">"template-"&amp;S1</f>
        <v>template-rule-5-15-a</v>
      </c>
      <c r="T17" s="81" t="str">
        <f t="shared" si="4"/>
        <v>template-rule-5-15-b</v>
      </c>
      <c r="U17" s="81" t="str">
        <f t="shared" si="4"/>
        <v>template-rule-5-15-c</v>
      </c>
      <c r="V17" s="81" t="str">
        <f t="shared" si="4"/>
        <v>template-rule-5-15-d</v>
      </c>
      <c r="W17" s="81" t="str">
        <f t="shared" si="4"/>
        <v>template-rule-5-15-e</v>
      </c>
      <c r="X17" s="81" t="str">
        <f t="shared" si="4"/>
        <v>template-rule-5-15-f</v>
      </c>
      <c r="Y17" s="81" t="str">
        <f t="shared" si="4"/>
        <v>template-rule-5-15-g</v>
      </c>
    </row>
    <row r="18" spans="1:25" ht="16" x14ac:dyDescent="0.2">
      <c r="A18" s="10" t="s">
        <v>322</v>
      </c>
      <c r="B18" s="11" t="s">
        <v>323</v>
      </c>
      <c r="C18" s="11"/>
      <c r="D18" s="11"/>
      <c r="E18" s="19"/>
      <c r="F18" s="62"/>
      <c r="G18" s="63"/>
      <c r="H18" s="64"/>
      <c r="I18" s="64"/>
      <c r="J18" s="76" t="str">
        <f t="shared" ref="J18:R18" si="5">IF(OR(J11="User RMR", J13="User RMR"),"true","")</f>
        <v/>
      </c>
      <c r="K18" s="76" t="str">
        <f t="shared" si="5"/>
        <v/>
      </c>
      <c r="L18" s="76" t="str">
        <f t="shared" si="5"/>
        <v/>
      </c>
      <c r="M18" s="76" t="str">
        <f t="shared" si="5"/>
        <v/>
      </c>
      <c r="N18" s="76" t="str">
        <f t="shared" si="5"/>
        <v/>
      </c>
      <c r="O18" s="76" t="str">
        <f t="shared" si="5"/>
        <v/>
      </c>
      <c r="P18" s="76" t="str">
        <f t="shared" si="5"/>
        <v/>
      </c>
      <c r="Q18" s="76" t="str">
        <f t="shared" si="5"/>
        <v/>
      </c>
      <c r="R18" s="76" t="str">
        <f t="shared" si="5"/>
        <v/>
      </c>
      <c r="S18" s="76" t="str">
        <f t="shared" ref="S18:Y18" si="6">IF(OR(S11="User RMR", S13="User RMR"),"true","")</f>
        <v/>
      </c>
      <c r="T18" s="76" t="str">
        <f t="shared" si="6"/>
        <v/>
      </c>
      <c r="U18" s="76" t="str">
        <f t="shared" si="6"/>
        <v/>
      </c>
      <c r="V18" s="76" t="str">
        <f t="shared" si="6"/>
        <v/>
      </c>
      <c r="W18" s="76" t="str">
        <f t="shared" si="6"/>
        <v/>
      </c>
      <c r="X18" s="76" t="str">
        <f t="shared" si="6"/>
        <v/>
      </c>
      <c r="Y18" s="76" t="str">
        <f t="shared" si="6"/>
        <v/>
      </c>
    </row>
    <row r="19" spans="1:25" ht="16" x14ac:dyDescent="0.2">
      <c r="A19" s="10" t="s">
        <v>322</v>
      </c>
      <c r="B19" s="11" t="s">
        <v>324</v>
      </c>
      <c r="C19" s="11"/>
      <c r="D19" s="11"/>
      <c r="E19" s="19"/>
      <c r="F19" s="62"/>
      <c r="G19" s="63"/>
      <c r="H19" s="64"/>
      <c r="I19" s="64"/>
      <c r="J19" s="76" t="str">
        <f t="shared" ref="J19:R19" si="7">IF(OR(J11="Proposed RMR", J13="Proposed RMR"),"true","")</f>
        <v/>
      </c>
      <c r="K19" s="76" t="str">
        <f t="shared" si="7"/>
        <v/>
      </c>
      <c r="L19" s="76" t="str">
        <f t="shared" si="7"/>
        <v/>
      </c>
      <c r="M19" s="76" t="str">
        <f t="shared" si="7"/>
        <v/>
      </c>
      <c r="N19" s="76" t="str">
        <f t="shared" si="7"/>
        <v/>
      </c>
      <c r="O19" s="76" t="str">
        <f t="shared" si="7"/>
        <v/>
      </c>
      <c r="P19" s="76" t="str">
        <f t="shared" si="7"/>
        <v/>
      </c>
      <c r="Q19" s="76" t="str">
        <f t="shared" si="7"/>
        <v/>
      </c>
      <c r="R19" s="76" t="str">
        <f t="shared" si="7"/>
        <v/>
      </c>
      <c r="S19" s="76" t="str">
        <f t="shared" ref="S19:Y19" si="8">IF(OR(S11="Proposed RMR", S13="Proposed RMR"),"true","")</f>
        <v/>
      </c>
      <c r="T19" s="76" t="str">
        <f t="shared" si="8"/>
        <v/>
      </c>
      <c r="U19" s="76" t="str">
        <f t="shared" si="8"/>
        <v/>
      </c>
      <c r="V19" s="76" t="str">
        <f t="shared" si="8"/>
        <v/>
      </c>
      <c r="W19" s="76" t="str">
        <f t="shared" si="8"/>
        <v/>
      </c>
      <c r="X19" s="76" t="str">
        <f t="shared" si="8"/>
        <v/>
      </c>
      <c r="Y19" s="76" t="str">
        <f t="shared" si="8"/>
        <v/>
      </c>
    </row>
    <row r="20" spans="1:25" s="17" customFormat="1" ht="16" x14ac:dyDescent="0.2">
      <c r="A20" s="14" t="s">
        <v>322</v>
      </c>
      <c r="B20" s="15" t="s">
        <v>325</v>
      </c>
      <c r="C20" s="15"/>
      <c r="D20" s="15"/>
      <c r="E20" s="20"/>
      <c r="F20" s="65"/>
      <c r="G20" s="72"/>
      <c r="H20" s="66"/>
      <c r="I20" s="66"/>
      <c r="J20" s="83" t="str">
        <f t="shared" ref="J20:R20" si="9">IF(OR(J11="Baseline RMR", J13="Baseline RMR"),"true","")</f>
        <v>true</v>
      </c>
      <c r="K20" s="83" t="str">
        <f t="shared" si="9"/>
        <v>true</v>
      </c>
      <c r="L20" s="83" t="str">
        <f t="shared" si="9"/>
        <v>true</v>
      </c>
      <c r="M20" s="83" t="str">
        <f t="shared" si="9"/>
        <v>true</v>
      </c>
      <c r="N20" s="83" t="str">
        <f t="shared" si="9"/>
        <v>true</v>
      </c>
      <c r="O20" s="83" t="str">
        <f t="shared" si="9"/>
        <v>true</v>
      </c>
      <c r="P20" s="83" t="str">
        <f t="shared" si="9"/>
        <v>true</v>
      </c>
      <c r="Q20" s="83" t="str">
        <f t="shared" si="9"/>
        <v>true</v>
      </c>
      <c r="R20" s="83" t="str">
        <f t="shared" si="9"/>
        <v>true</v>
      </c>
      <c r="S20" s="83" t="str">
        <f t="shared" ref="S20:Y20" si="10">IF(OR(S11="Baseline RMR", S13="Baseline RMR"),"true","")</f>
        <v>true</v>
      </c>
      <c r="T20" s="83" t="str">
        <f t="shared" si="10"/>
        <v>true</v>
      </c>
      <c r="U20" s="83" t="str">
        <f t="shared" si="10"/>
        <v>true</v>
      </c>
      <c r="V20" s="83" t="str">
        <f t="shared" si="10"/>
        <v>true</v>
      </c>
      <c r="W20" s="83" t="str">
        <f t="shared" si="10"/>
        <v>true</v>
      </c>
      <c r="X20" s="83" t="str">
        <f t="shared" si="10"/>
        <v>true</v>
      </c>
      <c r="Y20" s="83" t="str">
        <f t="shared" si="10"/>
        <v>true</v>
      </c>
    </row>
    <row r="21" spans="1:25" x14ac:dyDescent="0.2">
      <c r="A21" s="10" t="s">
        <v>322</v>
      </c>
      <c r="B21" s="11" t="s">
        <v>326</v>
      </c>
      <c r="C21" s="94" t="str" cm="1">
        <f t="array" ref="C21">IF(INDEX(Templates!A$2:A$142,ROW()-ROW($21:$21)+1)="","",INDEX(Templates!A$2:A$142,ROW()-ROW($21:$21)+1))</f>
        <v>id</v>
      </c>
      <c r="D21" s="94" t="str" cm="1">
        <f t="array" ref="D21">IF(INDEX(Templates!B$2:B$142,ROW()-ROW($21:$21)+1)="","",INDEX(Templates!B$2:B$142,ROW()-ROW($21:$21)+1))</f>
        <v/>
      </c>
      <c r="E21" s="95" t="str" cm="1">
        <f t="array" ref="E21">IF(INDEX(Templates!C$2:C$142,ROW()-ROW($21:$21)+1)="","",INDEX(Templates!C$2:C$142,ROW()-ROW($21:$21)+1))</f>
        <v/>
      </c>
      <c r="F21" s="73" t="str" cm="1">
        <f t="array" ref="F21">IF(INDEX(Templates!E$2:E$134,ROW()-ROW($21:$21)+1)="","",INDEX(Templates!E$2:E$134,ROW()-ROW($21:$21)+1))</f>
        <v/>
      </c>
      <c r="G21" s="74" t="str" cm="1">
        <f t="array" ref="G21">IF(INDEX(Templates!F$2:F$134,ROW()-ROW($21:$21)+1)="","",INDEX(Templates!F$2:F$134,ROW()-ROW($21:$21)+1))</f>
        <v/>
      </c>
      <c r="H21" s="75" t="str" cm="1">
        <f t="array" ref="H21">IF(INDEX(Templates!G$2:G$134,ROW()-ROW($21:$21)+1)="","",INDEX(Templates!G$2:G$134,ROW()-ROW($21:$21)+1))</f>
        <v/>
      </c>
      <c r="I21" s="75" t="str" cm="1">
        <f t="array" ref="I21">IF(INDEX(Templates!H$2:H$134,ROW()-ROW($21:$21)+1)="","",INDEX(Templates!H$2:H$134,ROW()-ROW($21:$21)+1))</f>
        <v/>
      </c>
      <c r="J21" s="78" t="str" cm="1">
        <f t="array" ref="J21">IF(INDEX(Templates!$I$2:$X$133,ROW()-ROW(J$21)+1, MATCH(J$17,Templates!$I$1:X$1,0))="","",INDEX(Templates!$I$2:$X$133,ROW()-ROW(J$21)+1, MATCH(J$17,Templates!$I$1:X$1,0)))</f>
        <v>ashrae_229</v>
      </c>
      <c r="K21" s="78" t="str" cm="1">
        <f t="array" ref="K21">IF(INDEX(Templates!$I$2:$X$133,ROW()-ROW(K$21)+1, MATCH(K$17,Templates!$I$1:X$1,0))="","",INDEX(Templates!$I$2:$X$133,ROW()-ROW(K$21)+1, MATCH(K$17,Templates!$I$1:X$1,0)))</f>
        <v>ashrae_229</v>
      </c>
      <c r="L21" s="78" t="str" cm="1">
        <f t="array" ref="L21">IF(INDEX(Templates!$I$2:$X$133,ROW()-ROW(L$21)+1, MATCH(L$17,Templates!$I$1:X$1,0))="","",INDEX(Templates!$I$2:$X$133,ROW()-ROW(L$21)+1, MATCH(L$17,Templates!$I$1:X$1,0)))</f>
        <v>ashrae_229</v>
      </c>
      <c r="M21" s="78" t="str" cm="1">
        <f t="array" ref="M21">IF(INDEX(Templates!$I$2:$X$133,ROW()-ROW(M$21)+1, MATCH(M$17,Templates!$I$1:X$1,0))="","",INDEX(Templates!$I$2:$X$133,ROW()-ROW(M$21)+1, MATCH(M$17,Templates!$I$1:X$1,0)))</f>
        <v>ashrae_229</v>
      </c>
      <c r="N21" s="78" t="str" cm="1">
        <f t="array" ref="N21">IF(INDEX(Templates!$I$2:$X$133,ROW()-ROW(N$21)+1, MATCH(N$17,Templates!$I$1:X$1,0))="","",INDEX(Templates!$I$2:$X$133,ROW()-ROW(N$21)+1, MATCH(N$17,Templates!$I$1:X$1,0)))</f>
        <v>ashrae_229</v>
      </c>
      <c r="O21" s="78" t="str" cm="1">
        <f t="array" ref="O21">IF(INDEX(Templates!$I$2:$X$133,ROW()-ROW(O$21)+1, MATCH(O$17,Templates!$I$1:X$1,0))="","",INDEX(Templates!$I$2:$X$133,ROW()-ROW(O$21)+1, MATCH(O$17,Templates!$I$1:X$1,0)))</f>
        <v>ashrae_229</v>
      </c>
      <c r="P21" s="78" t="str" cm="1">
        <f t="array" ref="P21">IF(INDEX(Templates!$I$2:$X$133,ROW()-ROW(P$21)+1, MATCH(P$17,Templates!$I$1:X$1,0))="","",INDEX(Templates!$I$2:$X$133,ROW()-ROW(P$21)+1, MATCH(P$17,Templates!$I$1:X$1,0)))</f>
        <v>ashrae_229</v>
      </c>
      <c r="Q21" s="78" t="str" cm="1">
        <f t="array" ref="Q21">IF(INDEX(Templates!$I$2:$X$133,ROW()-ROW(Q$21)+1, MATCH(Q$17,Templates!$I$1:X$1,0))="","",INDEX(Templates!$I$2:$X$133,ROW()-ROW(Q$21)+1, MATCH(Q$17,Templates!$I$1:X$1,0)))</f>
        <v>ashrae_229</v>
      </c>
      <c r="R21" s="78" t="str" cm="1">
        <f t="array" ref="R21">IF(INDEX(Templates!$I$2:$X$133,ROW()-ROW(R$21)+1, MATCH(R$17,Templates!$I$1:X$1,0))="","",INDEX(Templates!$I$2:$X$133,ROW()-ROW(R$21)+1, MATCH(R$17,Templates!$I$1:X$1,0)))</f>
        <v>ashrae_229</v>
      </c>
      <c r="S21" s="78" t="str" cm="1">
        <f t="array" ref="S21">IF(INDEX(Templates!$I$2:$X$133,ROW()-ROW(S$21)+1, MATCH(S$17,Templates!$I$1:X$1,0))="","",INDEX(Templates!$I$2:$X$133,ROW()-ROW(S$21)+1, MATCH(S$17,Templates!$I$1:X$1,0)))</f>
        <v>ashrae_229</v>
      </c>
      <c r="T21" s="78" t="str" cm="1">
        <f t="array" ref="T21">IF(INDEX(Templates!$I$2:$X$133,ROW()-ROW(T$21)+1, MATCH(T$17,Templates!$I$1:X$1,0))="","",INDEX(Templates!$I$2:$X$133,ROW()-ROW(T$21)+1, MATCH(T$17,Templates!$I$1:X$1,0)))</f>
        <v>ashrae_229</v>
      </c>
      <c r="U21" s="78" t="str" cm="1">
        <f t="array" ref="U21">IF(INDEX(Templates!$I$2:$X$133,ROW()-ROW(U$21)+1, MATCH(U$17,Templates!$I$1:X$1,0))="","",INDEX(Templates!$I$2:$X$133,ROW()-ROW(U$21)+1, MATCH(U$17,Templates!$I$1:X$1,0)))</f>
        <v>ashrae_229</v>
      </c>
      <c r="V21" s="78" t="str" cm="1">
        <f t="array" ref="V21">IF(INDEX(Templates!$I$2:$X$133,ROW()-ROW(V$21)+1, MATCH(V$17,Templates!$I$1:X$1,0))="","",INDEX(Templates!$I$2:$X$133,ROW()-ROW(V$21)+1, MATCH(V$17,Templates!$I$1:X$1,0)))</f>
        <v>ashrae_229</v>
      </c>
      <c r="W21" s="78" t="str" cm="1">
        <f t="array" ref="W21">IF(INDEX(Templates!$I$2:$X$133,ROW()-ROW(W$21)+1, MATCH(W$17,Templates!$I$1:X$1,0))="","",INDEX(Templates!$I$2:$X$133,ROW()-ROW(W$21)+1, MATCH(W$17,Templates!$I$1:X$1,0)))</f>
        <v>ashrae_229</v>
      </c>
      <c r="X21" s="78" t="str" cm="1">
        <f t="array" ref="X21">IF(INDEX(Templates!$I$2:$X$133,ROW()-ROW(X$21)+1, MATCH(X$17,Templates!$I$1:X$1,0))="","",INDEX(Templates!$I$2:$X$133,ROW()-ROW(X$21)+1, MATCH(X$17,Templates!$I$1:X$1,0)))</f>
        <v>ashrae_229</v>
      </c>
      <c r="Y21" s="78" t="str" cm="1">
        <f t="array" ref="Y21">IF(INDEX(Templates!$I$2:$X$133,ROW()-ROW(Y$21)+1, MATCH(Y$17,Templates!$I$1:X$1,0))="","",INDEX(Templates!$I$2:$X$133,ROW()-ROW(Y$21)+1, MATCH(Y$17,Templates!$I$1:X$1,0)))</f>
        <v>ashrae_229</v>
      </c>
    </row>
    <row r="22" spans="1:25" x14ac:dyDescent="0.2">
      <c r="A22" s="10" t="s">
        <v>322</v>
      </c>
      <c r="B22" s="11" t="s">
        <v>326</v>
      </c>
      <c r="C22" s="94" t="str" cm="1">
        <f t="array" ref="C22">IF(INDEX(Templates!A$2:A$142,ROW()-ROW($21:$21)+1)="","",INDEX(Templates!A$2:A$142,ROW()-ROW($21:$21)+1))</f>
        <v>buildings[0]</v>
      </c>
      <c r="D22" s="94" t="str" cm="1">
        <f t="array" ref="D22">IF(INDEX(Templates!B$2:B$142,ROW()-ROW($21:$21)+1)="","",INDEX(Templates!B$2:B$142,ROW()-ROW($21:$21)+1))</f>
        <v>id</v>
      </c>
      <c r="E22" s="95" t="str" cm="1">
        <f t="array" ref="E22">IF(INDEX(Templates!C$2:C$142,ROW()-ROW($21:$21)+1)="","",INDEX(Templates!C$2:C$142,ROW()-ROW($21:$21)+1))</f>
        <v/>
      </c>
      <c r="F22" s="73" t="str" cm="1">
        <f t="array" ref="F22">IF(INDEX(Templates!E$2:E$134,ROW()-ROW($21:$21)+1)="","",INDEX(Templates!E$2:E$134,ROW()-ROW($21:$21)+1))</f>
        <v/>
      </c>
      <c r="G22" s="74" t="str" cm="1">
        <f t="array" ref="G22">IF(INDEX(Templates!F$2:F$134,ROW()-ROW($21:$21)+1)="","",INDEX(Templates!F$2:F$134,ROW()-ROW($21:$21)+1))</f>
        <v/>
      </c>
      <c r="H22" s="75" t="str" cm="1">
        <f t="array" ref="H22">IF(INDEX(Templates!G$2:G$134,ROW()-ROW($21:$21)+1)="","",INDEX(Templates!G$2:G$134,ROW()-ROW($21:$21)+1))</f>
        <v/>
      </c>
      <c r="I22" s="75" t="str" cm="1">
        <f t="array" ref="I22">IF(INDEX(Templates!H$2:H$134,ROW()-ROW($21:$21)+1)="","",INDEX(Templates!H$2:H$134,ROW()-ROW($21:$21)+1))</f>
        <v/>
      </c>
      <c r="J22" s="78" t="str" cm="1">
        <f t="array" ref="J22">IF(INDEX(Templates!$I$2:$X$133,ROW()-ROW(J$21)+1, MATCH(J$17,Templates!$I$1:X$1,0))="","",INDEX(Templates!$I$2:$X$133,ROW()-ROW(J$21)+1, MATCH(J$17,Templates!$I$1:X$1,0)))</f>
        <v>building_1</v>
      </c>
      <c r="K22" s="78" t="str" cm="1">
        <f t="array" ref="K22">IF(INDEX(Templates!$I$2:$X$133,ROW()-ROW(K$21)+1, MATCH(K$17,Templates!$I$1:X$1,0))="","",INDEX(Templates!$I$2:$X$133,ROW()-ROW(K$21)+1, MATCH(K$17,Templates!$I$1:X$1,0)))</f>
        <v>building_1</v>
      </c>
      <c r="L22" s="78" t="str" cm="1">
        <f t="array" ref="L22">IF(INDEX(Templates!$I$2:$X$133,ROW()-ROW(L$21)+1, MATCH(L$17,Templates!$I$1:X$1,0))="","",INDEX(Templates!$I$2:$X$133,ROW()-ROW(L$21)+1, MATCH(L$17,Templates!$I$1:X$1,0)))</f>
        <v>building_1</v>
      </c>
      <c r="M22" s="78" t="str" cm="1">
        <f t="array" ref="M22">IF(INDEX(Templates!$I$2:$X$133,ROW()-ROW(M$21)+1, MATCH(M$17,Templates!$I$1:X$1,0))="","",INDEX(Templates!$I$2:$X$133,ROW()-ROW(M$21)+1, MATCH(M$17,Templates!$I$1:X$1,0)))</f>
        <v>building_1</v>
      </c>
      <c r="N22" s="78" t="str" cm="1">
        <f t="array" ref="N22">IF(INDEX(Templates!$I$2:$X$133,ROW()-ROW(N$21)+1, MATCH(N$17,Templates!$I$1:X$1,0))="","",INDEX(Templates!$I$2:$X$133,ROW()-ROW(N$21)+1, MATCH(N$17,Templates!$I$1:X$1,0)))</f>
        <v>building_1</v>
      </c>
      <c r="O22" s="78" t="str" cm="1">
        <f t="array" ref="O22">IF(INDEX(Templates!$I$2:$X$133,ROW()-ROW(O$21)+1, MATCH(O$17,Templates!$I$1:X$1,0))="","",INDEX(Templates!$I$2:$X$133,ROW()-ROW(O$21)+1, MATCH(O$17,Templates!$I$1:X$1,0)))</f>
        <v>building_1</v>
      </c>
      <c r="P22" s="78" t="str" cm="1">
        <f t="array" ref="P22">IF(INDEX(Templates!$I$2:$X$133,ROW()-ROW(P$21)+1, MATCH(P$17,Templates!$I$1:X$1,0))="","",INDEX(Templates!$I$2:$X$133,ROW()-ROW(P$21)+1, MATCH(P$17,Templates!$I$1:X$1,0)))</f>
        <v>building_1</v>
      </c>
      <c r="Q22" s="78" t="str" cm="1">
        <f t="array" ref="Q22">IF(INDEX(Templates!$I$2:$X$133,ROW()-ROW(Q$21)+1, MATCH(Q$17,Templates!$I$1:X$1,0))="","",INDEX(Templates!$I$2:$X$133,ROW()-ROW(Q$21)+1, MATCH(Q$17,Templates!$I$1:X$1,0)))</f>
        <v>building_1</v>
      </c>
      <c r="R22" s="78" t="str" cm="1">
        <f t="array" ref="R22">IF(INDEX(Templates!$I$2:$X$133,ROW()-ROW(R$21)+1, MATCH(R$17,Templates!$I$1:X$1,0))="","",INDEX(Templates!$I$2:$X$133,ROW()-ROW(R$21)+1, MATCH(R$17,Templates!$I$1:X$1,0)))</f>
        <v>building_1</v>
      </c>
      <c r="S22" s="78" t="str" cm="1">
        <f t="array" ref="S22">IF(INDEX(Templates!$I$2:$X$133,ROW()-ROW(S$21)+1, MATCH(S$17,Templates!$I$1:X$1,0))="","",INDEX(Templates!$I$2:$X$133,ROW()-ROW(S$21)+1, MATCH(S$17,Templates!$I$1:X$1,0)))</f>
        <v>building_1</v>
      </c>
      <c r="T22" s="78" t="str" cm="1">
        <f t="array" ref="T22">IF(INDEX(Templates!$I$2:$X$133,ROW()-ROW(T$21)+1, MATCH(T$17,Templates!$I$1:X$1,0))="","",INDEX(Templates!$I$2:$X$133,ROW()-ROW(T$21)+1, MATCH(T$17,Templates!$I$1:X$1,0)))</f>
        <v>building_1</v>
      </c>
      <c r="U22" s="78" t="str" cm="1">
        <f t="array" ref="U22">IF(INDEX(Templates!$I$2:$X$133,ROW()-ROW(U$21)+1, MATCH(U$17,Templates!$I$1:X$1,0))="","",INDEX(Templates!$I$2:$X$133,ROW()-ROW(U$21)+1, MATCH(U$17,Templates!$I$1:X$1,0)))</f>
        <v>building_1</v>
      </c>
      <c r="V22" s="78" t="str" cm="1">
        <f t="array" ref="V22">IF(INDEX(Templates!$I$2:$X$133,ROW()-ROW(V$21)+1, MATCH(V$17,Templates!$I$1:X$1,0))="","",INDEX(Templates!$I$2:$X$133,ROW()-ROW(V$21)+1, MATCH(V$17,Templates!$I$1:X$1,0)))</f>
        <v>building_1</v>
      </c>
      <c r="W22" s="78" t="str" cm="1">
        <f t="array" ref="W22">IF(INDEX(Templates!$I$2:$X$133,ROW()-ROW(W$21)+1, MATCH(W$17,Templates!$I$1:X$1,0))="","",INDEX(Templates!$I$2:$X$133,ROW()-ROW(W$21)+1, MATCH(W$17,Templates!$I$1:X$1,0)))</f>
        <v>building_1</v>
      </c>
      <c r="X22" s="78" t="str" cm="1">
        <f t="array" ref="X22">IF(INDEX(Templates!$I$2:$X$133,ROW()-ROW(X$21)+1, MATCH(X$17,Templates!$I$1:X$1,0))="","",INDEX(Templates!$I$2:$X$133,ROW()-ROW(X$21)+1, MATCH(X$17,Templates!$I$1:X$1,0)))</f>
        <v>building_1</v>
      </c>
      <c r="Y22" s="78" t="str" cm="1">
        <f t="array" ref="Y22">IF(INDEX(Templates!$I$2:$X$133,ROW()-ROW(Y$21)+1, MATCH(Y$17,Templates!$I$1:X$1,0))="","",INDEX(Templates!$I$2:$X$133,ROW()-ROW(Y$21)+1, MATCH(Y$17,Templates!$I$1:X$1,0)))</f>
        <v>building_1</v>
      </c>
    </row>
    <row r="23" spans="1:25" x14ac:dyDescent="0.2">
      <c r="A23" s="10" t="s">
        <v>322</v>
      </c>
      <c r="B23" s="11" t="s">
        <v>326</v>
      </c>
      <c r="C23" s="94" t="str" cm="1">
        <f t="array" ref="C23">IF(INDEX(Templates!A$2:A$142,ROW()-ROW($21:$21)+1)="","",INDEX(Templates!A$2:A$142,ROW()-ROW($21:$21)+1))</f>
        <v>buildings[0]</v>
      </c>
      <c r="D23" s="94" t="str" cm="1">
        <f t="array" ref="D23">IF(INDEX(Templates!B$2:B$142,ROW()-ROW($21:$21)+1)="","",INDEX(Templates!B$2:B$142,ROW()-ROW($21:$21)+1))</f>
        <v>building_open_schedule</v>
      </c>
      <c r="E23" s="95" t="str" cm="1">
        <f t="array" ref="E23">IF(INDEX(Templates!C$2:C$142,ROW()-ROW($21:$21)+1)="","",INDEX(Templates!C$2:C$142,ROW()-ROW($21:$21)+1))</f>
        <v/>
      </c>
      <c r="F23" s="73" t="str" cm="1">
        <f t="array" ref="F23">IF(INDEX(Templates!E$2:E$134,ROW()-ROW($21:$21)+1)="","",INDEX(Templates!E$2:E$134,ROW()-ROW($21:$21)+1))</f>
        <v/>
      </c>
      <c r="G23" s="74" t="str" cm="1">
        <f t="array" ref="G23">IF(INDEX(Templates!F$2:F$134,ROW()-ROW($21:$21)+1)="","",INDEX(Templates!F$2:F$134,ROW()-ROW($21:$21)+1))</f>
        <v/>
      </c>
      <c r="H23" s="75" t="str" cm="1">
        <f t="array" ref="H23">IF(INDEX(Templates!G$2:G$134,ROW()-ROW($21:$21)+1)="","",INDEX(Templates!G$2:G$134,ROW()-ROW($21:$21)+1))</f>
        <v/>
      </c>
      <c r="I23" s="75" t="str" cm="1">
        <f t="array" ref="I23">IF(INDEX(Templates!H$2:H$134,ROW()-ROW($21:$21)+1)="","",INDEX(Templates!H$2:H$134,ROW()-ROW($21:$21)+1))</f>
        <v/>
      </c>
      <c r="J23" s="78" t="str" cm="1">
        <f t="array" ref="J23">IF(INDEX(Templates!$I$2:$X$133,ROW()-ROW(J$21)+1, MATCH(J$17,Templates!$I$1:X$1,0))="","",INDEX(Templates!$I$2:$X$133,ROW()-ROW(J$21)+1, MATCH(J$17,Templates!$I$1:X$1,0)))</f>
        <v>schedule_1</v>
      </c>
      <c r="K23" s="78" t="str" cm="1">
        <f t="array" ref="K23">IF(INDEX(Templates!$I$2:$X$133,ROW()-ROW(K$21)+1, MATCH(K$17,Templates!$I$1:X$1,0))="","",INDEX(Templates!$I$2:$X$133,ROW()-ROW(K$21)+1, MATCH(K$17,Templates!$I$1:X$1,0)))</f>
        <v>schedule_1</v>
      </c>
      <c r="L23" s="78" t="str" cm="1">
        <f t="array" ref="L23">IF(INDEX(Templates!$I$2:$X$133,ROW()-ROW(L$21)+1, MATCH(L$17,Templates!$I$1:X$1,0))="","",INDEX(Templates!$I$2:$X$133,ROW()-ROW(L$21)+1, MATCH(L$17,Templates!$I$1:X$1,0)))</f>
        <v>schedule_1</v>
      </c>
      <c r="M23" s="78" t="str" cm="1">
        <f t="array" ref="M23">IF(INDEX(Templates!$I$2:$X$133,ROW()-ROW(M$21)+1, MATCH(M$17,Templates!$I$1:X$1,0))="","",INDEX(Templates!$I$2:$X$133,ROW()-ROW(M$21)+1, MATCH(M$17,Templates!$I$1:X$1,0)))</f>
        <v>schedule_1</v>
      </c>
      <c r="N23" s="78" t="str" cm="1">
        <f t="array" ref="N23">IF(INDEX(Templates!$I$2:$X$133,ROW()-ROW(N$21)+1, MATCH(N$17,Templates!$I$1:X$1,0))="","",INDEX(Templates!$I$2:$X$133,ROW()-ROW(N$21)+1, MATCH(N$17,Templates!$I$1:X$1,0)))</f>
        <v>schedule_1</v>
      </c>
      <c r="O23" s="78" t="str" cm="1">
        <f t="array" ref="O23">IF(INDEX(Templates!$I$2:$X$133,ROW()-ROW(O$21)+1, MATCH(O$17,Templates!$I$1:X$1,0))="","",INDEX(Templates!$I$2:$X$133,ROW()-ROW(O$21)+1, MATCH(O$17,Templates!$I$1:X$1,0)))</f>
        <v>schedule_1</v>
      </c>
      <c r="P23" s="78" t="str" cm="1">
        <f t="array" ref="P23">IF(INDEX(Templates!$I$2:$X$133,ROW()-ROW(P$21)+1, MATCH(P$17,Templates!$I$1:X$1,0))="","",INDEX(Templates!$I$2:$X$133,ROW()-ROW(P$21)+1, MATCH(P$17,Templates!$I$1:X$1,0)))</f>
        <v>schedule_1</v>
      </c>
      <c r="Q23" s="78" t="str" cm="1">
        <f t="array" ref="Q23">IF(INDEX(Templates!$I$2:$X$133,ROW()-ROW(Q$21)+1, MATCH(Q$17,Templates!$I$1:X$1,0))="","",INDEX(Templates!$I$2:$X$133,ROW()-ROW(Q$21)+1, MATCH(Q$17,Templates!$I$1:X$1,0)))</f>
        <v>schedule_1</v>
      </c>
      <c r="R23" s="78" t="str" cm="1">
        <f t="array" ref="R23">IF(INDEX(Templates!$I$2:$X$133,ROW()-ROW(R$21)+1, MATCH(R$17,Templates!$I$1:X$1,0))="","",INDEX(Templates!$I$2:$X$133,ROW()-ROW(R$21)+1, MATCH(R$17,Templates!$I$1:X$1,0)))</f>
        <v>schedule_1</v>
      </c>
      <c r="S23" s="78" t="str" cm="1">
        <f t="array" ref="S23">IF(INDEX(Templates!$I$2:$X$133,ROW()-ROW(S$21)+1, MATCH(S$17,Templates!$I$1:X$1,0))="","",INDEX(Templates!$I$2:$X$133,ROW()-ROW(S$21)+1, MATCH(S$17,Templates!$I$1:X$1,0)))</f>
        <v>schedule_1</v>
      </c>
      <c r="T23" s="78" t="str" cm="1">
        <f t="array" ref="T23">IF(INDEX(Templates!$I$2:$X$133,ROW()-ROW(T$21)+1, MATCH(T$17,Templates!$I$1:X$1,0))="","",INDEX(Templates!$I$2:$X$133,ROW()-ROW(T$21)+1, MATCH(T$17,Templates!$I$1:X$1,0)))</f>
        <v>schedule_1</v>
      </c>
      <c r="U23" s="78" t="str" cm="1">
        <f t="array" ref="U23">IF(INDEX(Templates!$I$2:$X$133,ROW()-ROW(U$21)+1, MATCH(U$17,Templates!$I$1:X$1,0))="","",INDEX(Templates!$I$2:$X$133,ROW()-ROW(U$21)+1, MATCH(U$17,Templates!$I$1:X$1,0)))</f>
        <v>schedule_1</v>
      </c>
      <c r="V23" s="78" t="str" cm="1">
        <f t="array" ref="V23">IF(INDEX(Templates!$I$2:$X$133,ROW()-ROW(V$21)+1, MATCH(V$17,Templates!$I$1:X$1,0))="","",INDEX(Templates!$I$2:$X$133,ROW()-ROW(V$21)+1, MATCH(V$17,Templates!$I$1:X$1,0)))</f>
        <v>schedule_1</v>
      </c>
      <c r="W23" s="78" t="str" cm="1">
        <f t="array" ref="W23">IF(INDEX(Templates!$I$2:$X$133,ROW()-ROW(W$21)+1, MATCH(W$17,Templates!$I$1:X$1,0))="","",INDEX(Templates!$I$2:$X$133,ROW()-ROW(W$21)+1, MATCH(W$17,Templates!$I$1:X$1,0)))</f>
        <v>schedule_1</v>
      </c>
      <c r="X23" s="78" t="str" cm="1">
        <f t="array" ref="X23">IF(INDEX(Templates!$I$2:$X$133,ROW()-ROW(X$21)+1, MATCH(X$17,Templates!$I$1:X$1,0))="","",INDEX(Templates!$I$2:$X$133,ROW()-ROW(X$21)+1, MATCH(X$17,Templates!$I$1:X$1,0)))</f>
        <v>schedule_1</v>
      </c>
      <c r="Y23" s="78" t="str" cm="1">
        <f t="array" ref="Y23">IF(INDEX(Templates!$I$2:$X$133,ROW()-ROW(Y$21)+1, MATCH(Y$17,Templates!$I$1:X$1,0))="","",INDEX(Templates!$I$2:$X$133,ROW()-ROW(Y$21)+1, MATCH(Y$17,Templates!$I$1:X$1,0)))</f>
        <v>schedule_1</v>
      </c>
    </row>
    <row r="24" spans="1:25" x14ac:dyDescent="0.2">
      <c r="A24" s="10" t="s">
        <v>322</v>
      </c>
      <c r="B24" s="11" t="s">
        <v>326</v>
      </c>
      <c r="C24" s="94" t="str" cm="1">
        <f t="array" ref="C24">IF(INDEX(Templates!A$2:A$142,ROW()-ROW($21:$21)+1)="","",INDEX(Templates!A$2:A$142,ROW()-ROW($21:$21)+1))</f>
        <v>buildings[0]</v>
      </c>
      <c r="D24" s="94" t="str" cm="1">
        <f t="array" ref="D24">IF(INDEX(Templates!B$2:B$142,ROW()-ROW($21:$21)+1)="","",INDEX(Templates!B$2:B$142,ROW()-ROW($21:$21)+1))</f>
        <v>has_site_shading</v>
      </c>
      <c r="E24" s="95" t="str" cm="1">
        <f t="array" ref="E24">IF(INDEX(Templates!C$2:C$142,ROW()-ROW($21:$21)+1)="","",INDEX(Templates!C$2:C$142,ROW()-ROW($21:$21)+1))</f>
        <v/>
      </c>
      <c r="F24" s="73" t="str" cm="1">
        <f t="array" ref="F24">IF(INDEX(Templates!E$2:E$134,ROW()-ROW($21:$21)+1)="","",INDEX(Templates!E$2:E$134,ROW()-ROW($21:$21)+1))</f>
        <v/>
      </c>
      <c r="G24" s="74" t="str" cm="1">
        <f t="array" ref="G24">IF(INDEX(Templates!F$2:F$134,ROW()-ROW($21:$21)+1)="","",INDEX(Templates!F$2:F$134,ROW()-ROW($21:$21)+1))</f>
        <v/>
      </c>
      <c r="H24" s="75" t="str" cm="1">
        <f t="array" ref="H24">IF(INDEX(Templates!G$2:G$134,ROW()-ROW($21:$21)+1)="","",INDEX(Templates!G$2:G$134,ROW()-ROW($21:$21)+1))</f>
        <v/>
      </c>
      <c r="I24" s="75" t="str" cm="1">
        <f t="array" ref="I24">IF(INDEX(Templates!H$2:H$134,ROW()-ROW($21:$21)+1)="","",INDEX(Templates!H$2:H$134,ROW()-ROW($21:$21)+1))</f>
        <v/>
      </c>
      <c r="J24" s="78" t="str" cm="1">
        <f t="array" ref="J24">IF(INDEX(Templates!$I$2:$X$133,ROW()-ROW(J$21)+1, MATCH(J$17,Templates!$I$1:X$1,0))="","",INDEX(Templates!$I$2:$X$133,ROW()-ROW(J$21)+1, MATCH(J$17,Templates!$I$1:X$1,0)))</f>
        <v/>
      </c>
      <c r="K24" s="78" t="str" cm="1">
        <f t="array" ref="K24">IF(INDEX(Templates!$I$2:$X$133,ROW()-ROW(K$21)+1, MATCH(K$17,Templates!$I$1:X$1,0))="","",INDEX(Templates!$I$2:$X$133,ROW()-ROW(K$21)+1, MATCH(K$17,Templates!$I$1:X$1,0)))</f>
        <v/>
      </c>
      <c r="L24" s="78" t="str" cm="1">
        <f t="array" ref="L24">IF(INDEX(Templates!$I$2:$X$133,ROW()-ROW(L$21)+1, MATCH(L$17,Templates!$I$1:X$1,0))="","",INDEX(Templates!$I$2:$X$133,ROW()-ROW(L$21)+1, MATCH(L$17,Templates!$I$1:X$1,0)))</f>
        <v/>
      </c>
      <c r="M24" s="78" t="str" cm="1">
        <f t="array" ref="M24">IF(INDEX(Templates!$I$2:$X$133,ROW()-ROW(M$21)+1, MATCH(M$17,Templates!$I$1:X$1,0))="","",INDEX(Templates!$I$2:$X$133,ROW()-ROW(M$21)+1, MATCH(M$17,Templates!$I$1:X$1,0)))</f>
        <v/>
      </c>
      <c r="N24" s="78" t="str" cm="1">
        <f t="array" ref="N24">IF(INDEX(Templates!$I$2:$X$133,ROW()-ROW(N$21)+1, MATCH(N$17,Templates!$I$1:X$1,0))="","",INDEX(Templates!$I$2:$X$133,ROW()-ROW(N$21)+1, MATCH(N$17,Templates!$I$1:X$1,0)))</f>
        <v/>
      </c>
      <c r="O24" s="78" t="str" cm="1">
        <f t="array" ref="O24">IF(INDEX(Templates!$I$2:$X$133,ROW()-ROW(O$21)+1, MATCH(O$17,Templates!$I$1:X$1,0))="","",INDEX(Templates!$I$2:$X$133,ROW()-ROW(O$21)+1, MATCH(O$17,Templates!$I$1:X$1,0)))</f>
        <v/>
      </c>
      <c r="P24" s="78" t="str" cm="1">
        <f t="array" ref="P24">IF(INDEX(Templates!$I$2:$X$133,ROW()-ROW(P$21)+1, MATCH(P$17,Templates!$I$1:X$1,0))="","",INDEX(Templates!$I$2:$X$133,ROW()-ROW(P$21)+1, MATCH(P$17,Templates!$I$1:X$1,0)))</f>
        <v/>
      </c>
      <c r="Q24" s="78" t="str" cm="1">
        <f t="array" ref="Q24">IF(INDEX(Templates!$I$2:$X$133,ROW()-ROW(Q$21)+1, MATCH(Q$17,Templates!$I$1:X$1,0))="","",INDEX(Templates!$I$2:$X$133,ROW()-ROW(Q$21)+1, MATCH(Q$17,Templates!$I$1:X$1,0)))</f>
        <v/>
      </c>
      <c r="R24" s="78" t="str" cm="1">
        <f t="array" ref="R24">IF(INDEX(Templates!$I$2:$X$133,ROW()-ROW(R$21)+1, MATCH(R$17,Templates!$I$1:X$1,0))="","",INDEX(Templates!$I$2:$X$133,ROW()-ROW(R$21)+1, MATCH(R$17,Templates!$I$1:X$1,0)))</f>
        <v/>
      </c>
      <c r="S24" s="78" t="str" cm="1">
        <f t="array" ref="S24">IF(INDEX(Templates!$I$2:$X$133,ROW()-ROW(S$21)+1, MATCH(S$17,Templates!$I$1:X$1,0))="","",INDEX(Templates!$I$2:$X$133,ROW()-ROW(S$21)+1, MATCH(S$17,Templates!$I$1:X$1,0)))</f>
        <v/>
      </c>
      <c r="T24" s="78" t="str" cm="1">
        <f t="array" ref="T24">IF(INDEX(Templates!$I$2:$X$133,ROW()-ROW(T$21)+1, MATCH(T$17,Templates!$I$1:X$1,0))="","",INDEX(Templates!$I$2:$X$133,ROW()-ROW(T$21)+1, MATCH(T$17,Templates!$I$1:X$1,0)))</f>
        <v/>
      </c>
      <c r="U24" s="78" t="str" cm="1">
        <f t="array" ref="U24">IF(INDEX(Templates!$I$2:$X$133,ROW()-ROW(U$21)+1, MATCH(U$17,Templates!$I$1:X$1,0))="","",INDEX(Templates!$I$2:$X$133,ROW()-ROW(U$21)+1, MATCH(U$17,Templates!$I$1:X$1,0)))</f>
        <v/>
      </c>
      <c r="V24" s="78" t="str" cm="1">
        <f t="array" ref="V24">IF(INDEX(Templates!$I$2:$X$133,ROW()-ROW(V$21)+1, MATCH(V$17,Templates!$I$1:X$1,0))="","",INDEX(Templates!$I$2:$X$133,ROW()-ROW(V$21)+1, MATCH(V$17,Templates!$I$1:X$1,0)))</f>
        <v/>
      </c>
      <c r="W24" s="78" t="str" cm="1">
        <f t="array" ref="W24">IF(INDEX(Templates!$I$2:$X$133,ROW()-ROW(W$21)+1, MATCH(W$17,Templates!$I$1:X$1,0))="","",INDEX(Templates!$I$2:$X$133,ROW()-ROW(W$21)+1, MATCH(W$17,Templates!$I$1:X$1,0)))</f>
        <v/>
      </c>
      <c r="X24" s="78" t="str" cm="1">
        <f t="array" ref="X24">IF(INDEX(Templates!$I$2:$X$133,ROW()-ROW(X$21)+1, MATCH(X$17,Templates!$I$1:X$1,0))="","",INDEX(Templates!$I$2:$X$133,ROW()-ROW(X$21)+1, MATCH(X$17,Templates!$I$1:X$1,0)))</f>
        <v/>
      </c>
      <c r="Y24" s="78" t="str" cm="1">
        <f t="array" ref="Y24">IF(INDEX(Templates!$I$2:$X$133,ROW()-ROW(Y$21)+1, MATCH(Y$17,Templates!$I$1:X$1,0))="","",INDEX(Templates!$I$2:$X$133,ROW()-ROW(Y$21)+1, MATCH(Y$17,Templates!$I$1:X$1,0)))</f>
        <v/>
      </c>
    </row>
    <row r="25" spans="1:25" x14ac:dyDescent="0.2">
      <c r="A25" s="10" t="s">
        <v>322</v>
      </c>
      <c r="B25" s="11" t="s">
        <v>326</v>
      </c>
      <c r="C25" s="94" t="str" cm="1">
        <f t="array" ref="C25">IF(INDEX(Templates!A$2:A$142,ROW()-ROW($21:$21)+1)="","",INDEX(Templates!A$2:A$142,ROW()-ROW($21:$21)+1))</f>
        <v>buildings[0]</v>
      </c>
      <c r="D25" s="94" t="str" cm="1">
        <f t="array" ref="D25">IF(INDEX(Templates!B$2:B$142,ROW()-ROW($21:$21)+1)="","",INDEX(Templates!B$2:B$142,ROW()-ROW($21:$21)+1))</f>
        <v>is_all_new</v>
      </c>
      <c r="E25" s="95" t="str" cm="1">
        <f t="array" ref="E25">IF(INDEX(Templates!C$2:C$142,ROW()-ROW($21:$21)+1)="","",INDEX(Templates!C$2:C$142,ROW()-ROW($21:$21)+1))</f>
        <v/>
      </c>
      <c r="F25" s="73" t="str" cm="1">
        <f t="array" ref="F25">IF(INDEX(Templates!E$2:E$134,ROW()-ROW($21:$21)+1)="","",INDEX(Templates!E$2:E$134,ROW()-ROW($21:$21)+1))</f>
        <v/>
      </c>
      <c r="G25" s="74" t="str" cm="1">
        <f t="array" ref="G25">IF(INDEX(Templates!F$2:F$134,ROW()-ROW($21:$21)+1)="","",INDEX(Templates!F$2:F$134,ROW()-ROW($21:$21)+1))</f>
        <v/>
      </c>
      <c r="H25" s="75" t="str" cm="1">
        <f t="array" ref="H25">IF(INDEX(Templates!G$2:G$134,ROW()-ROW($21:$21)+1)="","",INDEX(Templates!G$2:G$134,ROW()-ROW($21:$21)+1))</f>
        <v/>
      </c>
      <c r="I25" s="75" t="str" cm="1">
        <f t="array" ref="I25">IF(INDEX(Templates!H$2:H$134,ROW()-ROW($21:$21)+1)="","",INDEX(Templates!H$2:H$134,ROW()-ROW($21:$21)+1))</f>
        <v/>
      </c>
      <c r="J25" s="78" t="str" cm="1">
        <f t="array" ref="J25">IF(INDEX(Templates!$I$2:$X$133,ROW()-ROW(J$21)+1, MATCH(J$17,Templates!$I$1:X$1,0))="","",INDEX(Templates!$I$2:$X$133,ROW()-ROW(J$21)+1, MATCH(J$17,Templates!$I$1:X$1,0)))</f>
        <v/>
      </c>
      <c r="K25" s="78" t="str" cm="1">
        <f t="array" ref="K25">IF(INDEX(Templates!$I$2:$X$133,ROW()-ROW(K$21)+1, MATCH(K$17,Templates!$I$1:X$1,0))="","",INDEX(Templates!$I$2:$X$133,ROW()-ROW(K$21)+1, MATCH(K$17,Templates!$I$1:X$1,0)))</f>
        <v/>
      </c>
      <c r="L25" s="78" t="str" cm="1">
        <f t="array" ref="L25">IF(INDEX(Templates!$I$2:$X$133,ROW()-ROW(L$21)+1, MATCH(L$17,Templates!$I$1:X$1,0))="","",INDEX(Templates!$I$2:$X$133,ROW()-ROW(L$21)+1, MATCH(L$17,Templates!$I$1:X$1,0)))</f>
        <v/>
      </c>
      <c r="M25" s="78" t="str" cm="1">
        <f t="array" ref="M25">IF(INDEX(Templates!$I$2:$X$133,ROW()-ROW(M$21)+1, MATCH(M$17,Templates!$I$1:X$1,0))="","",INDEX(Templates!$I$2:$X$133,ROW()-ROW(M$21)+1, MATCH(M$17,Templates!$I$1:X$1,0)))</f>
        <v/>
      </c>
      <c r="N25" s="78" t="str" cm="1">
        <f t="array" ref="N25">IF(INDEX(Templates!$I$2:$X$133,ROW()-ROW(N$21)+1, MATCH(N$17,Templates!$I$1:X$1,0))="","",INDEX(Templates!$I$2:$X$133,ROW()-ROW(N$21)+1, MATCH(N$17,Templates!$I$1:X$1,0)))</f>
        <v/>
      </c>
      <c r="O25" s="78" t="str" cm="1">
        <f t="array" ref="O25">IF(INDEX(Templates!$I$2:$X$133,ROW()-ROW(O$21)+1, MATCH(O$17,Templates!$I$1:X$1,0))="","",INDEX(Templates!$I$2:$X$133,ROW()-ROW(O$21)+1, MATCH(O$17,Templates!$I$1:X$1,0)))</f>
        <v/>
      </c>
      <c r="P25" s="78" t="str" cm="1">
        <f t="array" ref="P25">IF(INDEX(Templates!$I$2:$X$133,ROW()-ROW(P$21)+1, MATCH(P$17,Templates!$I$1:X$1,0))="","",INDEX(Templates!$I$2:$X$133,ROW()-ROW(P$21)+1, MATCH(P$17,Templates!$I$1:X$1,0)))</f>
        <v/>
      </c>
      <c r="Q25" s="78" t="str" cm="1">
        <f t="array" ref="Q25">IF(INDEX(Templates!$I$2:$X$133,ROW()-ROW(Q$21)+1, MATCH(Q$17,Templates!$I$1:X$1,0))="","",INDEX(Templates!$I$2:$X$133,ROW()-ROW(Q$21)+1, MATCH(Q$17,Templates!$I$1:X$1,0)))</f>
        <v/>
      </c>
      <c r="R25" s="78" t="str" cm="1">
        <f t="array" ref="R25">IF(INDEX(Templates!$I$2:$X$133,ROW()-ROW(R$21)+1, MATCH(R$17,Templates!$I$1:X$1,0))="","",INDEX(Templates!$I$2:$X$133,ROW()-ROW(R$21)+1, MATCH(R$17,Templates!$I$1:X$1,0)))</f>
        <v/>
      </c>
      <c r="S25" s="78" t="str" cm="1">
        <f t="array" ref="S25">IF(INDEX(Templates!$I$2:$X$133,ROW()-ROW(S$21)+1, MATCH(S$17,Templates!$I$1:X$1,0))="","",INDEX(Templates!$I$2:$X$133,ROW()-ROW(S$21)+1, MATCH(S$17,Templates!$I$1:X$1,0)))</f>
        <v/>
      </c>
      <c r="T25" s="78" t="str" cm="1">
        <f t="array" ref="T25">IF(INDEX(Templates!$I$2:$X$133,ROW()-ROW(T$21)+1, MATCH(T$17,Templates!$I$1:X$1,0))="","",INDEX(Templates!$I$2:$X$133,ROW()-ROW(T$21)+1, MATCH(T$17,Templates!$I$1:X$1,0)))</f>
        <v/>
      </c>
      <c r="U25" s="78" t="str" cm="1">
        <f t="array" ref="U25">IF(INDEX(Templates!$I$2:$X$133,ROW()-ROW(U$21)+1, MATCH(U$17,Templates!$I$1:X$1,0))="","",INDEX(Templates!$I$2:$X$133,ROW()-ROW(U$21)+1, MATCH(U$17,Templates!$I$1:X$1,0)))</f>
        <v/>
      </c>
      <c r="V25" s="78" t="str" cm="1">
        <f t="array" ref="V25">IF(INDEX(Templates!$I$2:$X$133,ROW()-ROW(V$21)+1, MATCH(V$17,Templates!$I$1:X$1,0))="","",INDEX(Templates!$I$2:$X$133,ROW()-ROW(V$21)+1, MATCH(V$17,Templates!$I$1:X$1,0)))</f>
        <v/>
      </c>
      <c r="W25" s="78" t="str" cm="1">
        <f t="array" ref="W25">IF(INDEX(Templates!$I$2:$X$133,ROW()-ROW(W$21)+1, MATCH(W$17,Templates!$I$1:X$1,0))="","",INDEX(Templates!$I$2:$X$133,ROW()-ROW(W$21)+1, MATCH(W$17,Templates!$I$1:X$1,0)))</f>
        <v/>
      </c>
      <c r="X25" s="78" t="str" cm="1">
        <f t="array" ref="X25">IF(INDEX(Templates!$I$2:$X$133,ROW()-ROW(X$21)+1, MATCH(X$17,Templates!$I$1:X$1,0))="","",INDEX(Templates!$I$2:$X$133,ROW()-ROW(X$21)+1, MATCH(X$17,Templates!$I$1:X$1,0)))</f>
        <v/>
      </c>
      <c r="Y25" s="78" t="str" cm="1">
        <f t="array" ref="Y25">IF(INDEX(Templates!$I$2:$X$133,ROW()-ROW(Y$21)+1, MATCH(Y$17,Templates!$I$1:X$1,0))="","",INDEX(Templates!$I$2:$X$133,ROW()-ROW(Y$21)+1, MATCH(Y$17,Templates!$I$1:X$1,0)))</f>
        <v/>
      </c>
    </row>
    <row r="26" spans="1:25" x14ac:dyDescent="0.2">
      <c r="A26" s="10" t="s">
        <v>322</v>
      </c>
      <c r="B26" s="11" t="s">
        <v>326</v>
      </c>
      <c r="C26" s="94" t="str" cm="1">
        <f t="array" ref="C26">IF(INDEX(Templates!A$2:A$142,ROW()-ROW($21:$21)+1)="","",INDEX(Templates!A$2:A$142,ROW()-ROW($21:$21)+1))</f>
        <v>JSON_PATH:building_segments[0]</v>
      </c>
      <c r="D26" s="94" t="str" cm="1">
        <f t="array" ref="D26">IF(INDEX(Templates!B$2:B$142,ROW()-ROW($21:$21)+1)="","",INDEX(Templates!B$2:B$142,ROW()-ROW($21:$21)+1))</f>
        <v>id</v>
      </c>
      <c r="E26" s="95" t="str" cm="1">
        <f t="array" ref="E26">IF(INDEX(Templates!C$2:C$142,ROW()-ROW($21:$21)+1)="","",INDEX(Templates!C$2:C$142,ROW()-ROW($21:$21)+1))</f>
        <v/>
      </c>
      <c r="F26" s="73" t="str" cm="1">
        <f t="array" ref="F26">IF(INDEX(Templates!E$2:E$134,ROW()-ROW($21:$21)+1)="","",INDEX(Templates!E$2:E$134,ROW()-ROW($21:$21)+1))</f>
        <v/>
      </c>
      <c r="G26" s="74" t="str" cm="1">
        <f t="array" ref="G26">IF(INDEX(Templates!F$2:F$134,ROW()-ROW($21:$21)+1)="","",INDEX(Templates!F$2:F$134,ROW()-ROW($21:$21)+1))</f>
        <v/>
      </c>
      <c r="H26" s="75" t="str" cm="1">
        <f t="array" ref="H26">IF(INDEX(Templates!G$2:G$134,ROW()-ROW($21:$21)+1)="","",INDEX(Templates!G$2:G$134,ROW()-ROW($21:$21)+1))</f>
        <v/>
      </c>
      <c r="I26" s="75" t="str" cm="1">
        <f t="array" ref="I26">IF(INDEX(Templates!H$2:H$134,ROW()-ROW($21:$21)+1)="","",INDEX(Templates!H$2:H$134,ROW()-ROW($21:$21)+1))</f>
        <v/>
      </c>
      <c r="J26" s="78" t="str" cm="1">
        <f t="array" ref="J26">IF(INDEX(Templates!$I$2:$X$133,ROW()-ROW(J$21)+1, MATCH(J$17,Templates!$I$1:X$1,0))="","",INDEX(Templates!$I$2:$X$133,ROW()-ROW(J$21)+1, MATCH(J$17,Templates!$I$1:X$1,0)))</f>
        <v>segment_1</v>
      </c>
      <c r="K26" s="78" t="str" cm="1">
        <f t="array" ref="K26">IF(INDEX(Templates!$I$2:$X$133,ROW()-ROW(K$21)+1, MATCH(K$17,Templates!$I$1:X$1,0))="","",INDEX(Templates!$I$2:$X$133,ROW()-ROW(K$21)+1, MATCH(K$17,Templates!$I$1:X$1,0)))</f>
        <v>segment_1</v>
      </c>
      <c r="L26" s="78" t="str" cm="1">
        <f t="array" ref="L26">IF(INDEX(Templates!$I$2:$X$133,ROW()-ROW(L$21)+1, MATCH(L$17,Templates!$I$1:X$1,0))="","",INDEX(Templates!$I$2:$X$133,ROW()-ROW(L$21)+1, MATCH(L$17,Templates!$I$1:X$1,0)))</f>
        <v>segment_1</v>
      </c>
      <c r="M26" s="78" t="str" cm="1">
        <f t="array" ref="M26">IF(INDEX(Templates!$I$2:$X$133,ROW()-ROW(M$21)+1, MATCH(M$17,Templates!$I$1:X$1,0))="","",INDEX(Templates!$I$2:$X$133,ROW()-ROW(M$21)+1, MATCH(M$17,Templates!$I$1:X$1,0)))</f>
        <v>segment_1</v>
      </c>
      <c r="N26" s="78" t="str" cm="1">
        <f t="array" ref="N26">IF(INDEX(Templates!$I$2:$X$133,ROW()-ROW(N$21)+1, MATCH(N$17,Templates!$I$1:X$1,0))="","",INDEX(Templates!$I$2:$X$133,ROW()-ROW(N$21)+1, MATCH(N$17,Templates!$I$1:X$1,0)))</f>
        <v>segment_1</v>
      </c>
      <c r="O26" s="78" t="str" cm="1">
        <f t="array" ref="O26">IF(INDEX(Templates!$I$2:$X$133,ROW()-ROW(O$21)+1, MATCH(O$17,Templates!$I$1:X$1,0))="","",INDEX(Templates!$I$2:$X$133,ROW()-ROW(O$21)+1, MATCH(O$17,Templates!$I$1:X$1,0)))</f>
        <v>segment_1</v>
      </c>
      <c r="P26" s="78" t="str" cm="1">
        <f t="array" ref="P26">IF(INDEX(Templates!$I$2:$X$133,ROW()-ROW(P$21)+1, MATCH(P$17,Templates!$I$1:X$1,0))="","",INDEX(Templates!$I$2:$X$133,ROW()-ROW(P$21)+1, MATCH(P$17,Templates!$I$1:X$1,0)))</f>
        <v>segment_1</v>
      </c>
      <c r="Q26" s="78" t="str" cm="1">
        <f t="array" ref="Q26">IF(INDEX(Templates!$I$2:$X$133,ROW()-ROW(Q$21)+1, MATCH(Q$17,Templates!$I$1:X$1,0))="","",INDEX(Templates!$I$2:$X$133,ROW()-ROW(Q$21)+1, MATCH(Q$17,Templates!$I$1:X$1,0)))</f>
        <v>segment_1</v>
      </c>
      <c r="R26" s="78" t="str" cm="1">
        <f t="array" ref="R26">IF(INDEX(Templates!$I$2:$X$133,ROW()-ROW(R$21)+1, MATCH(R$17,Templates!$I$1:X$1,0))="","",INDEX(Templates!$I$2:$X$133,ROW()-ROW(R$21)+1, MATCH(R$17,Templates!$I$1:X$1,0)))</f>
        <v>segment_1</v>
      </c>
      <c r="S26" s="78" t="str" cm="1">
        <f t="array" ref="S26">IF(INDEX(Templates!$I$2:$X$133,ROW()-ROW(S$21)+1, MATCH(S$17,Templates!$I$1:X$1,0))="","",INDEX(Templates!$I$2:$X$133,ROW()-ROW(S$21)+1, MATCH(S$17,Templates!$I$1:X$1,0)))</f>
        <v>segment_1</v>
      </c>
      <c r="T26" s="78" t="str" cm="1">
        <f t="array" ref="T26">IF(INDEX(Templates!$I$2:$X$133,ROW()-ROW(T$21)+1, MATCH(T$17,Templates!$I$1:X$1,0))="","",INDEX(Templates!$I$2:$X$133,ROW()-ROW(T$21)+1, MATCH(T$17,Templates!$I$1:X$1,0)))</f>
        <v>segment_1</v>
      </c>
      <c r="U26" s="78" t="str" cm="1">
        <f t="array" ref="U26">IF(INDEX(Templates!$I$2:$X$133,ROW()-ROW(U$21)+1, MATCH(U$17,Templates!$I$1:X$1,0))="","",INDEX(Templates!$I$2:$X$133,ROW()-ROW(U$21)+1, MATCH(U$17,Templates!$I$1:X$1,0)))</f>
        <v>segment_1</v>
      </c>
      <c r="V26" s="78" t="str" cm="1">
        <f t="array" ref="V26">IF(INDEX(Templates!$I$2:$X$133,ROW()-ROW(V$21)+1, MATCH(V$17,Templates!$I$1:X$1,0))="","",INDEX(Templates!$I$2:$X$133,ROW()-ROW(V$21)+1, MATCH(V$17,Templates!$I$1:X$1,0)))</f>
        <v>segment_1</v>
      </c>
      <c r="W26" s="78" t="str" cm="1">
        <f t="array" ref="W26">IF(INDEX(Templates!$I$2:$X$133,ROW()-ROW(W$21)+1, MATCH(W$17,Templates!$I$1:X$1,0))="","",INDEX(Templates!$I$2:$X$133,ROW()-ROW(W$21)+1, MATCH(W$17,Templates!$I$1:X$1,0)))</f>
        <v>segment_1</v>
      </c>
      <c r="X26" s="78" t="str" cm="1">
        <f t="array" ref="X26">IF(INDEX(Templates!$I$2:$X$133,ROW()-ROW(X$21)+1, MATCH(X$17,Templates!$I$1:X$1,0))="","",INDEX(Templates!$I$2:$X$133,ROW()-ROW(X$21)+1, MATCH(X$17,Templates!$I$1:X$1,0)))</f>
        <v>segment_1</v>
      </c>
      <c r="Y26" s="78" t="str" cm="1">
        <f t="array" ref="Y26">IF(INDEX(Templates!$I$2:$X$133,ROW()-ROW(Y$21)+1, MATCH(Y$17,Templates!$I$1:X$1,0))="","",INDEX(Templates!$I$2:$X$133,ROW()-ROW(Y$21)+1, MATCH(Y$17,Templates!$I$1:X$1,0)))</f>
        <v>segment_1</v>
      </c>
    </row>
    <row r="27" spans="1:25" x14ac:dyDescent="0.2">
      <c r="A27" s="10" t="s">
        <v>322</v>
      </c>
      <c r="B27" s="11" t="s">
        <v>326</v>
      </c>
      <c r="C27" s="94" t="str" cm="1">
        <f t="array" ref="C27">IF(INDEX(Templates!A$2:A$142,ROW()-ROW($21:$21)+1)="","",INDEX(Templates!A$2:A$142,ROW()-ROW($21:$21)+1))</f>
        <v>JSON_PATH:building_segments[1]</v>
      </c>
      <c r="D27" s="94" t="str" cm="1">
        <f t="array" ref="D27">IF(INDEX(Templates!B$2:B$142,ROW()-ROW($21:$21)+1)="","",INDEX(Templates!B$2:B$142,ROW()-ROW($21:$21)+1))</f>
        <v>id</v>
      </c>
      <c r="E27" s="95" t="str" cm="1">
        <f t="array" ref="E27">IF(INDEX(Templates!C$2:C$142,ROW()-ROW($21:$21)+1)="","",INDEX(Templates!C$2:C$142,ROW()-ROW($21:$21)+1))</f>
        <v/>
      </c>
      <c r="F27" s="73" t="str" cm="1">
        <f t="array" ref="F27">IF(INDEX(Templates!E$2:E$134,ROW()-ROW($21:$21)+1)="","",INDEX(Templates!E$2:E$134,ROW()-ROW($21:$21)+1))</f>
        <v/>
      </c>
      <c r="G27" s="74" t="str" cm="1">
        <f t="array" ref="G27">IF(INDEX(Templates!F$2:F$134,ROW()-ROW($21:$21)+1)="","",INDEX(Templates!F$2:F$134,ROW()-ROW($21:$21)+1))</f>
        <v/>
      </c>
      <c r="H27" s="75" t="str" cm="1">
        <f t="array" ref="H27">IF(INDEX(Templates!G$2:G$134,ROW()-ROW($21:$21)+1)="","",INDEX(Templates!G$2:G$134,ROW()-ROW($21:$21)+1))</f>
        <v/>
      </c>
      <c r="I27" s="75" t="str" cm="1">
        <f t="array" ref="I27">IF(INDEX(Templates!H$2:H$134,ROW()-ROW($21:$21)+1)="","",INDEX(Templates!H$2:H$134,ROW()-ROW($21:$21)+1))</f>
        <v/>
      </c>
      <c r="J27" s="78" t="str" cm="1">
        <f t="array" ref="J27">IF(INDEX(Templates!$I$2:$X$133,ROW()-ROW(J$21)+1, MATCH(J$17,Templates!$I$1:X$1,0))="","",INDEX(Templates!$I$2:$X$133,ROW()-ROW(J$21)+1, MATCH(J$17,Templates!$I$1:X$1,0)))</f>
        <v/>
      </c>
      <c r="K27" s="78" t="str" cm="1">
        <f t="array" ref="K27">IF(INDEX(Templates!$I$2:$X$133,ROW()-ROW(K$21)+1, MATCH(K$17,Templates!$I$1:X$1,0))="","",INDEX(Templates!$I$2:$X$133,ROW()-ROW(K$21)+1, MATCH(K$17,Templates!$I$1:X$1,0)))</f>
        <v/>
      </c>
      <c r="L27" s="78" t="str" cm="1">
        <f t="array" ref="L27">IF(INDEX(Templates!$I$2:$X$133,ROW()-ROW(L$21)+1, MATCH(L$17,Templates!$I$1:X$1,0))="","",INDEX(Templates!$I$2:$X$133,ROW()-ROW(L$21)+1, MATCH(L$17,Templates!$I$1:X$1,0)))</f>
        <v/>
      </c>
      <c r="M27" s="78" t="str" cm="1">
        <f t="array" ref="M27">IF(INDEX(Templates!$I$2:$X$133,ROW()-ROW(M$21)+1, MATCH(M$17,Templates!$I$1:X$1,0))="","",INDEX(Templates!$I$2:$X$133,ROW()-ROW(M$21)+1, MATCH(M$17,Templates!$I$1:X$1,0)))</f>
        <v/>
      </c>
      <c r="N27" s="78" t="str" cm="1">
        <f t="array" ref="N27">IF(INDEX(Templates!$I$2:$X$133,ROW()-ROW(N$21)+1, MATCH(N$17,Templates!$I$1:X$1,0))="","",INDEX(Templates!$I$2:$X$133,ROW()-ROW(N$21)+1, MATCH(N$17,Templates!$I$1:X$1,0)))</f>
        <v/>
      </c>
      <c r="O27" s="78" t="str" cm="1">
        <f t="array" ref="O27">IF(INDEX(Templates!$I$2:$X$133,ROW()-ROW(O$21)+1, MATCH(O$17,Templates!$I$1:X$1,0))="","",INDEX(Templates!$I$2:$X$133,ROW()-ROW(O$21)+1, MATCH(O$17,Templates!$I$1:X$1,0)))</f>
        <v/>
      </c>
      <c r="P27" s="78" t="str" cm="1">
        <f t="array" ref="P27">IF(INDEX(Templates!$I$2:$X$133,ROW()-ROW(P$21)+1, MATCH(P$17,Templates!$I$1:X$1,0))="","",INDEX(Templates!$I$2:$X$133,ROW()-ROW(P$21)+1, MATCH(P$17,Templates!$I$1:X$1,0)))</f>
        <v/>
      </c>
      <c r="Q27" s="78" t="str" cm="1">
        <f t="array" ref="Q27">IF(INDEX(Templates!$I$2:$X$133,ROW()-ROW(Q$21)+1, MATCH(Q$17,Templates!$I$1:X$1,0))="","",INDEX(Templates!$I$2:$X$133,ROW()-ROW(Q$21)+1, MATCH(Q$17,Templates!$I$1:X$1,0)))</f>
        <v/>
      </c>
      <c r="R27" s="78" t="str" cm="1">
        <f t="array" ref="R27">IF(INDEX(Templates!$I$2:$X$133,ROW()-ROW(R$21)+1, MATCH(R$17,Templates!$I$1:X$1,0))="","",INDEX(Templates!$I$2:$X$133,ROW()-ROW(R$21)+1, MATCH(R$17,Templates!$I$1:X$1,0)))</f>
        <v/>
      </c>
      <c r="S27" s="78" t="str" cm="1">
        <f t="array" ref="S27">IF(INDEX(Templates!$I$2:$X$133,ROW()-ROW(S$21)+1, MATCH(S$17,Templates!$I$1:X$1,0))="","",INDEX(Templates!$I$2:$X$133,ROW()-ROW(S$21)+1, MATCH(S$17,Templates!$I$1:X$1,0)))</f>
        <v/>
      </c>
      <c r="T27" s="78" t="str" cm="1">
        <f t="array" ref="T27">IF(INDEX(Templates!$I$2:$X$133,ROW()-ROW(T$21)+1, MATCH(T$17,Templates!$I$1:X$1,0))="","",INDEX(Templates!$I$2:$X$133,ROW()-ROW(T$21)+1, MATCH(T$17,Templates!$I$1:X$1,0)))</f>
        <v/>
      </c>
      <c r="U27" s="78" t="str" cm="1">
        <f t="array" ref="U27">IF(INDEX(Templates!$I$2:$X$133,ROW()-ROW(U$21)+1, MATCH(U$17,Templates!$I$1:X$1,0))="","",INDEX(Templates!$I$2:$X$133,ROW()-ROW(U$21)+1, MATCH(U$17,Templates!$I$1:X$1,0)))</f>
        <v/>
      </c>
      <c r="V27" s="78" t="str" cm="1">
        <f t="array" ref="V27">IF(INDEX(Templates!$I$2:$X$133,ROW()-ROW(V$21)+1, MATCH(V$17,Templates!$I$1:X$1,0))="","",INDEX(Templates!$I$2:$X$133,ROW()-ROW(V$21)+1, MATCH(V$17,Templates!$I$1:X$1,0)))</f>
        <v/>
      </c>
      <c r="W27" s="78" t="str" cm="1">
        <f t="array" ref="W27">IF(INDEX(Templates!$I$2:$X$133,ROW()-ROW(W$21)+1, MATCH(W$17,Templates!$I$1:X$1,0))="","",INDEX(Templates!$I$2:$X$133,ROW()-ROW(W$21)+1, MATCH(W$17,Templates!$I$1:X$1,0)))</f>
        <v/>
      </c>
      <c r="X27" s="78" t="str" cm="1">
        <f t="array" ref="X27">IF(INDEX(Templates!$I$2:$X$133,ROW()-ROW(X$21)+1, MATCH(X$17,Templates!$I$1:X$1,0))="","",INDEX(Templates!$I$2:$X$133,ROW()-ROW(X$21)+1, MATCH(X$17,Templates!$I$1:X$1,0)))</f>
        <v/>
      </c>
      <c r="Y27" s="78" t="str" cm="1">
        <f t="array" ref="Y27">IF(INDEX(Templates!$I$2:$X$133,ROW()-ROW(Y$21)+1, MATCH(Y$17,Templates!$I$1:X$1,0))="","",INDEX(Templates!$I$2:$X$133,ROW()-ROW(Y$21)+1, MATCH(Y$17,Templates!$I$1:X$1,0)))</f>
        <v/>
      </c>
    </row>
    <row r="28" spans="1:25" x14ac:dyDescent="0.2">
      <c r="A28" s="10" t="s">
        <v>322</v>
      </c>
      <c r="B28" s="11" t="s">
        <v>326</v>
      </c>
      <c r="C28" s="94" t="str" cm="1">
        <f t="array" ref="C28">IF(INDEX(Templates!A$2:A$142,ROW()-ROW($21:$21)+1)="","",INDEX(Templates!A$2:A$142,ROW()-ROW($21:$21)+1))</f>
        <v>JSON_PATH:building_segments[0]</v>
      </c>
      <c r="D28" s="94" t="str" cm="1">
        <f t="array" ref="D28">IF(INDEX(Templates!B$2:B$142,ROW()-ROW($21:$21)+1)="","",INDEX(Templates!B$2:B$142,ROW()-ROW($21:$21)+1))</f>
        <v>area_type_vertical_fenestration</v>
      </c>
      <c r="E28" s="95" t="str" cm="1">
        <f t="array" ref="E28">IF(INDEX(Templates!C$2:C$142,ROW()-ROW($21:$21)+1)="","",INDEX(Templates!C$2:C$142,ROW()-ROW($21:$21)+1))</f>
        <v/>
      </c>
      <c r="F28" s="73" t="str" cm="1">
        <f t="array" ref="F28">IF(INDEX(Templates!E$2:E$134,ROW()-ROW($21:$21)+1)="","",INDEX(Templates!E$2:E$134,ROW()-ROW($21:$21)+1))</f>
        <v/>
      </c>
      <c r="G28" s="74" t="str" cm="1">
        <f t="array" ref="G28">IF(INDEX(Templates!F$2:F$134,ROW()-ROW($21:$21)+1)="","",INDEX(Templates!F$2:F$134,ROW()-ROW($21:$21)+1))</f>
        <v/>
      </c>
      <c r="H28" s="75" t="str" cm="1">
        <f t="array" ref="H28">IF(INDEX(Templates!G$2:G$134,ROW()-ROW($21:$21)+1)="","",INDEX(Templates!G$2:G$134,ROW()-ROW($21:$21)+1))</f>
        <v/>
      </c>
      <c r="I28" s="75" t="str" cm="1">
        <f t="array" ref="I28">IF(INDEX(Templates!H$2:H$134,ROW()-ROW($21:$21)+1)="","",INDEX(Templates!H$2:H$134,ROW()-ROW($21:$21)+1))</f>
        <v/>
      </c>
      <c r="J28" s="78" t="str" cm="1">
        <f t="array" ref="J28">IF(INDEX(Templates!$I$2:$X$133,ROW()-ROW(J$21)+1, MATCH(J$17,Templates!$I$1:X$1,0))="","",INDEX(Templates!$I$2:$X$133,ROW()-ROW(J$21)+1, MATCH(J$17,Templates!$I$1:X$1,0)))</f>
        <v/>
      </c>
      <c r="K28" s="78" t="str" cm="1">
        <f t="array" ref="K28">IF(INDEX(Templates!$I$2:$X$133,ROW()-ROW(K$21)+1, MATCH(K$17,Templates!$I$1:X$1,0))="","",INDEX(Templates!$I$2:$X$133,ROW()-ROW(K$21)+1, MATCH(K$17,Templates!$I$1:X$1,0)))</f>
        <v/>
      </c>
      <c r="L28" s="78" t="str" cm="1">
        <f t="array" ref="L28">IF(INDEX(Templates!$I$2:$X$133,ROW()-ROW(L$21)+1, MATCH(L$17,Templates!$I$1:X$1,0))="","",INDEX(Templates!$I$2:$X$133,ROW()-ROW(L$21)+1, MATCH(L$17,Templates!$I$1:X$1,0)))</f>
        <v/>
      </c>
      <c r="M28" s="78" t="str" cm="1">
        <f t="array" ref="M28">IF(INDEX(Templates!$I$2:$X$133,ROW()-ROW(M$21)+1, MATCH(M$17,Templates!$I$1:X$1,0))="","",INDEX(Templates!$I$2:$X$133,ROW()-ROW(M$21)+1, MATCH(M$17,Templates!$I$1:X$1,0)))</f>
        <v/>
      </c>
      <c r="N28" s="78" t="str" cm="1">
        <f t="array" ref="N28">IF(INDEX(Templates!$I$2:$X$133,ROW()-ROW(N$21)+1, MATCH(N$17,Templates!$I$1:X$1,0))="","",INDEX(Templates!$I$2:$X$133,ROW()-ROW(N$21)+1, MATCH(N$17,Templates!$I$1:X$1,0)))</f>
        <v/>
      </c>
      <c r="O28" s="78" t="str" cm="1">
        <f t="array" ref="O28">IF(INDEX(Templates!$I$2:$X$133,ROW()-ROW(O$21)+1, MATCH(O$17,Templates!$I$1:X$1,0))="","",INDEX(Templates!$I$2:$X$133,ROW()-ROW(O$21)+1, MATCH(O$17,Templates!$I$1:X$1,0)))</f>
        <v/>
      </c>
      <c r="P28" s="78" t="str" cm="1">
        <f t="array" ref="P28">IF(INDEX(Templates!$I$2:$X$133,ROW()-ROW(P$21)+1, MATCH(P$17,Templates!$I$1:X$1,0))="","",INDEX(Templates!$I$2:$X$133,ROW()-ROW(P$21)+1, MATCH(P$17,Templates!$I$1:X$1,0)))</f>
        <v/>
      </c>
      <c r="Q28" s="78" t="str" cm="1">
        <f t="array" ref="Q28">IF(INDEX(Templates!$I$2:$X$133,ROW()-ROW(Q$21)+1, MATCH(Q$17,Templates!$I$1:X$1,0))="","",INDEX(Templates!$I$2:$X$133,ROW()-ROW(Q$21)+1, MATCH(Q$17,Templates!$I$1:X$1,0)))</f>
        <v/>
      </c>
      <c r="R28" s="78" t="str" cm="1">
        <f t="array" ref="R28">IF(INDEX(Templates!$I$2:$X$133,ROW()-ROW(R$21)+1, MATCH(R$17,Templates!$I$1:X$1,0))="","",INDEX(Templates!$I$2:$X$133,ROW()-ROW(R$21)+1, MATCH(R$17,Templates!$I$1:X$1,0)))</f>
        <v/>
      </c>
      <c r="S28" s="78" t="str" cm="1">
        <f t="array" ref="S28">IF(INDEX(Templates!$I$2:$X$133,ROW()-ROW(S$21)+1, MATCH(S$17,Templates!$I$1:X$1,0))="","",INDEX(Templates!$I$2:$X$133,ROW()-ROW(S$21)+1, MATCH(S$17,Templates!$I$1:X$1,0)))</f>
        <v/>
      </c>
      <c r="T28" s="78" t="str" cm="1">
        <f t="array" ref="T28">IF(INDEX(Templates!$I$2:$X$133,ROW()-ROW(T$21)+1, MATCH(T$17,Templates!$I$1:X$1,0))="","",INDEX(Templates!$I$2:$X$133,ROW()-ROW(T$21)+1, MATCH(T$17,Templates!$I$1:X$1,0)))</f>
        <v/>
      </c>
      <c r="U28" s="78" t="str" cm="1">
        <f t="array" ref="U28">IF(INDEX(Templates!$I$2:$X$133,ROW()-ROW(U$21)+1, MATCH(U$17,Templates!$I$1:X$1,0))="","",INDEX(Templates!$I$2:$X$133,ROW()-ROW(U$21)+1, MATCH(U$17,Templates!$I$1:X$1,0)))</f>
        <v/>
      </c>
      <c r="V28" s="78" t="str" cm="1">
        <f t="array" ref="V28">IF(INDEX(Templates!$I$2:$X$133,ROW()-ROW(V$21)+1, MATCH(V$17,Templates!$I$1:X$1,0))="","",INDEX(Templates!$I$2:$X$133,ROW()-ROW(V$21)+1, MATCH(V$17,Templates!$I$1:X$1,0)))</f>
        <v/>
      </c>
      <c r="W28" s="78" t="str" cm="1">
        <f t="array" ref="W28">IF(INDEX(Templates!$I$2:$X$133,ROW()-ROW(W$21)+1, MATCH(W$17,Templates!$I$1:X$1,0))="","",INDEX(Templates!$I$2:$X$133,ROW()-ROW(W$21)+1, MATCH(W$17,Templates!$I$1:X$1,0)))</f>
        <v/>
      </c>
      <c r="X28" s="78" t="str" cm="1">
        <f t="array" ref="X28">IF(INDEX(Templates!$I$2:$X$133,ROW()-ROW(X$21)+1, MATCH(X$17,Templates!$I$1:X$1,0))="","",INDEX(Templates!$I$2:$X$133,ROW()-ROW(X$21)+1, MATCH(X$17,Templates!$I$1:X$1,0)))</f>
        <v/>
      </c>
      <c r="Y28" s="78" t="str" cm="1">
        <f t="array" ref="Y28">IF(INDEX(Templates!$I$2:$X$133,ROW()-ROW(Y$21)+1, MATCH(Y$17,Templates!$I$1:X$1,0))="","",INDEX(Templates!$I$2:$X$133,ROW()-ROW(Y$21)+1, MATCH(Y$17,Templates!$I$1:X$1,0)))</f>
        <v/>
      </c>
    </row>
    <row r="29" spans="1:25" x14ac:dyDescent="0.2">
      <c r="A29" s="10" t="s">
        <v>322</v>
      </c>
      <c r="B29" s="11" t="s">
        <v>326</v>
      </c>
      <c r="C29" s="94" t="str" cm="1">
        <f t="array" ref="C29">IF(INDEX(Templates!A$2:A$142,ROW()-ROW($21:$21)+1)="","",INDEX(Templates!A$2:A$142,ROW()-ROW($21:$21)+1))</f>
        <v>JSON_PATH:building_segments[1]</v>
      </c>
      <c r="D29" s="94" t="str" cm="1">
        <f t="array" ref="D29">IF(INDEX(Templates!B$2:B$142,ROW()-ROW($21:$21)+1)="","",INDEX(Templates!B$2:B$142,ROW()-ROW($21:$21)+1))</f>
        <v>area_type_vertical_fenestration</v>
      </c>
      <c r="E29" s="95" t="str" cm="1">
        <f t="array" ref="E29">IF(INDEX(Templates!C$2:C$142,ROW()-ROW($21:$21)+1)="","",INDEX(Templates!C$2:C$142,ROW()-ROW($21:$21)+1))</f>
        <v/>
      </c>
      <c r="F29" s="73" t="str" cm="1">
        <f t="array" ref="F29">IF(INDEX(Templates!E$2:E$134,ROW()-ROW($21:$21)+1)="","",INDEX(Templates!E$2:E$134,ROW()-ROW($21:$21)+1))</f>
        <v/>
      </c>
      <c r="G29" s="74" t="str" cm="1">
        <f t="array" ref="G29">IF(INDEX(Templates!F$2:F$134,ROW()-ROW($21:$21)+1)="","",INDEX(Templates!F$2:F$134,ROW()-ROW($21:$21)+1))</f>
        <v/>
      </c>
      <c r="H29" s="75" t="str" cm="1">
        <f t="array" ref="H29">IF(INDEX(Templates!G$2:G$134,ROW()-ROW($21:$21)+1)="","",INDEX(Templates!G$2:G$134,ROW()-ROW($21:$21)+1))</f>
        <v/>
      </c>
      <c r="I29" s="75" t="str" cm="1">
        <f t="array" ref="I29">IF(INDEX(Templates!H$2:H$134,ROW()-ROW($21:$21)+1)="","",INDEX(Templates!H$2:H$134,ROW()-ROW($21:$21)+1))</f>
        <v/>
      </c>
      <c r="J29" s="78" t="str" cm="1">
        <f t="array" ref="J29">IF(INDEX(Templates!$I$2:$X$133,ROW()-ROW(J$21)+1, MATCH(J$17,Templates!$I$1:X$1,0))="","",INDEX(Templates!$I$2:$X$133,ROW()-ROW(J$21)+1, MATCH(J$17,Templates!$I$1:X$1,0)))</f>
        <v/>
      </c>
      <c r="K29" s="78" t="str" cm="1">
        <f t="array" ref="K29">IF(INDEX(Templates!$I$2:$X$133,ROW()-ROW(K$21)+1, MATCH(K$17,Templates!$I$1:X$1,0))="","",INDEX(Templates!$I$2:$X$133,ROW()-ROW(K$21)+1, MATCH(K$17,Templates!$I$1:X$1,0)))</f>
        <v/>
      </c>
      <c r="L29" s="78" t="str" cm="1">
        <f t="array" ref="L29">IF(INDEX(Templates!$I$2:$X$133,ROW()-ROW(L$21)+1, MATCH(L$17,Templates!$I$1:X$1,0))="","",INDEX(Templates!$I$2:$X$133,ROW()-ROW(L$21)+1, MATCH(L$17,Templates!$I$1:X$1,0)))</f>
        <v/>
      </c>
      <c r="M29" s="78" t="str" cm="1">
        <f t="array" ref="M29">IF(INDEX(Templates!$I$2:$X$133,ROW()-ROW(M$21)+1, MATCH(M$17,Templates!$I$1:X$1,0))="","",INDEX(Templates!$I$2:$X$133,ROW()-ROW(M$21)+1, MATCH(M$17,Templates!$I$1:X$1,0)))</f>
        <v/>
      </c>
      <c r="N29" s="78" t="str" cm="1">
        <f t="array" ref="N29">IF(INDEX(Templates!$I$2:$X$133,ROW()-ROW(N$21)+1, MATCH(N$17,Templates!$I$1:X$1,0))="","",INDEX(Templates!$I$2:$X$133,ROW()-ROW(N$21)+1, MATCH(N$17,Templates!$I$1:X$1,0)))</f>
        <v/>
      </c>
      <c r="O29" s="78" t="str" cm="1">
        <f t="array" ref="O29">IF(INDEX(Templates!$I$2:$X$133,ROW()-ROW(O$21)+1, MATCH(O$17,Templates!$I$1:X$1,0))="","",INDEX(Templates!$I$2:$X$133,ROW()-ROW(O$21)+1, MATCH(O$17,Templates!$I$1:X$1,0)))</f>
        <v/>
      </c>
      <c r="P29" s="78" t="str" cm="1">
        <f t="array" ref="P29">IF(INDEX(Templates!$I$2:$X$133,ROW()-ROW(P$21)+1, MATCH(P$17,Templates!$I$1:X$1,0))="","",INDEX(Templates!$I$2:$X$133,ROW()-ROW(P$21)+1, MATCH(P$17,Templates!$I$1:X$1,0)))</f>
        <v/>
      </c>
      <c r="Q29" s="78" t="str" cm="1">
        <f t="array" ref="Q29">IF(INDEX(Templates!$I$2:$X$133,ROW()-ROW(Q$21)+1, MATCH(Q$17,Templates!$I$1:X$1,0))="","",INDEX(Templates!$I$2:$X$133,ROW()-ROW(Q$21)+1, MATCH(Q$17,Templates!$I$1:X$1,0)))</f>
        <v/>
      </c>
      <c r="R29" s="78" t="str" cm="1">
        <f t="array" ref="R29">IF(INDEX(Templates!$I$2:$X$133,ROW()-ROW(R$21)+1, MATCH(R$17,Templates!$I$1:X$1,0))="","",INDEX(Templates!$I$2:$X$133,ROW()-ROW(R$21)+1, MATCH(R$17,Templates!$I$1:X$1,0)))</f>
        <v/>
      </c>
      <c r="S29" s="78" t="str" cm="1">
        <f t="array" ref="S29">IF(INDEX(Templates!$I$2:$X$133,ROW()-ROW(S$21)+1, MATCH(S$17,Templates!$I$1:X$1,0))="","",INDEX(Templates!$I$2:$X$133,ROW()-ROW(S$21)+1, MATCH(S$17,Templates!$I$1:X$1,0)))</f>
        <v/>
      </c>
      <c r="T29" s="78" t="str" cm="1">
        <f t="array" ref="T29">IF(INDEX(Templates!$I$2:$X$133,ROW()-ROW(T$21)+1, MATCH(T$17,Templates!$I$1:X$1,0))="","",INDEX(Templates!$I$2:$X$133,ROW()-ROW(T$21)+1, MATCH(T$17,Templates!$I$1:X$1,0)))</f>
        <v/>
      </c>
      <c r="U29" s="78" t="str" cm="1">
        <f t="array" ref="U29">IF(INDEX(Templates!$I$2:$X$133,ROW()-ROW(U$21)+1, MATCH(U$17,Templates!$I$1:X$1,0))="","",INDEX(Templates!$I$2:$X$133,ROW()-ROW(U$21)+1, MATCH(U$17,Templates!$I$1:X$1,0)))</f>
        <v/>
      </c>
      <c r="V29" s="78" t="str" cm="1">
        <f t="array" ref="V29">IF(INDEX(Templates!$I$2:$X$133,ROW()-ROW(V$21)+1, MATCH(V$17,Templates!$I$1:X$1,0))="","",INDEX(Templates!$I$2:$X$133,ROW()-ROW(V$21)+1, MATCH(V$17,Templates!$I$1:X$1,0)))</f>
        <v/>
      </c>
      <c r="W29" s="78" t="str" cm="1">
        <f t="array" ref="W29">IF(INDEX(Templates!$I$2:$X$133,ROW()-ROW(W$21)+1, MATCH(W$17,Templates!$I$1:X$1,0))="","",INDEX(Templates!$I$2:$X$133,ROW()-ROW(W$21)+1, MATCH(W$17,Templates!$I$1:X$1,0)))</f>
        <v/>
      </c>
      <c r="X29" s="78" t="str" cm="1">
        <f t="array" ref="X29">IF(INDEX(Templates!$I$2:$X$133,ROW()-ROW(X$21)+1, MATCH(X$17,Templates!$I$1:X$1,0))="","",INDEX(Templates!$I$2:$X$133,ROW()-ROW(X$21)+1, MATCH(X$17,Templates!$I$1:X$1,0)))</f>
        <v/>
      </c>
      <c r="Y29" s="78" t="str" cm="1">
        <f t="array" ref="Y29">IF(INDEX(Templates!$I$2:$X$133,ROW()-ROW(Y$21)+1, MATCH(Y$17,Templates!$I$1:X$1,0))="","",INDEX(Templates!$I$2:$X$133,ROW()-ROW(Y$21)+1, MATCH(Y$17,Templates!$I$1:X$1,0)))</f>
        <v/>
      </c>
    </row>
    <row r="30" spans="1:25" x14ac:dyDescent="0.2">
      <c r="A30" s="10" t="s">
        <v>322</v>
      </c>
      <c r="B30" s="11" t="s">
        <v>326</v>
      </c>
      <c r="C30" s="94" t="str" cm="1">
        <f t="array" ref="C30">IF(INDEX(Templates!A$2:A$142,ROW()-ROW($21:$21)+1)="","",INDEX(Templates!A$2:A$142,ROW()-ROW($21:$21)+1))</f>
        <v>JSON_PATH:zones[0]</v>
      </c>
      <c r="D30" s="94" t="str" cm="1">
        <f t="array" ref="D30">IF(INDEX(Templates!B$2:B$142,ROW()-ROW($21:$21)+1)="","",INDEX(Templates!B$2:B$142,ROW()-ROW($21:$21)+1))</f>
        <v>id</v>
      </c>
      <c r="E30" s="95" t="str" cm="1">
        <f t="array" ref="E30">IF(INDEX(Templates!C$2:C$142,ROW()-ROW($21:$21)+1)="","",INDEX(Templates!C$2:C$142,ROW()-ROW($21:$21)+1))</f>
        <v/>
      </c>
      <c r="F30" s="73" t="str" cm="1">
        <f t="array" ref="F30">IF(INDEX(Templates!E$2:E$134,ROW()-ROW($21:$21)+1)="","",INDEX(Templates!E$2:E$134,ROW()-ROW($21:$21)+1))</f>
        <v/>
      </c>
      <c r="G30" s="74" t="str" cm="1">
        <f t="array" ref="G30">IF(INDEX(Templates!F$2:F$134,ROW()-ROW($21:$21)+1)="","",INDEX(Templates!F$2:F$134,ROW()-ROW($21:$21)+1))</f>
        <v/>
      </c>
      <c r="H30" s="75" t="str" cm="1">
        <f t="array" ref="H30">IF(INDEX(Templates!G$2:G$134,ROW()-ROW($21:$21)+1)="","",INDEX(Templates!G$2:G$134,ROW()-ROW($21:$21)+1))</f>
        <v/>
      </c>
      <c r="I30" s="75" t="str" cm="1">
        <f t="array" ref="I30">IF(INDEX(Templates!H$2:H$134,ROW()-ROW($21:$21)+1)="","",INDEX(Templates!H$2:H$134,ROW()-ROW($21:$21)+1))</f>
        <v/>
      </c>
      <c r="J30" s="78" t="str" cm="1">
        <f t="array" ref="J30">IF(INDEX(Templates!$I$2:$X$133,ROW()-ROW(J$21)+1, MATCH(J$17,Templates!$I$1:X$1,0))="","",INDEX(Templates!$I$2:$X$133,ROW()-ROW(J$21)+1, MATCH(J$17,Templates!$I$1:X$1,0)))</f>
        <v>zone_1</v>
      </c>
      <c r="K30" s="78" t="str" cm="1">
        <f t="array" ref="K30">IF(INDEX(Templates!$I$2:$X$133,ROW()-ROW(K$21)+1, MATCH(K$17,Templates!$I$1:X$1,0))="","",INDEX(Templates!$I$2:$X$133,ROW()-ROW(K$21)+1, MATCH(K$17,Templates!$I$1:X$1,0)))</f>
        <v>zone_1</v>
      </c>
      <c r="L30" s="78" t="str" cm="1">
        <f t="array" ref="L30">IF(INDEX(Templates!$I$2:$X$133,ROW()-ROW(L$21)+1, MATCH(L$17,Templates!$I$1:X$1,0))="","",INDEX(Templates!$I$2:$X$133,ROW()-ROW(L$21)+1, MATCH(L$17,Templates!$I$1:X$1,0)))</f>
        <v>zone_1</v>
      </c>
      <c r="M30" s="78" t="str" cm="1">
        <f t="array" ref="M30">IF(INDEX(Templates!$I$2:$X$133,ROW()-ROW(M$21)+1, MATCH(M$17,Templates!$I$1:X$1,0))="","",INDEX(Templates!$I$2:$X$133,ROW()-ROW(M$21)+1, MATCH(M$17,Templates!$I$1:X$1,0)))</f>
        <v>zone_1</v>
      </c>
      <c r="N30" s="78" t="str" cm="1">
        <f t="array" ref="N30">IF(INDEX(Templates!$I$2:$X$133,ROW()-ROW(N$21)+1, MATCH(N$17,Templates!$I$1:X$1,0))="","",INDEX(Templates!$I$2:$X$133,ROW()-ROW(N$21)+1, MATCH(N$17,Templates!$I$1:X$1,0)))</f>
        <v>zone_1</v>
      </c>
      <c r="O30" s="78" t="str" cm="1">
        <f t="array" ref="O30">IF(INDEX(Templates!$I$2:$X$133,ROW()-ROW(O$21)+1, MATCH(O$17,Templates!$I$1:X$1,0))="","",INDEX(Templates!$I$2:$X$133,ROW()-ROW(O$21)+1, MATCH(O$17,Templates!$I$1:X$1,0)))</f>
        <v>zone_1</v>
      </c>
      <c r="P30" s="78" t="str" cm="1">
        <f t="array" ref="P30">IF(INDEX(Templates!$I$2:$X$133,ROW()-ROW(P$21)+1, MATCH(P$17,Templates!$I$1:X$1,0))="","",INDEX(Templates!$I$2:$X$133,ROW()-ROW(P$21)+1, MATCH(P$17,Templates!$I$1:X$1,0)))</f>
        <v>zone_1</v>
      </c>
      <c r="Q30" s="78" t="str" cm="1">
        <f t="array" ref="Q30">IF(INDEX(Templates!$I$2:$X$133,ROW()-ROW(Q$21)+1, MATCH(Q$17,Templates!$I$1:X$1,0))="","",INDEX(Templates!$I$2:$X$133,ROW()-ROW(Q$21)+1, MATCH(Q$17,Templates!$I$1:X$1,0)))</f>
        <v>zone_1</v>
      </c>
      <c r="R30" s="78" t="str" cm="1">
        <f t="array" ref="R30">IF(INDEX(Templates!$I$2:$X$133,ROW()-ROW(R$21)+1, MATCH(R$17,Templates!$I$1:X$1,0))="","",INDEX(Templates!$I$2:$X$133,ROW()-ROW(R$21)+1, MATCH(R$17,Templates!$I$1:X$1,0)))</f>
        <v>zone_1</v>
      </c>
      <c r="S30" s="78" t="str" cm="1">
        <f t="array" ref="S30">IF(INDEX(Templates!$I$2:$X$133,ROW()-ROW(S$21)+1, MATCH(S$17,Templates!$I$1:X$1,0))="","",INDEX(Templates!$I$2:$X$133,ROW()-ROW(S$21)+1, MATCH(S$17,Templates!$I$1:X$1,0)))</f>
        <v>zone_1</v>
      </c>
      <c r="T30" s="78" t="str" cm="1">
        <f t="array" ref="T30">IF(INDEX(Templates!$I$2:$X$133,ROW()-ROW(T$21)+1, MATCH(T$17,Templates!$I$1:X$1,0))="","",INDEX(Templates!$I$2:$X$133,ROW()-ROW(T$21)+1, MATCH(T$17,Templates!$I$1:X$1,0)))</f>
        <v>zone_1</v>
      </c>
      <c r="U30" s="78" t="str" cm="1">
        <f t="array" ref="U30">IF(INDEX(Templates!$I$2:$X$133,ROW()-ROW(U$21)+1, MATCH(U$17,Templates!$I$1:X$1,0))="","",INDEX(Templates!$I$2:$X$133,ROW()-ROW(U$21)+1, MATCH(U$17,Templates!$I$1:X$1,0)))</f>
        <v>zone_1</v>
      </c>
      <c r="V30" s="78" t="str" cm="1">
        <f t="array" ref="V30">IF(INDEX(Templates!$I$2:$X$133,ROW()-ROW(V$21)+1, MATCH(V$17,Templates!$I$1:X$1,0))="","",INDEX(Templates!$I$2:$X$133,ROW()-ROW(V$21)+1, MATCH(V$17,Templates!$I$1:X$1,0)))</f>
        <v>zone_1</v>
      </c>
      <c r="W30" s="78" t="str" cm="1">
        <f t="array" ref="W30">IF(INDEX(Templates!$I$2:$X$133,ROW()-ROW(W$21)+1, MATCH(W$17,Templates!$I$1:X$1,0))="","",INDEX(Templates!$I$2:$X$133,ROW()-ROW(W$21)+1, MATCH(W$17,Templates!$I$1:X$1,0)))</f>
        <v>zone_1</v>
      </c>
      <c r="X30" s="78" t="str" cm="1">
        <f t="array" ref="X30">IF(INDEX(Templates!$I$2:$X$133,ROW()-ROW(X$21)+1, MATCH(X$17,Templates!$I$1:X$1,0))="","",INDEX(Templates!$I$2:$X$133,ROW()-ROW(X$21)+1, MATCH(X$17,Templates!$I$1:X$1,0)))</f>
        <v>zone_1</v>
      </c>
      <c r="Y30" s="78" t="str" cm="1">
        <f t="array" ref="Y30">IF(INDEX(Templates!$I$2:$X$133,ROW()-ROW(Y$21)+1, MATCH(Y$17,Templates!$I$1:X$1,0))="","",INDEX(Templates!$I$2:$X$133,ROW()-ROW(Y$21)+1, MATCH(Y$17,Templates!$I$1:X$1,0)))</f>
        <v>zone_1</v>
      </c>
    </row>
    <row r="31" spans="1:25" x14ac:dyDescent="0.2">
      <c r="A31" s="10" t="s">
        <v>322</v>
      </c>
      <c r="B31" s="11" t="s">
        <v>326</v>
      </c>
      <c r="C31" s="94" t="str" cm="1">
        <f t="array" ref="C31">IF(INDEX(Templates!A$2:A$142,ROW()-ROW($21:$21)+1)="","",INDEX(Templates!A$2:A$142,ROW()-ROW($21:$21)+1))</f>
        <v>JSON_PATH:zones[0]</v>
      </c>
      <c r="D31" s="94" t="str" cm="1">
        <f t="array" ref="D31">IF(INDEX(Templates!B$2:B$142,ROW()-ROW($21:$21)+1)="","",INDEX(Templates!B$2:B$142,ROW()-ROW($21:$21)+1))</f>
        <v>thermostat_cooling_setpoint_schedule</v>
      </c>
      <c r="E31" s="95" t="str" cm="1">
        <f t="array" ref="E31">IF(INDEX(Templates!C$2:C$142,ROW()-ROW($21:$21)+1)="","",INDEX(Templates!C$2:C$142,ROW()-ROW($21:$21)+1))</f>
        <v/>
      </c>
      <c r="F31" s="73" t="str" cm="1">
        <f t="array" ref="F31">IF(INDEX(Templates!E$2:E$134,ROW()-ROW($21:$21)+1)="","",INDEX(Templates!E$2:E$134,ROW()-ROW($21:$21)+1))</f>
        <v/>
      </c>
      <c r="G31" s="74" t="str" cm="1">
        <f t="array" ref="G31">IF(INDEX(Templates!F$2:F$134,ROW()-ROW($21:$21)+1)="","",INDEX(Templates!F$2:F$134,ROW()-ROW($21:$21)+1))</f>
        <v/>
      </c>
      <c r="H31" s="75" t="str" cm="1">
        <f t="array" ref="H31">IF(INDEX(Templates!G$2:G$134,ROW()-ROW($21:$21)+1)="","",INDEX(Templates!G$2:G$134,ROW()-ROW($21:$21)+1))</f>
        <v/>
      </c>
      <c r="I31" s="75" t="str" cm="1">
        <f t="array" ref="I31">IF(INDEX(Templates!H$2:H$134,ROW()-ROW($21:$21)+1)="","",INDEX(Templates!H$2:H$134,ROW()-ROW($21:$21)+1))</f>
        <v/>
      </c>
      <c r="J31" s="78" t="str" cm="1">
        <f t="array" ref="J31">IF(INDEX(Templates!$I$2:$X$133,ROW()-ROW(J$21)+1, MATCH(J$17,Templates!$I$1:X$1,0))="","",INDEX(Templates!$I$2:$X$133,ROW()-ROW(J$21)+1, MATCH(J$17,Templates!$I$1:X$1,0)))</f>
        <v>schedule_1</v>
      </c>
      <c r="K31" s="78" t="str" cm="1">
        <f t="array" ref="K31">IF(INDEX(Templates!$I$2:$X$133,ROW()-ROW(K$21)+1, MATCH(K$17,Templates!$I$1:X$1,0))="","",INDEX(Templates!$I$2:$X$133,ROW()-ROW(K$21)+1, MATCH(K$17,Templates!$I$1:X$1,0)))</f>
        <v>schedule_1</v>
      </c>
      <c r="L31" s="78" t="str" cm="1">
        <f t="array" ref="L31">IF(INDEX(Templates!$I$2:$X$133,ROW()-ROW(L$21)+1, MATCH(L$17,Templates!$I$1:X$1,0))="","",INDEX(Templates!$I$2:$X$133,ROW()-ROW(L$21)+1, MATCH(L$17,Templates!$I$1:X$1,0)))</f>
        <v>schedule_1</v>
      </c>
      <c r="M31" s="78" t="str" cm="1">
        <f t="array" ref="M31">IF(INDEX(Templates!$I$2:$X$133,ROW()-ROW(M$21)+1, MATCH(M$17,Templates!$I$1:X$1,0))="","",INDEX(Templates!$I$2:$X$133,ROW()-ROW(M$21)+1, MATCH(M$17,Templates!$I$1:X$1,0)))</f>
        <v>schedule_1</v>
      </c>
      <c r="N31" s="78" t="str" cm="1">
        <f t="array" ref="N31">IF(INDEX(Templates!$I$2:$X$133,ROW()-ROW(N$21)+1, MATCH(N$17,Templates!$I$1:X$1,0))="","",INDEX(Templates!$I$2:$X$133,ROW()-ROW(N$21)+1, MATCH(N$17,Templates!$I$1:X$1,0)))</f>
        <v>schedule_1</v>
      </c>
      <c r="O31" s="78" t="str" cm="1">
        <f t="array" ref="O31">IF(INDEX(Templates!$I$2:$X$133,ROW()-ROW(O$21)+1, MATCH(O$17,Templates!$I$1:X$1,0))="","",INDEX(Templates!$I$2:$X$133,ROW()-ROW(O$21)+1, MATCH(O$17,Templates!$I$1:X$1,0)))</f>
        <v>schedule_1</v>
      </c>
      <c r="P31" s="78" t="str" cm="1">
        <f t="array" ref="P31">IF(INDEX(Templates!$I$2:$X$133,ROW()-ROW(P$21)+1, MATCH(P$17,Templates!$I$1:X$1,0))="","",INDEX(Templates!$I$2:$X$133,ROW()-ROW(P$21)+1, MATCH(P$17,Templates!$I$1:X$1,0)))</f>
        <v>schedule_1</v>
      </c>
      <c r="Q31" s="78" t="str" cm="1">
        <f t="array" ref="Q31">IF(INDEX(Templates!$I$2:$X$133,ROW()-ROW(Q$21)+1, MATCH(Q$17,Templates!$I$1:X$1,0))="","",INDEX(Templates!$I$2:$X$133,ROW()-ROW(Q$21)+1, MATCH(Q$17,Templates!$I$1:X$1,0)))</f>
        <v>schedule_1</v>
      </c>
      <c r="R31" s="78" t="str" cm="1">
        <f t="array" ref="R31">IF(INDEX(Templates!$I$2:$X$133,ROW()-ROW(R$21)+1, MATCH(R$17,Templates!$I$1:X$1,0))="","",INDEX(Templates!$I$2:$X$133,ROW()-ROW(R$21)+1, MATCH(R$17,Templates!$I$1:X$1,0)))</f>
        <v>schedule_1</v>
      </c>
      <c r="S31" s="78" t="str" cm="1">
        <f t="array" ref="S31">IF(INDEX(Templates!$I$2:$X$133,ROW()-ROW(S$21)+1, MATCH(S$17,Templates!$I$1:X$1,0))="","",INDEX(Templates!$I$2:$X$133,ROW()-ROW(S$21)+1, MATCH(S$17,Templates!$I$1:X$1,0)))</f>
        <v>schedule_1</v>
      </c>
      <c r="T31" s="78" t="str" cm="1">
        <f t="array" ref="T31">IF(INDEX(Templates!$I$2:$X$133,ROW()-ROW(T$21)+1, MATCH(T$17,Templates!$I$1:X$1,0))="","",INDEX(Templates!$I$2:$X$133,ROW()-ROW(T$21)+1, MATCH(T$17,Templates!$I$1:X$1,0)))</f>
        <v>schedule_1</v>
      </c>
      <c r="U31" s="78" t="str" cm="1">
        <f t="array" ref="U31">IF(INDEX(Templates!$I$2:$X$133,ROW()-ROW(U$21)+1, MATCH(U$17,Templates!$I$1:X$1,0))="","",INDEX(Templates!$I$2:$X$133,ROW()-ROW(U$21)+1, MATCH(U$17,Templates!$I$1:X$1,0)))</f>
        <v>schedule_1</v>
      </c>
      <c r="V31" s="78" t="str" cm="1">
        <f t="array" ref="V31">IF(INDEX(Templates!$I$2:$X$133,ROW()-ROW(V$21)+1, MATCH(V$17,Templates!$I$1:X$1,0))="","",INDEX(Templates!$I$2:$X$133,ROW()-ROW(V$21)+1, MATCH(V$17,Templates!$I$1:X$1,0)))</f>
        <v>schedule_1</v>
      </c>
      <c r="W31" s="78" t="str" cm="1">
        <f t="array" ref="W31">IF(INDEX(Templates!$I$2:$X$133,ROW()-ROW(W$21)+1, MATCH(W$17,Templates!$I$1:X$1,0))="","",INDEX(Templates!$I$2:$X$133,ROW()-ROW(W$21)+1, MATCH(W$17,Templates!$I$1:X$1,0)))</f>
        <v>schedule_1</v>
      </c>
      <c r="X31" s="78" t="str" cm="1">
        <f t="array" ref="X31">IF(INDEX(Templates!$I$2:$X$133,ROW()-ROW(X$21)+1, MATCH(X$17,Templates!$I$1:X$1,0))="","",INDEX(Templates!$I$2:$X$133,ROW()-ROW(X$21)+1, MATCH(X$17,Templates!$I$1:X$1,0)))</f>
        <v>schedule_1</v>
      </c>
      <c r="Y31" s="78" t="str" cm="1">
        <f t="array" ref="Y31">IF(INDEX(Templates!$I$2:$X$133,ROW()-ROW(Y$21)+1, MATCH(Y$17,Templates!$I$1:X$1,0))="","",INDEX(Templates!$I$2:$X$133,ROW()-ROW(Y$21)+1, MATCH(Y$17,Templates!$I$1:X$1,0)))</f>
        <v>schedule_1</v>
      </c>
    </row>
    <row r="32" spans="1:25" x14ac:dyDescent="0.2">
      <c r="A32" s="10" t="s">
        <v>322</v>
      </c>
      <c r="B32" s="11" t="s">
        <v>326</v>
      </c>
      <c r="C32" s="94" t="str" cm="1">
        <f t="array" ref="C32">IF(INDEX(Templates!A$2:A$142,ROW()-ROW($21:$21)+1)="","",INDEX(Templates!A$2:A$142,ROW()-ROW($21:$21)+1))</f>
        <v>JSON_PATH:zones[0]</v>
      </c>
      <c r="D32" s="94" t="str" cm="1">
        <f t="array" ref="D32">IF(INDEX(Templates!B$2:B$142,ROW()-ROW($21:$21)+1)="","",INDEX(Templates!B$2:B$142,ROW()-ROW($21:$21)+1))</f>
        <v>thermostat_heating_setpoint_schedule</v>
      </c>
      <c r="E32" s="95" t="str" cm="1">
        <f t="array" ref="E32">IF(INDEX(Templates!C$2:C$142,ROW()-ROW($21:$21)+1)="","",INDEX(Templates!C$2:C$142,ROW()-ROW($21:$21)+1))</f>
        <v/>
      </c>
      <c r="F32" s="73" t="str" cm="1">
        <f t="array" ref="F32">IF(INDEX(Templates!E$2:E$134,ROW()-ROW($21:$21)+1)="","",INDEX(Templates!E$2:E$134,ROW()-ROW($21:$21)+1))</f>
        <v/>
      </c>
      <c r="G32" s="74" t="str" cm="1">
        <f t="array" ref="G32">IF(INDEX(Templates!F$2:F$134,ROW()-ROW($21:$21)+1)="","",INDEX(Templates!F$2:F$134,ROW()-ROW($21:$21)+1))</f>
        <v/>
      </c>
      <c r="H32" s="75" t="str" cm="1">
        <f t="array" ref="H32">IF(INDEX(Templates!G$2:G$134,ROW()-ROW($21:$21)+1)="","",INDEX(Templates!G$2:G$134,ROW()-ROW($21:$21)+1))</f>
        <v/>
      </c>
      <c r="I32" s="75" t="str" cm="1">
        <f t="array" ref="I32">IF(INDEX(Templates!H$2:H$134,ROW()-ROW($21:$21)+1)="","",INDEX(Templates!H$2:H$134,ROW()-ROW($21:$21)+1))</f>
        <v/>
      </c>
      <c r="J32" s="78" t="str" cm="1">
        <f t="array" ref="J32">IF(INDEX(Templates!$I$2:$X$133,ROW()-ROW(J$21)+1, MATCH(J$17,Templates!$I$1:X$1,0))="","",INDEX(Templates!$I$2:$X$133,ROW()-ROW(J$21)+1, MATCH(J$17,Templates!$I$1:X$1,0)))</f>
        <v>schedule_1</v>
      </c>
      <c r="K32" s="78" t="str" cm="1">
        <f t="array" ref="K32">IF(INDEX(Templates!$I$2:$X$133,ROW()-ROW(K$21)+1, MATCH(K$17,Templates!$I$1:X$1,0))="","",INDEX(Templates!$I$2:$X$133,ROW()-ROW(K$21)+1, MATCH(K$17,Templates!$I$1:X$1,0)))</f>
        <v>schedule_1</v>
      </c>
      <c r="L32" s="78" t="str" cm="1">
        <f t="array" ref="L32">IF(INDEX(Templates!$I$2:$X$133,ROW()-ROW(L$21)+1, MATCH(L$17,Templates!$I$1:X$1,0))="","",INDEX(Templates!$I$2:$X$133,ROW()-ROW(L$21)+1, MATCH(L$17,Templates!$I$1:X$1,0)))</f>
        <v>schedule_1</v>
      </c>
      <c r="M32" s="78" t="str" cm="1">
        <f t="array" ref="M32">IF(INDEX(Templates!$I$2:$X$133,ROW()-ROW(M$21)+1, MATCH(M$17,Templates!$I$1:X$1,0))="","",INDEX(Templates!$I$2:$X$133,ROW()-ROW(M$21)+1, MATCH(M$17,Templates!$I$1:X$1,0)))</f>
        <v>schedule_1</v>
      </c>
      <c r="N32" s="78" t="str" cm="1">
        <f t="array" ref="N32">IF(INDEX(Templates!$I$2:$X$133,ROW()-ROW(N$21)+1, MATCH(N$17,Templates!$I$1:X$1,0))="","",INDEX(Templates!$I$2:$X$133,ROW()-ROW(N$21)+1, MATCH(N$17,Templates!$I$1:X$1,0)))</f>
        <v>schedule_1</v>
      </c>
      <c r="O32" s="78" t="str" cm="1">
        <f t="array" ref="O32">IF(INDEX(Templates!$I$2:$X$133,ROW()-ROW(O$21)+1, MATCH(O$17,Templates!$I$1:X$1,0))="","",INDEX(Templates!$I$2:$X$133,ROW()-ROW(O$21)+1, MATCH(O$17,Templates!$I$1:X$1,0)))</f>
        <v>schedule_1</v>
      </c>
      <c r="P32" s="78" t="str" cm="1">
        <f t="array" ref="P32">IF(INDEX(Templates!$I$2:$X$133,ROW()-ROW(P$21)+1, MATCH(P$17,Templates!$I$1:X$1,0))="","",INDEX(Templates!$I$2:$X$133,ROW()-ROW(P$21)+1, MATCH(P$17,Templates!$I$1:X$1,0)))</f>
        <v>schedule_1</v>
      </c>
      <c r="Q32" s="78" t="str" cm="1">
        <f t="array" ref="Q32">IF(INDEX(Templates!$I$2:$X$133,ROW()-ROW(Q$21)+1, MATCH(Q$17,Templates!$I$1:X$1,0))="","",INDEX(Templates!$I$2:$X$133,ROW()-ROW(Q$21)+1, MATCH(Q$17,Templates!$I$1:X$1,0)))</f>
        <v>schedule_1</v>
      </c>
      <c r="R32" s="78" t="str" cm="1">
        <f t="array" ref="R32">IF(INDEX(Templates!$I$2:$X$133,ROW()-ROW(R$21)+1, MATCH(R$17,Templates!$I$1:X$1,0))="","",INDEX(Templates!$I$2:$X$133,ROW()-ROW(R$21)+1, MATCH(R$17,Templates!$I$1:X$1,0)))</f>
        <v>schedule_1</v>
      </c>
      <c r="S32" s="78" t="str" cm="1">
        <f t="array" ref="S32">IF(INDEX(Templates!$I$2:$X$133,ROW()-ROW(S$21)+1, MATCH(S$17,Templates!$I$1:X$1,0))="","",INDEX(Templates!$I$2:$X$133,ROW()-ROW(S$21)+1, MATCH(S$17,Templates!$I$1:X$1,0)))</f>
        <v>schedule_1</v>
      </c>
      <c r="T32" s="78" t="str" cm="1">
        <f t="array" ref="T32">IF(INDEX(Templates!$I$2:$X$133,ROW()-ROW(T$21)+1, MATCH(T$17,Templates!$I$1:X$1,0))="","",INDEX(Templates!$I$2:$X$133,ROW()-ROW(T$21)+1, MATCH(T$17,Templates!$I$1:X$1,0)))</f>
        <v>schedule_1</v>
      </c>
      <c r="U32" s="78" t="str" cm="1">
        <f t="array" ref="U32">IF(INDEX(Templates!$I$2:$X$133,ROW()-ROW(U$21)+1, MATCH(U$17,Templates!$I$1:X$1,0))="","",INDEX(Templates!$I$2:$X$133,ROW()-ROW(U$21)+1, MATCH(U$17,Templates!$I$1:X$1,0)))</f>
        <v>schedule_1</v>
      </c>
      <c r="V32" s="78" t="str" cm="1">
        <f t="array" ref="V32">IF(INDEX(Templates!$I$2:$X$133,ROW()-ROW(V$21)+1, MATCH(V$17,Templates!$I$1:X$1,0))="","",INDEX(Templates!$I$2:$X$133,ROW()-ROW(V$21)+1, MATCH(V$17,Templates!$I$1:X$1,0)))</f>
        <v>schedule_1</v>
      </c>
      <c r="W32" s="78" t="str" cm="1">
        <f t="array" ref="W32">IF(INDEX(Templates!$I$2:$X$133,ROW()-ROW(W$21)+1, MATCH(W$17,Templates!$I$1:X$1,0))="","",INDEX(Templates!$I$2:$X$133,ROW()-ROW(W$21)+1, MATCH(W$17,Templates!$I$1:X$1,0)))</f>
        <v>schedule_1</v>
      </c>
      <c r="X32" s="78" t="str" cm="1">
        <f t="array" ref="X32">IF(INDEX(Templates!$I$2:$X$133,ROW()-ROW(X$21)+1, MATCH(X$17,Templates!$I$1:X$1,0))="","",INDEX(Templates!$I$2:$X$133,ROW()-ROW(X$21)+1, MATCH(X$17,Templates!$I$1:X$1,0)))</f>
        <v>schedule_1</v>
      </c>
      <c r="Y32" s="78" t="str" cm="1">
        <f t="array" ref="Y32">IF(INDEX(Templates!$I$2:$X$133,ROW()-ROW(Y$21)+1, MATCH(Y$17,Templates!$I$1:X$1,0))="","",INDEX(Templates!$I$2:$X$133,ROW()-ROW(Y$21)+1, MATCH(Y$17,Templates!$I$1:X$1,0)))</f>
        <v>schedule_1</v>
      </c>
    </row>
    <row r="33" spans="1:25" x14ac:dyDescent="0.2">
      <c r="A33" s="10" t="s">
        <v>322</v>
      </c>
      <c r="B33" s="11" t="s">
        <v>326</v>
      </c>
      <c r="C33" s="94" t="str" cm="1">
        <f t="array" ref="C33">IF(INDEX(Templates!A$2:A$142,ROW()-ROW($21:$21)+1)="","",INDEX(Templates!A$2:A$142,ROW()-ROW($21:$21)+1))</f>
        <v>JSON_PATH:zones[0]</v>
      </c>
      <c r="D33" s="94" t="str" cm="1">
        <f t="array" ref="D33">IF(INDEX(Templates!B$2:B$142,ROW()-ROW($21:$21)+1)="","",INDEX(Templates!B$2:B$142,ROW()-ROW($21:$21)+1))</f>
        <v xml:space="preserve">served_by_heating_ventilation_air_conditioning_systems
</v>
      </c>
      <c r="E33" s="95" t="str" cm="1">
        <f t="array" ref="E33">IF(INDEX(Templates!C$2:C$142,ROW()-ROW($21:$21)+1)="","",INDEX(Templates!C$2:C$142,ROW()-ROW($21:$21)+1))</f>
        <v/>
      </c>
      <c r="F33" s="73" t="str" cm="1">
        <f t="array" ref="F33">IF(INDEX(Templates!E$2:E$134,ROW()-ROW($21:$21)+1)="","",INDEX(Templates!E$2:E$134,ROW()-ROW($21:$21)+1))</f>
        <v/>
      </c>
      <c r="G33" s="74" t="str" cm="1">
        <f t="array" ref="G33">IF(INDEX(Templates!F$2:F$134,ROW()-ROW($21:$21)+1)="","",INDEX(Templates!F$2:F$134,ROW()-ROW($21:$21)+1))</f>
        <v/>
      </c>
      <c r="H33" s="75" t="str" cm="1">
        <f t="array" ref="H33">IF(INDEX(Templates!G$2:G$134,ROW()-ROW($21:$21)+1)="","",INDEX(Templates!G$2:G$134,ROW()-ROW($21:$21)+1))</f>
        <v/>
      </c>
      <c r="I33" s="75" t="str" cm="1">
        <f t="array" ref="I33">IF(INDEX(Templates!H$2:H$134,ROW()-ROW($21:$21)+1)="","",INDEX(Templates!H$2:H$134,ROW()-ROW($21:$21)+1))</f>
        <v/>
      </c>
      <c r="J33" s="78" t="str" cm="1">
        <f t="array" ref="J33">IF(INDEX(Templates!$I$2:$X$133,ROW()-ROW(J$21)+1, MATCH(J$17,Templates!$I$1:X$1,0))="","",INDEX(Templates!$I$2:$X$133,ROW()-ROW(J$21)+1, MATCH(J$17,Templates!$I$1:X$1,0)))</f>
        <v/>
      </c>
      <c r="K33" s="78" t="str" cm="1">
        <f t="array" ref="K33">IF(INDEX(Templates!$I$2:$X$133,ROW()-ROW(K$21)+1, MATCH(K$17,Templates!$I$1:X$1,0))="","",INDEX(Templates!$I$2:$X$133,ROW()-ROW(K$21)+1, MATCH(K$17,Templates!$I$1:X$1,0)))</f>
        <v/>
      </c>
      <c r="L33" s="78" t="str" cm="1">
        <f t="array" ref="L33">IF(INDEX(Templates!$I$2:$X$133,ROW()-ROW(L$21)+1, MATCH(L$17,Templates!$I$1:X$1,0))="","",INDEX(Templates!$I$2:$X$133,ROW()-ROW(L$21)+1, MATCH(L$17,Templates!$I$1:X$1,0)))</f>
        <v/>
      </c>
      <c r="M33" s="78" t="str" cm="1">
        <f t="array" ref="M33">IF(INDEX(Templates!$I$2:$X$133,ROW()-ROW(M$21)+1, MATCH(M$17,Templates!$I$1:X$1,0))="","",INDEX(Templates!$I$2:$X$133,ROW()-ROW(M$21)+1, MATCH(M$17,Templates!$I$1:X$1,0)))</f>
        <v/>
      </c>
      <c r="N33" s="78" t="str" cm="1">
        <f t="array" ref="N33">IF(INDEX(Templates!$I$2:$X$133,ROW()-ROW(N$21)+1, MATCH(N$17,Templates!$I$1:X$1,0))="","",INDEX(Templates!$I$2:$X$133,ROW()-ROW(N$21)+1, MATCH(N$17,Templates!$I$1:X$1,0)))</f>
        <v/>
      </c>
      <c r="O33" s="78" t="str" cm="1">
        <f t="array" ref="O33">IF(INDEX(Templates!$I$2:$X$133,ROW()-ROW(O$21)+1, MATCH(O$17,Templates!$I$1:X$1,0))="","",INDEX(Templates!$I$2:$X$133,ROW()-ROW(O$21)+1, MATCH(O$17,Templates!$I$1:X$1,0)))</f>
        <v/>
      </c>
      <c r="P33" s="78" t="str" cm="1">
        <f t="array" ref="P33">IF(INDEX(Templates!$I$2:$X$133,ROW()-ROW(P$21)+1, MATCH(P$17,Templates!$I$1:X$1,0))="","",INDEX(Templates!$I$2:$X$133,ROW()-ROW(P$21)+1, MATCH(P$17,Templates!$I$1:X$1,0)))</f>
        <v/>
      </c>
      <c r="Q33" s="78" t="str" cm="1">
        <f t="array" ref="Q33">IF(INDEX(Templates!$I$2:$X$133,ROW()-ROW(Q$21)+1, MATCH(Q$17,Templates!$I$1:X$1,0))="","",INDEX(Templates!$I$2:$X$133,ROW()-ROW(Q$21)+1, MATCH(Q$17,Templates!$I$1:X$1,0)))</f>
        <v/>
      </c>
      <c r="R33" s="78" t="str" cm="1">
        <f t="array" ref="R33">IF(INDEX(Templates!$I$2:$X$133,ROW()-ROW(R$21)+1, MATCH(R$17,Templates!$I$1:X$1,0))="","",INDEX(Templates!$I$2:$X$133,ROW()-ROW(R$21)+1, MATCH(R$17,Templates!$I$1:X$1,0)))</f>
        <v/>
      </c>
      <c r="S33" s="78" t="str" cm="1">
        <f t="array" ref="S33">IF(INDEX(Templates!$I$2:$X$133,ROW()-ROW(S$21)+1, MATCH(S$17,Templates!$I$1:X$1,0))="","",INDEX(Templates!$I$2:$X$133,ROW()-ROW(S$21)+1, MATCH(S$17,Templates!$I$1:X$1,0)))</f>
        <v/>
      </c>
      <c r="T33" s="78" t="str" cm="1">
        <f t="array" ref="T33">IF(INDEX(Templates!$I$2:$X$133,ROW()-ROW(T$21)+1, MATCH(T$17,Templates!$I$1:X$1,0))="","",INDEX(Templates!$I$2:$X$133,ROW()-ROW(T$21)+1, MATCH(T$17,Templates!$I$1:X$1,0)))</f>
        <v/>
      </c>
      <c r="U33" s="78" t="str" cm="1">
        <f t="array" ref="U33">IF(INDEX(Templates!$I$2:$X$133,ROW()-ROW(U$21)+1, MATCH(U$17,Templates!$I$1:X$1,0))="","",INDEX(Templates!$I$2:$X$133,ROW()-ROW(U$21)+1, MATCH(U$17,Templates!$I$1:X$1,0)))</f>
        <v/>
      </c>
      <c r="V33" s="78" t="str" cm="1">
        <f t="array" ref="V33">IF(INDEX(Templates!$I$2:$X$133,ROW()-ROW(V$21)+1, MATCH(V$17,Templates!$I$1:X$1,0))="","",INDEX(Templates!$I$2:$X$133,ROW()-ROW(V$21)+1, MATCH(V$17,Templates!$I$1:X$1,0)))</f>
        <v/>
      </c>
      <c r="W33" s="78" t="str" cm="1">
        <f t="array" ref="W33">IF(INDEX(Templates!$I$2:$X$133,ROW()-ROW(W$21)+1, MATCH(W$17,Templates!$I$1:X$1,0))="","",INDEX(Templates!$I$2:$X$133,ROW()-ROW(W$21)+1, MATCH(W$17,Templates!$I$1:X$1,0)))</f>
        <v/>
      </c>
      <c r="X33" s="78" t="str" cm="1">
        <f t="array" ref="X33">IF(INDEX(Templates!$I$2:$X$133,ROW()-ROW(X$21)+1, MATCH(X$17,Templates!$I$1:X$1,0))="","",INDEX(Templates!$I$2:$X$133,ROW()-ROW(X$21)+1, MATCH(X$17,Templates!$I$1:X$1,0)))</f>
        <v/>
      </c>
      <c r="Y33" s="78" t="str" cm="1">
        <f t="array" ref="Y33">IF(INDEX(Templates!$I$2:$X$133,ROW()-ROW(Y$21)+1, MATCH(Y$17,Templates!$I$1:X$1,0))="","",INDEX(Templates!$I$2:$X$133,ROW()-ROW(Y$21)+1, MATCH(Y$17,Templates!$I$1:X$1,0)))</f>
        <v/>
      </c>
    </row>
    <row r="34" spans="1:25" x14ac:dyDescent="0.2">
      <c r="A34" s="10" t="s">
        <v>322</v>
      </c>
      <c r="B34" s="11" t="s">
        <v>326</v>
      </c>
      <c r="C34" s="94" t="str" cm="1">
        <f t="array" ref="C34">IF(INDEX(Templates!A$2:A$142,ROW()-ROW($21:$21)+1)="","",INDEX(Templates!A$2:A$142,ROW()-ROW($21:$21)+1))</f>
        <v>JSON_PATH:zones[0]</v>
      </c>
      <c r="D34" s="94" t="str" cm="1">
        <f t="array" ref="D34">IF(INDEX(Templates!B$2:B$142,ROW()-ROW($21:$21)+1)="","",INDEX(Templates!B$2:B$142,ROW()-ROW($21:$21)+1))</f>
        <v>spaces</v>
      </c>
      <c r="E34" s="95" t="str" cm="1">
        <f t="array" ref="E34">IF(INDEX(Templates!C$2:C$142,ROW()-ROW($21:$21)+1)="","",INDEX(Templates!C$2:C$142,ROW()-ROW($21:$21)+1))</f>
        <v/>
      </c>
      <c r="F34" s="73" t="str" cm="1">
        <f t="array" ref="F34">IF(INDEX(Templates!E$2:E$134,ROW()-ROW($21:$21)+1)="","",INDEX(Templates!E$2:E$134,ROW()-ROW($21:$21)+1))</f>
        <v/>
      </c>
      <c r="G34" s="74" t="str" cm="1">
        <f t="array" ref="G34">IF(INDEX(Templates!F$2:F$134,ROW()-ROW($21:$21)+1)="","",INDEX(Templates!F$2:F$134,ROW()-ROW($21:$21)+1))</f>
        <v/>
      </c>
      <c r="H34" s="75" t="str" cm="1">
        <f t="array" ref="H34">IF(INDEX(Templates!G$2:G$134,ROW()-ROW($21:$21)+1)="","",INDEX(Templates!G$2:G$134,ROW()-ROW($21:$21)+1))</f>
        <v/>
      </c>
      <c r="I34" s="75" t="str" cm="1">
        <f t="array" ref="I34">IF(INDEX(Templates!H$2:H$134,ROW()-ROW($21:$21)+1)="","",INDEX(Templates!H$2:H$134,ROW()-ROW($21:$21)+1))</f>
        <v/>
      </c>
      <c r="J34" s="78" t="str" cm="1">
        <f t="array" ref="J34">IF(INDEX(Templates!$I$2:$X$133,ROW()-ROW(J$21)+1, MATCH(J$17,Templates!$I$1:X$1,0))="","",INDEX(Templates!$I$2:$X$133,ROW()-ROW(J$21)+1, MATCH(J$17,Templates!$I$1:X$1,0)))</f>
        <v/>
      </c>
      <c r="K34" s="78" t="str" cm="1">
        <f t="array" ref="K34">IF(INDEX(Templates!$I$2:$X$133,ROW()-ROW(K$21)+1, MATCH(K$17,Templates!$I$1:X$1,0))="","",INDEX(Templates!$I$2:$X$133,ROW()-ROW(K$21)+1, MATCH(K$17,Templates!$I$1:X$1,0)))</f>
        <v/>
      </c>
      <c r="L34" s="78" t="str" cm="1">
        <f t="array" ref="L34">IF(INDEX(Templates!$I$2:$X$133,ROW()-ROW(L$21)+1, MATCH(L$17,Templates!$I$1:X$1,0))="","",INDEX(Templates!$I$2:$X$133,ROW()-ROW(L$21)+1, MATCH(L$17,Templates!$I$1:X$1,0)))</f>
        <v/>
      </c>
      <c r="M34" s="78" t="str" cm="1">
        <f t="array" ref="M34">IF(INDEX(Templates!$I$2:$X$133,ROW()-ROW(M$21)+1, MATCH(M$17,Templates!$I$1:X$1,0))="","",INDEX(Templates!$I$2:$X$133,ROW()-ROW(M$21)+1, MATCH(M$17,Templates!$I$1:X$1,0)))</f>
        <v/>
      </c>
      <c r="N34" s="78" t="str" cm="1">
        <f t="array" ref="N34">IF(INDEX(Templates!$I$2:$X$133,ROW()-ROW(N$21)+1, MATCH(N$17,Templates!$I$1:X$1,0))="","",INDEX(Templates!$I$2:$X$133,ROW()-ROW(N$21)+1, MATCH(N$17,Templates!$I$1:X$1,0)))</f>
        <v/>
      </c>
      <c r="O34" s="78" t="str" cm="1">
        <f t="array" ref="O34">IF(INDEX(Templates!$I$2:$X$133,ROW()-ROW(O$21)+1, MATCH(O$17,Templates!$I$1:X$1,0))="","",INDEX(Templates!$I$2:$X$133,ROW()-ROW(O$21)+1, MATCH(O$17,Templates!$I$1:X$1,0)))</f>
        <v/>
      </c>
      <c r="P34" s="78" t="str" cm="1">
        <f t="array" ref="P34">IF(INDEX(Templates!$I$2:$X$133,ROW()-ROW(P$21)+1, MATCH(P$17,Templates!$I$1:X$1,0))="","",INDEX(Templates!$I$2:$X$133,ROW()-ROW(P$21)+1, MATCH(P$17,Templates!$I$1:X$1,0)))</f>
        <v/>
      </c>
      <c r="Q34" s="78" t="str" cm="1">
        <f t="array" ref="Q34">IF(INDEX(Templates!$I$2:$X$133,ROW()-ROW(Q$21)+1, MATCH(Q$17,Templates!$I$1:X$1,0))="","",INDEX(Templates!$I$2:$X$133,ROW()-ROW(Q$21)+1, MATCH(Q$17,Templates!$I$1:X$1,0)))</f>
        <v/>
      </c>
      <c r="R34" s="78" t="str" cm="1">
        <f t="array" ref="R34">IF(INDEX(Templates!$I$2:$X$133,ROW()-ROW(R$21)+1, MATCH(R$17,Templates!$I$1:X$1,0))="","",INDEX(Templates!$I$2:$X$133,ROW()-ROW(R$21)+1, MATCH(R$17,Templates!$I$1:X$1,0)))</f>
        <v/>
      </c>
      <c r="S34" s="78" t="str" cm="1">
        <f t="array" ref="S34">IF(INDEX(Templates!$I$2:$X$133,ROW()-ROW(S$21)+1, MATCH(S$17,Templates!$I$1:X$1,0))="","",INDEX(Templates!$I$2:$X$133,ROW()-ROW(S$21)+1, MATCH(S$17,Templates!$I$1:X$1,0)))</f>
        <v/>
      </c>
      <c r="T34" s="78" t="str" cm="1">
        <f t="array" ref="T34">IF(INDEX(Templates!$I$2:$X$133,ROW()-ROW(T$21)+1, MATCH(T$17,Templates!$I$1:X$1,0))="","",INDEX(Templates!$I$2:$X$133,ROW()-ROW(T$21)+1, MATCH(T$17,Templates!$I$1:X$1,0)))</f>
        <v/>
      </c>
      <c r="U34" s="78" t="str" cm="1">
        <f t="array" ref="U34">IF(INDEX(Templates!$I$2:$X$133,ROW()-ROW(U$21)+1, MATCH(U$17,Templates!$I$1:X$1,0))="","",INDEX(Templates!$I$2:$X$133,ROW()-ROW(U$21)+1, MATCH(U$17,Templates!$I$1:X$1,0)))</f>
        <v/>
      </c>
      <c r="V34" s="78" t="str" cm="1">
        <f t="array" ref="V34">IF(INDEX(Templates!$I$2:$X$133,ROW()-ROW(V$21)+1, MATCH(V$17,Templates!$I$1:X$1,0))="","",INDEX(Templates!$I$2:$X$133,ROW()-ROW(V$21)+1, MATCH(V$17,Templates!$I$1:X$1,0)))</f>
        <v/>
      </c>
      <c r="W34" s="78" t="str" cm="1">
        <f t="array" ref="W34">IF(INDEX(Templates!$I$2:$X$133,ROW()-ROW(W$21)+1, MATCH(W$17,Templates!$I$1:X$1,0))="","",INDEX(Templates!$I$2:$X$133,ROW()-ROW(W$21)+1, MATCH(W$17,Templates!$I$1:X$1,0)))</f>
        <v/>
      </c>
      <c r="X34" s="78" t="str" cm="1">
        <f t="array" ref="X34">IF(INDEX(Templates!$I$2:$X$133,ROW()-ROW(X$21)+1, MATCH(X$17,Templates!$I$1:X$1,0))="","",INDEX(Templates!$I$2:$X$133,ROW()-ROW(X$21)+1, MATCH(X$17,Templates!$I$1:X$1,0)))</f>
        <v/>
      </c>
      <c r="Y34" s="78" t="str" cm="1">
        <f t="array" ref="Y34">IF(INDEX(Templates!$I$2:$X$133,ROW()-ROW(Y$21)+1, MATCH(Y$17,Templates!$I$1:X$1,0))="","",INDEX(Templates!$I$2:$X$133,ROW()-ROW(Y$21)+1, MATCH(Y$17,Templates!$I$1:X$1,0)))</f>
        <v/>
      </c>
    </row>
    <row r="35" spans="1:25" x14ac:dyDescent="0.2">
      <c r="A35" s="10" t="s">
        <v>322</v>
      </c>
      <c r="B35" s="11" t="s">
        <v>326</v>
      </c>
      <c r="C35" s="94" t="str" cm="1">
        <f t="array" ref="C35">IF(INDEX(Templates!A$2:A$142,ROW()-ROW($21:$21)+1)="","",INDEX(Templates!A$2:A$142,ROW()-ROW($21:$21)+1))</f>
        <v>JSON_PATH:zones[0]</v>
      </c>
      <c r="D35" s="94" t="str" cm="1">
        <f t="array" ref="D35">IF(INDEX(Templates!B$2:B$142,ROW()-ROW($21:$21)+1)="","",INDEX(Templates!B$2:B$142,ROW()-ROW($21:$21)+1))</f>
        <v>surfaces</v>
      </c>
      <c r="E35" s="95" t="str" cm="1">
        <f t="array" ref="E35">IF(INDEX(Templates!C$2:C$142,ROW()-ROW($21:$21)+1)="","",INDEX(Templates!C$2:C$142,ROW()-ROW($21:$21)+1))</f>
        <v/>
      </c>
      <c r="F35" s="73" t="str" cm="1">
        <f t="array" ref="F35">IF(INDEX(Templates!E$2:E$134,ROW()-ROW($21:$21)+1)="","",INDEX(Templates!E$2:E$134,ROW()-ROW($21:$21)+1))</f>
        <v/>
      </c>
      <c r="G35" s="74" t="str" cm="1">
        <f t="array" ref="G35">IF(INDEX(Templates!F$2:F$134,ROW()-ROW($21:$21)+1)="","",INDEX(Templates!F$2:F$134,ROW()-ROW($21:$21)+1))</f>
        <v/>
      </c>
      <c r="H35" s="75" t="str" cm="1">
        <f t="array" ref="H35">IF(INDEX(Templates!G$2:G$134,ROW()-ROW($21:$21)+1)="","",INDEX(Templates!G$2:G$134,ROW()-ROW($21:$21)+1))</f>
        <v/>
      </c>
      <c r="I35" s="75" t="str" cm="1">
        <f t="array" ref="I35">IF(INDEX(Templates!H$2:H$134,ROW()-ROW($21:$21)+1)="","",INDEX(Templates!H$2:H$134,ROW()-ROW($21:$21)+1))</f>
        <v/>
      </c>
      <c r="J35" s="78" t="str" cm="1">
        <f t="array" ref="J35">IF(INDEX(Templates!$I$2:$X$133,ROW()-ROW(J$21)+1, MATCH(J$17,Templates!$I$1:X$1,0))="","",INDEX(Templates!$I$2:$X$133,ROW()-ROW(J$21)+1, MATCH(J$17,Templates!$I$1:X$1,0)))</f>
        <v/>
      </c>
      <c r="K35" s="78" t="str" cm="1">
        <f t="array" ref="K35">IF(INDEX(Templates!$I$2:$X$133,ROW()-ROW(K$21)+1, MATCH(K$17,Templates!$I$1:X$1,0))="","",INDEX(Templates!$I$2:$X$133,ROW()-ROW(K$21)+1, MATCH(K$17,Templates!$I$1:X$1,0)))</f>
        <v/>
      </c>
      <c r="L35" s="78" t="str" cm="1">
        <f t="array" ref="L35">IF(INDEX(Templates!$I$2:$X$133,ROW()-ROW(L$21)+1, MATCH(L$17,Templates!$I$1:X$1,0))="","",INDEX(Templates!$I$2:$X$133,ROW()-ROW(L$21)+1, MATCH(L$17,Templates!$I$1:X$1,0)))</f>
        <v/>
      </c>
      <c r="M35" s="78" t="str" cm="1">
        <f t="array" ref="M35">IF(INDEX(Templates!$I$2:$X$133,ROW()-ROW(M$21)+1, MATCH(M$17,Templates!$I$1:X$1,0))="","",INDEX(Templates!$I$2:$X$133,ROW()-ROW(M$21)+1, MATCH(M$17,Templates!$I$1:X$1,0)))</f>
        <v/>
      </c>
      <c r="N35" s="78" t="str" cm="1">
        <f t="array" ref="N35">IF(INDEX(Templates!$I$2:$X$133,ROW()-ROW(N$21)+1, MATCH(N$17,Templates!$I$1:X$1,0))="","",INDEX(Templates!$I$2:$X$133,ROW()-ROW(N$21)+1, MATCH(N$17,Templates!$I$1:X$1,0)))</f>
        <v/>
      </c>
      <c r="O35" s="78" t="str" cm="1">
        <f t="array" ref="O35">IF(INDEX(Templates!$I$2:$X$133,ROW()-ROW(O$21)+1, MATCH(O$17,Templates!$I$1:X$1,0))="","",INDEX(Templates!$I$2:$X$133,ROW()-ROW(O$21)+1, MATCH(O$17,Templates!$I$1:X$1,0)))</f>
        <v/>
      </c>
      <c r="P35" s="78" t="str" cm="1">
        <f t="array" ref="P35">IF(INDEX(Templates!$I$2:$X$133,ROW()-ROW(P$21)+1, MATCH(P$17,Templates!$I$1:X$1,0))="","",INDEX(Templates!$I$2:$X$133,ROW()-ROW(P$21)+1, MATCH(P$17,Templates!$I$1:X$1,0)))</f>
        <v/>
      </c>
      <c r="Q35" s="78" t="str" cm="1">
        <f t="array" ref="Q35">IF(INDEX(Templates!$I$2:$X$133,ROW()-ROW(Q$21)+1, MATCH(Q$17,Templates!$I$1:X$1,0))="","",INDEX(Templates!$I$2:$X$133,ROW()-ROW(Q$21)+1, MATCH(Q$17,Templates!$I$1:X$1,0)))</f>
        <v/>
      </c>
      <c r="R35" s="78" t="str" cm="1">
        <f t="array" ref="R35">IF(INDEX(Templates!$I$2:$X$133,ROW()-ROW(R$21)+1, MATCH(R$17,Templates!$I$1:X$1,0))="","",INDEX(Templates!$I$2:$X$133,ROW()-ROW(R$21)+1, MATCH(R$17,Templates!$I$1:X$1,0)))</f>
        <v/>
      </c>
      <c r="S35" s="78" t="str" cm="1">
        <f t="array" ref="S35">IF(INDEX(Templates!$I$2:$X$133,ROW()-ROW(S$21)+1, MATCH(S$17,Templates!$I$1:X$1,0))="","",INDEX(Templates!$I$2:$X$133,ROW()-ROW(S$21)+1, MATCH(S$17,Templates!$I$1:X$1,0)))</f>
        <v/>
      </c>
      <c r="T35" s="78" t="str" cm="1">
        <f t="array" ref="T35">IF(INDEX(Templates!$I$2:$X$133,ROW()-ROW(T$21)+1, MATCH(T$17,Templates!$I$1:X$1,0))="","",INDEX(Templates!$I$2:$X$133,ROW()-ROW(T$21)+1, MATCH(T$17,Templates!$I$1:X$1,0)))</f>
        <v/>
      </c>
      <c r="U35" s="78" t="str" cm="1">
        <f t="array" ref="U35">IF(INDEX(Templates!$I$2:$X$133,ROW()-ROW(U$21)+1, MATCH(U$17,Templates!$I$1:X$1,0))="","",INDEX(Templates!$I$2:$X$133,ROW()-ROW(U$21)+1, MATCH(U$17,Templates!$I$1:X$1,0)))</f>
        <v/>
      </c>
      <c r="V35" s="78" t="str" cm="1">
        <f t="array" ref="V35">IF(INDEX(Templates!$I$2:$X$133,ROW()-ROW(V$21)+1, MATCH(V$17,Templates!$I$1:X$1,0))="","",INDEX(Templates!$I$2:$X$133,ROW()-ROW(V$21)+1, MATCH(V$17,Templates!$I$1:X$1,0)))</f>
        <v/>
      </c>
      <c r="W35" s="78" t="str" cm="1">
        <f t="array" ref="W35">IF(INDEX(Templates!$I$2:$X$133,ROW()-ROW(W$21)+1, MATCH(W$17,Templates!$I$1:X$1,0))="","",INDEX(Templates!$I$2:$X$133,ROW()-ROW(W$21)+1, MATCH(W$17,Templates!$I$1:X$1,0)))</f>
        <v/>
      </c>
      <c r="X35" s="78" t="str" cm="1">
        <f t="array" ref="X35">IF(INDEX(Templates!$I$2:$X$133,ROW()-ROW(X$21)+1, MATCH(X$17,Templates!$I$1:X$1,0))="","",INDEX(Templates!$I$2:$X$133,ROW()-ROW(X$21)+1, MATCH(X$17,Templates!$I$1:X$1,0)))</f>
        <v/>
      </c>
      <c r="Y35" s="78" t="str" cm="1">
        <f t="array" ref="Y35">IF(INDEX(Templates!$I$2:$X$133,ROW()-ROW(Y$21)+1, MATCH(Y$17,Templates!$I$1:X$1,0))="","",INDEX(Templates!$I$2:$X$133,ROW()-ROW(Y$21)+1, MATCH(Y$17,Templates!$I$1:X$1,0)))</f>
        <v/>
      </c>
    </row>
    <row r="36" spans="1:25" x14ac:dyDescent="0.2">
      <c r="A36" s="10" t="s">
        <v>322</v>
      </c>
      <c r="B36" s="11" t="s">
        <v>326</v>
      </c>
      <c r="C36" s="94" t="str" cm="1">
        <f t="array" ref="C36">IF(INDEX(Templates!A$2:A$142,ROW()-ROW($21:$21)+1)="","",INDEX(Templates!A$2:A$142,ROW()-ROW($21:$21)+1))</f>
        <v>JSON_PATH:infiltration</v>
      </c>
      <c r="D36" s="94" t="str" cm="1">
        <f t="array" ref="D36">IF(INDEX(Templates!B$2:B$142,ROW()-ROW($21:$21)+1)="","",INDEX(Templates!B$2:B$142,ROW()-ROW($21:$21)+1))</f>
        <v>id</v>
      </c>
      <c r="E36" s="95" t="str" cm="1">
        <f t="array" ref="E36">IF(INDEX(Templates!C$2:C$142,ROW()-ROW($21:$21)+1)="","",INDEX(Templates!C$2:C$142,ROW()-ROW($21:$21)+1))</f>
        <v/>
      </c>
      <c r="F36" s="73" t="str" cm="1">
        <f t="array" ref="F36">IF(INDEX(Templates!E$2:E$134,ROW()-ROW($21:$21)+1)="","",INDEX(Templates!E$2:E$134,ROW()-ROW($21:$21)+1))</f>
        <v/>
      </c>
      <c r="G36" s="74" t="str" cm="1">
        <f t="array" ref="G36">IF(INDEX(Templates!F$2:F$134,ROW()-ROW($21:$21)+1)="","",INDEX(Templates!F$2:F$134,ROW()-ROW($21:$21)+1))</f>
        <v/>
      </c>
      <c r="H36" s="75" t="str" cm="1">
        <f t="array" ref="H36">IF(INDEX(Templates!G$2:G$134,ROW()-ROW($21:$21)+1)="","",INDEX(Templates!G$2:G$134,ROW()-ROW($21:$21)+1))</f>
        <v/>
      </c>
      <c r="I36" s="75" t="str" cm="1">
        <f t="array" ref="I36">IF(INDEX(Templates!H$2:H$134,ROW()-ROW($21:$21)+1)="","",INDEX(Templates!H$2:H$134,ROW()-ROW($21:$21)+1))</f>
        <v/>
      </c>
      <c r="J36" s="78" t="str" cm="1">
        <f t="array" ref="J36">IF(INDEX(Templates!$I$2:$X$133,ROW()-ROW(J$21)+1, MATCH(J$17,Templates!$I$1:X$1,0))="","",INDEX(Templates!$I$2:$X$133,ROW()-ROW(J$21)+1, MATCH(J$17,Templates!$I$1:X$1,0)))</f>
        <v/>
      </c>
      <c r="K36" s="78" t="str" cm="1">
        <f t="array" ref="K36">IF(INDEX(Templates!$I$2:$X$133,ROW()-ROW(K$21)+1, MATCH(K$17,Templates!$I$1:X$1,0))="","",INDEX(Templates!$I$2:$X$133,ROW()-ROW(K$21)+1, MATCH(K$17,Templates!$I$1:X$1,0)))</f>
        <v/>
      </c>
      <c r="L36" s="78" t="str" cm="1">
        <f t="array" ref="L36">IF(INDEX(Templates!$I$2:$X$133,ROW()-ROW(L$21)+1, MATCH(L$17,Templates!$I$1:X$1,0))="","",INDEX(Templates!$I$2:$X$133,ROW()-ROW(L$21)+1, MATCH(L$17,Templates!$I$1:X$1,0)))</f>
        <v/>
      </c>
      <c r="M36" s="78" t="str" cm="1">
        <f t="array" ref="M36">IF(INDEX(Templates!$I$2:$X$133,ROW()-ROW(M$21)+1, MATCH(M$17,Templates!$I$1:X$1,0))="","",INDEX(Templates!$I$2:$X$133,ROW()-ROW(M$21)+1, MATCH(M$17,Templates!$I$1:X$1,0)))</f>
        <v/>
      </c>
      <c r="N36" s="78" t="str" cm="1">
        <f t="array" ref="N36">IF(INDEX(Templates!$I$2:$X$133,ROW()-ROW(N$21)+1, MATCH(N$17,Templates!$I$1:X$1,0))="","",INDEX(Templates!$I$2:$X$133,ROW()-ROW(N$21)+1, MATCH(N$17,Templates!$I$1:X$1,0)))</f>
        <v/>
      </c>
      <c r="O36" s="78" t="str" cm="1">
        <f t="array" ref="O36">IF(INDEX(Templates!$I$2:$X$133,ROW()-ROW(O$21)+1, MATCH(O$17,Templates!$I$1:X$1,0))="","",INDEX(Templates!$I$2:$X$133,ROW()-ROW(O$21)+1, MATCH(O$17,Templates!$I$1:X$1,0)))</f>
        <v/>
      </c>
      <c r="P36" s="78" t="str" cm="1">
        <f t="array" ref="P36">IF(INDEX(Templates!$I$2:$X$133,ROW()-ROW(P$21)+1, MATCH(P$17,Templates!$I$1:X$1,0))="","",INDEX(Templates!$I$2:$X$133,ROW()-ROW(P$21)+1, MATCH(P$17,Templates!$I$1:X$1,0)))</f>
        <v/>
      </c>
      <c r="Q36" s="78" t="str" cm="1">
        <f t="array" ref="Q36">IF(INDEX(Templates!$I$2:$X$133,ROW()-ROW(Q$21)+1, MATCH(Q$17,Templates!$I$1:X$1,0))="","",INDEX(Templates!$I$2:$X$133,ROW()-ROW(Q$21)+1, MATCH(Q$17,Templates!$I$1:X$1,0)))</f>
        <v/>
      </c>
      <c r="R36" s="78" t="str" cm="1">
        <f t="array" ref="R36">IF(INDEX(Templates!$I$2:$X$133,ROW()-ROW(R$21)+1, MATCH(R$17,Templates!$I$1:X$1,0))="","",INDEX(Templates!$I$2:$X$133,ROW()-ROW(R$21)+1, MATCH(R$17,Templates!$I$1:X$1,0)))</f>
        <v/>
      </c>
      <c r="S36" s="78" t="str" cm="1">
        <f t="array" ref="S36">IF(INDEX(Templates!$I$2:$X$133,ROW()-ROW(S$21)+1, MATCH(S$17,Templates!$I$1:X$1,0))="","",INDEX(Templates!$I$2:$X$133,ROW()-ROW(S$21)+1, MATCH(S$17,Templates!$I$1:X$1,0)))</f>
        <v/>
      </c>
      <c r="T36" s="78" t="str" cm="1">
        <f t="array" ref="T36">IF(INDEX(Templates!$I$2:$X$133,ROW()-ROW(T$21)+1, MATCH(T$17,Templates!$I$1:X$1,0))="","",INDEX(Templates!$I$2:$X$133,ROW()-ROW(T$21)+1, MATCH(T$17,Templates!$I$1:X$1,0)))</f>
        <v/>
      </c>
      <c r="U36" s="78" t="str" cm="1">
        <f t="array" ref="U36">IF(INDEX(Templates!$I$2:$X$133,ROW()-ROW(U$21)+1, MATCH(U$17,Templates!$I$1:X$1,0))="","",INDEX(Templates!$I$2:$X$133,ROW()-ROW(U$21)+1, MATCH(U$17,Templates!$I$1:X$1,0)))</f>
        <v/>
      </c>
      <c r="V36" s="78" t="str" cm="1">
        <f t="array" ref="V36">IF(INDEX(Templates!$I$2:$X$133,ROW()-ROW(V$21)+1, MATCH(V$17,Templates!$I$1:X$1,0))="","",INDEX(Templates!$I$2:$X$133,ROW()-ROW(V$21)+1, MATCH(V$17,Templates!$I$1:X$1,0)))</f>
        <v/>
      </c>
      <c r="W36" s="78" t="str" cm="1">
        <f t="array" ref="W36">IF(INDEX(Templates!$I$2:$X$133,ROW()-ROW(W$21)+1, MATCH(W$17,Templates!$I$1:X$1,0))="","",INDEX(Templates!$I$2:$X$133,ROW()-ROW(W$21)+1, MATCH(W$17,Templates!$I$1:X$1,0)))</f>
        <v/>
      </c>
      <c r="X36" s="78" t="str" cm="1">
        <f t="array" ref="X36">IF(INDEX(Templates!$I$2:$X$133,ROW()-ROW(X$21)+1, MATCH(X$17,Templates!$I$1:X$1,0))="","",INDEX(Templates!$I$2:$X$133,ROW()-ROW(X$21)+1, MATCH(X$17,Templates!$I$1:X$1,0)))</f>
        <v/>
      </c>
      <c r="Y36" s="78" t="str" cm="1">
        <f t="array" ref="Y36">IF(INDEX(Templates!$I$2:$X$133,ROW()-ROW(Y$21)+1, MATCH(Y$17,Templates!$I$1:X$1,0))="","",INDEX(Templates!$I$2:$X$133,ROW()-ROW(Y$21)+1, MATCH(Y$17,Templates!$I$1:X$1,0)))</f>
        <v/>
      </c>
    </row>
    <row r="37" spans="1:25" x14ac:dyDescent="0.2">
      <c r="A37" s="10" t="s">
        <v>322</v>
      </c>
      <c r="B37" s="11" t="s">
        <v>326</v>
      </c>
      <c r="C37" s="94" t="str" cm="1">
        <f t="array" ref="C37">IF(INDEX(Templates!A$2:A$142,ROW()-ROW($21:$21)+1)="","",INDEX(Templates!A$2:A$142,ROW()-ROW($21:$21)+1))</f>
        <v>JSON_PATH:infiltration</v>
      </c>
      <c r="D37" s="94" t="str" cm="1">
        <f t="array" ref="D37">IF(INDEX(Templates!B$2:B$142,ROW()-ROW($21:$21)+1)="","",INDEX(Templates!B$2:B$142,ROW()-ROW($21:$21)+1))</f>
        <v>multiplier_schedule</v>
      </c>
      <c r="E37" s="95" t="str" cm="1">
        <f t="array" ref="E37">IF(INDEX(Templates!C$2:C$142,ROW()-ROW($21:$21)+1)="","",INDEX(Templates!C$2:C$142,ROW()-ROW($21:$21)+1))</f>
        <v/>
      </c>
      <c r="F37" s="73" t="str" cm="1">
        <f t="array" ref="F37">IF(INDEX(Templates!E$2:E$134,ROW()-ROW($21:$21)+1)="","",INDEX(Templates!E$2:E$134,ROW()-ROW($21:$21)+1))</f>
        <v/>
      </c>
      <c r="G37" s="74" t="str" cm="1">
        <f t="array" ref="G37">IF(INDEX(Templates!F$2:F$134,ROW()-ROW($21:$21)+1)="","",INDEX(Templates!F$2:F$134,ROW()-ROW($21:$21)+1))</f>
        <v/>
      </c>
      <c r="H37" s="75" t="str" cm="1">
        <f t="array" ref="H37">IF(INDEX(Templates!G$2:G$134,ROW()-ROW($21:$21)+1)="","",INDEX(Templates!G$2:G$134,ROW()-ROW($21:$21)+1))</f>
        <v/>
      </c>
      <c r="I37" s="75" t="str" cm="1">
        <f t="array" ref="I37">IF(INDEX(Templates!H$2:H$134,ROW()-ROW($21:$21)+1)="","",INDEX(Templates!H$2:H$134,ROW()-ROW($21:$21)+1))</f>
        <v/>
      </c>
      <c r="J37" s="78" t="str" cm="1">
        <f t="array" ref="J37">IF(INDEX(Templates!$I$2:$X$133,ROW()-ROW(J$21)+1, MATCH(J$17,Templates!$I$1:X$1,0))="","",INDEX(Templates!$I$2:$X$133,ROW()-ROW(J$21)+1, MATCH(J$17,Templates!$I$1:X$1,0)))</f>
        <v/>
      </c>
      <c r="K37" s="78" t="str" cm="1">
        <f t="array" ref="K37">IF(INDEX(Templates!$I$2:$X$133,ROW()-ROW(K$21)+1, MATCH(K$17,Templates!$I$1:X$1,0))="","",INDEX(Templates!$I$2:$X$133,ROW()-ROW(K$21)+1, MATCH(K$17,Templates!$I$1:X$1,0)))</f>
        <v/>
      </c>
      <c r="L37" s="78" t="str" cm="1">
        <f t="array" ref="L37">IF(INDEX(Templates!$I$2:$X$133,ROW()-ROW(L$21)+1, MATCH(L$17,Templates!$I$1:X$1,0))="","",INDEX(Templates!$I$2:$X$133,ROW()-ROW(L$21)+1, MATCH(L$17,Templates!$I$1:X$1,0)))</f>
        <v/>
      </c>
      <c r="M37" s="78" t="str" cm="1">
        <f t="array" ref="M37">IF(INDEX(Templates!$I$2:$X$133,ROW()-ROW(M$21)+1, MATCH(M$17,Templates!$I$1:X$1,0))="","",INDEX(Templates!$I$2:$X$133,ROW()-ROW(M$21)+1, MATCH(M$17,Templates!$I$1:X$1,0)))</f>
        <v/>
      </c>
      <c r="N37" s="78" t="str" cm="1">
        <f t="array" ref="N37">IF(INDEX(Templates!$I$2:$X$133,ROW()-ROW(N$21)+1, MATCH(N$17,Templates!$I$1:X$1,0))="","",INDEX(Templates!$I$2:$X$133,ROW()-ROW(N$21)+1, MATCH(N$17,Templates!$I$1:X$1,0)))</f>
        <v/>
      </c>
      <c r="O37" s="78" t="str" cm="1">
        <f t="array" ref="O37">IF(INDEX(Templates!$I$2:$X$133,ROW()-ROW(O$21)+1, MATCH(O$17,Templates!$I$1:X$1,0))="","",INDEX(Templates!$I$2:$X$133,ROW()-ROW(O$21)+1, MATCH(O$17,Templates!$I$1:X$1,0)))</f>
        <v/>
      </c>
      <c r="P37" s="78" t="str" cm="1">
        <f t="array" ref="P37">IF(INDEX(Templates!$I$2:$X$133,ROW()-ROW(P$21)+1, MATCH(P$17,Templates!$I$1:X$1,0))="","",INDEX(Templates!$I$2:$X$133,ROW()-ROW(P$21)+1, MATCH(P$17,Templates!$I$1:X$1,0)))</f>
        <v/>
      </c>
      <c r="Q37" s="78" t="str" cm="1">
        <f t="array" ref="Q37">IF(INDEX(Templates!$I$2:$X$133,ROW()-ROW(Q$21)+1, MATCH(Q$17,Templates!$I$1:X$1,0))="","",INDEX(Templates!$I$2:$X$133,ROW()-ROW(Q$21)+1, MATCH(Q$17,Templates!$I$1:X$1,0)))</f>
        <v/>
      </c>
      <c r="R37" s="78" t="str" cm="1">
        <f t="array" ref="R37">IF(INDEX(Templates!$I$2:$X$133,ROW()-ROW(R$21)+1, MATCH(R$17,Templates!$I$1:X$1,0))="","",INDEX(Templates!$I$2:$X$133,ROW()-ROW(R$21)+1, MATCH(R$17,Templates!$I$1:X$1,0)))</f>
        <v/>
      </c>
      <c r="S37" s="78" t="str" cm="1">
        <f t="array" ref="S37">IF(INDEX(Templates!$I$2:$X$133,ROW()-ROW(S$21)+1, MATCH(S$17,Templates!$I$1:X$1,0))="","",INDEX(Templates!$I$2:$X$133,ROW()-ROW(S$21)+1, MATCH(S$17,Templates!$I$1:X$1,0)))</f>
        <v/>
      </c>
      <c r="T37" s="78" t="str" cm="1">
        <f t="array" ref="T37">IF(INDEX(Templates!$I$2:$X$133,ROW()-ROW(T$21)+1, MATCH(T$17,Templates!$I$1:X$1,0))="","",INDEX(Templates!$I$2:$X$133,ROW()-ROW(T$21)+1, MATCH(T$17,Templates!$I$1:X$1,0)))</f>
        <v/>
      </c>
      <c r="U37" s="78" t="str" cm="1">
        <f t="array" ref="U37">IF(INDEX(Templates!$I$2:$X$133,ROW()-ROW(U$21)+1, MATCH(U$17,Templates!$I$1:X$1,0))="","",INDEX(Templates!$I$2:$X$133,ROW()-ROW(U$21)+1, MATCH(U$17,Templates!$I$1:X$1,0)))</f>
        <v/>
      </c>
      <c r="V37" s="78" t="str" cm="1">
        <f t="array" ref="V37">IF(INDEX(Templates!$I$2:$X$133,ROW()-ROW(V$21)+1, MATCH(V$17,Templates!$I$1:X$1,0))="","",INDEX(Templates!$I$2:$X$133,ROW()-ROW(V$21)+1, MATCH(V$17,Templates!$I$1:X$1,0)))</f>
        <v/>
      </c>
      <c r="W37" s="78" t="str" cm="1">
        <f t="array" ref="W37">IF(INDEX(Templates!$I$2:$X$133,ROW()-ROW(W$21)+1, MATCH(W$17,Templates!$I$1:X$1,0))="","",INDEX(Templates!$I$2:$X$133,ROW()-ROW(W$21)+1, MATCH(W$17,Templates!$I$1:X$1,0)))</f>
        <v/>
      </c>
      <c r="X37" s="78" t="str" cm="1">
        <f t="array" ref="X37">IF(INDEX(Templates!$I$2:$X$133,ROW()-ROW(X$21)+1, MATCH(X$17,Templates!$I$1:X$1,0))="","",INDEX(Templates!$I$2:$X$133,ROW()-ROW(X$21)+1, MATCH(X$17,Templates!$I$1:X$1,0)))</f>
        <v/>
      </c>
      <c r="Y37" s="78" t="str" cm="1">
        <f t="array" ref="Y37">IF(INDEX(Templates!$I$2:$X$133,ROW()-ROW(Y$21)+1, MATCH(Y$17,Templates!$I$1:X$1,0))="","",INDEX(Templates!$I$2:$X$133,ROW()-ROW(Y$21)+1, MATCH(Y$17,Templates!$I$1:X$1,0)))</f>
        <v/>
      </c>
    </row>
    <row r="38" spans="1:25" x14ac:dyDescent="0.2">
      <c r="A38" s="10" t="s">
        <v>322</v>
      </c>
      <c r="B38" s="11" t="s">
        <v>326</v>
      </c>
      <c r="C38" s="94" t="str" cm="1">
        <f t="array" ref="C38">IF(INDEX(Templates!A$2:A$142,ROW()-ROW($21:$21)+1)="","",INDEX(Templates!A$2:A$142,ROW()-ROW($21:$21)+1))</f>
        <v>JSON_PATH:infiltration</v>
      </c>
      <c r="D38" s="94" t="str" cm="1">
        <f t="array" ref="D38">IF(INDEX(Templates!B$2:B$142,ROW()-ROW($21:$21)+1)="","",INDEX(Templates!B$2:B$142,ROW()-ROW($21:$21)+1))</f>
        <v>measured_air_leakage_rate</v>
      </c>
      <c r="E38" s="95" t="str" cm="1">
        <f t="array" ref="E38">IF(INDEX(Templates!C$2:C$142,ROW()-ROW($21:$21)+1)="","",INDEX(Templates!C$2:C$142,ROW()-ROW($21:$21)+1))</f>
        <v/>
      </c>
      <c r="F38" s="73" t="str" cm="1">
        <f t="array" ref="F38">IF(INDEX(Templates!E$2:E$134,ROW()-ROW($21:$21)+1)="","",INDEX(Templates!E$2:E$134,ROW()-ROW($21:$21)+1))</f>
        <v/>
      </c>
      <c r="G38" s="74" t="str" cm="1">
        <f t="array" ref="G38">IF(INDEX(Templates!F$2:F$134,ROW()-ROW($21:$21)+1)="","",INDEX(Templates!F$2:F$134,ROW()-ROW($21:$21)+1))</f>
        <v/>
      </c>
      <c r="H38" s="75" t="str" cm="1">
        <f t="array" ref="H38">IF(INDEX(Templates!G$2:G$134,ROW()-ROW($21:$21)+1)="","",INDEX(Templates!G$2:G$134,ROW()-ROW($21:$21)+1))</f>
        <v/>
      </c>
      <c r="I38" s="75" t="str" cm="1">
        <f t="array" ref="I38">IF(INDEX(Templates!H$2:H$134,ROW()-ROW($21:$21)+1)="","",INDEX(Templates!H$2:H$134,ROW()-ROW($21:$21)+1))</f>
        <v/>
      </c>
      <c r="J38" s="78" t="str" cm="1">
        <f t="array" ref="J38">IF(INDEX(Templates!$I$2:$X$133,ROW()-ROW(J$21)+1, MATCH(J$17,Templates!$I$1:X$1,0))="","",INDEX(Templates!$I$2:$X$133,ROW()-ROW(J$21)+1, MATCH(J$17,Templates!$I$1:X$1,0)))</f>
        <v/>
      </c>
      <c r="K38" s="78" t="str" cm="1">
        <f t="array" ref="K38">IF(INDEX(Templates!$I$2:$X$133,ROW()-ROW(K$21)+1, MATCH(K$17,Templates!$I$1:X$1,0))="","",INDEX(Templates!$I$2:$X$133,ROW()-ROW(K$21)+1, MATCH(K$17,Templates!$I$1:X$1,0)))</f>
        <v/>
      </c>
      <c r="L38" s="78" t="str" cm="1">
        <f t="array" ref="L38">IF(INDEX(Templates!$I$2:$X$133,ROW()-ROW(L$21)+1, MATCH(L$17,Templates!$I$1:X$1,0))="","",INDEX(Templates!$I$2:$X$133,ROW()-ROW(L$21)+1, MATCH(L$17,Templates!$I$1:X$1,0)))</f>
        <v/>
      </c>
      <c r="M38" s="78" t="str" cm="1">
        <f t="array" ref="M38">IF(INDEX(Templates!$I$2:$X$133,ROW()-ROW(M$21)+1, MATCH(M$17,Templates!$I$1:X$1,0))="","",INDEX(Templates!$I$2:$X$133,ROW()-ROW(M$21)+1, MATCH(M$17,Templates!$I$1:X$1,0)))</f>
        <v/>
      </c>
      <c r="N38" s="78" t="str" cm="1">
        <f t="array" ref="N38">IF(INDEX(Templates!$I$2:$X$133,ROW()-ROW(N$21)+1, MATCH(N$17,Templates!$I$1:X$1,0))="","",INDEX(Templates!$I$2:$X$133,ROW()-ROW(N$21)+1, MATCH(N$17,Templates!$I$1:X$1,0)))</f>
        <v/>
      </c>
      <c r="O38" s="78" t="str" cm="1">
        <f t="array" ref="O38">IF(INDEX(Templates!$I$2:$X$133,ROW()-ROW(O$21)+1, MATCH(O$17,Templates!$I$1:X$1,0))="","",INDEX(Templates!$I$2:$X$133,ROW()-ROW(O$21)+1, MATCH(O$17,Templates!$I$1:X$1,0)))</f>
        <v/>
      </c>
      <c r="P38" s="78" t="str" cm="1">
        <f t="array" ref="P38">IF(INDEX(Templates!$I$2:$X$133,ROW()-ROW(P$21)+1, MATCH(P$17,Templates!$I$1:X$1,0))="","",INDEX(Templates!$I$2:$X$133,ROW()-ROW(P$21)+1, MATCH(P$17,Templates!$I$1:X$1,0)))</f>
        <v/>
      </c>
      <c r="Q38" s="78" t="str" cm="1">
        <f t="array" ref="Q38">IF(INDEX(Templates!$I$2:$X$133,ROW()-ROW(Q$21)+1, MATCH(Q$17,Templates!$I$1:X$1,0))="","",INDEX(Templates!$I$2:$X$133,ROW()-ROW(Q$21)+1, MATCH(Q$17,Templates!$I$1:X$1,0)))</f>
        <v/>
      </c>
      <c r="R38" s="78" t="str" cm="1">
        <f t="array" ref="R38">IF(INDEX(Templates!$I$2:$X$133,ROW()-ROW(R$21)+1, MATCH(R$17,Templates!$I$1:X$1,0))="","",INDEX(Templates!$I$2:$X$133,ROW()-ROW(R$21)+1, MATCH(R$17,Templates!$I$1:X$1,0)))</f>
        <v/>
      </c>
      <c r="S38" s="78" t="str" cm="1">
        <f t="array" ref="S38">IF(INDEX(Templates!$I$2:$X$133,ROW()-ROW(S$21)+1, MATCH(S$17,Templates!$I$1:X$1,0))="","",INDEX(Templates!$I$2:$X$133,ROW()-ROW(S$21)+1, MATCH(S$17,Templates!$I$1:X$1,0)))</f>
        <v/>
      </c>
      <c r="T38" s="78" t="str" cm="1">
        <f t="array" ref="T38">IF(INDEX(Templates!$I$2:$X$133,ROW()-ROW(T$21)+1, MATCH(T$17,Templates!$I$1:X$1,0))="","",INDEX(Templates!$I$2:$X$133,ROW()-ROW(T$21)+1, MATCH(T$17,Templates!$I$1:X$1,0)))</f>
        <v/>
      </c>
      <c r="U38" s="78" t="str" cm="1">
        <f t="array" ref="U38">IF(INDEX(Templates!$I$2:$X$133,ROW()-ROW(U$21)+1, MATCH(U$17,Templates!$I$1:X$1,0))="","",INDEX(Templates!$I$2:$X$133,ROW()-ROW(U$21)+1, MATCH(U$17,Templates!$I$1:X$1,0)))</f>
        <v/>
      </c>
      <c r="V38" s="78" t="str" cm="1">
        <f t="array" ref="V38">IF(INDEX(Templates!$I$2:$X$133,ROW()-ROW(V$21)+1, MATCH(V$17,Templates!$I$1:X$1,0))="","",INDEX(Templates!$I$2:$X$133,ROW()-ROW(V$21)+1, MATCH(V$17,Templates!$I$1:X$1,0)))</f>
        <v/>
      </c>
      <c r="W38" s="78" t="str" cm="1">
        <f t="array" ref="W38">IF(INDEX(Templates!$I$2:$X$133,ROW()-ROW(W$21)+1, MATCH(W$17,Templates!$I$1:X$1,0))="","",INDEX(Templates!$I$2:$X$133,ROW()-ROW(W$21)+1, MATCH(W$17,Templates!$I$1:X$1,0)))</f>
        <v/>
      </c>
      <c r="X38" s="78" t="str" cm="1">
        <f t="array" ref="X38">IF(INDEX(Templates!$I$2:$X$133,ROW()-ROW(X$21)+1, MATCH(X$17,Templates!$I$1:X$1,0))="","",INDEX(Templates!$I$2:$X$133,ROW()-ROW(X$21)+1, MATCH(X$17,Templates!$I$1:X$1,0)))</f>
        <v/>
      </c>
      <c r="Y38" s="78" t="str" cm="1">
        <f t="array" ref="Y38">IF(INDEX(Templates!$I$2:$X$133,ROW()-ROW(Y$21)+1, MATCH(Y$17,Templates!$I$1:X$1,0))="","",INDEX(Templates!$I$2:$X$133,ROW()-ROW(Y$21)+1, MATCH(Y$17,Templates!$I$1:X$1,0)))</f>
        <v/>
      </c>
    </row>
    <row r="39" spans="1:25" x14ac:dyDescent="0.2">
      <c r="A39" s="10" t="s">
        <v>322</v>
      </c>
      <c r="B39" s="11" t="s">
        <v>326</v>
      </c>
      <c r="C39" s="94" t="str" cm="1">
        <f t="array" ref="C39">IF(INDEX(Templates!A$2:A$142,ROW()-ROW($21:$21)+1)="","",INDEX(Templates!A$2:A$142,ROW()-ROW($21:$21)+1))</f>
        <v>JSON_PATH:zones[0]</v>
      </c>
      <c r="D39" s="94" t="str" cm="1">
        <f t="array" ref="D39">IF(INDEX(Templates!B$2:B$142,ROW()-ROW($21:$21)+1)="","",INDEX(Templates!B$2:B$142,ROW()-ROW($21:$21)+1))</f>
        <v>infiltration_modeling_method_type</v>
      </c>
      <c r="E39" s="95" t="str" cm="1">
        <f t="array" ref="E39">IF(INDEX(Templates!C$2:C$142,ROW()-ROW($21:$21)+1)="","",INDEX(Templates!C$2:C$142,ROW()-ROW($21:$21)+1))</f>
        <v/>
      </c>
      <c r="F39" s="73" t="str" cm="1">
        <f t="array" ref="F39">IF(INDEX(Templates!E$2:E$134,ROW()-ROW($21:$21)+1)="","",INDEX(Templates!E$2:E$134,ROW()-ROW($21:$21)+1))</f>
        <v/>
      </c>
      <c r="G39" s="74" t="str" cm="1">
        <f t="array" ref="G39">IF(INDEX(Templates!F$2:F$134,ROW()-ROW($21:$21)+1)="","",INDEX(Templates!F$2:F$134,ROW()-ROW($21:$21)+1))</f>
        <v/>
      </c>
      <c r="H39" s="75" t="str" cm="1">
        <f t="array" ref="H39">IF(INDEX(Templates!G$2:G$134,ROW()-ROW($21:$21)+1)="","",INDEX(Templates!G$2:G$134,ROW()-ROW($21:$21)+1))</f>
        <v/>
      </c>
      <c r="I39" s="75" t="str" cm="1">
        <f t="array" ref="I39">IF(INDEX(Templates!H$2:H$134,ROW()-ROW($21:$21)+1)="","",INDEX(Templates!H$2:H$134,ROW()-ROW($21:$21)+1))</f>
        <v/>
      </c>
      <c r="J39" s="78" t="str" cm="1">
        <f t="array" ref="J39">IF(INDEX(Templates!$I$2:$X$133,ROW()-ROW(J$21)+1, MATCH(J$17,Templates!$I$1:X$1,0))="","",INDEX(Templates!$I$2:$X$133,ROW()-ROW(J$21)+1, MATCH(J$17,Templates!$I$1:X$1,0)))</f>
        <v/>
      </c>
      <c r="K39" s="78" t="str" cm="1">
        <f t="array" ref="K39">IF(INDEX(Templates!$I$2:$X$133,ROW()-ROW(K$21)+1, MATCH(K$17,Templates!$I$1:X$1,0))="","",INDEX(Templates!$I$2:$X$133,ROW()-ROW(K$21)+1, MATCH(K$17,Templates!$I$1:X$1,0)))</f>
        <v/>
      </c>
      <c r="L39" s="78" t="str" cm="1">
        <f t="array" ref="L39">IF(INDEX(Templates!$I$2:$X$133,ROW()-ROW(L$21)+1, MATCH(L$17,Templates!$I$1:X$1,0))="","",INDEX(Templates!$I$2:$X$133,ROW()-ROW(L$21)+1, MATCH(L$17,Templates!$I$1:X$1,0)))</f>
        <v/>
      </c>
      <c r="M39" s="78" t="str" cm="1">
        <f t="array" ref="M39">IF(INDEX(Templates!$I$2:$X$133,ROW()-ROW(M$21)+1, MATCH(M$17,Templates!$I$1:X$1,0))="","",INDEX(Templates!$I$2:$X$133,ROW()-ROW(M$21)+1, MATCH(M$17,Templates!$I$1:X$1,0)))</f>
        <v/>
      </c>
      <c r="N39" s="78" t="str" cm="1">
        <f t="array" ref="N39">IF(INDEX(Templates!$I$2:$X$133,ROW()-ROW(N$21)+1, MATCH(N$17,Templates!$I$1:X$1,0))="","",INDEX(Templates!$I$2:$X$133,ROW()-ROW(N$21)+1, MATCH(N$17,Templates!$I$1:X$1,0)))</f>
        <v/>
      </c>
      <c r="O39" s="78" t="str" cm="1">
        <f t="array" ref="O39">IF(INDEX(Templates!$I$2:$X$133,ROW()-ROW(O$21)+1, MATCH(O$17,Templates!$I$1:X$1,0))="","",INDEX(Templates!$I$2:$X$133,ROW()-ROW(O$21)+1, MATCH(O$17,Templates!$I$1:X$1,0)))</f>
        <v/>
      </c>
      <c r="P39" s="78" t="str" cm="1">
        <f t="array" ref="P39">IF(INDEX(Templates!$I$2:$X$133,ROW()-ROW(P$21)+1, MATCH(P$17,Templates!$I$1:X$1,0))="","",INDEX(Templates!$I$2:$X$133,ROW()-ROW(P$21)+1, MATCH(P$17,Templates!$I$1:X$1,0)))</f>
        <v/>
      </c>
      <c r="Q39" s="78" t="str" cm="1">
        <f t="array" ref="Q39">IF(INDEX(Templates!$I$2:$X$133,ROW()-ROW(Q$21)+1, MATCH(Q$17,Templates!$I$1:X$1,0))="","",INDEX(Templates!$I$2:$X$133,ROW()-ROW(Q$21)+1, MATCH(Q$17,Templates!$I$1:X$1,0)))</f>
        <v/>
      </c>
      <c r="R39" s="78" t="str" cm="1">
        <f t="array" ref="R39">IF(INDEX(Templates!$I$2:$X$133,ROW()-ROW(R$21)+1, MATCH(R$17,Templates!$I$1:X$1,0))="","",INDEX(Templates!$I$2:$X$133,ROW()-ROW(R$21)+1, MATCH(R$17,Templates!$I$1:X$1,0)))</f>
        <v/>
      </c>
      <c r="S39" s="78" t="str" cm="1">
        <f t="array" ref="S39">IF(INDEX(Templates!$I$2:$X$133,ROW()-ROW(S$21)+1, MATCH(S$17,Templates!$I$1:X$1,0))="","",INDEX(Templates!$I$2:$X$133,ROW()-ROW(S$21)+1, MATCH(S$17,Templates!$I$1:X$1,0)))</f>
        <v/>
      </c>
      <c r="T39" s="78" t="str" cm="1">
        <f t="array" ref="T39">IF(INDEX(Templates!$I$2:$X$133,ROW()-ROW(T$21)+1, MATCH(T$17,Templates!$I$1:X$1,0))="","",INDEX(Templates!$I$2:$X$133,ROW()-ROW(T$21)+1, MATCH(T$17,Templates!$I$1:X$1,0)))</f>
        <v/>
      </c>
      <c r="U39" s="78" t="str" cm="1">
        <f t="array" ref="U39">IF(INDEX(Templates!$I$2:$X$133,ROW()-ROW(U$21)+1, MATCH(U$17,Templates!$I$1:X$1,0))="","",INDEX(Templates!$I$2:$X$133,ROW()-ROW(U$21)+1, MATCH(U$17,Templates!$I$1:X$1,0)))</f>
        <v/>
      </c>
      <c r="V39" s="78" t="str" cm="1">
        <f t="array" ref="V39">IF(INDEX(Templates!$I$2:$X$133,ROW()-ROW(V$21)+1, MATCH(V$17,Templates!$I$1:X$1,0))="","",INDEX(Templates!$I$2:$X$133,ROW()-ROW(V$21)+1, MATCH(V$17,Templates!$I$1:X$1,0)))</f>
        <v/>
      </c>
      <c r="W39" s="78" t="str" cm="1">
        <f t="array" ref="W39">IF(INDEX(Templates!$I$2:$X$133,ROW()-ROW(W$21)+1, MATCH(W$17,Templates!$I$1:X$1,0))="","",INDEX(Templates!$I$2:$X$133,ROW()-ROW(W$21)+1, MATCH(W$17,Templates!$I$1:X$1,0)))</f>
        <v/>
      </c>
      <c r="X39" s="78" t="str" cm="1">
        <f t="array" ref="X39">IF(INDEX(Templates!$I$2:$X$133,ROW()-ROW(X$21)+1, MATCH(X$17,Templates!$I$1:X$1,0))="","",INDEX(Templates!$I$2:$X$133,ROW()-ROW(X$21)+1, MATCH(X$17,Templates!$I$1:X$1,0)))</f>
        <v/>
      </c>
      <c r="Y39" s="78" t="str" cm="1">
        <f t="array" ref="Y39">IF(INDEX(Templates!$I$2:$X$133,ROW()-ROW(Y$21)+1, MATCH(Y$17,Templates!$I$1:X$1,0))="","",INDEX(Templates!$I$2:$X$133,ROW()-ROW(Y$21)+1, MATCH(Y$17,Templates!$I$1:X$1,0)))</f>
        <v/>
      </c>
    </row>
    <row r="40" spans="1:25" x14ac:dyDescent="0.2">
      <c r="A40" s="10" t="s">
        <v>322</v>
      </c>
      <c r="B40" s="11" t="s">
        <v>326</v>
      </c>
      <c r="C40" s="94" t="str" cm="1">
        <f t="array" ref="C40">IF(INDEX(Templates!A$2:A$142,ROW()-ROW($21:$21)+1)="","",INDEX(Templates!A$2:A$142,ROW()-ROW($21:$21)+1))</f>
        <v>JSON_PATH:surfaces[0]</v>
      </c>
      <c r="D40" s="94" t="str" cm="1">
        <f t="array" ref="D40">IF(INDEX(Templates!B$2:B$142,ROW()-ROW($21:$21)+1)="","",INDEX(Templates!B$2:B$142,ROW()-ROW($21:$21)+1))</f>
        <v>id</v>
      </c>
      <c r="E40" s="95" t="str" cm="1">
        <f t="array" ref="E40">IF(INDEX(Templates!C$2:C$142,ROW()-ROW($21:$21)+1)="","",INDEX(Templates!C$2:C$142,ROW()-ROW($21:$21)+1))</f>
        <v/>
      </c>
      <c r="F40" s="73" t="str" cm="1">
        <f t="array" ref="F40">IF(INDEX(Templates!E$2:E$134,ROW()-ROW($21:$21)+1)="","",INDEX(Templates!E$2:E$134,ROW()-ROW($21:$21)+1))</f>
        <v/>
      </c>
      <c r="G40" s="74" t="str" cm="1">
        <f t="array" ref="G40">IF(INDEX(Templates!F$2:F$134,ROW()-ROW($21:$21)+1)="","",INDEX(Templates!F$2:F$134,ROW()-ROW($21:$21)+1))</f>
        <v/>
      </c>
      <c r="H40" s="75" t="str" cm="1">
        <f t="array" ref="H40">IF(INDEX(Templates!G$2:G$134,ROW()-ROW($21:$21)+1)="","",INDEX(Templates!G$2:G$134,ROW()-ROW($21:$21)+1))</f>
        <v/>
      </c>
      <c r="I40" s="75" t="str" cm="1">
        <f t="array" ref="I40">IF(INDEX(Templates!H$2:H$134,ROW()-ROW($21:$21)+1)="","",INDEX(Templates!H$2:H$134,ROW()-ROW($21:$21)+1))</f>
        <v/>
      </c>
      <c r="J40" s="78" t="str" cm="1">
        <f t="array" ref="J40">IF(INDEX(Templates!$I$2:$X$133,ROW()-ROW(J$21)+1, MATCH(J$17,Templates!$I$1:X$1,0))="","",INDEX(Templates!$I$2:$X$133,ROW()-ROW(J$21)+1, MATCH(J$17,Templates!$I$1:X$1,0)))</f>
        <v>surface_1</v>
      </c>
      <c r="K40" s="78" t="str" cm="1">
        <f t="array" ref="K40">IF(INDEX(Templates!$I$2:$X$133,ROW()-ROW(K$21)+1, MATCH(K$17,Templates!$I$1:X$1,0))="","",INDEX(Templates!$I$2:$X$133,ROW()-ROW(K$21)+1, MATCH(K$17,Templates!$I$1:X$1,0)))</f>
        <v>surface_1</v>
      </c>
      <c r="L40" s="78" t="str" cm="1">
        <f t="array" ref="L40">IF(INDEX(Templates!$I$2:$X$133,ROW()-ROW(L$21)+1, MATCH(L$17,Templates!$I$1:X$1,0))="","",INDEX(Templates!$I$2:$X$133,ROW()-ROW(L$21)+1, MATCH(L$17,Templates!$I$1:X$1,0)))</f>
        <v>surface_1</v>
      </c>
      <c r="M40" s="78" t="str" cm="1">
        <f t="array" ref="M40">IF(INDEX(Templates!$I$2:$X$133,ROW()-ROW(M$21)+1, MATCH(M$17,Templates!$I$1:X$1,0))="","",INDEX(Templates!$I$2:$X$133,ROW()-ROW(M$21)+1, MATCH(M$17,Templates!$I$1:X$1,0)))</f>
        <v>surface_1</v>
      </c>
      <c r="N40" s="78" t="str" cm="1">
        <f t="array" ref="N40">IF(INDEX(Templates!$I$2:$X$133,ROW()-ROW(N$21)+1, MATCH(N$17,Templates!$I$1:X$1,0))="","",INDEX(Templates!$I$2:$X$133,ROW()-ROW(N$21)+1, MATCH(N$17,Templates!$I$1:X$1,0)))</f>
        <v>surface_1</v>
      </c>
      <c r="O40" s="78" t="str" cm="1">
        <f t="array" ref="O40">IF(INDEX(Templates!$I$2:$X$133,ROW()-ROW(O$21)+1, MATCH(O$17,Templates!$I$1:X$1,0))="","",INDEX(Templates!$I$2:$X$133,ROW()-ROW(O$21)+1, MATCH(O$17,Templates!$I$1:X$1,0)))</f>
        <v>surface_1</v>
      </c>
      <c r="P40" s="78" t="str" cm="1">
        <f t="array" ref="P40">IF(INDEX(Templates!$I$2:$X$133,ROW()-ROW(P$21)+1, MATCH(P$17,Templates!$I$1:X$1,0))="","",INDEX(Templates!$I$2:$X$133,ROW()-ROW(P$21)+1, MATCH(P$17,Templates!$I$1:X$1,0)))</f>
        <v>surface_1</v>
      </c>
      <c r="Q40" s="78" t="str" cm="1">
        <f t="array" ref="Q40">IF(INDEX(Templates!$I$2:$X$133,ROW()-ROW(Q$21)+1, MATCH(Q$17,Templates!$I$1:X$1,0))="","",INDEX(Templates!$I$2:$X$133,ROW()-ROW(Q$21)+1, MATCH(Q$17,Templates!$I$1:X$1,0)))</f>
        <v>surface_1</v>
      </c>
      <c r="R40" s="78" t="str" cm="1">
        <f t="array" ref="R40">IF(INDEX(Templates!$I$2:$X$133,ROW()-ROW(R$21)+1, MATCH(R$17,Templates!$I$1:X$1,0))="","",INDEX(Templates!$I$2:$X$133,ROW()-ROW(R$21)+1, MATCH(R$17,Templates!$I$1:X$1,0)))</f>
        <v>surface_1</v>
      </c>
      <c r="S40" s="78" t="str" cm="1">
        <f t="array" ref="S40">IF(INDEX(Templates!$I$2:$X$133,ROW()-ROW(S$21)+1, MATCH(S$17,Templates!$I$1:X$1,0))="","",INDEX(Templates!$I$2:$X$133,ROW()-ROW(S$21)+1, MATCH(S$17,Templates!$I$1:X$1,0)))</f>
        <v>surface_1</v>
      </c>
      <c r="T40" s="78" t="str" cm="1">
        <f t="array" ref="T40">IF(INDEX(Templates!$I$2:$X$133,ROW()-ROW(T$21)+1, MATCH(T$17,Templates!$I$1:X$1,0))="","",INDEX(Templates!$I$2:$X$133,ROW()-ROW(T$21)+1, MATCH(T$17,Templates!$I$1:X$1,0)))</f>
        <v>surface_1</v>
      </c>
      <c r="U40" s="78" t="str" cm="1">
        <f t="array" ref="U40">IF(INDEX(Templates!$I$2:$X$133,ROW()-ROW(U$21)+1, MATCH(U$17,Templates!$I$1:X$1,0))="","",INDEX(Templates!$I$2:$X$133,ROW()-ROW(U$21)+1, MATCH(U$17,Templates!$I$1:X$1,0)))</f>
        <v>surface_1</v>
      </c>
      <c r="V40" s="78" t="str" cm="1">
        <f t="array" ref="V40">IF(INDEX(Templates!$I$2:$X$133,ROW()-ROW(V$21)+1, MATCH(V$17,Templates!$I$1:X$1,0))="","",INDEX(Templates!$I$2:$X$133,ROW()-ROW(V$21)+1, MATCH(V$17,Templates!$I$1:X$1,0)))</f>
        <v>surface_1</v>
      </c>
      <c r="W40" s="78" t="str" cm="1">
        <f t="array" ref="W40">IF(INDEX(Templates!$I$2:$X$133,ROW()-ROW(W$21)+1, MATCH(W$17,Templates!$I$1:X$1,0))="","",INDEX(Templates!$I$2:$X$133,ROW()-ROW(W$21)+1, MATCH(W$17,Templates!$I$1:X$1,0)))</f>
        <v>surface_1</v>
      </c>
      <c r="X40" s="78" t="str" cm="1">
        <f t="array" ref="X40">IF(INDEX(Templates!$I$2:$X$133,ROW()-ROW(X$21)+1, MATCH(X$17,Templates!$I$1:X$1,0))="","",INDEX(Templates!$I$2:$X$133,ROW()-ROW(X$21)+1, MATCH(X$17,Templates!$I$1:X$1,0)))</f>
        <v>surface_1</v>
      </c>
      <c r="Y40" s="78" t="str" cm="1">
        <f t="array" ref="Y40">IF(INDEX(Templates!$I$2:$X$133,ROW()-ROW(Y$21)+1, MATCH(Y$17,Templates!$I$1:X$1,0))="","",INDEX(Templates!$I$2:$X$133,ROW()-ROW(Y$21)+1, MATCH(Y$17,Templates!$I$1:X$1,0)))</f>
        <v>surface_1</v>
      </c>
    </row>
    <row r="41" spans="1:25" x14ac:dyDescent="0.2">
      <c r="A41" s="10" t="s">
        <v>322</v>
      </c>
      <c r="B41" s="11" t="s">
        <v>326</v>
      </c>
      <c r="C41" s="94" t="str" cm="1">
        <f t="array" ref="C41">IF(INDEX(Templates!A$2:A$142,ROW()-ROW($21:$21)+1)="","",INDEX(Templates!A$2:A$142,ROW()-ROW($21:$21)+1))</f>
        <v>JSON_PATH:surfaces[0]</v>
      </c>
      <c r="D41" s="94" t="str" cm="1">
        <f t="array" ref="D41">IF(INDEX(Templates!B$2:B$142,ROW()-ROW($21:$21)+1)="","",INDEX(Templates!B$2:B$142,ROW()-ROW($21:$21)+1))</f>
        <v>azimuth</v>
      </c>
      <c r="E41" s="95" t="str" cm="1">
        <f t="array" ref="E41">IF(INDEX(Templates!C$2:C$142,ROW()-ROW($21:$21)+1)="","",INDEX(Templates!C$2:C$142,ROW()-ROW($21:$21)+1))</f>
        <v/>
      </c>
      <c r="F41" s="73" t="str" cm="1">
        <f t="array" ref="F41">IF(INDEX(Templates!E$2:E$134,ROW()-ROW($21:$21)+1)="","",INDEX(Templates!E$2:E$134,ROW()-ROW($21:$21)+1))</f>
        <v/>
      </c>
      <c r="G41" s="74" t="str" cm="1">
        <f t="array" ref="G41">IF(INDEX(Templates!F$2:F$134,ROW()-ROW($21:$21)+1)="","",INDEX(Templates!F$2:F$134,ROW()-ROW($21:$21)+1))</f>
        <v/>
      </c>
      <c r="H41" s="75" t="str" cm="1">
        <f t="array" ref="H41">IF(INDEX(Templates!G$2:G$134,ROW()-ROW($21:$21)+1)="","",INDEX(Templates!G$2:G$134,ROW()-ROW($21:$21)+1))</f>
        <v/>
      </c>
      <c r="I41" s="75" t="str" cm="1">
        <f t="array" ref="I41">IF(INDEX(Templates!H$2:H$134,ROW()-ROW($21:$21)+1)="","",INDEX(Templates!H$2:H$134,ROW()-ROW($21:$21)+1))</f>
        <v/>
      </c>
      <c r="J41" s="78" t="str" cm="1">
        <f t="array" ref="J41">IF(INDEX(Templates!$I$2:$X$133,ROW()-ROW(J$21)+1, MATCH(J$17,Templates!$I$1:X$1,0))="","",INDEX(Templates!$I$2:$X$133,ROW()-ROW(J$21)+1, MATCH(J$17,Templates!$I$1:X$1,0)))</f>
        <v/>
      </c>
      <c r="K41" s="78" t="str" cm="1">
        <f t="array" ref="K41">IF(INDEX(Templates!$I$2:$X$133,ROW()-ROW(K$21)+1, MATCH(K$17,Templates!$I$1:X$1,0))="","",INDEX(Templates!$I$2:$X$133,ROW()-ROW(K$21)+1, MATCH(K$17,Templates!$I$1:X$1,0)))</f>
        <v/>
      </c>
      <c r="L41" s="78" t="str" cm="1">
        <f t="array" ref="L41">IF(INDEX(Templates!$I$2:$X$133,ROW()-ROW(L$21)+1, MATCH(L$17,Templates!$I$1:X$1,0))="","",INDEX(Templates!$I$2:$X$133,ROW()-ROW(L$21)+1, MATCH(L$17,Templates!$I$1:X$1,0)))</f>
        <v/>
      </c>
      <c r="M41" s="78" t="str" cm="1">
        <f t="array" ref="M41">IF(INDEX(Templates!$I$2:$X$133,ROW()-ROW(M$21)+1, MATCH(M$17,Templates!$I$1:X$1,0))="","",INDEX(Templates!$I$2:$X$133,ROW()-ROW(M$21)+1, MATCH(M$17,Templates!$I$1:X$1,0)))</f>
        <v/>
      </c>
      <c r="N41" s="78" t="str" cm="1">
        <f t="array" ref="N41">IF(INDEX(Templates!$I$2:$X$133,ROW()-ROW(N$21)+1, MATCH(N$17,Templates!$I$1:X$1,0))="","",INDEX(Templates!$I$2:$X$133,ROW()-ROW(N$21)+1, MATCH(N$17,Templates!$I$1:X$1,0)))</f>
        <v/>
      </c>
      <c r="O41" s="78" t="str" cm="1">
        <f t="array" ref="O41">IF(INDEX(Templates!$I$2:$X$133,ROW()-ROW(O$21)+1, MATCH(O$17,Templates!$I$1:X$1,0))="","",INDEX(Templates!$I$2:$X$133,ROW()-ROW(O$21)+1, MATCH(O$17,Templates!$I$1:X$1,0)))</f>
        <v/>
      </c>
      <c r="P41" s="78" t="str" cm="1">
        <f t="array" ref="P41">IF(INDEX(Templates!$I$2:$X$133,ROW()-ROW(P$21)+1, MATCH(P$17,Templates!$I$1:X$1,0))="","",INDEX(Templates!$I$2:$X$133,ROW()-ROW(P$21)+1, MATCH(P$17,Templates!$I$1:X$1,0)))</f>
        <v/>
      </c>
      <c r="Q41" s="78" t="str" cm="1">
        <f t="array" ref="Q41">IF(INDEX(Templates!$I$2:$X$133,ROW()-ROW(Q$21)+1, MATCH(Q$17,Templates!$I$1:X$1,0))="","",INDEX(Templates!$I$2:$X$133,ROW()-ROW(Q$21)+1, MATCH(Q$17,Templates!$I$1:X$1,0)))</f>
        <v/>
      </c>
      <c r="R41" s="78" t="str" cm="1">
        <f t="array" ref="R41">IF(INDEX(Templates!$I$2:$X$133,ROW()-ROW(R$21)+1, MATCH(R$17,Templates!$I$1:X$1,0))="","",INDEX(Templates!$I$2:$X$133,ROW()-ROW(R$21)+1, MATCH(R$17,Templates!$I$1:X$1,0)))</f>
        <v/>
      </c>
      <c r="S41" s="78" t="str" cm="1">
        <f t="array" ref="S41">IF(INDEX(Templates!$I$2:$X$133,ROW()-ROW(S$21)+1, MATCH(S$17,Templates!$I$1:X$1,0))="","",INDEX(Templates!$I$2:$X$133,ROW()-ROW(S$21)+1, MATCH(S$17,Templates!$I$1:X$1,0)))</f>
        <v/>
      </c>
      <c r="T41" s="78" t="str" cm="1">
        <f t="array" ref="T41">IF(INDEX(Templates!$I$2:$X$133,ROW()-ROW(T$21)+1, MATCH(T$17,Templates!$I$1:X$1,0))="","",INDEX(Templates!$I$2:$X$133,ROW()-ROW(T$21)+1, MATCH(T$17,Templates!$I$1:X$1,0)))</f>
        <v/>
      </c>
      <c r="U41" s="78" t="str" cm="1">
        <f t="array" ref="U41">IF(INDEX(Templates!$I$2:$X$133,ROW()-ROW(U$21)+1, MATCH(U$17,Templates!$I$1:X$1,0))="","",INDEX(Templates!$I$2:$X$133,ROW()-ROW(U$21)+1, MATCH(U$17,Templates!$I$1:X$1,0)))</f>
        <v/>
      </c>
      <c r="V41" s="78" t="str" cm="1">
        <f t="array" ref="V41">IF(INDEX(Templates!$I$2:$X$133,ROW()-ROW(V$21)+1, MATCH(V$17,Templates!$I$1:X$1,0))="","",INDEX(Templates!$I$2:$X$133,ROW()-ROW(V$21)+1, MATCH(V$17,Templates!$I$1:X$1,0)))</f>
        <v/>
      </c>
      <c r="W41" s="78" t="str" cm="1">
        <f t="array" ref="W41">IF(INDEX(Templates!$I$2:$X$133,ROW()-ROW(W$21)+1, MATCH(W$17,Templates!$I$1:X$1,0))="","",INDEX(Templates!$I$2:$X$133,ROW()-ROW(W$21)+1, MATCH(W$17,Templates!$I$1:X$1,0)))</f>
        <v/>
      </c>
      <c r="X41" s="78" t="str" cm="1">
        <f t="array" ref="X41">IF(INDEX(Templates!$I$2:$X$133,ROW()-ROW(X$21)+1, MATCH(X$17,Templates!$I$1:X$1,0))="","",INDEX(Templates!$I$2:$X$133,ROW()-ROW(X$21)+1, MATCH(X$17,Templates!$I$1:X$1,0)))</f>
        <v/>
      </c>
      <c r="Y41" s="78" t="str" cm="1">
        <f t="array" ref="Y41">IF(INDEX(Templates!$I$2:$X$133,ROW()-ROW(Y$21)+1, MATCH(Y$17,Templates!$I$1:X$1,0))="","",INDEX(Templates!$I$2:$X$133,ROW()-ROW(Y$21)+1, MATCH(Y$17,Templates!$I$1:X$1,0)))</f>
        <v/>
      </c>
    </row>
    <row r="42" spans="1:25" x14ac:dyDescent="0.2">
      <c r="A42" s="10" t="s">
        <v>322</v>
      </c>
      <c r="B42" s="11" t="s">
        <v>326</v>
      </c>
      <c r="C42" s="94" t="str" cm="1">
        <f t="array" ref="C42">IF(INDEX(Templates!A$2:A$142,ROW()-ROW($21:$21)+1)="","",INDEX(Templates!A$2:A$142,ROW()-ROW($21:$21)+1))</f>
        <v>JSON_PATH:surfaces[0]</v>
      </c>
      <c r="D42" s="94" t="str" cm="1">
        <f t="array" ref="D42">IF(INDEX(Templates!B$2:B$142,ROW()-ROW($21:$21)+1)="","",INDEX(Templates!B$2:B$142,ROW()-ROW($21:$21)+1))</f>
        <v>adjacent_to</v>
      </c>
      <c r="E42" s="95" t="str" cm="1">
        <f t="array" ref="E42">IF(INDEX(Templates!C$2:C$142,ROW()-ROW($21:$21)+1)="","",INDEX(Templates!C$2:C$142,ROW()-ROW($21:$21)+1))</f>
        <v/>
      </c>
      <c r="F42" s="73" t="str" cm="1">
        <f t="array" ref="F42">IF(INDEX(Templates!E$2:E$134,ROW()-ROW($21:$21)+1)="","",INDEX(Templates!E$2:E$134,ROW()-ROW($21:$21)+1))</f>
        <v/>
      </c>
      <c r="G42" s="74" t="str" cm="1">
        <f t="array" ref="G42">IF(INDEX(Templates!F$2:F$134,ROW()-ROW($21:$21)+1)="","",INDEX(Templates!F$2:F$134,ROW()-ROW($21:$21)+1))</f>
        <v/>
      </c>
      <c r="H42" s="75" t="str" cm="1">
        <f t="array" ref="H42">IF(INDEX(Templates!G$2:G$134,ROW()-ROW($21:$21)+1)="","",INDEX(Templates!G$2:G$134,ROW()-ROW($21:$21)+1))</f>
        <v/>
      </c>
      <c r="I42" s="75" t="str" cm="1">
        <f t="array" ref="I42">IF(INDEX(Templates!H$2:H$134,ROW()-ROW($21:$21)+1)="","",INDEX(Templates!H$2:H$134,ROW()-ROW($21:$21)+1))</f>
        <v/>
      </c>
      <c r="J42" s="78" t="str" cm="1">
        <f t="array" ref="J42">IF(INDEX(Templates!$I$2:$X$133,ROW()-ROW(J$21)+1, MATCH(J$17,Templates!$I$1:X$1,0))="","",INDEX(Templates!$I$2:$X$133,ROW()-ROW(J$21)+1, MATCH(J$17,Templates!$I$1:X$1,0)))</f>
        <v>EXTERIOR</v>
      </c>
      <c r="K42" s="78" t="str" cm="1">
        <f t="array" ref="K42">IF(INDEX(Templates!$I$2:$X$133,ROW()-ROW(K$21)+1, MATCH(K$17,Templates!$I$1:X$1,0))="","",INDEX(Templates!$I$2:$X$133,ROW()-ROW(K$21)+1, MATCH(K$17,Templates!$I$1:X$1,0)))</f>
        <v>EXTERIOR</v>
      </c>
      <c r="L42" s="78" t="str" cm="1">
        <f t="array" ref="L42">IF(INDEX(Templates!$I$2:$X$133,ROW()-ROW(L$21)+1, MATCH(L$17,Templates!$I$1:X$1,0))="","",INDEX(Templates!$I$2:$X$133,ROW()-ROW(L$21)+1, MATCH(L$17,Templates!$I$1:X$1,0)))</f>
        <v>EXTERIOR</v>
      </c>
      <c r="M42" s="78" t="str" cm="1">
        <f t="array" ref="M42">IF(INDEX(Templates!$I$2:$X$133,ROW()-ROW(M$21)+1, MATCH(M$17,Templates!$I$1:X$1,0))="","",INDEX(Templates!$I$2:$X$133,ROW()-ROW(M$21)+1, MATCH(M$17,Templates!$I$1:X$1,0)))</f>
        <v>EXTERIOR</v>
      </c>
      <c r="N42" s="78" t="str" cm="1">
        <f t="array" ref="N42">IF(INDEX(Templates!$I$2:$X$133,ROW()-ROW(N$21)+1, MATCH(N$17,Templates!$I$1:X$1,0))="","",INDEX(Templates!$I$2:$X$133,ROW()-ROW(N$21)+1, MATCH(N$17,Templates!$I$1:X$1,0)))</f>
        <v>EXTERIOR</v>
      </c>
      <c r="O42" s="78" t="str" cm="1">
        <f t="array" ref="O42">IF(INDEX(Templates!$I$2:$X$133,ROW()-ROW(O$21)+1, MATCH(O$17,Templates!$I$1:X$1,0))="","",INDEX(Templates!$I$2:$X$133,ROW()-ROW(O$21)+1, MATCH(O$17,Templates!$I$1:X$1,0)))</f>
        <v>EXTERIOR</v>
      </c>
      <c r="P42" s="78" t="str" cm="1">
        <f t="array" ref="P42">IF(INDEX(Templates!$I$2:$X$133,ROW()-ROW(P$21)+1, MATCH(P$17,Templates!$I$1:X$1,0))="","",INDEX(Templates!$I$2:$X$133,ROW()-ROW(P$21)+1, MATCH(P$17,Templates!$I$1:X$1,0)))</f>
        <v>EXTERIOR</v>
      </c>
      <c r="Q42" s="78" t="str" cm="1">
        <f t="array" ref="Q42">IF(INDEX(Templates!$I$2:$X$133,ROW()-ROW(Q$21)+1, MATCH(Q$17,Templates!$I$1:X$1,0))="","",INDEX(Templates!$I$2:$X$133,ROW()-ROW(Q$21)+1, MATCH(Q$17,Templates!$I$1:X$1,0)))</f>
        <v>GROUND</v>
      </c>
      <c r="R42" s="78" t="str" cm="1">
        <f t="array" ref="R42">IF(INDEX(Templates!$I$2:$X$133,ROW()-ROW(R$21)+1, MATCH(R$17,Templates!$I$1:X$1,0))="","",INDEX(Templates!$I$2:$X$133,ROW()-ROW(R$21)+1, MATCH(R$17,Templates!$I$1:X$1,0)))</f>
        <v>GROUND</v>
      </c>
      <c r="S42" s="78" t="str" cm="1">
        <f t="array" ref="S42">IF(INDEX(Templates!$I$2:$X$133,ROW()-ROW(S$21)+1, MATCH(S$17,Templates!$I$1:X$1,0))="","",INDEX(Templates!$I$2:$X$133,ROW()-ROW(S$21)+1, MATCH(S$17,Templates!$I$1:X$1,0)))</f>
        <v>GROUND</v>
      </c>
      <c r="T42" s="78" t="str" cm="1">
        <f t="array" ref="T42">IF(INDEX(Templates!$I$2:$X$133,ROW()-ROW(T$21)+1, MATCH(T$17,Templates!$I$1:X$1,0))="","",INDEX(Templates!$I$2:$X$133,ROW()-ROW(T$21)+1, MATCH(T$17,Templates!$I$1:X$1,0)))</f>
        <v>GROUND</v>
      </c>
      <c r="U42" s="78" t="str" cm="1">
        <f t="array" ref="U42">IF(INDEX(Templates!$I$2:$X$133,ROW()-ROW(U$21)+1, MATCH(U$17,Templates!$I$1:X$1,0))="","",INDEX(Templates!$I$2:$X$133,ROW()-ROW(U$21)+1, MATCH(U$17,Templates!$I$1:X$1,0)))</f>
        <v>GROUND</v>
      </c>
      <c r="V42" s="78" t="str" cm="1">
        <f t="array" ref="V42">IF(INDEX(Templates!$I$2:$X$133,ROW()-ROW(V$21)+1, MATCH(V$17,Templates!$I$1:X$1,0))="","",INDEX(Templates!$I$2:$X$133,ROW()-ROW(V$21)+1, MATCH(V$17,Templates!$I$1:X$1,0)))</f>
        <v>GROUND</v>
      </c>
      <c r="W42" s="78" t="str" cm="1">
        <f t="array" ref="W42">IF(INDEX(Templates!$I$2:$X$133,ROW()-ROW(W$21)+1, MATCH(W$17,Templates!$I$1:X$1,0))="","",INDEX(Templates!$I$2:$X$133,ROW()-ROW(W$21)+1, MATCH(W$17,Templates!$I$1:X$1,0)))</f>
        <v>GROUND</v>
      </c>
      <c r="X42" s="78" t="str" cm="1">
        <f t="array" ref="X42">IF(INDEX(Templates!$I$2:$X$133,ROW()-ROW(X$21)+1, MATCH(X$17,Templates!$I$1:X$1,0))="","",INDEX(Templates!$I$2:$X$133,ROW()-ROW(X$21)+1, MATCH(X$17,Templates!$I$1:X$1,0)))</f>
        <v>GROUND</v>
      </c>
      <c r="Y42" s="78" t="str" cm="1">
        <f t="array" ref="Y42">IF(INDEX(Templates!$I$2:$X$133,ROW()-ROW(Y$21)+1, MATCH(Y$17,Templates!$I$1:X$1,0))="","",INDEX(Templates!$I$2:$X$133,ROW()-ROW(Y$21)+1, MATCH(Y$17,Templates!$I$1:X$1,0)))</f>
        <v>GROUND</v>
      </c>
    </row>
    <row r="43" spans="1:25" x14ac:dyDescent="0.2">
      <c r="A43" s="10" t="s">
        <v>322</v>
      </c>
      <c r="B43" s="11" t="s">
        <v>326</v>
      </c>
      <c r="C43" s="94" t="str" cm="1">
        <f t="array" ref="C43">IF(INDEX(Templates!A$2:A$142,ROW()-ROW($21:$21)+1)="","",INDEX(Templates!A$2:A$142,ROW()-ROW($21:$21)+1))</f>
        <v>JSON_PATH:surfaces[0]</v>
      </c>
      <c r="D43" s="94" t="str" cm="1">
        <f t="array" ref="D43">IF(INDEX(Templates!B$2:B$142,ROW()-ROW($21:$21)+1)="","",INDEX(Templates!B$2:B$142,ROW()-ROW($21:$21)+1))</f>
        <v>does_cast_shade</v>
      </c>
      <c r="E43" s="95" t="str" cm="1">
        <f t="array" ref="E43">IF(INDEX(Templates!C$2:C$142,ROW()-ROW($21:$21)+1)="","",INDEX(Templates!C$2:C$142,ROW()-ROW($21:$21)+1))</f>
        <v/>
      </c>
      <c r="F43" s="73" t="str" cm="1">
        <f t="array" ref="F43">IF(INDEX(Templates!E$2:E$134,ROW()-ROW($21:$21)+1)="","",INDEX(Templates!E$2:E$134,ROW()-ROW($21:$21)+1))</f>
        <v/>
      </c>
      <c r="G43" s="74" t="str" cm="1">
        <f t="array" ref="G43">IF(INDEX(Templates!F$2:F$134,ROW()-ROW($21:$21)+1)="","",INDEX(Templates!F$2:F$134,ROW()-ROW($21:$21)+1))</f>
        <v/>
      </c>
      <c r="H43" s="75" t="str" cm="1">
        <f t="array" ref="H43">IF(INDEX(Templates!G$2:G$134,ROW()-ROW($21:$21)+1)="","",INDEX(Templates!G$2:G$134,ROW()-ROW($21:$21)+1))</f>
        <v/>
      </c>
      <c r="I43" s="75" t="str" cm="1">
        <f t="array" ref="I43">IF(INDEX(Templates!H$2:H$134,ROW()-ROW($21:$21)+1)="","",INDEX(Templates!H$2:H$134,ROW()-ROW($21:$21)+1))</f>
        <v/>
      </c>
      <c r="J43" s="78" t="str" cm="1">
        <f t="array" ref="J43">IF(INDEX(Templates!$I$2:$X$133,ROW()-ROW(J$21)+1, MATCH(J$17,Templates!$I$1:X$1,0))="","",INDEX(Templates!$I$2:$X$133,ROW()-ROW(J$21)+1, MATCH(J$17,Templates!$I$1:X$1,0)))</f>
        <v/>
      </c>
      <c r="K43" s="78" t="str" cm="1">
        <f t="array" ref="K43">IF(INDEX(Templates!$I$2:$X$133,ROW()-ROW(K$21)+1, MATCH(K$17,Templates!$I$1:X$1,0))="","",INDEX(Templates!$I$2:$X$133,ROW()-ROW(K$21)+1, MATCH(K$17,Templates!$I$1:X$1,0)))</f>
        <v/>
      </c>
      <c r="L43" s="78" t="str" cm="1">
        <f t="array" ref="L43">IF(INDEX(Templates!$I$2:$X$133,ROW()-ROW(L$21)+1, MATCH(L$17,Templates!$I$1:X$1,0))="","",INDEX(Templates!$I$2:$X$133,ROW()-ROW(L$21)+1, MATCH(L$17,Templates!$I$1:X$1,0)))</f>
        <v/>
      </c>
      <c r="M43" s="78" t="str" cm="1">
        <f t="array" ref="M43">IF(INDEX(Templates!$I$2:$X$133,ROW()-ROW(M$21)+1, MATCH(M$17,Templates!$I$1:X$1,0))="","",INDEX(Templates!$I$2:$X$133,ROW()-ROW(M$21)+1, MATCH(M$17,Templates!$I$1:X$1,0)))</f>
        <v/>
      </c>
      <c r="N43" s="78" t="str" cm="1">
        <f t="array" ref="N43">IF(INDEX(Templates!$I$2:$X$133,ROW()-ROW(N$21)+1, MATCH(N$17,Templates!$I$1:X$1,0))="","",INDEX(Templates!$I$2:$X$133,ROW()-ROW(N$21)+1, MATCH(N$17,Templates!$I$1:X$1,0)))</f>
        <v/>
      </c>
      <c r="O43" s="78" t="str" cm="1">
        <f t="array" ref="O43">IF(INDEX(Templates!$I$2:$X$133,ROW()-ROW(O$21)+1, MATCH(O$17,Templates!$I$1:X$1,0))="","",INDEX(Templates!$I$2:$X$133,ROW()-ROW(O$21)+1, MATCH(O$17,Templates!$I$1:X$1,0)))</f>
        <v/>
      </c>
      <c r="P43" s="78" t="str" cm="1">
        <f t="array" ref="P43">IF(INDEX(Templates!$I$2:$X$133,ROW()-ROW(P$21)+1, MATCH(P$17,Templates!$I$1:X$1,0))="","",INDEX(Templates!$I$2:$X$133,ROW()-ROW(P$21)+1, MATCH(P$17,Templates!$I$1:X$1,0)))</f>
        <v/>
      </c>
      <c r="Q43" s="78" t="str" cm="1">
        <f t="array" ref="Q43">IF(INDEX(Templates!$I$2:$X$133,ROW()-ROW(Q$21)+1, MATCH(Q$17,Templates!$I$1:X$1,0))="","",INDEX(Templates!$I$2:$X$133,ROW()-ROW(Q$21)+1, MATCH(Q$17,Templates!$I$1:X$1,0)))</f>
        <v/>
      </c>
      <c r="R43" s="78" t="str" cm="1">
        <f t="array" ref="R43">IF(INDEX(Templates!$I$2:$X$133,ROW()-ROW(R$21)+1, MATCH(R$17,Templates!$I$1:X$1,0))="","",INDEX(Templates!$I$2:$X$133,ROW()-ROW(R$21)+1, MATCH(R$17,Templates!$I$1:X$1,0)))</f>
        <v/>
      </c>
      <c r="S43" s="78" t="str" cm="1">
        <f t="array" ref="S43">IF(INDEX(Templates!$I$2:$X$133,ROW()-ROW(S$21)+1, MATCH(S$17,Templates!$I$1:X$1,0))="","",INDEX(Templates!$I$2:$X$133,ROW()-ROW(S$21)+1, MATCH(S$17,Templates!$I$1:X$1,0)))</f>
        <v/>
      </c>
      <c r="T43" s="78" t="str" cm="1">
        <f t="array" ref="T43">IF(INDEX(Templates!$I$2:$X$133,ROW()-ROW(T$21)+1, MATCH(T$17,Templates!$I$1:X$1,0))="","",INDEX(Templates!$I$2:$X$133,ROW()-ROW(T$21)+1, MATCH(T$17,Templates!$I$1:X$1,0)))</f>
        <v/>
      </c>
      <c r="U43" s="78" t="str" cm="1">
        <f t="array" ref="U43">IF(INDEX(Templates!$I$2:$X$133,ROW()-ROW(U$21)+1, MATCH(U$17,Templates!$I$1:X$1,0))="","",INDEX(Templates!$I$2:$X$133,ROW()-ROW(U$21)+1, MATCH(U$17,Templates!$I$1:X$1,0)))</f>
        <v/>
      </c>
      <c r="V43" s="78" t="str" cm="1">
        <f t="array" ref="V43">IF(INDEX(Templates!$I$2:$X$133,ROW()-ROW(V$21)+1, MATCH(V$17,Templates!$I$1:X$1,0))="","",INDEX(Templates!$I$2:$X$133,ROW()-ROW(V$21)+1, MATCH(V$17,Templates!$I$1:X$1,0)))</f>
        <v/>
      </c>
      <c r="W43" s="78" t="str" cm="1">
        <f t="array" ref="W43">IF(INDEX(Templates!$I$2:$X$133,ROW()-ROW(W$21)+1, MATCH(W$17,Templates!$I$1:X$1,0))="","",INDEX(Templates!$I$2:$X$133,ROW()-ROW(W$21)+1, MATCH(W$17,Templates!$I$1:X$1,0)))</f>
        <v/>
      </c>
      <c r="X43" s="78" t="str" cm="1">
        <f t="array" ref="X43">IF(INDEX(Templates!$I$2:$X$133,ROW()-ROW(X$21)+1, MATCH(X$17,Templates!$I$1:X$1,0))="","",INDEX(Templates!$I$2:$X$133,ROW()-ROW(X$21)+1, MATCH(X$17,Templates!$I$1:X$1,0)))</f>
        <v/>
      </c>
      <c r="Y43" s="78" t="str" cm="1">
        <f t="array" ref="Y43">IF(INDEX(Templates!$I$2:$X$133,ROW()-ROW(Y$21)+1, MATCH(Y$17,Templates!$I$1:X$1,0))="","",INDEX(Templates!$I$2:$X$133,ROW()-ROW(Y$21)+1, MATCH(Y$17,Templates!$I$1:X$1,0)))</f>
        <v/>
      </c>
    </row>
    <row r="44" spans="1:25" x14ac:dyDescent="0.2">
      <c r="A44" s="10" t="s">
        <v>322</v>
      </c>
      <c r="B44" s="11" t="s">
        <v>326</v>
      </c>
      <c r="C44" s="94" t="str" cm="1">
        <f t="array" ref="C44">IF(INDEX(Templates!A$2:A$142,ROW()-ROW($21:$21)+1)="","",INDEX(Templates!A$2:A$142,ROW()-ROW($21:$21)+1))</f>
        <v>JSON_PATH:surfaces[0]</v>
      </c>
      <c r="D44" s="94" t="str" cm="1">
        <f t="array" ref="D44">IF(INDEX(Templates!B$2:B$142,ROW()-ROW($21:$21)+1)="","",INDEX(Templates!B$2:B$142,ROW()-ROW($21:$21)+1))</f>
        <v>tilt</v>
      </c>
      <c r="E44" s="95" t="str" cm="1">
        <f t="array" ref="E44">IF(INDEX(Templates!C$2:C$142,ROW()-ROW($21:$21)+1)="","",INDEX(Templates!C$2:C$142,ROW()-ROW($21:$21)+1))</f>
        <v/>
      </c>
      <c r="F44" s="73" t="str" cm="1">
        <f t="array" ref="F44">IF(INDEX(Templates!E$2:E$134,ROW()-ROW($21:$21)+1)="","",INDEX(Templates!E$2:E$134,ROW()-ROW($21:$21)+1))</f>
        <v/>
      </c>
      <c r="G44" s="74" t="str" cm="1">
        <f t="array" ref="G44">IF(INDEX(Templates!F$2:F$134,ROW()-ROW($21:$21)+1)="","",INDEX(Templates!F$2:F$134,ROW()-ROW($21:$21)+1))</f>
        <v/>
      </c>
      <c r="H44" s="75" t="str" cm="1">
        <f t="array" ref="H44">IF(INDEX(Templates!G$2:G$134,ROW()-ROW($21:$21)+1)="","",INDEX(Templates!G$2:G$134,ROW()-ROW($21:$21)+1))</f>
        <v/>
      </c>
      <c r="I44" s="75" t="str" cm="1">
        <f t="array" ref="I44">IF(INDEX(Templates!H$2:H$134,ROW()-ROW($21:$21)+1)="","",INDEX(Templates!H$2:H$134,ROW()-ROW($21:$21)+1))</f>
        <v/>
      </c>
      <c r="J44" s="78" cm="1">
        <f t="array" ref="J44">IF(INDEX(Templates!$I$2:$X$133,ROW()-ROW(J$21)+1, MATCH(J$17,Templates!$I$1:X$1,0))="","",INDEX(Templates!$I$2:$X$133,ROW()-ROW(J$21)+1, MATCH(J$17,Templates!$I$1:X$1,0)))</f>
        <v>90</v>
      </c>
      <c r="K44" s="78" cm="1">
        <f t="array" ref="K44">IF(INDEX(Templates!$I$2:$X$133,ROW()-ROW(K$21)+1, MATCH(K$17,Templates!$I$1:X$1,0))="","",INDEX(Templates!$I$2:$X$133,ROW()-ROW(K$21)+1, MATCH(K$17,Templates!$I$1:X$1,0)))</f>
        <v>90</v>
      </c>
      <c r="L44" s="78" cm="1">
        <f t="array" ref="L44">IF(INDEX(Templates!$I$2:$X$133,ROW()-ROW(L$21)+1, MATCH(L$17,Templates!$I$1:X$1,0))="","",INDEX(Templates!$I$2:$X$133,ROW()-ROW(L$21)+1, MATCH(L$17,Templates!$I$1:X$1,0)))</f>
        <v>90</v>
      </c>
      <c r="M44" s="78" cm="1">
        <f t="array" ref="M44">IF(INDEX(Templates!$I$2:$X$133,ROW()-ROW(M$21)+1, MATCH(M$17,Templates!$I$1:X$1,0))="","",INDEX(Templates!$I$2:$X$133,ROW()-ROW(M$21)+1, MATCH(M$17,Templates!$I$1:X$1,0)))</f>
        <v>90</v>
      </c>
      <c r="N44" s="78" cm="1">
        <f t="array" ref="N44">IF(INDEX(Templates!$I$2:$X$133,ROW()-ROW(N$21)+1, MATCH(N$17,Templates!$I$1:X$1,0))="","",INDEX(Templates!$I$2:$X$133,ROW()-ROW(N$21)+1, MATCH(N$17,Templates!$I$1:X$1,0)))</f>
        <v>90</v>
      </c>
      <c r="O44" s="78" cm="1">
        <f t="array" ref="O44">IF(INDEX(Templates!$I$2:$X$133,ROW()-ROW(O$21)+1, MATCH(O$17,Templates!$I$1:X$1,0))="","",INDEX(Templates!$I$2:$X$133,ROW()-ROW(O$21)+1, MATCH(O$17,Templates!$I$1:X$1,0)))</f>
        <v>90</v>
      </c>
      <c r="P44" s="78" cm="1">
        <f t="array" ref="P44">IF(INDEX(Templates!$I$2:$X$133,ROW()-ROW(P$21)+1, MATCH(P$17,Templates!$I$1:X$1,0))="","",INDEX(Templates!$I$2:$X$133,ROW()-ROW(P$21)+1, MATCH(P$17,Templates!$I$1:X$1,0)))</f>
        <v>90</v>
      </c>
      <c r="Q44" s="78" cm="1">
        <f t="array" ref="Q44">IF(INDEX(Templates!$I$2:$X$133,ROW()-ROW(Q$21)+1, MATCH(Q$17,Templates!$I$1:X$1,0))="","",INDEX(Templates!$I$2:$X$133,ROW()-ROW(Q$21)+1, MATCH(Q$17,Templates!$I$1:X$1,0)))</f>
        <v>180</v>
      </c>
      <c r="R44" s="78" cm="1">
        <f t="array" ref="R44">IF(INDEX(Templates!$I$2:$X$133,ROW()-ROW(R$21)+1, MATCH(R$17,Templates!$I$1:X$1,0))="","",INDEX(Templates!$I$2:$X$133,ROW()-ROW(R$21)+1, MATCH(R$17,Templates!$I$1:X$1,0)))</f>
        <v>180</v>
      </c>
      <c r="S44" s="78" cm="1">
        <f t="array" ref="S44">IF(INDEX(Templates!$I$2:$X$133,ROW()-ROW(S$21)+1, MATCH(S$17,Templates!$I$1:X$1,0))="","",INDEX(Templates!$I$2:$X$133,ROW()-ROW(S$21)+1, MATCH(S$17,Templates!$I$1:X$1,0)))</f>
        <v>180</v>
      </c>
      <c r="T44" s="78" cm="1">
        <f t="array" ref="T44">IF(INDEX(Templates!$I$2:$X$133,ROW()-ROW(T$21)+1, MATCH(T$17,Templates!$I$1:X$1,0))="","",INDEX(Templates!$I$2:$X$133,ROW()-ROW(T$21)+1, MATCH(T$17,Templates!$I$1:X$1,0)))</f>
        <v>180</v>
      </c>
      <c r="U44" s="78" cm="1">
        <f t="array" ref="U44">IF(INDEX(Templates!$I$2:$X$133,ROW()-ROW(U$21)+1, MATCH(U$17,Templates!$I$1:X$1,0))="","",INDEX(Templates!$I$2:$X$133,ROW()-ROW(U$21)+1, MATCH(U$17,Templates!$I$1:X$1,0)))</f>
        <v>180</v>
      </c>
      <c r="V44" s="78" cm="1">
        <f t="array" ref="V44">IF(INDEX(Templates!$I$2:$X$133,ROW()-ROW(V$21)+1, MATCH(V$17,Templates!$I$1:X$1,0))="","",INDEX(Templates!$I$2:$X$133,ROW()-ROW(V$21)+1, MATCH(V$17,Templates!$I$1:X$1,0)))</f>
        <v>180</v>
      </c>
      <c r="W44" s="78" cm="1">
        <f t="array" ref="W44">IF(INDEX(Templates!$I$2:$X$133,ROW()-ROW(W$21)+1, MATCH(W$17,Templates!$I$1:X$1,0))="","",INDEX(Templates!$I$2:$X$133,ROW()-ROW(W$21)+1, MATCH(W$17,Templates!$I$1:X$1,0)))</f>
        <v>180</v>
      </c>
      <c r="X44" s="78" cm="1">
        <f t="array" ref="X44">IF(INDEX(Templates!$I$2:$X$133,ROW()-ROW(X$21)+1, MATCH(X$17,Templates!$I$1:X$1,0))="","",INDEX(Templates!$I$2:$X$133,ROW()-ROW(X$21)+1, MATCH(X$17,Templates!$I$1:X$1,0)))</f>
        <v>180</v>
      </c>
      <c r="Y44" s="78" cm="1">
        <f t="array" ref="Y44">IF(INDEX(Templates!$I$2:$X$133,ROW()-ROW(Y$21)+1, MATCH(Y$17,Templates!$I$1:X$1,0))="","",INDEX(Templates!$I$2:$X$133,ROW()-ROW(Y$21)+1, MATCH(Y$17,Templates!$I$1:X$1,0)))</f>
        <v>180</v>
      </c>
    </row>
    <row r="45" spans="1:25" x14ac:dyDescent="0.2">
      <c r="A45" s="10" t="s">
        <v>322</v>
      </c>
      <c r="B45" s="11" t="s">
        <v>326</v>
      </c>
      <c r="C45" s="94" t="str" cm="1">
        <f t="array" ref="C45">IF(INDEX(Templates!A$2:A$142,ROW()-ROW($21:$21)+1)="","",INDEX(Templates!A$2:A$142,ROW()-ROW($21:$21)+1))</f>
        <v>JSON_PATH:surfaces[0]</v>
      </c>
      <c r="D45" s="94" t="str" cm="1">
        <f t="array" ref="D45">IF(INDEX(Templates!B$2:B$142,ROW()-ROW($21:$21)+1)="","",INDEX(Templates!B$2:B$142,ROW()-ROW($21:$21)+1))</f>
        <v>area</v>
      </c>
      <c r="E45" s="95" t="str" cm="1">
        <f t="array" ref="E45">IF(INDEX(Templates!C$2:C$142,ROW()-ROW($21:$21)+1)="","",INDEX(Templates!C$2:C$142,ROW()-ROW($21:$21)+1))</f>
        <v/>
      </c>
      <c r="F45" s="73" t="str" cm="1">
        <f t="array" ref="F45">IF(INDEX(Templates!E$2:E$134,ROW()-ROW($21:$21)+1)="","",INDEX(Templates!E$2:E$134,ROW()-ROW($21:$21)+1))</f>
        <v/>
      </c>
      <c r="G45" s="74" t="str" cm="1">
        <f t="array" ref="G45">IF(INDEX(Templates!F$2:F$134,ROW()-ROW($21:$21)+1)="","",INDEX(Templates!F$2:F$134,ROW()-ROW($21:$21)+1))</f>
        <v/>
      </c>
      <c r="H45" s="75" t="str" cm="1">
        <f t="array" ref="H45">IF(INDEX(Templates!G$2:G$134,ROW()-ROW($21:$21)+1)="","",INDEX(Templates!G$2:G$134,ROW()-ROW($21:$21)+1))</f>
        <v/>
      </c>
      <c r="I45" s="75" t="str" cm="1">
        <f t="array" ref="I45">IF(INDEX(Templates!H$2:H$134,ROW()-ROW($21:$21)+1)="","",INDEX(Templates!H$2:H$134,ROW()-ROW($21:$21)+1))</f>
        <v/>
      </c>
      <c r="J45" s="78" t="str" cm="1">
        <f t="array" ref="J45">IF(INDEX(Templates!$I$2:$X$133,ROW()-ROW(J$21)+1, MATCH(J$17,Templates!$I$1:X$1,0))="","",INDEX(Templates!$I$2:$X$133,ROW()-ROW(J$21)+1, MATCH(J$17,Templates!$I$1:X$1,0)))</f>
        <v/>
      </c>
      <c r="K45" s="78" t="str" cm="1">
        <f t="array" ref="K45">IF(INDEX(Templates!$I$2:$X$133,ROW()-ROW(K$21)+1, MATCH(K$17,Templates!$I$1:X$1,0))="","",INDEX(Templates!$I$2:$X$133,ROW()-ROW(K$21)+1, MATCH(K$17,Templates!$I$1:X$1,0)))</f>
        <v/>
      </c>
      <c r="L45" s="78" t="str" cm="1">
        <f t="array" ref="L45">IF(INDEX(Templates!$I$2:$X$133,ROW()-ROW(L$21)+1, MATCH(L$17,Templates!$I$1:X$1,0))="","",INDEX(Templates!$I$2:$X$133,ROW()-ROW(L$21)+1, MATCH(L$17,Templates!$I$1:X$1,0)))</f>
        <v/>
      </c>
      <c r="M45" s="78" t="str" cm="1">
        <f t="array" ref="M45">IF(INDEX(Templates!$I$2:$X$133,ROW()-ROW(M$21)+1, MATCH(M$17,Templates!$I$1:X$1,0))="","",INDEX(Templates!$I$2:$X$133,ROW()-ROW(M$21)+1, MATCH(M$17,Templates!$I$1:X$1,0)))</f>
        <v/>
      </c>
      <c r="N45" s="78" t="str" cm="1">
        <f t="array" ref="N45">IF(INDEX(Templates!$I$2:$X$133,ROW()-ROW(N$21)+1, MATCH(N$17,Templates!$I$1:X$1,0))="","",INDEX(Templates!$I$2:$X$133,ROW()-ROW(N$21)+1, MATCH(N$17,Templates!$I$1:X$1,0)))</f>
        <v/>
      </c>
      <c r="O45" s="78" t="str" cm="1">
        <f t="array" ref="O45">IF(INDEX(Templates!$I$2:$X$133,ROW()-ROW(O$21)+1, MATCH(O$17,Templates!$I$1:X$1,0))="","",INDEX(Templates!$I$2:$X$133,ROW()-ROW(O$21)+1, MATCH(O$17,Templates!$I$1:X$1,0)))</f>
        <v/>
      </c>
      <c r="P45" s="78" t="str" cm="1">
        <f t="array" ref="P45">IF(INDEX(Templates!$I$2:$X$133,ROW()-ROW(P$21)+1, MATCH(P$17,Templates!$I$1:X$1,0))="","",INDEX(Templates!$I$2:$X$133,ROW()-ROW(P$21)+1, MATCH(P$17,Templates!$I$1:X$1,0)))</f>
        <v/>
      </c>
      <c r="Q45" s="78" t="str" cm="1">
        <f t="array" ref="Q45">IF(INDEX(Templates!$I$2:$X$133,ROW()-ROW(Q$21)+1, MATCH(Q$17,Templates!$I$1:X$1,0))="","",INDEX(Templates!$I$2:$X$133,ROW()-ROW(Q$21)+1, MATCH(Q$17,Templates!$I$1:X$1,0)))</f>
        <v/>
      </c>
      <c r="R45" s="78" t="str" cm="1">
        <f t="array" ref="R45">IF(INDEX(Templates!$I$2:$X$133,ROW()-ROW(R$21)+1, MATCH(R$17,Templates!$I$1:X$1,0))="","",INDEX(Templates!$I$2:$X$133,ROW()-ROW(R$21)+1, MATCH(R$17,Templates!$I$1:X$1,0)))</f>
        <v/>
      </c>
      <c r="S45" s="78" t="str" cm="1">
        <f t="array" ref="S45">IF(INDEX(Templates!$I$2:$X$133,ROW()-ROW(S$21)+1, MATCH(S$17,Templates!$I$1:X$1,0))="","",INDEX(Templates!$I$2:$X$133,ROW()-ROW(S$21)+1, MATCH(S$17,Templates!$I$1:X$1,0)))</f>
        <v/>
      </c>
      <c r="T45" s="78" t="str" cm="1">
        <f t="array" ref="T45">IF(INDEX(Templates!$I$2:$X$133,ROW()-ROW(T$21)+1, MATCH(T$17,Templates!$I$1:X$1,0))="","",INDEX(Templates!$I$2:$X$133,ROW()-ROW(T$21)+1, MATCH(T$17,Templates!$I$1:X$1,0)))</f>
        <v/>
      </c>
      <c r="U45" s="78" t="str" cm="1">
        <f t="array" ref="U45">IF(INDEX(Templates!$I$2:$X$133,ROW()-ROW(U$21)+1, MATCH(U$17,Templates!$I$1:X$1,0))="","",INDEX(Templates!$I$2:$X$133,ROW()-ROW(U$21)+1, MATCH(U$17,Templates!$I$1:X$1,0)))</f>
        <v/>
      </c>
      <c r="V45" s="78" t="str" cm="1">
        <f t="array" ref="V45">IF(INDEX(Templates!$I$2:$X$133,ROW()-ROW(V$21)+1, MATCH(V$17,Templates!$I$1:X$1,0))="","",INDEX(Templates!$I$2:$X$133,ROW()-ROW(V$21)+1, MATCH(V$17,Templates!$I$1:X$1,0)))</f>
        <v/>
      </c>
      <c r="W45" s="78" t="str" cm="1">
        <f t="array" ref="W45">IF(INDEX(Templates!$I$2:$X$133,ROW()-ROW(W$21)+1, MATCH(W$17,Templates!$I$1:X$1,0))="","",INDEX(Templates!$I$2:$X$133,ROW()-ROW(W$21)+1, MATCH(W$17,Templates!$I$1:X$1,0)))</f>
        <v/>
      </c>
      <c r="X45" s="78" t="str" cm="1">
        <f t="array" ref="X45">IF(INDEX(Templates!$I$2:$X$133,ROW()-ROW(X$21)+1, MATCH(X$17,Templates!$I$1:X$1,0))="","",INDEX(Templates!$I$2:$X$133,ROW()-ROW(X$21)+1, MATCH(X$17,Templates!$I$1:X$1,0)))</f>
        <v/>
      </c>
      <c r="Y45" s="78" t="str" cm="1">
        <f t="array" ref="Y45">IF(INDEX(Templates!$I$2:$X$133,ROW()-ROW(Y$21)+1, MATCH(Y$17,Templates!$I$1:X$1,0))="","",INDEX(Templates!$I$2:$X$133,ROW()-ROW(Y$21)+1, MATCH(Y$17,Templates!$I$1:X$1,0)))</f>
        <v/>
      </c>
    </row>
    <row r="46" spans="1:25" x14ac:dyDescent="0.2">
      <c r="A46" s="10" t="s">
        <v>322</v>
      </c>
      <c r="B46" s="11" t="s">
        <v>326</v>
      </c>
      <c r="C46" s="94" t="str" cm="1">
        <f t="array" ref="C46">IF(INDEX(Templates!A$2:A$142,ROW()-ROW($21:$21)+1)="","",INDEX(Templates!A$2:A$142,ROW()-ROW($21:$21)+1))</f>
        <v>JSON_PATH:surfaces[0]</v>
      </c>
      <c r="D46" s="94" t="str" cm="1">
        <f t="array" ref="D46">IF(INDEX(Templates!B$2:B$142,ROW()-ROW($21:$21)+1)="","",INDEX(Templates!B$2:B$142,ROW()-ROW($21:$21)+1))</f>
        <v>subsurfaces</v>
      </c>
      <c r="E46" s="95" t="str" cm="1">
        <f t="array" ref="E46">IF(INDEX(Templates!C$2:C$142,ROW()-ROW($21:$21)+1)="","",INDEX(Templates!C$2:C$142,ROW()-ROW($21:$21)+1))</f>
        <v/>
      </c>
      <c r="F46" s="73" t="str" cm="1">
        <f t="array" ref="F46">IF(INDEX(Templates!E$2:E$134,ROW()-ROW($21:$21)+1)="","",INDEX(Templates!E$2:E$134,ROW()-ROW($21:$21)+1))</f>
        <v/>
      </c>
      <c r="G46" s="74" t="str" cm="1">
        <f t="array" ref="G46">IF(INDEX(Templates!F$2:F$134,ROW()-ROW($21:$21)+1)="","",INDEX(Templates!F$2:F$134,ROW()-ROW($21:$21)+1))</f>
        <v/>
      </c>
      <c r="H46" s="75" t="str" cm="1">
        <f t="array" ref="H46">IF(INDEX(Templates!G$2:G$134,ROW()-ROW($21:$21)+1)="","",INDEX(Templates!G$2:G$134,ROW()-ROW($21:$21)+1))</f>
        <v/>
      </c>
      <c r="I46" s="75" t="str" cm="1">
        <f t="array" ref="I46">IF(INDEX(Templates!H$2:H$134,ROW()-ROW($21:$21)+1)="","",INDEX(Templates!H$2:H$134,ROW()-ROW($21:$21)+1))</f>
        <v/>
      </c>
      <c r="J46" s="78" t="str" cm="1">
        <f t="array" ref="J46">IF(INDEX(Templates!$I$2:$X$133,ROW()-ROW(J$21)+1, MATCH(J$17,Templates!$I$1:X$1,0))="","",INDEX(Templates!$I$2:$X$133,ROW()-ROW(J$21)+1, MATCH(J$17,Templates!$I$1:X$1,0)))</f>
        <v/>
      </c>
      <c r="K46" s="78" t="str" cm="1">
        <f t="array" ref="K46">IF(INDEX(Templates!$I$2:$X$133,ROW()-ROW(K$21)+1, MATCH(K$17,Templates!$I$1:X$1,0))="","",INDEX(Templates!$I$2:$X$133,ROW()-ROW(K$21)+1, MATCH(K$17,Templates!$I$1:X$1,0)))</f>
        <v/>
      </c>
      <c r="L46" s="78" t="str" cm="1">
        <f t="array" ref="L46">IF(INDEX(Templates!$I$2:$X$133,ROW()-ROW(L$21)+1, MATCH(L$17,Templates!$I$1:X$1,0))="","",INDEX(Templates!$I$2:$X$133,ROW()-ROW(L$21)+1, MATCH(L$17,Templates!$I$1:X$1,0)))</f>
        <v/>
      </c>
      <c r="M46" s="78" t="str" cm="1">
        <f t="array" ref="M46">IF(INDEX(Templates!$I$2:$X$133,ROW()-ROW(M$21)+1, MATCH(M$17,Templates!$I$1:X$1,0))="","",INDEX(Templates!$I$2:$X$133,ROW()-ROW(M$21)+1, MATCH(M$17,Templates!$I$1:X$1,0)))</f>
        <v/>
      </c>
      <c r="N46" s="78" t="str" cm="1">
        <f t="array" ref="N46">IF(INDEX(Templates!$I$2:$X$133,ROW()-ROW(N$21)+1, MATCH(N$17,Templates!$I$1:X$1,0))="","",INDEX(Templates!$I$2:$X$133,ROW()-ROW(N$21)+1, MATCH(N$17,Templates!$I$1:X$1,0)))</f>
        <v/>
      </c>
      <c r="O46" s="78" t="str" cm="1">
        <f t="array" ref="O46">IF(INDEX(Templates!$I$2:$X$133,ROW()-ROW(O$21)+1, MATCH(O$17,Templates!$I$1:X$1,0))="","",INDEX(Templates!$I$2:$X$133,ROW()-ROW(O$21)+1, MATCH(O$17,Templates!$I$1:X$1,0)))</f>
        <v/>
      </c>
      <c r="P46" s="78" t="str" cm="1">
        <f t="array" ref="P46">IF(INDEX(Templates!$I$2:$X$133,ROW()-ROW(P$21)+1, MATCH(P$17,Templates!$I$1:X$1,0))="","",INDEX(Templates!$I$2:$X$133,ROW()-ROW(P$21)+1, MATCH(P$17,Templates!$I$1:X$1,0)))</f>
        <v/>
      </c>
      <c r="Q46" s="78" t="str" cm="1">
        <f t="array" ref="Q46">IF(INDEX(Templates!$I$2:$X$133,ROW()-ROW(Q$21)+1, MATCH(Q$17,Templates!$I$1:X$1,0))="","",INDEX(Templates!$I$2:$X$133,ROW()-ROW(Q$21)+1, MATCH(Q$17,Templates!$I$1:X$1,0)))</f>
        <v/>
      </c>
      <c r="R46" s="78" t="str" cm="1">
        <f t="array" ref="R46">IF(INDEX(Templates!$I$2:$X$133,ROW()-ROW(R$21)+1, MATCH(R$17,Templates!$I$1:X$1,0))="","",INDEX(Templates!$I$2:$X$133,ROW()-ROW(R$21)+1, MATCH(R$17,Templates!$I$1:X$1,0)))</f>
        <v/>
      </c>
      <c r="S46" s="78" t="str" cm="1">
        <f t="array" ref="S46">IF(INDEX(Templates!$I$2:$X$133,ROW()-ROW(S$21)+1, MATCH(S$17,Templates!$I$1:X$1,0))="","",INDEX(Templates!$I$2:$X$133,ROW()-ROW(S$21)+1, MATCH(S$17,Templates!$I$1:X$1,0)))</f>
        <v/>
      </c>
      <c r="T46" s="78" t="str" cm="1">
        <f t="array" ref="T46">IF(INDEX(Templates!$I$2:$X$133,ROW()-ROW(T$21)+1, MATCH(T$17,Templates!$I$1:X$1,0))="","",INDEX(Templates!$I$2:$X$133,ROW()-ROW(T$21)+1, MATCH(T$17,Templates!$I$1:X$1,0)))</f>
        <v/>
      </c>
      <c r="U46" s="78" t="str" cm="1">
        <f t="array" ref="U46">IF(INDEX(Templates!$I$2:$X$133,ROW()-ROW(U$21)+1, MATCH(U$17,Templates!$I$1:X$1,0))="","",INDEX(Templates!$I$2:$X$133,ROW()-ROW(U$21)+1, MATCH(U$17,Templates!$I$1:X$1,0)))</f>
        <v/>
      </c>
      <c r="V46" s="78" t="str" cm="1">
        <f t="array" ref="V46">IF(INDEX(Templates!$I$2:$X$133,ROW()-ROW(V$21)+1, MATCH(V$17,Templates!$I$1:X$1,0))="","",INDEX(Templates!$I$2:$X$133,ROW()-ROW(V$21)+1, MATCH(V$17,Templates!$I$1:X$1,0)))</f>
        <v/>
      </c>
      <c r="W46" s="78" t="str" cm="1">
        <f t="array" ref="W46">IF(INDEX(Templates!$I$2:$X$133,ROW()-ROW(W$21)+1, MATCH(W$17,Templates!$I$1:X$1,0))="","",INDEX(Templates!$I$2:$X$133,ROW()-ROW(W$21)+1, MATCH(W$17,Templates!$I$1:X$1,0)))</f>
        <v/>
      </c>
      <c r="X46" s="78" t="str" cm="1">
        <f t="array" ref="X46">IF(INDEX(Templates!$I$2:$X$133,ROW()-ROW(X$21)+1, MATCH(X$17,Templates!$I$1:X$1,0))="","",INDEX(Templates!$I$2:$X$133,ROW()-ROW(X$21)+1, MATCH(X$17,Templates!$I$1:X$1,0)))</f>
        <v/>
      </c>
      <c r="Y46" s="78" t="str" cm="1">
        <f t="array" ref="Y46">IF(INDEX(Templates!$I$2:$X$133,ROW()-ROW(Y$21)+1, MATCH(Y$17,Templates!$I$1:X$1,0))="","",INDEX(Templates!$I$2:$X$133,ROW()-ROW(Y$21)+1, MATCH(Y$17,Templates!$I$1:X$1,0)))</f>
        <v/>
      </c>
    </row>
    <row r="47" spans="1:25" x14ac:dyDescent="0.2">
      <c r="A47" s="10" t="s">
        <v>322</v>
      </c>
      <c r="B47" s="11" t="s">
        <v>326</v>
      </c>
      <c r="C47" s="94" t="str" cm="1">
        <f t="array" ref="C47">IF(INDEX(Templates!A$2:A$142,ROW()-ROW($21:$21)+1)="","",INDEX(Templates!A$2:A$142,ROW()-ROW($21:$21)+1))</f>
        <v>JSON_PATH:surfaces[0]</v>
      </c>
      <c r="D47" s="94" t="str" cm="1">
        <f t="array" ref="D47">IF(INDEX(Templates!B$2:B$142,ROW()-ROW($21:$21)+1)="","",INDEX(Templates!B$2:B$142,ROW()-ROW($21:$21)+1))</f>
        <v>subsurfaces[0]</v>
      </c>
      <c r="E47" s="95" t="str" cm="1">
        <f t="array" ref="E47">IF(INDEX(Templates!C$2:C$142,ROW()-ROW($21:$21)+1)="","",INDEX(Templates!C$2:C$142,ROW()-ROW($21:$21)+1))</f>
        <v>id</v>
      </c>
      <c r="F47" s="73" t="str" cm="1">
        <f t="array" ref="F47">IF(INDEX(Templates!E$2:E$134,ROW()-ROW($21:$21)+1)="","",INDEX(Templates!E$2:E$134,ROW()-ROW($21:$21)+1))</f>
        <v/>
      </c>
      <c r="G47" s="74" t="str" cm="1">
        <f t="array" ref="G47">IF(INDEX(Templates!F$2:F$134,ROW()-ROW($21:$21)+1)="","",INDEX(Templates!F$2:F$134,ROW()-ROW($21:$21)+1))</f>
        <v/>
      </c>
      <c r="H47" s="75" t="str" cm="1">
        <f t="array" ref="H47">IF(INDEX(Templates!G$2:G$134,ROW()-ROW($21:$21)+1)="","",INDEX(Templates!G$2:G$134,ROW()-ROW($21:$21)+1))</f>
        <v/>
      </c>
      <c r="I47" s="75" t="str" cm="1">
        <f t="array" ref="I47">IF(INDEX(Templates!H$2:H$134,ROW()-ROW($21:$21)+1)="","",INDEX(Templates!H$2:H$134,ROW()-ROW($21:$21)+1))</f>
        <v/>
      </c>
      <c r="J47" s="78" t="str" cm="1">
        <f t="array" ref="J47">IF(INDEX(Templates!$I$2:$X$133,ROW()-ROW(J$21)+1, MATCH(J$17,Templates!$I$1:X$1,0))="","",INDEX(Templates!$I$2:$X$133,ROW()-ROW(J$21)+1, MATCH(J$17,Templates!$I$1:X$1,0)))</f>
        <v/>
      </c>
      <c r="K47" s="78" t="str" cm="1">
        <f t="array" ref="K47">IF(INDEX(Templates!$I$2:$X$133,ROW()-ROW(K$21)+1, MATCH(K$17,Templates!$I$1:X$1,0))="","",INDEX(Templates!$I$2:$X$133,ROW()-ROW(K$21)+1, MATCH(K$17,Templates!$I$1:X$1,0)))</f>
        <v/>
      </c>
      <c r="L47" s="78" t="str" cm="1">
        <f t="array" ref="L47">IF(INDEX(Templates!$I$2:$X$133,ROW()-ROW(L$21)+1, MATCH(L$17,Templates!$I$1:X$1,0))="","",INDEX(Templates!$I$2:$X$133,ROW()-ROW(L$21)+1, MATCH(L$17,Templates!$I$1:X$1,0)))</f>
        <v/>
      </c>
      <c r="M47" s="78" t="str" cm="1">
        <f t="array" ref="M47">IF(INDEX(Templates!$I$2:$X$133,ROW()-ROW(M$21)+1, MATCH(M$17,Templates!$I$1:X$1,0))="","",INDEX(Templates!$I$2:$X$133,ROW()-ROW(M$21)+1, MATCH(M$17,Templates!$I$1:X$1,0)))</f>
        <v/>
      </c>
      <c r="N47" s="78" t="str" cm="1">
        <f t="array" ref="N47">IF(INDEX(Templates!$I$2:$X$133,ROW()-ROW(N$21)+1, MATCH(N$17,Templates!$I$1:X$1,0))="","",INDEX(Templates!$I$2:$X$133,ROW()-ROW(N$21)+1, MATCH(N$17,Templates!$I$1:X$1,0)))</f>
        <v/>
      </c>
      <c r="O47" s="78" t="str" cm="1">
        <f t="array" ref="O47">IF(INDEX(Templates!$I$2:$X$133,ROW()-ROW(O$21)+1, MATCH(O$17,Templates!$I$1:X$1,0))="","",INDEX(Templates!$I$2:$X$133,ROW()-ROW(O$21)+1, MATCH(O$17,Templates!$I$1:X$1,0)))</f>
        <v/>
      </c>
      <c r="P47" s="78" t="str" cm="1">
        <f t="array" ref="P47">IF(INDEX(Templates!$I$2:$X$133,ROW()-ROW(P$21)+1, MATCH(P$17,Templates!$I$1:X$1,0))="","",INDEX(Templates!$I$2:$X$133,ROW()-ROW(P$21)+1, MATCH(P$17,Templates!$I$1:X$1,0)))</f>
        <v/>
      </c>
      <c r="Q47" s="78" t="str" cm="1">
        <f t="array" ref="Q47">IF(INDEX(Templates!$I$2:$X$133,ROW()-ROW(Q$21)+1, MATCH(Q$17,Templates!$I$1:X$1,0))="","",INDEX(Templates!$I$2:$X$133,ROW()-ROW(Q$21)+1, MATCH(Q$17,Templates!$I$1:X$1,0)))</f>
        <v/>
      </c>
      <c r="R47" s="78" t="str" cm="1">
        <f t="array" ref="R47">IF(INDEX(Templates!$I$2:$X$133,ROW()-ROW(R$21)+1, MATCH(R$17,Templates!$I$1:X$1,0))="","",INDEX(Templates!$I$2:$X$133,ROW()-ROW(R$21)+1, MATCH(R$17,Templates!$I$1:X$1,0)))</f>
        <v/>
      </c>
      <c r="S47" s="78" t="str" cm="1">
        <f t="array" ref="S47">IF(INDEX(Templates!$I$2:$X$133,ROW()-ROW(S$21)+1, MATCH(S$17,Templates!$I$1:X$1,0))="","",INDEX(Templates!$I$2:$X$133,ROW()-ROW(S$21)+1, MATCH(S$17,Templates!$I$1:X$1,0)))</f>
        <v/>
      </c>
      <c r="T47" s="78" t="str" cm="1">
        <f t="array" ref="T47">IF(INDEX(Templates!$I$2:$X$133,ROW()-ROW(T$21)+1, MATCH(T$17,Templates!$I$1:X$1,0))="","",INDEX(Templates!$I$2:$X$133,ROW()-ROW(T$21)+1, MATCH(T$17,Templates!$I$1:X$1,0)))</f>
        <v/>
      </c>
      <c r="U47" s="78" t="str" cm="1">
        <f t="array" ref="U47">IF(INDEX(Templates!$I$2:$X$133,ROW()-ROW(U$21)+1, MATCH(U$17,Templates!$I$1:X$1,0))="","",INDEX(Templates!$I$2:$X$133,ROW()-ROW(U$21)+1, MATCH(U$17,Templates!$I$1:X$1,0)))</f>
        <v/>
      </c>
      <c r="V47" s="78" t="str" cm="1">
        <f t="array" ref="V47">IF(INDEX(Templates!$I$2:$X$133,ROW()-ROW(V$21)+1, MATCH(V$17,Templates!$I$1:X$1,0))="","",INDEX(Templates!$I$2:$X$133,ROW()-ROW(V$21)+1, MATCH(V$17,Templates!$I$1:X$1,0)))</f>
        <v/>
      </c>
      <c r="W47" s="78" t="str" cm="1">
        <f t="array" ref="W47">IF(INDEX(Templates!$I$2:$X$133,ROW()-ROW(W$21)+1, MATCH(W$17,Templates!$I$1:X$1,0))="","",INDEX(Templates!$I$2:$X$133,ROW()-ROW(W$21)+1, MATCH(W$17,Templates!$I$1:X$1,0)))</f>
        <v/>
      </c>
      <c r="X47" s="78" t="str" cm="1">
        <f t="array" ref="X47">IF(INDEX(Templates!$I$2:$X$133,ROW()-ROW(X$21)+1, MATCH(X$17,Templates!$I$1:X$1,0))="","",INDEX(Templates!$I$2:$X$133,ROW()-ROW(X$21)+1, MATCH(X$17,Templates!$I$1:X$1,0)))</f>
        <v/>
      </c>
      <c r="Y47" s="78" t="str" cm="1">
        <f t="array" ref="Y47">IF(INDEX(Templates!$I$2:$X$133,ROW()-ROW(Y$21)+1, MATCH(Y$17,Templates!$I$1:X$1,0))="","",INDEX(Templates!$I$2:$X$133,ROW()-ROW(Y$21)+1, MATCH(Y$17,Templates!$I$1:X$1,0)))</f>
        <v/>
      </c>
    </row>
    <row r="48" spans="1:25" x14ac:dyDescent="0.2">
      <c r="A48" s="10" t="s">
        <v>322</v>
      </c>
      <c r="B48" s="11" t="s">
        <v>326</v>
      </c>
      <c r="C48" s="94" t="str" cm="1">
        <f t="array" ref="C48">IF(INDEX(Templates!A$2:A$142,ROW()-ROW($21:$21)+1)="","",INDEX(Templates!A$2:A$142,ROW()-ROW($21:$21)+1))</f>
        <v>JSON_PATH:surfaces[0]</v>
      </c>
      <c r="D48" s="94" t="str" cm="1">
        <f t="array" ref="D48">IF(INDEX(Templates!B$2:B$142,ROW()-ROW($21:$21)+1)="","",INDEX(Templates!B$2:B$142,ROW()-ROW($21:$21)+1))</f>
        <v>subsurfaces[0]</v>
      </c>
      <c r="E48" s="95" t="str" cm="1">
        <f t="array" ref="E48">IF(INDEX(Templates!C$2:C$142,ROW()-ROW($21:$21)+1)="","",INDEX(Templates!C$2:C$142,ROW()-ROW($21:$21)+1))</f>
        <v>classification</v>
      </c>
      <c r="F48" s="73" t="str" cm="1">
        <f t="array" ref="F48">IF(INDEX(Templates!E$2:E$134,ROW()-ROW($21:$21)+1)="","",INDEX(Templates!E$2:E$134,ROW()-ROW($21:$21)+1))</f>
        <v/>
      </c>
      <c r="G48" s="74" t="str" cm="1">
        <f t="array" ref="G48">IF(INDEX(Templates!F$2:F$134,ROW()-ROW($21:$21)+1)="","",INDEX(Templates!F$2:F$134,ROW()-ROW($21:$21)+1))</f>
        <v/>
      </c>
      <c r="H48" s="75" t="str" cm="1">
        <f t="array" ref="H48">IF(INDEX(Templates!G$2:G$134,ROW()-ROW($21:$21)+1)="","",INDEX(Templates!G$2:G$134,ROW()-ROW($21:$21)+1))</f>
        <v/>
      </c>
      <c r="I48" s="75" t="str" cm="1">
        <f t="array" ref="I48">IF(INDEX(Templates!H$2:H$134,ROW()-ROW($21:$21)+1)="","",INDEX(Templates!H$2:H$134,ROW()-ROW($21:$21)+1))</f>
        <v/>
      </c>
      <c r="J48" s="78" t="str" cm="1">
        <f t="array" ref="J48">IF(INDEX(Templates!$I$2:$X$133,ROW()-ROW(J$21)+1, MATCH(J$17,Templates!$I$1:X$1,0))="","",INDEX(Templates!$I$2:$X$133,ROW()-ROW(J$21)+1, MATCH(J$17,Templates!$I$1:X$1,0)))</f>
        <v/>
      </c>
      <c r="K48" s="78" t="str" cm="1">
        <f t="array" ref="K48">IF(INDEX(Templates!$I$2:$X$133,ROW()-ROW(K$21)+1, MATCH(K$17,Templates!$I$1:X$1,0))="","",INDEX(Templates!$I$2:$X$133,ROW()-ROW(K$21)+1, MATCH(K$17,Templates!$I$1:X$1,0)))</f>
        <v/>
      </c>
      <c r="L48" s="78" t="str" cm="1">
        <f t="array" ref="L48">IF(INDEX(Templates!$I$2:$X$133,ROW()-ROW(L$21)+1, MATCH(L$17,Templates!$I$1:X$1,0))="","",INDEX(Templates!$I$2:$X$133,ROW()-ROW(L$21)+1, MATCH(L$17,Templates!$I$1:X$1,0)))</f>
        <v/>
      </c>
      <c r="M48" s="78" t="str" cm="1">
        <f t="array" ref="M48">IF(INDEX(Templates!$I$2:$X$133,ROW()-ROW(M$21)+1, MATCH(M$17,Templates!$I$1:X$1,0))="","",INDEX(Templates!$I$2:$X$133,ROW()-ROW(M$21)+1, MATCH(M$17,Templates!$I$1:X$1,0)))</f>
        <v/>
      </c>
      <c r="N48" s="78" t="str" cm="1">
        <f t="array" ref="N48">IF(INDEX(Templates!$I$2:$X$133,ROW()-ROW(N$21)+1, MATCH(N$17,Templates!$I$1:X$1,0))="","",INDEX(Templates!$I$2:$X$133,ROW()-ROW(N$21)+1, MATCH(N$17,Templates!$I$1:X$1,0)))</f>
        <v/>
      </c>
      <c r="O48" s="78" t="str" cm="1">
        <f t="array" ref="O48">IF(INDEX(Templates!$I$2:$X$133,ROW()-ROW(O$21)+1, MATCH(O$17,Templates!$I$1:X$1,0))="","",INDEX(Templates!$I$2:$X$133,ROW()-ROW(O$21)+1, MATCH(O$17,Templates!$I$1:X$1,0)))</f>
        <v/>
      </c>
      <c r="P48" s="78" t="str" cm="1">
        <f t="array" ref="P48">IF(INDEX(Templates!$I$2:$X$133,ROW()-ROW(P$21)+1, MATCH(P$17,Templates!$I$1:X$1,0))="","",INDEX(Templates!$I$2:$X$133,ROW()-ROW(P$21)+1, MATCH(P$17,Templates!$I$1:X$1,0)))</f>
        <v/>
      </c>
      <c r="Q48" s="78" t="str" cm="1">
        <f t="array" ref="Q48">IF(INDEX(Templates!$I$2:$X$133,ROW()-ROW(Q$21)+1, MATCH(Q$17,Templates!$I$1:X$1,0))="","",INDEX(Templates!$I$2:$X$133,ROW()-ROW(Q$21)+1, MATCH(Q$17,Templates!$I$1:X$1,0)))</f>
        <v/>
      </c>
      <c r="R48" s="78" t="str" cm="1">
        <f t="array" ref="R48">IF(INDEX(Templates!$I$2:$X$133,ROW()-ROW(R$21)+1, MATCH(R$17,Templates!$I$1:X$1,0))="","",INDEX(Templates!$I$2:$X$133,ROW()-ROW(R$21)+1, MATCH(R$17,Templates!$I$1:X$1,0)))</f>
        <v/>
      </c>
      <c r="S48" s="78" t="str" cm="1">
        <f t="array" ref="S48">IF(INDEX(Templates!$I$2:$X$133,ROW()-ROW(S$21)+1, MATCH(S$17,Templates!$I$1:X$1,0))="","",INDEX(Templates!$I$2:$X$133,ROW()-ROW(S$21)+1, MATCH(S$17,Templates!$I$1:X$1,0)))</f>
        <v/>
      </c>
      <c r="T48" s="78" t="str" cm="1">
        <f t="array" ref="T48">IF(INDEX(Templates!$I$2:$X$133,ROW()-ROW(T$21)+1, MATCH(T$17,Templates!$I$1:X$1,0))="","",INDEX(Templates!$I$2:$X$133,ROW()-ROW(T$21)+1, MATCH(T$17,Templates!$I$1:X$1,0)))</f>
        <v/>
      </c>
      <c r="U48" s="78" t="str" cm="1">
        <f t="array" ref="U48">IF(INDEX(Templates!$I$2:$X$133,ROW()-ROW(U$21)+1, MATCH(U$17,Templates!$I$1:X$1,0))="","",INDEX(Templates!$I$2:$X$133,ROW()-ROW(U$21)+1, MATCH(U$17,Templates!$I$1:X$1,0)))</f>
        <v/>
      </c>
      <c r="V48" s="78" t="str" cm="1">
        <f t="array" ref="V48">IF(INDEX(Templates!$I$2:$X$133,ROW()-ROW(V$21)+1, MATCH(V$17,Templates!$I$1:X$1,0))="","",INDEX(Templates!$I$2:$X$133,ROW()-ROW(V$21)+1, MATCH(V$17,Templates!$I$1:X$1,0)))</f>
        <v/>
      </c>
      <c r="W48" s="78" t="str" cm="1">
        <f t="array" ref="W48">IF(INDEX(Templates!$I$2:$X$133,ROW()-ROW(W$21)+1, MATCH(W$17,Templates!$I$1:X$1,0))="","",INDEX(Templates!$I$2:$X$133,ROW()-ROW(W$21)+1, MATCH(W$17,Templates!$I$1:X$1,0)))</f>
        <v/>
      </c>
      <c r="X48" s="78" t="str" cm="1">
        <f t="array" ref="X48">IF(INDEX(Templates!$I$2:$X$133,ROW()-ROW(X$21)+1, MATCH(X$17,Templates!$I$1:X$1,0))="","",INDEX(Templates!$I$2:$X$133,ROW()-ROW(X$21)+1, MATCH(X$17,Templates!$I$1:X$1,0)))</f>
        <v/>
      </c>
      <c r="Y48" s="78" t="str" cm="1">
        <f t="array" ref="Y48">IF(INDEX(Templates!$I$2:$X$133,ROW()-ROW(Y$21)+1, MATCH(Y$17,Templates!$I$1:X$1,0))="","",INDEX(Templates!$I$2:$X$133,ROW()-ROW(Y$21)+1, MATCH(Y$17,Templates!$I$1:X$1,0)))</f>
        <v/>
      </c>
    </row>
    <row r="49" spans="1:25" x14ac:dyDescent="0.2">
      <c r="A49" s="10" t="s">
        <v>322</v>
      </c>
      <c r="B49" s="11" t="s">
        <v>326</v>
      </c>
      <c r="C49" s="94" t="str" cm="1">
        <f t="array" ref="C49">IF(INDEX(Templates!A$2:A$142,ROW()-ROW($21:$21)+1)="","",INDEX(Templates!A$2:A$142,ROW()-ROW($21:$21)+1))</f>
        <v>JSON_PATH:surfaces[0]</v>
      </c>
      <c r="D49" s="94" t="str" cm="1">
        <f t="array" ref="D49">IF(INDEX(Templates!B$2:B$142,ROW()-ROW($21:$21)+1)="","",INDEX(Templates!B$2:B$142,ROW()-ROW($21:$21)+1))</f>
        <v>subsurfaces[0]</v>
      </c>
      <c r="E49" s="95" t="str" cm="1">
        <f t="array" ref="E49">IF(INDEX(Templates!C$2:C$142,ROW()-ROW($21:$21)+1)="","",INDEX(Templates!C$2:C$142,ROW()-ROW($21:$21)+1))</f>
        <v>glazed_area</v>
      </c>
      <c r="F49" s="73" t="str" cm="1">
        <f t="array" ref="F49">IF(INDEX(Templates!E$2:E$134,ROW()-ROW($21:$21)+1)="","",INDEX(Templates!E$2:E$134,ROW()-ROW($21:$21)+1))</f>
        <v/>
      </c>
      <c r="G49" s="74" t="str" cm="1">
        <f t="array" ref="G49">IF(INDEX(Templates!F$2:F$134,ROW()-ROW($21:$21)+1)="","",INDEX(Templates!F$2:F$134,ROW()-ROW($21:$21)+1))</f>
        <v/>
      </c>
      <c r="H49" s="75" t="str" cm="1">
        <f t="array" ref="H49">IF(INDEX(Templates!G$2:G$134,ROW()-ROW($21:$21)+1)="","",INDEX(Templates!G$2:G$134,ROW()-ROW($21:$21)+1))</f>
        <v/>
      </c>
      <c r="I49" s="75" t="str" cm="1">
        <f t="array" ref="I49">IF(INDEX(Templates!H$2:H$134,ROW()-ROW($21:$21)+1)="","",INDEX(Templates!H$2:H$134,ROW()-ROW($21:$21)+1))</f>
        <v/>
      </c>
      <c r="J49" s="78" t="str" cm="1">
        <f t="array" ref="J49">IF(INDEX(Templates!$I$2:$X$133,ROW()-ROW(J$21)+1, MATCH(J$17,Templates!$I$1:X$1,0))="","",INDEX(Templates!$I$2:$X$133,ROW()-ROW(J$21)+1, MATCH(J$17,Templates!$I$1:X$1,0)))</f>
        <v/>
      </c>
      <c r="K49" s="78" t="str" cm="1">
        <f t="array" ref="K49">IF(INDEX(Templates!$I$2:$X$133,ROW()-ROW(K$21)+1, MATCH(K$17,Templates!$I$1:X$1,0))="","",INDEX(Templates!$I$2:$X$133,ROW()-ROW(K$21)+1, MATCH(K$17,Templates!$I$1:X$1,0)))</f>
        <v/>
      </c>
      <c r="L49" s="78" t="str" cm="1">
        <f t="array" ref="L49">IF(INDEX(Templates!$I$2:$X$133,ROW()-ROW(L$21)+1, MATCH(L$17,Templates!$I$1:X$1,0))="","",INDEX(Templates!$I$2:$X$133,ROW()-ROW(L$21)+1, MATCH(L$17,Templates!$I$1:X$1,0)))</f>
        <v/>
      </c>
      <c r="M49" s="78" t="str" cm="1">
        <f t="array" ref="M49">IF(INDEX(Templates!$I$2:$X$133,ROW()-ROW(M$21)+1, MATCH(M$17,Templates!$I$1:X$1,0))="","",INDEX(Templates!$I$2:$X$133,ROW()-ROW(M$21)+1, MATCH(M$17,Templates!$I$1:X$1,0)))</f>
        <v/>
      </c>
      <c r="N49" s="78" t="str" cm="1">
        <f t="array" ref="N49">IF(INDEX(Templates!$I$2:$X$133,ROW()-ROW(N$21)+1, MATCH(N$17,Templates!$I$1:X$1,0))="","",INDEX(Templates!$I$2:$X$133,ROW()-ROW(N$21)+1, MATCH(N$17,Templates!$I$1:X$1,0)))</f>
        <v/>
      </c>
      <c r="O49" s="78" t="str" cm="1">
        <f t="array" ref="O49">IF(INDEX(Templates!$I$2:$X$133,ROW()-ROW(O$21)+1, MATCH(O$17,Templates!$I$1:X$1,0))="","",INDEX(Templates!$I$2:$X$133,ROW()-ROW(O$21)+1, MATCH(O$17,Templates!$I$1:X$1,0)))</f>
        <v/>
      </c>
      <c r="P49" s="78" t="str" cm="1">
        <f t="array" ref="P49">IF(INDEX(Templates!$I$2:$X$133,ROW()-ROW(P$21)+1, MATCH(P$17,Templates!$I$1:X$1,0))="","",INDEX(Templates!$I$2:$X$133,ROW()-ROW(P$21)+1, MATCH(P$17,Templates!$I$1:X$1,0)))</f>
        <v/>
      </c>
      <c r="Q49" s="78" t="str" cm="1">
        <f t="array" ref="Q49">IF(INDEX(Templates!$I$2:$X$133,ROW()-ROW(Q$21)+1, MATCH(Q$17,Templates!$I$1:X$1,0))="","",INDEX(Templates!$I$2:$X$133,ROW()-ROW(Q$21)+1, MATCH(Q$17,Templates!$I$1:X$1,0)))</f>
        <v/>
      </c>
      <c r="R49" s="78" t="str" cm="1">
        <f t="array" ref="R49">IF(INDEX(Templates!$I$2:$X$133,ROW()-ROW(R$21)+1, MATCH(R$17,Templates!$I$1:X$1,0))="","",INDEX(Templates!$I$2:$X$133,ROW()-ROW(R$21)+1, MATCH(R$17,Templates!$I$1:X$1,0)))</f>
        <v/>
      </c>
      <c r="S49" s="78" t="str" cm="1">
        <f t="array" ref="S49">IF(INDEX(Templates!$I$2:$X$133,ROW()-ROW(S$21)+1, MATCH(S$17,Templates!$I$1:X$1,0))="","",INDEX(Templates!$I$2:$X$133,ROW()-ROW(S$21)+1, MATCH(S$17,Templates!$I$1:X$1,0)))</f>
        <v/>
      </c>
      <c r="T49" s="78" t="str" cm="1">
        <f t="array" ref="T49">IF(INDEX(Templates!$I$2:$X$133,ROW()-ROW(T$21)+1, MATCH(T$17,Templates!$I$1:X$1,0))="","",INDEX(Templates!$I$2:$X$133,ROW()-ROW(T$21)+1, MATCH(T$17,Templates!$I$1:X$1,0)))</f>
        <v/>
      </c>
      <c r="U49" s="78" t="str" cm="1">
        <f t="array" ref="U49">IF(INDEX(Templates!$I$2:$X$133,ROW()-ROW(U$21)+1, MATCH(U$17,Templates!$I$1:X$1,0))="","",INDEX(Templates!$I$2:$X$133,ROW()-ROW(U$21)+1, MATCH(U$17,Templates!$I$1:X$1,0)))</f>
        <v/>
      </c>
      <c r="V49" s="78" t="str" cm="1">
        <f t="array" ref="V49">IF(INDEX(Templates!$I$2:$X$133,ROW()-ROW(V$21)+1, MATCH(V$17,Templates!$I$1:X$1,0))="","",INDEX(Templates!$I$2:$X$133,ROW()-ROW(V$21)+1, MATCH(V$17,Templates!$I$1:X$1,0)))</f>
        <v/>
      </c>
      <c r="W49" s="78" t="str" cm="1">
        <f t="array" ref="W49">IF(INDEX(Templates!$I$2:$X$133,ROW()-ROW(W$21)+1, MATCH(W$17,Templates!$I$1:X$1,0))="","",INDEX(Templates!$I$2:$X$133,ROW()-ROW(W$21)+1, MATCH(W$17,Templates!$I$1:X$1,0)))</f>
        <v/>
      </c>
      <c r="X49" s="78" t="str" cm="1">
        <f t="array" ref="X49">IF(INDEX(Templates!$I$2:$X$133,ROW()-ROW(X$21)+1, MATCH(X$17,Templates!$I$1:X$1,0))="","",INDEX(Templates!$I$2:$X$133,ROW()-ROW(X$21)+1, MATCH(X$17,Templates!$I$1:X$1,0)))</f>
        <v/>
      </c>
      <c r="Y49" s="78" t="str" cm="1">
        <f t="array" ref="Y49">IF(INDEX(Templates!$I$2:$X$133,ROW()-ROW(Y$21)+1, MATCH(Y$17,Templates!$I$1:X$1,0))="","",INDEX(Templates!$I$2:$X$133,ROW()-ROW(Y$21)+1, MATCH(Y$17,Templates!$I$1:X$1,0)))</f>
        <v/>
      </c>
    </row>
    <row r="50" spans="1:25" x14ac:dyDescent="0.2">
      <c r="A50" s="10" t="s">
        <v>322</v>
      </c>
      <c r="B50" s="11" t="s">
        <v>326</v>
      </c>
      <c r="C50" s="94" t="str" cm="1">
        <f t="array" ref="C50">IF(INDEX(Templates!A$2:A$142,ROW()-ROW($21:$21)+1)="","",INDEX(Templates!A$2:A$142,ROW()-ROW($21:$21)+1))</f>
        <v>JSON_PATH:surfaces[0]</v>
      </c>
      <c r="D50" s="94" t="str" cm="1">
        <f t="array" ref="D50">IF(INDEX(Templates!B$2:B$142,ROW()-ROW($21:$21)+1)="","",INDEX(Templates!B$2:B$142,ROW()-ROW($21:$21)+1))</f>
        <v>subsurfaces[0]</v>
      </c>
      <c r="E50" s="95" t="str" cm="1">
        <f t="array" ref="E50">IF(INDEX(Templates!C$2:C$142,ROW()-ROW($21:$21)+1)="","",INDEX(Templates!C$2:C$142,ROW()-ROW($21:$21)+1))</f>
        <v>opaque_area</v>
      </c>
      <c r="F50" s="73" t="str" cm="1">
        <f t="array" ref="F50">IF(INDEX(Templates!E$2:E$134,ROW()-ROW($21:$21)+1)="","",INDEX(Templates!E$2:E$134,ROW()-ROW($21:$21)+1))</f>
        <v/>
      </c>
      <c r="G50" s="74" t="str" cm="1">
        <f t="array" ref="G50">IF(INDEX(Templates!F$2:F$134,ROW()-ROW($21:$21)+1)="","",INDEX(Templates!F$2:F$134,ROW()-ROW($21:$21)+1))</f>
        <v/>
      </c>
      <c r="H50" s="75" t="str" cm="1">
        <f t="array" ref="H50">IF(INDEX(Templates!G$2:G$134,ROW()-ROW($21:$21)+1)="","",INDEX(Templates!G$2:G$134,ROW()-ROW($21:$21)+1))</f>
        <v/>
      </c>
      <c r="I50" s="75" t="str" cm="1">
        <f t="array" ref="I50">IF(INDEX(Templates!H$2:H$134,ROW()-ROW($21:$21)+1)="","",INDEX(Templates!H$2:H$134,ROW()-ROW($21:$21)+1))</f>
        <v/>
      </c>
      <c r="J50" s="78" t="str" cm="1">
        <f t="array" ref="J50">IF(INDEX(Templates!$I$2:$X$133,ROW()-ROW(J$21)+1, MATCH(J$17,Templates!$I$1:X$1,0))="","",INDEX(Templates!$I$2:$X$133,ROW()-ROW(J$21)+1, MATCH(J$17,Templates!$I$1:X$1,0)))</f>
        <v/>
      </c>
      <c r="K50" s="78" t="str" cm="1">
        <f t="array" ref="K50">IF(INDEX(Templates!$I$2:$X$133,ROW()-ROW(K$21)+1, MATCH(K$17,Templates!$I$1:X$1,0))="","",INDEX(Templates!$I$2:$X$133,ROW()-ROW(K$21)+1, MATCH(K$17,Templates!$I$1:X$1,0)))</f>
        <v/>
      </c>
      <c r="L50" s="78" t="str" cm="1">
        <f t="array" ref="L50">IF(INDEX(Templates!$I$2:$X$133,ROW()-ROW(L$21)+1, MATCH(L$17,Templates!$I$1:X$1,0))="","",INDEX(Templates!$I$2:$X$133,ROW()-ROW(L$21)+1, MATCH(L$17,Templates!$I$1:X$1,0)))</f>
        <v/>
      </c>
      <c r="M50" s="78" t="str" cm="1">
        <f t="array" ref="M50">IF(INDEX(Templates!$I$2:$X$133,ROW()-ROW(M$21)+1, MATCH(M$17,Templates!$I$1:X$1,0))="","",INDEX(Templates!$I$2:$X$133,ROW()-ROW(M$21)+1, MATCH(M$17,Templates!$I$1:X$1,0)))</f>
        <v/>
      </c>
      <c r="N50" s="78" t="str" cm="1">
        <f t="array" ref="N50">IF(INDEX(Templates!$I$2:$X$133,ROW()-ROW(N$21)+1, MATCH(N$17,Templates!$I$1:X$1,0))="","",INDEX(Templates!$I$2:$X$133,ROW()-ROW(N$21)+1, MATCH(N$17,Templates!$I$1:X$1,0)))</f>
        <v/>
      </c>
      <c r="O50" s="78" t="str" cm="1">
        <f t="array" ref="O50">IF(INDEX(Templates!$I$2:$X$133,ROW()-ROW(O$21)+1, MATCH(O$17,Templates!$I$1:X$1,0))="","",INDEX(Templates!$I$2:$X$133,ROW()-ROW(O$21)+1, MATCH(O$17,Templates!$I$1:X$1,0)))</f>
        <v/>
      </c>
      <c r="P50" s="78" t="str" cm="1">
        <f t="array" ref="P50">IF(INDEX(Templates!$I$2:$X$133,ROW()-ROW(P$21)+1, MATCH(P$17,Templates!$I$1:X$1,0))="","",INDEX(Templates!$I$2:$X$133,ROW()-ROW(P$21)+1, MATCH(P$17,Templates!$I$1:X$1,0)))</f>
        <v/>
      </c>
      <c r="Q50" s="78" t="str" cm="1">
        <f t="array" ref="Q50">IF(INDEX(Templates!$I$2:$X$133,ROW()-ROW(Q$21)+1, MATCH(Q$17,Templates!$I$1:X$1,0))="","",INDEX(Templates!$I$2:$X$133,ROW()-ROW(Q$21)+1, MATCH(Q$17,Templates!$I$1:X$1,0)))</f>
        <v/>
      </c>
      <c r="R50" s="78" t="str" cm="1">
        <f t="array" ref="R50">IF(INDEX(Templates!$I$2:$X$133,ROW()-ROW(R$21)+1, MATCH(R$17,Templates!$I$1:X$1,0))="","",INDEX(Templates!$I$2:$X$133,ROW()-ROW(R$21)+1, MATCH(R$17,Templates!$I$1:X$1,0)))</f>
        <v/>
      </c>
      <c r="S50" s="78" t="str" cm="1">
        <f t="array" ref="S50">IF(INDEX(Templates!$I$2:$X$133,ROW()-ROW(S$21)+1, MATCH(S$17,Templates!$I$1:X$1,0))="","",INDEX(Templates!$I$2:$X$133,ROW()-ROW(S$21)+1, MATCH(S$17,Templates!$I$1:X$1,0)))</f>
        <v/>
      </c>
      <c r="T50" s="78" t="str" cm="1">
        <f t="array" ref="T50">IF(INDEX(Templates!$I$2:$X$133,ROW()-ROW(T$21)+1, MATCH(T$17,Templates!$I$1:X$1,0))="","",INDEX(Templates!$I$2:$X$133,ROW()-ROW(T$21)+1, MATCH(T$17,Templates!$I$1:X$1,0)))</f>
        <v/>
      </c>
      <c r="U50" s="78" t="str" cm="1">
        <f t="array" ref="U50">IF(INDEX(Templates!$I$2:$X$133,ROW()-ROW(U$21)+1, MATCH(U$17,Templates!$I$1:X$1,0))="","",INDEX(Templates!$I$2:$X$133,ROW()-ROW(U$21)+1, MATCH(U$17,Templates!$I$1:X$1,0)))</f>
        <v/>
      </c>
      <c r="V50" s="78" t="str" cm="1">
        <f t="array" ref="V50">IF(INDEX(Templates!$I$2:$X$133,ROW()-ROW(V$21)+1, MATCH(V$17,Templates!$I$1:X$1,0))="","",INDEX(Templates!$I$2:$X$133,ROW()-ROW(V$21)+1, MATCH(V$17,Templates!$I$1:X$1,0)))</f>
        <v/>
      </c>
      <c r="W50" s="78" t="str" cm="1">
        <f t="array" ref="W50">IF(INDEX(Templates!$I$2:$X$133,ROW()-ROW(W$21)+1, MATCH(W$17,Templates!$I$1:X$1,0))="","",INDEX(Templates!$I$2:$X$133,ROW()-ROW(W$21)+1, MATCH(W$17,Templates!$I$1:X$1,0)))</f>
        <v/>
      </c>
      <c r="X50" s="78" t="str" cm="1">
        <f t="array" ref="X50">IF(INDEX(Templates!$I$2:$X$133,ROW()-ROW(X$21)+1, MATCH(X$17,Templates!$I$1:X$1,0))="","",INDEX(Templates!$I$2:$X$133,ROW()-ROW(X$21)+1, MATCH(X$17,Templates!$I$1:X$1,0)))</f>
        <v/>
      </c>
      <c r="Y50" s="78" t="str" cm="1">
        <f t="array" ref="Y50">IF(INDEX(Templates!$I$2:$X$133,ROW()-ROW(Y$21)+1, MATCH(Y$17,Templates!$I$1:X$1,0))="","",INDEX(Templates!$I$2:$X$133,ROW()-ROW(Y$21)+1, MATCH(Y$17,Templates!$I$1:X$1,0)))</f>
        <v/>
      </c>
    </row>
    <row r="51" spans="1:25" x14ac:dyDescent="0.2">
      <c r="A51" s="10" t="s">
        <v>322</v>
      </c>
      <c r="B51" s="11" t="s">
        <v>326</v>
      </c>
      <c r="C51" s="94" t="str" cm="1">
        <f t="array" ref="C51">IF(INDEX(Templates!A$2:A$142,ROW()-ROW($21:$21)+1)="","",INDEX(Templates!A$2:A$142,ROW()-ROW($21:$21)+1))</f>
        <v>JSON_PATH:surfaces[0]</v>
      </c>
      <c r="D51" s="94" t="str" cm="1">
        <f t="array" ref="D51">IF(INDEX(Templates!B$2:B$142,ROW()-ROW($21:$21)+1)="","",INDEX(Templates!B$2:B$142,ROW()-ROW($21:$21)+1))</f>
        <v>subsurfaces[0]</v>
      </c>
      <c r="E51" s="95" t="str" cm="1">
        <f t="array" ref="E51">IF(INDEX(Templates!C$2:C$142,ROW()-ROW($21:$21)+1)="","",INDEX(Templates!C$2:C$142,ROW()-ROW($21:$21)+1))</f>
        <v>u_factor</v>
      </c>
      <c r="F51" s="73" t="str" cm="1">
        <f t="array" ref="F51">IF(INDEX(Templates!E$2:E$134,ROW()-ROW($21:$21)+1)="","",INDEX(Templates!E$2:E$134,ROW()-ROW($21:$21)+1))</f>
        <v/>
      </c>
      <c r="G51" s="74" t="str" cm="1">
        <f t="array" ref="G51">IF(INDEX(Templates!F$2:F$134,ROW()-ROW($21:$21)+1)="","",INDEX(Templates!F$2:F$134,ROW()-ROW($21:$21)+1))</f>
        <v/>
      </c>
      <c r="H51" s="75" t="str" cm="1">
        <f t="array" ref="H51">IF(INDEX(Templates!G$2:G$134,ROW()-ROW($21:$21)+1)="","",INDEX(Templates!G$2:G$134,ROW()-ROW($21:$21)+1))</f>
        <v/>
      </c>
      <c r="I51" s="75" t="str" cm="1">
        <f t="array" ref="I51">IF(INDEX(Templates!H$2:H$134,ROW()-ROW($21:$21)+1)="","",INDEX(Templates!H$2:H$134,ROW()-ROW($21:$21)+1))</f>
        <v/>
      </c>
      <c r="J51" s="78" t="str" cm="1">
        <f t="array" ref="J51">IF(INDEX(Templates!$I$2:$X$133,ROW()-ROW(J$21)+1, MATCH(J$17,Templates!$I$1:X$1,0))="","",INDEX(Templates!$I$2:$X$133,ROW()-ROW(J$21)+1, MATCH(J$17,Templates!$I$1:X$1,0)))</f>
        <v/>
      </c>
      <c r="K51" s="78" t="str" cm="1">
        <f t="array" ref="K51">IF(INDEX(Templates!$I$2:$X$133,ROW()-ROW(K$21)+1, MATCH(K$17,Templates!$I$1:X$1,0))="","",INDEX(Templates!$I$2:$X$133,ROW()-ROW(K$21)+1, MATCH(K$17,Templates!$I$1:X$1,0)))</f>
        <v/>
      </c>
      <c r="L51" s="78" t="str" cm="1">
        <f t="array" ref="L51">IF(INDEX(Templates!$I$2:$X$133,ROW()-ROW(L$21)+1, MATCH(L$17,Templates!$I$1:X$1,0))="","",INDEX(Templates!$I$2:$X$133,ROW()-ROW(L$21)+1, MATCH(L$17,Templates!$I$1:X$1,0)))</f>
        <v/>
      </c>
      <c r="M51" s="78" t="str" cm="1">
        <f t="array" ref="M51">IF(INDEX(Templates!$I$2:$X$133,ROW()-ROW(M$21)+1, MATCH(M$17,Templates!$I$1:X$1,0))="","",INDEX(Templates!$I$2:$X$133,ROW()-ROW(M$21)+1, MATCH(M$17,Templates!$I$1:X$1,0)))</f>
        <v/>
      </c>
      <c r="N51" s="78" t="str" cm="1">
        <f t="array" ref="N51">IF(INDEX(Templates!$I$2:$X$133,ROW()-ROW(N$21)+1, MATCH(N$17,Templates!$I$1:X$1,0))="","",INDEX(Templates!$I$2:$X$133,ROW()-ROW(N$21)+1, MATCH(N$17,Templates!$I$1:X$1,0)))</f>
        <v/>
      </c>
      <c r="O51" s="78" t="str" cm="1">
        <f t="array" ref="O51">IF(INDEX(Templates!$I$2:$X$133,ROW()-ROW(O$21)+1, MATCH(O$17,Templates!$I$1:X$1,0))="","",INDEX(Templates!$I$2:$X$133,ROW()-ROW(O$21)+1, MATCH(O$17,Templates!$I$1:X$1,0)))</f>
        <v/>
      </c>
      <c r="P51" s="78" t="str" cm="1">
        <f t="array" ref="P51">IF(INDEX(Templates!$I$2:$X$133,ROW()-ROW(P$21)+1, MATCH(P$17,Templates!$I$1:X$1,0))="","",INDEX(Templates!$I$2:$X$133,ROW()-ROW(P$21)+1, MATCH(P$17,Templates!$I$1:X$1,0)))</f>
        <v/>
      </c>
      <c r="Q51" s="78" t="str" cm="1">
        <f t="array" ref="Q51">IF(INDEX(Templates!$I$2:$X$133,ROW()-ROW(Q$21)+1, MATCH(Q$17,Templates!$I$1:X$1,0))="","",INDEX(Templates!$I$2:$X$133,ROW()-ROW(Q$21)+1, MATCH(Q$17,Templates!$I$1:X$1,0)))</f>
        <v/>
      </c>
      <c r="R51" s="78" t="str" cm="1">
        <f t="array" ref="R51">IF(INDEX(Templates!$I$2:$X$133,ROW()-ROW(R$21)+1, MATCH(R$17,Templates!$I$1:X$1,0))="","",INDEX(Templates!$I$2:$X$133,ROW()-ROW(R$21)+1, MATCH(R$17,Templates!$I$1:X$1,0)))</f>
        <v/>
      </c>
      <c r="S51" s="78" t="str" cm="1">
        <f t="array" ref="S51">IF(INDEX(Templates!$I$2:$X$133,ROW()-ROW(S$21)+1, MATCH(S$17,Templates!$I$1:X$1,0))="","",INDEX(Templates!$I$2:$X$133,ROW()-ROW(S$21)+1, MATCH(S$17,Templates!$I$1:X$1,0)))</f>
        <v/>
      </c>
      <c r="T51" s="78" t="str" cm="1">
        <f t="array" ref="T51">IF(INDEX(Templates!$I$2:$X$133,ROW()-ROW(T$21)+1, MATCH(T$17,Templates!$I$1:X$1,0))="","",INDEX(Templates!$I$2:$X$133,ROW()-ROW(T$21)+1, MATCH(T$17,Templates!$I$1:X$1,0)))</f>
        <v/>
      </c>
      <c r="U51" s="78" t="str" cm="1">
        <f t="array" ref="U51">IF(INDEX(Templates!$I$2:$X$133,ROW()-ROW(U$21)+1, MATCH(U$17,Templates!$I$1:X$1,0))="","",INDEX(Templates!$I$2:$X$133,ROW()-ROW(U$21)+1, MATCH(U$17,Templates!$I$1:X$1,0)))</f>
        <v/>
      </c>
      <c r="V51" s="78" t="str" cm="1">
        <f t="array" ref="V51">IF(INDEX(Templates!$I$2:$X$133,ROW()-ROW(V$21)+1, MATCH(V$17,Templates!$I$1:X$1,0))="","",INDEX(Templates!$I$2:$X$133,ROW()-ROW(V$21)+1, MATCH(V$17,Templates!$I$1:X$1,0)))</f>
        <v/>
      </c>
      <c r="W51" s="78" t="str" cm="1">
        <f t="array" ref="W51">IF(INDEX(Templates!$I$2:$X$133,ROW()-ROW(W$21)+1, MATCH(W$17,Templates!$I$1:X$1,0))="","",INDEX(Templates!$I$2:$X$133,ROW()-ROW(W$21)+1, MATCH(W$17,Templates!$I$1:X$1,0)))</f>
        <v/>
      </c>
      <c r="X51" s="78" t="str" cm="1">
        <f t="array" ref="X51">IF(INDEX(Templates!$I$2:$X$133,ROW()-ROW(X$21)+1, MATCH(X$17,Templates!$I$1:X$1,0))="","",INDEX(Templates!$I$2:$X$133,ROW()-ROW(X$21)+1, MATCH(X$17,Templates!$I$1:X$1,0)))</f>
        <v/>
      </c>
      <c r="Y51" s="78" t="str" cm="1">
        <f t="array" ref="Y51">IF(INDEX(Templates!$I$2:$X$133,ROW()-ROW(Y$21)+1, MATCH(Y$17,Templates!$I$1:X$1,0))="","",INDEX(Templates!$I$2:$X$133,ROW()-ROW(Y$21)+1, MATCH(Y$17,Templates!$I$1:X$1,0)))</f>
        <v/>
      </c>
    </row>
    <row r="52" spans="1:25" x14ac:dyDescent="0.2">
      <c r="A52" s="10" t="s">
        <v>322</v>
      </c>
      <c r="B52" s="11" t="s">
        <v>326</v>
      </c>
      <c r="C52" s="94" t="str" cm="1">
        <f t="array" ref="C52">IF(INDEX(Templates!A$2:A$142,ROW()-ROW($21:$21)+1)="","",INDEX(Templates!A$2:A$142,ROW()-ROW($21:$21)+1))</f>
        <v>JSON_PATH:surfaces[0]</v>
      </c>
      <c r="D52" s="94" t="str" cm="1">
        <f t="array" ref="D52">IF(INDEX(Templates!B$2:B$142,ROW()-ROW($21:$21)+1)="","",INDEX(Templates!B$2:B$142,ROW()-ROW($21:$21)+1))</f>
        <v>subsurfaces[0]</v>
      </c>
      <c r="E52" s="95" t="str" cm="1">
        <f t="array" ref="E52">IF(INDEX(Templates!C$2:C$142,ROW()-ROW($21:$21)+1)="","",INDEX(Templates!C$2:C$142,ROW()-ROW($21:$21)+1))</f>
        <v>solar_heat_gain_coefficient</v>
      </c>
      <c r="F52" s="73" t="str" cm="1">
        <f t="array" ref="F52">IF(INDEX(Templates!E$2:E$134,ROW()-ROW($21:$21)+1)="","",INDEX(Templates!E$2:E$134,ROW()-ROW($21:$21)+1))</f>
        <v/>
      </c>
      <c r="G52" s="74" t="str" cm="1">
        <f t="array" ref="G52">IF(INDEX(Templates!F$2:F$134,ROW()-ROW($21:$21)+1)="","",INDEX(Templates!F$2:F$134,ROW()-ROW($21:$21)+1))</f>
        <v/>
      </c>
      <c r="H52" s="75" t="str" cm="1">
        <f t="array" ref="H52">IF(INDEX(Templates!G$2:G$134,ROW()-ROW($21:$21)+1)="","",INDEX(Templates!G$2:G$134,ROW()-ROW($21:$21)+1))</f>
        <v/>
      </c>
      <c r="I52" s="75" t="str" cm="1">
        <f t="array" ref="I52">IF(INDEX(Templates!H$2:H$134,ROW()-ROW($21:$21)+1)="","",INDEX(Templates!H$2:H$134,ROW()-ROW($21:$21)+1))</f>
        <v/>
      </c>
      <c r="J52" s="78" t="str" cm="1">
        <f t="array" ref="J52">IF(INDEX(Templates!$I$2:$X$133,ROW()-ROW(J$21)+1, MATCH(J$17,Templates!$I$1:X$1,0))="","",INDEX(Templates!$I$2:$X$133,ROW()-ROW(J$21)+1, MATCH(J$17,Templates!$I$1:X$1,0)))</f>
        <v/>
      </c>
      <c r="K52" s="78" t="str" cm="1">
        <f t="array" ref="K52">IF(INDEX(Templates!$I$2:$X$133,ROW()-ROW(K$21)+1, MATCH(K$17,Templates!$I$1:X$1,0))="","",INDEX(Templates!$I$2:$X$133,ROW()-ROW(K$21)+1, MATCH(K$17,Templates!$I$1:X$1,0)))</f>
        <v/>
      </c>
      <c r="L52" s="78" t="str" cm="1">
        <f t="array" ref="L52">IF(INDEX(Templates!$I$2:$X$133,ROW()-ROW(L$21)+1, MATCH(L$17,Templates!$I$1:X$1,0))="","",INDEX(Templates!$I$2:$X$133,ROW()-ROW(L$21)+1, MATCH(L$17,Templates!$I$1:X$1,0)))</f>
        <v/>
      </c>
      <c r="M52" s="78" t="str" cm="1">
        <f t="array" ref="M52">IF(INDEX(Templates!$I$2:$X$133,ROW()-ROW(M$21)+1, MATCH(M$17,Templates!$I$1:X$1,0))="","",INDEX(Templates!$I$2:$X$133,ROW()-ROW(M$21)+1, MATCH(M$17,Templates!$I$1:X$1,0)))</f>
        <v/>
      </c>
      <c r="N52" s="78" t="str" cm="1">
        <f t="array" ref="N52">IF(INDEX(Templates!$I$2:$X$133,ROW()-ROW(N$21)+1, MATCH(N$17,Templates!$I$1:X$1,0))="","",INDEX(Templates!$I$2:$X$133,ROW()-ROW(N$21)+1, MATCH(N$17,Templates!$I$1:X$1,0)))</f>
        <v/>
      </c>
      <c r="O52" s="78" t="str" cm="1">
        <f t="array" ref="O52">IF(INDEX(Templates!$I$2:$X$133,ROW()-ROW(O$21)+1, MATCH(O$17,Templates!$I$1:X$1,0))="","",INDEX(Templates!$I$2:$X$133,ROW()-ROW(O$21)+1, MATCH(O$17,Templates!$I$1:X$1,0)))</f>
        <v/>
      </c>
      <c r="P52" s="78" t="str" cm="1">
        <f t="array" ref="P52">IF(INDEX(Templates!$I$2:$X$133,ROW()-ROW(P$21)+1, MATCH(P$17,Templates!$I$1:X$1,0))="","",INDEX(Templates!$I$2:$X$133,ROW()-ROW(P$21)+1, MATCH(P$17,Templates!$I$1:X$1,0)))</f>
        <v/>
      </c>
      <c r="Q52" s="78" t="str" cm="1">
        <f t="array" ref="Q52">IF(INDEX(Templates!$I$2:$X$133,ROW()-ROW(Q$21)+1, MATCH(Q$17,Templates!$I$1:X$1,0))="","",INDEX(Templates!$I$2:$X$133,ROW()-ROW(Q$21)+1, MATCH(Q$17,Templates!$I$1:X$1,0)))</f>
        <v/>
      </c>
      <c r="R52" s="78" t="str" cm="1">
        <f t="array" ref="R52">IF(INDEX(Templates!$I$2:$X$133,ROW()-ROW(R$21)+1, MATCH(R$17,Templates!$I$1:X$1,0))="","",INDEX(Templates!$I$2:$X$133,ROW()-ROW(R$21)+1, MATCH(R$17,Templates!$I$1:X$1,0)))</f>
        <v/>
      </c>
      <c r="S52" s="78" t="str" cm="1">
        <f t="array" ref="S52">IF(INDEX(Templates!$I$2:$X$133,ROW()-ROW(S$21)+1, MATCH(S$17,Templates!$I$1:X$1,0))="","",INDEX(Templates!$I$2:$X$133,ROW()-ROW(S$21)+1, MATCH(S$17,Templates!$I$1:X$1,0)))</f>
        <v/>
      </c>
      <c r="T52" s="78" t="str" cm="1">
        <f t="array" ref="T52">IF(INDEX(Templates!$I$2:$X$133,ROW()-ROW(T$21)+1, MATCH(T$17,Templates!$I$1:X$1,0))="","",INDEX(Templates!$I$2:$X$133,ROW()-ROW(T$21)+1, MATCH(T$17,Templates!$I$1:X$1,0)))</f>
        <v/>
      </c>
      <c r="U52" s="78" t="str" cm="1">
        <f t="array" ref="U52">IF(INDEX(Templates!$I$2:$X$133,ROW()-ROW(U$21)+1, MATCH(U$17,Templates!$I$1:X$1,0))="","",INDEX(Templates!$I$2:$X$133,ROW()-ROW(U$21)+1, MATCH(U$17,Templates!$I$1:X$1,0)))</f>
        <v/>
      </c>
      <c r="V52" s="78" t="str" cm="1">
        <f t="array" ref="V52">IF(INDEX(Templates!$I$2:$X$133,ROW()-ROW(V$21)+1, MATCH(V$17,Templates!$I$1:X$1,0))="","",INDEX(Templates!$I$2:$X$133,ROW()-ROW(V$21)+1, MATCH(V$17,Templates!$I$1:X$1,0)))</f>
        <v/>
      </c>
      <c r="W52" s="78" t="str" cm="1">
        <f t="array" ref="W52">IF(INDEX(Templates!$I$2:$X$133,ROW()-ROW(W$21)+1, MATCH(W$17,Templates!$I$1:X$1,0))="","",INDEX(Templates!$I$2:$X$133,ROW()-ROW(W$21)+1, MATCH(W$17,Templates!$I$1:X$1,0)))</f>
        <v/>
      </c>
      <c r="X52" s="78" t="str" cm="1">
        <f t="array" ref="X52">IF(INDEX(Templates!$I$2:$X$133,ROW()-ROW(X$21)+1, MATCH(X$17,Templates!$I$1:X$1,0))="","",INDEX(Templates!$I$2:$X$133,ROW()-ROW(X$21)+1, MATCH(X$17,Templates!$I$1:X$1,0)))</f>
        <v/>
      </c>
      <c r="Y52" s="78" t="str" cm="1">
        <f t="array" ref="Y52">IF(INDEX(Templates!$I$2:$X$133,ROW()-ROW(Y$21)+1, MATCH(Y$17,Templates!$I$1:X$1,0))="","",INDEX(Templates!$I$2:$X$133,ROW()-ROW(Y$21)+1, MATCH(Y$17,Templates!$I$1:X$1,0)))</f>
        <v/>
      </c>
    </row>
    <row r="53" spans="1:25" x14ac:dyDescent="0.2">
      <c r="A53" s="10" t="s">
        <v>322</v>
      </c>
      <c r="B53" s="11" t="s">
        <v>326</v>
      </c>
      <c r="C53" s="94" t="str" cm="1">
        <f t="array" ref="C53">IF(INDEX(Templates!A$2:A$142,ROW()-ROW($21:$21)+1)="","",INDEX(Templates!A$2:A$142,ROW()-ROW($21:$21)+1))</f>
        <v>JSON_PATH:surfaces[0]</v>
      </c>
      <c r="D53" s="94" t="str" cm="1">
        <f t="array" ref="D53">IF(INDEX(Templates!B$2:B$142,ROW()-ROW($21:$21)+1)="","",INDEX(Templates!B$2:B$142,ROW()-ROW($21:$21)+1))</f>
        <v>subsurfaces[0]</v>
      </c>
      <c r="E53" s="95" t="str" cm="1">
        <f t="array" ref="E53">IF(INDEX(Templates!C$2:C$142,ROW()-ROW($21:$21)+1)="","",INDEX(Templates!C$2:C$142,ROW()-ROW($21:$21)+1))</f>
        <v>has_shading_overhang</v>
      </c>
      <c r="F53" s="73" t="str" cm="1">
        <f t="array" ref="F53">IF(INDEX(Templates!E$2:E$134,ROW()-ROW($21:$21)+1)="","",INDEX(Templates!E$2:E$134,ROW()-ROW($21:$21)+1))</f>
        <v/>
      </c>
      <c r="G53" s="74" t="str" cm="1">
        <f t="array" ref="G53">IF(INDEX(Templates!F$2:F$134,ROW()-ROW($21:$21)+1)="","",INDEX(Templates!F$2:F$134,ROW()-ROW($21:$21)+1))</f>
        <v/>
      </c>
      <c r="H53" s="75" t="str" cm="1">
        <f t="array" ref="H53">IF(INDEX(Templates!G$2:G$134,ROW()-ROW($21:$21)+1)="","",INDEX(Templates!G$2:G$134,ROW()-ROW($21:$21)+1))</f>
        <v/>
      </c>
      <c r="I53" s="75" t="str" cm="1">
        <f t="array" ref="I53">IF(INDEX(Templates!H$2:H$134,ROW()-ROW($21:$21)+1)="","",INDEX(Templates!H$2:H$134,ROW()-ROW($21:$21)+1))</f>
        <v/>
      </c>
      <c r="J53" s="78" t="str" cm="1">
        <f t="array" ref="J53">IF(INDEX(Templates!$I$2:$X$133,ROW()-ROW(J$21)+1, MATCH(J$17,Templates!$I$1:X$1,0))="","",INDEX(Templates!$I$2:$X$133,ROW()-ROW(J$21)+1, MATCH(J$17,Templates!$I$1:X$1,0)))</f>
        <v/>
      </c>
      <c r="K53" s="78" t="str" cm="1">
        <f t="array" ref="K53">IF(INDEX(Templates!$I$2:$X$133,ROW()-ROW(K$21)+1, MATCH(K$17,Templates!$I$1:X$1,0))="","",INDEX(Templates!$I$2:$X$133,ROW()-ROW(K$21)+1, MATCH(K$17,Templates!$I$1:X$1,0)))</f>
        <v/>
      </c>
      <c r="L53" s="78" t="str" cm="1">
        <f t="array" ref="L53">IF(INDEX(Templates!$I$2:$X$133,ROW()-ROW(L$21)+1, MATCH(L$17,Templates!$I$1:X$1,0))="","",INDEX(Templates!$I$2:$X$133,ROW()-ROW(L$21)+1, MATCH(L$17,Templates!$I$1:X$1,0)))</f>
        <v/>
      </c>
      <c r="M53" s="78" t="str" cm="1">
        <f t="array" ref="M53">IF(INDEX(Templates!$I$2:$X$133,ROW()-ROW(M$21)+1, MATCH(M$17,Templates!$I$1:X$1,0))="","",INDEX(Templates!$I$2:$X$133,ROW()-ROW(M$21)+1, MATCH(M$17,Templates!$I$1:X$1,0)))</f>
        <v/>
      </c>
      <c r="N53" s="78" t="str" cm="1">
        <f t="array" ref="N53">IF(INDEX(Templates!$I$2:$X$133,ROW()-ROW(N$21)+1, MATCH(N$17,Templates!$I$1:X$1,0))="","",INDEX(Templates!$I$2:$X$133,ROW()-ROW(N$21)+1, MATCH(N$17,Templates!$I$1:X$1,0)))</f>
        <v/>
      </c>
      <c r="O53" s="78" t="str" cm="1">
        <f t="array" ref="O53">IF(INDEX(Templates!$I$2:$X$133,ROW()-ROW(O$21)+1, MATCH(O$17,Templates!$I$1:X$1,0))="","",INDEX(Templates!$I$2:$X$133,ROW()-ROW(O$21)+1, MATCH(O$17,Templates!$I$1:X$1,0)))</f>
        <v/>
      </c>
      <c r="P53" s="78" t="str" cm="1">
        <f t="array" ref="P53">IF(INDEX(Templates!$I$2:$X$133,ROW()-ROW(P$21)+1, MATCH(P$17,Templates!$I$1:X$1,0))="","",INDEX(Templates!$I$2:$X$133,ROW()-ROW(P$21)+1, MATCH(P$17,Templates!$I$1:X$1,0)))</f>
        <v/>
      </c>
      <c r="Q53" s="78" t="str" cm="1">
        <f t="array" ref="Q53">IF(INDEX(Templates!$I$2:$X$133,ROW()-ROW(Q$21)+1, MATCH(Q$17,Templates!$I$1:X$1,0))="","",INDEX(Templates!$I$2:$X$133,ROW()-ROW(Q$21)+1, MATCH(Q$17,Templates!$I$1:X$1,0)))</f>
        <v/>
      </c>
      <c r="R53" s="78" t="str" cm="1">
        <f t="array" ref="R53">IF(INDEX(Templates!$I$2:$X$133,ROW()-ROW(R$21)+1, MATCH(R$17,Templates!$I$1:X$1,0))="","",INDEX(Templates!$I$2:$X$133,ROW()-ROW(R$21)+1, MATCH(R$17,Templates!$I$1:X$1,0)))</f>
        <v/>
      </c>
      <c r="S53" s="78" t="str" cm="1">
        <f t="array" ref="S53">IF(INDEX(Templates!$I$2:$X$133,ROW()-ROW(S$21)+1, MATCH(S$17,Templates!$I$1:X$1,0))="","",INDEX(Templates!$I$2:$X$133,ROW()-ROW(S$21)+1, MATCH(S$17,Templates!$I$1:X$1,0)))</f>
        <v/>
      </c>
      <c r="T53" s="78" t="str" cm="1">
        <f t="array" ref="T53">IF(INDEX(Templates!$I$2:$X$133,ROW()-ROW(T$21)+1, MATCH(T$17,Templates!$I$1:X$1,0))="","",INDEX(Templates!$I$2:$X$133,ROW()-ROW(T$21)+1, MATCH(T$17,Templates!$I$1:X$1,0)))</f>
        <v/>
      </c>
      <c r="U53" s="78" t="str" cm="1">
        <f t="array" ref="U53">IF(INDEX(Templates!$I$2:$X$133,ROW()-ROW(U$21)+1, MATCH(U$17,Templates!$I$1:X$1,0))="","",INDEX(Templates!$I$2:$X$133,ROW()-ROW(U$21)+1, MATCH(U$17,Templates!$I$1:X$1,0)))</f>
        <v/>
      </c>
      <c r="V53" s="78" t="str" cm="1">
        <f t="array" ref="V53">IF(INDEX(Templates!$I$2:$X$133,ROW()-ROW(V$21)+1, MATCH(V$17,Templates!$I$1:X$1,0))="","",INDEX(Templates!$I$2:$X$133,ROW()-ROW(V$21)+1, MATCH(V$17,Templates!$I$1:X$1,0)))</f>
        <v/>
      </c>
      <c r="W53" s="78" t="str" cm="1">
        <f t="array" ref="W53">IF(INDEX(Templates!$I$2:$X$133,ROW()-ROW(W$21)+1, MATCH(W$17,Templates!$I$1:X$1,0))="","",INDEX(Templates!$I$2:$X$133,ROW()-ROW(W$21)+1, MATCH(W$17,Templates!$I$1:X$1,0)))</f>
        <v/>
      </c>
      <c r="X53" s="78" t="str" cm="1">
        <f t="array" ref="X53">IF(INDEX(Templates!$I$2:$X$133,ROW()-ROW(X$21)+1, MATCH(X$17,Templates!$I$1:X$1,0))="","",INDEX(Templates!$I$2:$X$133,ROW()-ROW(X$21)+1, MATCH(X$17,Templates!$I$1:X$1,0)))</f>
        <v/>
      </c>
      <c r="Y53" s="78" t="str" cm="1">
        <f t="array" ref="Y53">IF(INDEX(Templates!$I$2:$X$133,ROW()-ROW(Y$21)+1, MATCH(Y$17,Templates!$I$1:X$1,0))="","",INDEX(Templates!$I$2:$X$133,ROW()-ROW(Y$21)+1, MATCH(Y$17,Templates!$I$1:X$1,0)))</f>
        <v/>
      </c>
    </row>
    <row r="54" spans="1:25" x14ac:dyDescent="0.2">
      <c r="A54" s="10" t="s">
        <v>322</v>
      </c>
      <c r="B54" s="11" t="s">
        <v>326</v>
      </c>
      <c r="C54" s="94" t="str" cm="1">
        <f t="array" ref="C54">IF(INDEX(Templates!A$2:A$142,ROW()-ROW($21:$21)+1)="","",INDEX(Templates!A$2:A$142,ROW()-ROW($21:$21)+1))</f>
        <v>JSON_PATH:surfaces[0]</v>
      </c>
      <c r="D54" s="94" t="str" cm="1">
        <f t="array" ref="D54">IF(INDEX(Templates!B$2:B$142,ROW()-ROW($21:$21)+1)="","",INDEX(Templates!B$2:B$142,ROW()-ROW($21:$21)+1))</f>
        <v>subsurfaces[0]</v>
      </c>
      <c r="E54" s="95" t="str" cm="1">
        <f t="array" ref="E54">IF(INDEX(Templates!C$2:C$142,ROW()-ROW($21:$21)+1)="","",INDEX(Templates!C$2:C$142,ROW()-ROW($21:$21)+1))</f>
        <v>has_shading_sidefins</v>
      </c>
      <c r="F54" s="73" t="str" cm="1">
        <f t="array" ref="F54">IF(INDEX(Templates!E$2:E$134,ROW()-ROW($21:$21)+1)="","",INDEX(Templates!E$2:E$134,ROW()-ROW($21:$21)+1))</f>
        <v/>
      </c>
      <c r="G54" s="74" t="str" cm="1">
        <f t="array" ref="G54">IF(INDEX(Templates!F$2:F$134,ROW()-ROW($21:$21)+1)="","",INDEX(Templates!F$2:F$134,ROW()-ROW($21:$21)+1))</f>
        <v/>
      </c>
      <c r="H54" s="75" t="str" cm="1">
        <f t="array" ref="H54">IF(INDEX(Templates!G$2:G$134,ROW()-ROW($21:$21)+1)="","",INDEX(Templates!G$2:G$134,ROW()-ROW($21:$21)+1))</f>
        <v/>
      </c>
      <c r="I54" s="75" t="str" cm="1">
        <f t="array" ref="I54">IF(INDEX(Templates!H$2:H$134,ROW()-ROW($21:$21)+1)="","",INDEX(Templates!H$2:H$134,ROW()-ROW($21:$21)+1))</f>
        <v/>
      </c>
      <c r="J54" s="78" t="str" cm="1">
        <f t="array" ref="J54">IF(INDEX(Templates!$I$2:$X$133,ROW()-ROW(J$21)+1, MATCH(J$17,Templates!$I$1:X$1,0))="","",INDEX(Templates!$I$2:$X$133,ROW()-ROW(J$21)+1, MATCH(J$17,Templates!$I$1:X$1,0)))</f>
        <v/>
      </c>
      <c r="K54" s="78" t="str" cm="1">
        <f t="array" ref="K54">IF(INDEX(Templates!$I$2:$X$133,ROW()-ROW(K$21)+1, MATCH(K$17,Templates!$I$1:X$1,0))="","",INDEX(Templates!$I$2:$X$133,ROW()-ROW(K$21)+1, MATCH(K$17,Templates!$I$1:X$1,0)))</f>
        <v/>
      </c>
      <c r="L54" s="78" t="str" cm="1">
        <f t="array" ref="L54">IF(INDEX(Templates!$I$2:$X$133,ROW()-ROW(L$21)+1, MATCH(L$17,Templates!$I$1:X$1,0))="","",INDEX(Templates!$I$2:$X$133,ROW()-ROW(L$21)+1, MATCH(L$17,Templates!$I$1:X$1,0)))</f>
        <v/>
      </c>
      <c r="M54" s="78" t="str" cm="1">
        <f t="array" ref="M54">IF(INDEX(Templates!$I$2:$X$133,ROW()-ROW(M$21)+1, MATCH(M$17,Templates!$I$1:X$1,0))="","",INDEX(Templates!$I$2:$X$133,ROW()-ROW(M$21)+1, MATCH(M$17,Templates!$I$1:X$1,0)))</f>
        <v/>
      </c>
      <c r="N54" s="78" t="str" cm="1">
        <f t="array" ref="N54">IF(INDEX(Templates!$I$2:$X$133,ROW()-ROW(N$21)+1, MATCH(N$17,Templates!$I$1:X$1,0))="","",INDEX(Templates!$I$2:$X$133,ROW()-ROW(N$21)+1, MATCH(N$17,Templates!$I$1:X$1,0)))</f>
        <v/>
      </c>
      <c r="O54" s="78" t="str" cm="1">
        <f t="array" ref="O54">IF(INDEX(Templates!$I$2:$X$133,ROW()-ROW(O$21)+1, MATCH(O$17,Templates!$I$1:X$1,0))="","",INDEX(Templates!$I$2:$X$133,ROW()-ROW(O$21)+1, MATCH(O$17,Templates!$I$1:X$1,0)))</f>
        <v/>
      </c>
      <c r="P54" s="78" t="str" cm="1">
        <f t="array" ref="P54">IF(INDEX(Templates!$I$2:$X$133,ROW()-ROW(P$21)+1, MATCH(P$17,Templates!$I$1:X$1,0))="","",INDEX(Templates!$I$2:$X$133,ROW()-ROW(P$21)+1, MATCH(P$17,Templates!$I$1:X$1,0)))</f>
        <v/>
      </c>
      <c r="Q54" s="78" t="str" cm="1">
        <f t="array" ref="Q54">IF(INDEX(Templates!$I$2:$X$133,ROW()-ROW(Q$21)+1, MATCH(Q$17,Templates!$I$1:X$1,0))="","",INDEX(Templates!$I$2:$X$133,ROW()-ROW(Q$21)+1, MATCH(Q$17,Templates!$I$1:X$1,0)))</f>
        <v/>
      </c>
      <c r="R54" s="78" t="str" cm="1">
        <f t="array" ref="R54">IF(INDEX(Templates!$I$2:$X$133,ROW()-ROW(R$21)+1, MATCH(R$17,Templates!$I$1:X$1,0))="","",INDEX(Templates!$I$2:$X$133,ROW()-ROW(R$21)+1, MATCH(R$17,Templates!$I$1:X$1,0)))</f>
        <v/>
      </c>
      <c r="S54" s="78" t="str" cm="1">
        <f t="array" ref="S54">IF(INDEX(Templates!$I$2:$X$133,ROW()-ROW(S$21)+1, MATCH(S$17,Templates!$I$1:X$1,0))="","",INDEX(Templates!$I$2:$X$133,ROW()-ROW(S$21)+1, MATCH(S$17,Templates!$I$1:X$1,0)))</f>
        <v/>
      </c>
      <c r="T54" s="78" t="str" cm="1">
        <f t="array" ref="T54">IF(INDEX(Templates!$I$2:$X$133,ROW()-ROW(T$21)+1, MATCH(T$17,Templates!$I$1:X$1,0))="","",INDEX(Templates!$I$2:$X$133,ROW()-ROW(T$21)+1, MATCH(T$17,Templates!$I$1:X$1,0)))</f>
        <v/>
      </c>
      <c r="U54" s="78" t="str" cm="1">
        <f t="array" ref="U54">IF(INDEX(Templates!$I$2:$X$133,ROW()-ROW(U$21)+1, MATCH(U$17,Templates!$I$1:X$1,0))="","",INDEX(Templates!$I$2:$X$133,ROW()-ROW(U$21)+1, MATCH(U$17,Templates!$I$1:X$1,0)))</f>
        <v/>
      </c>
      <c r="V54" s="78" t="str" cm="1">
        <f t="array" ref="V54">IF(INDEX(Templates!$I$2:$X$133,ROW()-ROW(V$21)+1, MATCH(V$17,Templates!$I$1:X$1,0))="","",INDEX(Templates!$I$2:$X$133,ROW()-ROW(V$21)+1, MATCH(V$17,Templates!$I$1:X$1,0)))</f>
        <v/>
      </c>
      <c r="W54" s="78" t="str" cm="1">
        <f t="array" ref="W54">IF(INDEX(Templates!$I$2:$X$133,ROW()-ROW(W$21)+1, MATCH(W$17,Templates!$I$1:X$1,0))="","",INDEX(Templates!$I$2:$X$133,ROW()-ROW(W$21)+1, MATCH(W$17,Templates!$I$1:X$1,0)))</f>
        <v/>
      </c>
      <c r="X54" s="78" t="str" cm="1">
        <f t="array" ref="X54">IF(INDEX(Templates!$I$2:$X$133,ROW()-ROW(X$21)+1, MATCH(X$17,Templates!$I$1:X$1,0))="","",INDEX(Templates!$I$2:$X$133,ROW()-ROW(X$21)+1, MATCH(X$17,Templates!$I$1:X$1,0)))</f>
        <v/>
      </c>
      <c r="Y54" s="78" t="str" cm="1">
        <f t="array" ref="Y54">IF(INDEX(Templates!$I$2:$X$133,ROW()-ROW(Y$21)+1, MATCH(Y$17,Templates!$I$1:X$1,0))="","",INDEX(Templates!$I$2:$X$133,ROW()-ROW(Y$21)+1, MATCH(Y$17,Templates!$I$1:X$1,0)))</f>
        <v/>
      </c>
    </row>
    <row r="55" spans="1:25" x14ac:dyDescent="0.2">
      <c r="A55" s="10" t="s">
        <v>322</v>
      </c>
      <c r="B55" s="11" t="s">
        <v>326</v>
      </c>
      <c r="C55" s="94" t="str" cm="1">
        <f t="array" ref="C55">IF(INDEX(Templates!A$2:A$142,ROW()-ROW($21:$21)+1)="","",INDEX(Templates!A$2:A$142,ROW()-ROW($21:$21)+1))</f>
        <v>JSON_PATH:surfaces[0]</v>
      </c>
      <c r="D55" s="94" t="str" cm="1">
        <f t="array" ref="D55">IF(INDEX(Templates!B$2:B$142,ROW()-ROW($21:$21)+1)="","",INDEX(Templates!B$2:B$142,ROW()-ROW($21:$21)+1))</f>
        <v>subsurfaces[0]</v>
      </c>
      <c r="E55" s="95" t="str" cm="1">
        <f t="array" ref="E55">IF(INDEX(Templates!C$2:C$142,ROW()-ROW($21:$21)+1)="","",INDEX(Templates!C$2:C$142,ROW()-ROW($21:$21)+1))</f>
        <v>has_manual_interior_shades</v>
      </c>
      <c r="F55" s="73" t="str" cm="1">
        <f t="array" ref="F55">IF(INDEX(Templates!E$2:E$134,ROW()-ROW($21:$21)+1)="","",INDEX(Templates!E$2:E$134,ROW()-ROW($21:$21)+1))</f>
        <v/>
      </c>
      <c r="G55" s="74" t="str" cm="1">
        <f t="array" ref="G55">IF(INDEX(Templates!F$2:F$134,ROW()-ROW($21:$21)+1)="","",INDEX(Templates!F$2:F$134,ROW()-ROW($21:$21)+1))</f>
        <v/>
      </c>
      <c r="H55" s="75" t="str" cm="1">
        <f t="array" ref="H55">IF(INDEX(Templates!G$2:G$134,ROW()-ROW($21:$21)+1)="","",INDEX(Templates!G$2:G$134,ROW()-ROW($21:$21)+1))</f>
        <v/>
      </c>
      <c r="I55" s="75" t="str" cm="1">
        <f t="array" ref="I55">IF(INDEX(Templates!H$2:H$134,ROW()-ROW($21:$21)+1)="","",INDEX(Templates!H$2:H$134,ROW()-ROW($21:$21)+1))</f>
        <v/>
      </c>
      <c r="J55" s="78" t="str" cm="1">
        <f t="array" ref="J55">IF(INDEX(Templates!$I$2:$X$133,ROW()-ROW(J$21)+1, MATCH(J$17,Templates!$I$1:X$1,0))="","",INDEX(Templates!$I$2:$X$133,ROW()-ROW(J$21)+1, MATCH(J$17,Templates!$I$1:X$1,0)))</f>
        <v/>
      </c>
      <c r="K55" s="78" t="str" cm="1">
        <f t="array" ref="K55">IF(INDEX(Templates!$I$2:$X$133,ROW()-ROW(K$21)+1, MATCH(K$17,Templates!$I$1:X$1,0))="","",INDEX(Templates!$I$2:$X$133,ROW()-ROW(K$21)+1, MATCH(K$17,Templates!$I$1:X$1,0)))</f>
        <v/>
      </c>
      <c r="L55" s="78" t="str" cm="1">
        <f t="array" ref="L55">IF(INDEX(Templates!$I$2:$X$133,ROW()-ROW(L$21)+1, MATCH(L$17,Templates!$I$1:X$1,0))="","",INDEX(Templates!$I$2:$X$133,ROW()-ROW(L$21)+1, MATCH(L$17,Templates!$I$1:X$1,0)))</f>
        <v/>
      </c>
      <c r="M55" s="78" t="str" cm="1">
        <f t="array" ref="M55">IF(INDEX(Templates!$I$2:$X$133,ROW()-ROW(M$21)+1, MATCH(M$17,Templates!$I$1:X$1,0))="","",INDEX(Templates!$I$2:$X$133,ROW()-ROW(M$21)+1, MATCH(M$17,Templates!$I$1:X$1,0)))</f>
        <v/>
      </c>
      <c r="N55" s="78" t="str" cm="1">
        <f t="array" ref="N55">IF(INDEX(Templates!$I$2:$X$133,ROW()-ROW(N$21)+1, MATCH(N$17,Templates!$I$1:X$1,0))="","",INDEX(Templates!$I$2:$X$133,ROW()-ROW(N$21)+1, MATCH(N$17,Templates!$I$1:X$1,0)))</f>
        <v/>
      </c>
      <c r="O55" s="78" t="str" cm="1">
        <f t="array" ref="O55">IF(INDEX(Templates!$I$2:$X$133,ROW()-ROW(O$21)+1, MATCH(O$17,Templates!$I$1:X$1,0))="","",INDEX(Templates!$I$2:$X$133,ROW()-ROW(O$21)+1, MATCH(O$17,Templates!$I$1:X$1,0)))</f>
        <v/>
      </c>
      <c r="P55" s="78" t="str" cm="1">
        <f t="array" ref="P55">IF(INDEX(Templates!$I$2:$X$133,ROW()-ROW(P$21)+1, MATCH(P$17,Templates!$I$1:X$1,0))="","",INDEX(Templates!$I$2:$X$133,ROW()-ROW(P$21)+1, MATCH(P$17,Templates!$I$1:X$1,0)))</f>
        <v/>
      </c>
      <c r="Q55" s="78" t="str" cm="1">
        <f t="array" ref="Q55">IF(INDEX(Templates!$I$2:$X$133,ROW()-ROW(Q$21)+1, MATCH(Q$17,Templates!$I$1:X$1,0))="","",INDEX(Templates!$I$2:$X$133,ROW()-ROW(Q$21)+1, MATCH(Q$17,Templates!$I$1:X$1,0)))</f>
        <v/>
      </c>
      <c r="R55" s="78" t="str" cm="1">
        <f t="array" ref="R55">IF(INDEX(Templates!$I$2:$X$133,ROW()-ROW(R$21)+1, MATCH(R$17,Templates!$I$1:X$1,0))="","",INDEX(Templates!$I$2:$X$133,ROW()-ROW(R$21)+1, MATCH(R$17,Templates!$I$1:X$1,0)))</f>
        <v/>
      </c>
      <c r="S55" s="78" t="str" cm="1">
        <f t="array" ref="S55">IF(INDEX(Templates!$I$2:$X$133,ROW()-ROW(S$21)+1, MATCH(S$17,Templates!$I$1:X$1,0))="","",INDEX(Templates!$I$2:$X$133,ROW()-ROW(S$21)+1, MATCH(S$17,Templates!$I$1:X$1,0)))</f>
        <v/>
      </c>
      <c r="T55" s="78" t="str" cm="1">
        <f t="array" ref="T55">IF(INDEX(Templates!$I$2:$X$133,ROW()-ROW(T$21)+1, MATCH(T$17,Templates!$I$1:X$1,0))="","",INDEX(Templates!$I$2:$X$133,ROW()-ROW(T$21)+1, MATCH(T$17,Templates!$I$1:X$1,0)))</f>
        <v/>
      </c>
      <c r="U55" s="78" t="str" cm="1">
        <f t="array" ref="U55">IF(INDEX(Templates!$I$2:$X$133,ROW()-ROW(U$21)+1, MATCH(U$17,Templates!$I$1:X$1,0))="","",INDEX(Templates!$I$2:$X$133,ROW()-ROW(U$21)+1, MATCH(U$17,Templates!$I$1:X$1,0)))</f>
        <v/>
      </c>
      <c r="V55" s="78" t="str" cm="1">
        <f t="array" ref="V55">IF(INDEX(Templates!$I$2:$X$133,ROW()-ROW(V$21)+1, MATCH(V$17,Templates!$I$1:X$1,0))="","",INDEX(Templates!$I$2:$X$133,ROW()-ROW(V$21)+1, MATCH(V$17,Templates!$I$1:X$1,0)))</f>
        <v/>
      </c>
      <c r="W55" s="78" t="str" cm="1">
        <f t="array" ref="W55">IF(INDEX(Templates!$I$2:$X$133,ROW()-ROW(W$21)+1, MATCH(W$17,Templates!$I$1:X$1,0))="","",INDEX(Templates!$I$2:$X$133,ROW()-ROW(W$21)+1, MATCH(W$17,Templates!$I$1:X$1,0)))</f>
        <v/>
      </c>
      <c r="X55" s="78" t="str" cm="1">
        <f t="array" ref="X55">IF(INDEX(Templates!$I$2:$X$133,ROW()-ROW(X$21)+1, MATCH(X$17,Templates!$I$1:X$1,0))="","",INDEX(Templates!$I$2:$X$133,ROW()-ROW(X$21)+1, MATCH(X$17,Templates!$I$1:X$1,0)))</f>
        <v/>
      </c>
      <c r="Y55" s="78" t="str" cm="1">
        <f t="array" ref="Y55">IF(INDEX(Templates!$I$2:$X$133,ROW()-ROW(Y$21)+1, MATCH(Y$17,Templates!$I$1:X$1,0))="","",INDEX(Templates!$I$2:$X$133,ROW()-ROW(Y$21)+1, MATCH(Y$17,Templates!$I$1:X$1,0)))</f>
        <v/>
      </c>
    </row>
    <row r="56" spans="1:25" x14ac:dyDescent="0.2">
      <c r="A56" s="10" t="s">
        <v>322</v>
      </c>
      <c r="B56" s="11" t="s">
        <v>326</v>
      </c>
      <c r="C56" s="94" t="str" cm="1">
        <f t="array" ref="C56">IF(INDEX(Templates!A$2:A$142,ROW()-ROW($21:$21)+1)="","",INDEX(Templates!A$2:A$142,ROW()-ROW($21:$21)+1))</f>
        <v>JSON_PATH:surfaces[0]</v>
      </c>
      <c r="D56" s="94" t="str" cm="1">
        <f t="array" ref="D56">IF(INDEX(Templates!B$2:B$142,ROW()-ROW($21:$21)+1)="","",INDEX(Templates!B$2:B$142,ROW()-ROW($21:$21)+1))</f>
        <v>subsurfaces[0]</v>
      </c>
      <c r="E56" s="95" t="str" cm="1">
        <f t="array" ref="E56">IF(INDEX(Templates!C$2:C$142,ROW()-ROW($21:$21)+1)="","",INDEX(Templates!C$2:C$142,ROW()-ROW($21:$21)+1))</f>
        <v>has_automatic_shades</v>
      </c>
      <c r="F56" s="73"/>
      <c r="G56" s="74"/>
      <c r="H56" s="75"/>
      <c r="I56" s="75"/>
      <c r="J56" s="78"/>
      <c r="K56" s="78"/>
      <c r="L56" s="78"/>
      <c r="M56" s="78"/>
      <c r="N56" s="78"/>
      <c r="O56" s="78"/>
      <c r="P56" s="78"/>
      <c r="Q56" s="78"/>
      <c r="R56" s="78"/>
      <c r="S56" s="78"/>
      <c r="T56" s="78"/>
      <c r="U56" s="78"/>
      <c r="V56" s="78"/>
      <c r="W56" s="78"/>
      <c r="X56" s="78"/>
      <c r="Y56" s="78"/>
    </row>
    <row r="57" spans="1:25" x14ac:dyDescent="0.2">
      <c r="A57" s="10" t="s">
        <v>322</v>
      </c>
      <c r="B57" s="11" t="s">
        <v>326</v>
      </c>
      <c r="C57" s="94" t="str" cm="1">
        <f t="array" ref="C57">IF(INDEX(Templates!A$2:A$142,ROW()-ROW($21:$21)+1)="","",INDEX(Templates!A$2:A$142,ROW()-ROW($21:$21)+1))</f>
        <v>JSON_PATH:surfaces[0]</v>
      </c>
      <c r="D57" s="94" t="str" cm="1">
        <f t="array" ref="D57">IF(INDEX(Templates!B$2:B$142,ROW()-ROW($21:$21)+1)="","",INDEX(Templates!B$2:B$142,ROW()-ROW($21:$21)+1))</f>
        <v>subsurfaces[0]</v>
      </c>
      <c r="E57" s="95" t="str" cm="1">
        <f t="array" ref="E57">IF(INDEX(Templates!C$2:C$142,ROW()-ROW($21:$21)+1)="","",INDEX(Templates!C$2:C$142,ROW()-ROW($21:$21)+1))</f>
        <v>dynamic_glazing_type</v>
      </c>
      <c r="F57" s="73"/>
      <c r="G57" s="74"/>
      <c r="H57" s="75"/>
      <c r="I57" s="75"/>
      <c r="J57" s="105"/>
      <c r="K57" s="105"/>
      <c r="L57" s="105"/>
      <c r="M57" s="105"/>
      <c r="N57" s="105"/>
      <c r="O57" s="105"/>
      <c r="P57" s="105"/>
      <c r="Q57" s="105"/>
      <c r="R57" s="105"/>
      <c r="S57" s="105"/>
      <c r="T57" s="105"/>
      <c r="U57" s="105"/>
      <c r="V57" s="105"/>
      <c r="W57" s="105"/>
      <c r="X57" s="105"/>
      <c r="Y57" s="105"/>
    </row>
    <row r="58" spans="1:25" x14ac:dyDescent="0.2">
      <c r="A58" s="10" t="s">
        <v>322</v>
      </c>
      <c r="B58" s="11" t="s">
        <v>326</v>
      </c>
      <c r="C58" s="94" t="str" cm="1">
        <f t="array" ref="C58">IF(INDEX(Templates!A$2:A$142,ROW()-ROW($21:$21)+1)="","",INDEX(Templates!A$2:A$142,ROW()-ROW($21:$21)+1))</f>
        <v>JSON_PATH:surfaces[0]</v>
      </c>
      <c r="D58" s="94" t="str" cm="1">
        <f t="array" ref="D58">IF(INDEX(Templates!B$2:B$142,ROW()-ROW($21:$21)+1)="","",INDEX(Templates!B$2:B$142,ROW()-ROW($21:$21)+1))</f>
        <v>surface_optical_properties[0]</v>
      </c>
      <c r="E58" s="95" t="str" cm="1">
        <f t="array" ref="E58">IF(INDEX(Templates!C$2:C$142,ROW()-ROW($21:$21)+1)="","",INDEX(Templates!C$2:C$142,ROW()-ROW($21:$21)+1))</f>
        <v>id</v>
      </c>
      <c r="F58" s="73"/>
      <c r="G58" s="74"/>
      <c r="H58" s="75"/>
      <c r="I58" s="75"/>
      <c r="J58" s="105"/>
      <c r="K58" s="105"/>
      <c r="L58" s="105"/>
      <c r="M58" s="105"/>
      <c r="N58" s="105"/>
      <c r="O58" s="105"/>
      <c r="P58" s="105"/>
      <c r="Q58" s="105"/>
      <c r="R58" s="105"/>
      <c r="S58" s="105"/>
      <c r="T58" s="105"/>
      <c r="U58" s="105"/>
      <c r="V58" s="105"/>
      <c r="W58" s="105"/>
      <c r="X58" s="105"/>
      <c r="Y58" s="105"/>
    </row>
    <row r="59" spans="1:25" x14ac:dyDescent="0.2">
      <c r="A59" s="10" t="s">
        <v>322</v>
      </c>
      <c r="B59" s="11" t="s">
        <v>326</v>
      </c>
      <c r="C59" s="94" t="str" cm="1">
        <f t="array" ref="C59">IF(INDEX(Templates!A$2:A$142,ROW()-ROW($21:$21)+1)="","",INDEX(Templates!A$2:A$142,ROW()-ROW($21:$21)+1))</f>
        <v>JSON_PATH:surfaces[0]</v>
      </c>
      <c r="D59" s="94" t="str" cm="1">
        <f t="array" ref="D59">IF(INDEX(Templates!B$2:B$142,ROW()-ROW($21:$21)+1)="","",INDEX(Templates!B$2:B$142,ROW()-ROW($21:$21)+1))</f>
        <v>surface_optical_properties[0]</v>
      </c>
      <c r="E59" s="95" t="str" cm="1">
        <f t="array" ref="E59">IF(INDEX(Templates!C$2:C$142,ROW()-ROW($21:$21)+1)="","",INDEX(Templates!C$2:C$142,ROW()-ROW($21:$21)+1))</f>
        <v>absorptance_thermal_exterior</v>
      </c>
      <c r="F59" s="73"/>
      <c r="G59" s="74"/>
      <c r="H59" s="75"/>
      <c r="I59" s="75"/>
      <c r="J59" s="105"/>
      <c r="K59" s="105"/>
      <c r="L59" s="105"/>
      <c r="M59" s="105"/>
      <c r="N59" s="105"/>
      <c r="O59" s="105"/>
      <c r="P59" s="105"/>
      <c r="Q59" s="105"/>
      <c r="R59" s="105"/>
      <c r="S59" s="105"/>
      <c r="T59" s="105"/>
      <c r="U59" s="105"/>
      <c r="V59" s="105"/>
      <c r="W59" s="105"/>
      <c r="X59" s="105"/>
      <c r="Y59" s="105"/>
    </row>
    <row r="60" spans="1:25" x14ac:dyDescent="0.2">
      <c r="A60" s="10" t="s">
        <v>322</v>
      </c>
      <c r="B60" s="11" t="s">
        <v>326</v>
      </c>
      <c r="C60" s="94" t="str" cm="1">
        <f t="array" ref="C60">IF(INDEX(Templates!A$2:A$142,ROW()-ROW($21:$21)+1)="","",INDEX(Templates!A$2:A$142,ROW()-ROW($21:$21)+1))</f>
        <v>JSON_PATH:surfaces[0]</v>
      </c>
      <c r="D60" s="94" t="str" cm="1">
        <f t="array" ref="D60">IF(INDEX(Templates!B$2:B$142,ROW()-ROW($21:$21)+1)="","",INDEX(Templates!B$2:B$142,ROW()-ROW($21:$21)+1))</f>
        <v>surface_optical_properties[0]</v>
      </c>
      <c r="E60" s="95" t="str" cm="1">
        <f t="array" ref="E60">IF(INDEX(Templates!C$2:C$142,ROW()-ROW($21:$21)+1)="","",INDEX(Templates!C$2:C$142,ROW()-ROW($21:$21)+1))</f>
        <v>absorptance_solar_exterior</v>
      </c>
      <c r="F60" s="73"/>
      <c r="G60" s="74"/>
      <c r="H60" s="75"/>
      <c r="I60" s="75"/>
      <c r="J60" s="105"/>
      <c r="K60" s="105"/>
      <c r="L60" s="105"/>
      <c r="M60" s="105"/>
      <c r="N60" s="105"/>
      <c r="O60" s="105"/>
      <c r="P60" s="105"/>
      <c r="Q60" s="105"/>
      <c r="R60" s="105"/>
      <c r="S60" s="105"/>
      <c r="T60" s="105"/>
      <c r="U60" s="105"/>
      <c r="V60" s="105"/>
      <c r="W60" s="105"/>
      <c r="X60" s="105"/>
      <c r="Y60" s="105"/>
    </row>
    <row r="61" spans="1:25" x14ac:dyDescent="0.2">
      <c r="A61" s="10" t="s">
        <v>322</v>
      </c>
      <c r="B61" s="11" t="s">
        <v>326</v>
      </c>
      <c r="C61" s="94" t="str" cm="1">
        <f t="array" ref="C61">IF(INDEX(Templates!A$2:A$142,ROW()-ROW($21:$21)+1)="","",INDEX(Templates!A$2:A$142,ROW()-ROW($21:$21)+1))</f>
        <v>JSON_PATH:construction</v>
      </c>
      <c r="D61" s="94" t="str" cm="1">
        <f t="array" ref="D61">IF(INDEX(Templates!B$2:B$142,ROW()-ROW($21:$21)+1)="","",INDEX(Templates!B$2:B$142,ROW()-ROW($21:$21)+1))</f>
        <v>id</v>
      </c>
      <c r="E61" s="95" t="str" cm="1">
        <f t="array" ref="E61">IF(INDEX(Templates!C$2:C$142,ROW()-ROW($21:$21)+1)="","",INDEX(Templates!C$2:C$142,ROW()-ROW($21:$21)+1))</f>
        <v/>
      </c>
      <c r="F61" s="73"/>
      <c r="G61" s="74"/>
      <c r="H61" s="75"/>
      <c r="I61" s="75"/>
      <c r="J61" s="105"/>
      <c r="K61" s="105"/>
      <c r="L61" s="105"/>
      <c r="M61" s="105"/>
      <c r="N61" s="105"/>
      <c r="O61" s="105"/>
      <c r="P61" s="105"/>
      <c r="Q61" s="105"/>
      <c r="R61" s="105"/>
      <c r="S61" s="105"/>
      <c r="T61" s="105"/>
      <c r="U61" s="105"/>
      <c r="V61" s="105"/>
      <c r="W61" s="105"/>
      <c r="X61" s="105"/>
      <c r="Y61" s="105"/>
    </row>
    <row r="62" spans="1:25" x14ac:dyDescent="0.2">
      <c r="A62" s="10" t="s">
        <v>322</v>
      </c>
      <c r="B62" s="11" t="s">
        <v>326</v>
      </c>
      <c r="C62" s="94" t="str" cm="1">
        <f t="array" ref="C62">IF(INDEX(Templates!A$2:A$142,ROW()-ROW($21:$21)+1)="","",INDEX(Templates!A$2:A$142,ROW()-ROW($21:$21)+1))</f>
        <v>JSON_PATH:construction</v>
      </c>
      <c r="D62" s="94" t="str" cm="1">
        <f t="array" ref="D62">IF(INDEX(Templates!B$2:B$142,ROW()-ROW($21:$21)+1)="","",INDEX(Templates!B$2:B$142,ROW()-ROW($21:$21)+1))</f>
        <v>surface_construction_input_option</v>
      </c>
      <c r="E62" s="95" t="str" cm="1">
        <f t="array" ref="E62">IF(INDEX(Templates!C$2:C$142,ROW()-ROW($21:$21)+1)="","",INDEX(Templates!C$2:C$142,ROW()-ROW($21:$21)+1))</f>
        <v/>
      </c>
      <c r="F62" s="73"/>
      <c r="G62" s="74"/>
      <c r="H62" s="75"/>
      <c r="I62" s="75"/>
      <c r="J62" s="105"/>
      <c r="K62" s="105"/>
      <c r="L62" s="105"/>
      <c r="M62" s="105"/>
      <c r="N62" s="105"/>
      <c r="O62" s="105"/>
      <c r="P62" s="105"/>
      <c r="Q62" s="105"/>
      <c r="R62" s="105"/>
      <c r="S62" s="105"/>
      <c r="T62" s="105"/>
      <c r="U62" s="105"/>
      <c r="V62" s="105"/>
      <c r="W62" s="105"/>
      <c r="X62" s="105"/>
      <c r="Y62" s="105"/>
    </row>
    <row r="63" spans="1:25" x14ac:dyDescent="0.2">
      <c r="A63" s="10" t="s">
        <v>322</v>
      </c>
      <c r="B63" s="11" t="s">
        <v>326</v>
      </c>
      <c r="C63" s="94" t="str" cm="1">
        <f t="array" ref="C63">IF(INDEX(Templates!A$2:A$142,ROW()-ROW($21:$21)+1)="","",INDEX(Templates!A$2:A$142,ROW()-ROW($21:$21)+1))</f>
        <v>JSON_PATH:construction</v>
      </c>
      <c r="D63" s="94" t="str" cm="1">
        <f t="array" ref="D63">IF(INDEX(Templates!B$2:B$142,ROW()-ROW($21:$21)+1)="","",INDEX(Templates!B$2:B$142,ROW()-ROW($21:$21)+1))</f>
        <v>c_factor</v>
      </c>
      <c r="E63" s="95" t="str" cm="1">
        <f t="array" ref="E63">IF(INDEX(Templates!C$2:C$142,ROW()-ROW($21:$21)+1)="","",INDEX(Templates!C$2:C$142,ROW()-ROW($21:$21)+1))</f>
        <v/>
      </c>
      <c r="F63" s="73"/>
      <c r="G63" s="74"/>
      <c r="H63" s="75"/>
      <c r="I63" s="75"/>
      <c r="J63" s="105"/>
      <c r="K63" s="105"/>
      <c r="L63" s="105"/>
      <c r="M63" s="105"/>
      <c r="N63" s="105"/>
      <c r="O63" s="105"/>
      <c r="P63" s="105"/>
      <c r="Q63" s="105"/>
      <c r="R63" s="105"/>
      <c r="S63" s="105"/>
      <c r="T63" s="105"/>
      <c r="U63" s="105"/>
      <c r="V63" s="105"/>
      <c r="W63" s="105"/>
      <c r="X63" s="105"/>
      <c r="Y63" s="105"/>
    </row>
    <row r="64" spans="1:25" x14ac:dyDescent="0.2">
      <c r="A64" s="10" t="s">
        <v>322</v>
      </c>
      <c r="B64" s="11" t="s">
        <v>326</v>
      </c>
      <c r="C64" s="94" t="str" cm="1">
        <f t="array" ref="C64">IF(INDEX(Templates!A$2:A$142,ROW()-ROW($21:$21)+1)="","",INDEX(Templates!A$2:A$142,ROW()-ROW($21:$21)+1))</f>
        <v>JSON_PATH:construction</v>
      </c>
      <c r="D64" s="94" t="str" cm="1">
        <f t="array" ref="D64">IF(INDEX(Templates!B$2:B$142,ROW()-ROW($21:$21)+1)="","",INDEX(Templates!B$2:B$142,ROW()-ROW($21:$21)+1))</f>
        <v>f_factor</v>
      </c>
      <c r="E64" s="95" t="str" cm="1">
        <f t="array" ref="E64">IF(INDEX(Templates!C$2:C$142,ROW()-ROW($21:$21)+1)="","",INDEX(Templates!C$2:C$142,ROW()-ROW($21:$21)+1))</f>
        <v/>
      </c>
      <c r="F64" s="73"/>
      <c r="G64" s="74"/>
      <c r="H64" s="75"/>
      <c r="I64" s="75"/>
      <c r="J64" s="105"/>
      <c r="K64" s="105"/>
      <c r="L64" s="105"/>
      <c r="M64" s="105"/>
      <c r="N64" s="105"/>
      <c r="O64" s="105"/>
      <c r="P64" s="105"/>
      <c r="Q64" s="105"/>
      <c r="R64" s="105"/>
      <c r="S64" s="105"/>
      <c r="T64" s="105"/>
      <c r="U64" s="105"/>
      <c r="V64" s="105"/>
      <c r="W64" s="105"/>
      <c r="X64" s="105"/>
      <c r="Y64" s="105"/>
    </row>
    <row r="65" spans="1:25" x14ac:dyDescent="0.2">
      <c r="A65" s="10" t="s">
        <v>322</v>
      </c>
      <c r="B65" s="11" t="s">
        <v>326</v>
      </c>
      <c r="C65" s="94" t="str" cm="1">
        <f t="array" ref="C65">IF(INDEX(Templates!A$2:A$142,ROW()-ROW($21:$21)+1)="","",INDEX(Templates!A$2:A$142,ROW()-ROW($21:$21)+1))</f>
        <v>JSON_PATH:construction</v>
      </c>
      <c r="D65" s="94" t="str" cm="1">
        <f t="array" ref="D65">IF(INDEX(Templates!B$2:B$142,ROW()-ROW($21:$21)+1)="","",INDEX(Templates!B$2:B$142,ROW()-ROW($21:$21)+1))</f>
        <v>u_factor</v>
      </c>
      <c r="E65" s="95" t="str" cm="1">
        <f t="array" ref="E65">IF(INDEX(Templates!C$2:C$142,ROW()-ROW($21:$21)+1)="","",INDEX(Templates!C$2:C$142,ROW()-ROW($21:$21)+1))</f>
        <v/>
      </c>
      <c r="F65" s="73"/>
      <c r="G65" s="74"/>
      <c r="H65" s="75"/>
      <c r="I65" s="75"/>
      <c r="J65" s="105"/>
      <c r="K65" s="105"/>
      <c r="L65" s="105"/>
      <c r="M65" s="105"/>
      <c r="N65" s="105"/>
      <c r="O65" s="105"/>
      <c r="P65" s="105"/>
      <c r="Q65" s="105"/>
      <c r="R65" s="105"/>
      <c r="S65" s="105"/>
      <c r="T65" s="105"/>
      <c r="U65" s="105"/>
      <c r="V65" s="105"/>
      <c r="W65" s="105"/>
      <c r="X65" s="105"/>
      <c r="Y65" s="105"/>
    </row>
    <row r="66" spans="1:25" x14ac:dyDescent="0.2">
      <c r="A66" s="10" t="s">
        <v>322</v>
      </c>
      <c r="B66" s="11" t="s">
        <v>326</v>
      </c>
      <c r="C66" s="94" t="str" cm="1">
        <f t="array" ref="C66">IF(INDEX(Templates!A$2:A$142,ROW()-ROW($21:$21)+1)="","",INDEX(Templates!A$2:A$142,ROW()-ROW($21:$21)+1))</f>
        <v>JSON_PATH:construction</v>
      </c>
      <c r="D66" s="94" t="str" cm="1">
        <f t="array" ref="D66">IF(INDEX(Templates!B$2:B$142,ROW()-ROW($21:$21)+1)="","",INDEX(Templates!B$2:B$142,ROW()-ROW($21:$21)+1))</f>
        <v>primary_layers.material[0].thickness</v>
      </c>
      <c r="E66" s="95" t="str" cm="1">
        <f t="array" ref="E66">IF(INDEX(Templates!C$2:C$142,ROW()-ROW($21:$21)+1)="","",INDEX(Templates!C$2:C$142,ROW()-ROW($21:$21)+1))</f>
        <v/>
      </c>
      <c r="F66" s="73"/>
      <c r="G66" s="74"/>
      <c r="H66" s="75"/>
      <c r="I66" s="75"/>
      <c r="J66" s="105"/>
      <c r="K66" s="105"/>
      <c r="L66" s="105"/>
      <c r="M66" s="105"/>
      <c r="N66" s="105"/>
      <c r="O66" s="105"/>
      <c r="P66" s="105"/>
      <c r="Q66" s="105"/>
      <c r="R66" s="105"/>
      <c r="S66" s="105"/>
      <c r="T66" s="105"/>
      <c r="U66" s="105"/>
      <c r="V66" s="105"/>
      <c r="W66" s="105"/>
      <c r="X66" s="105"/>
      <c r="Y66" s="105"/>
    </row>
    <row r="67" spans="1:25" x14ac:dyDescent="0.2">
      <c r="A67" s="10" t="s">
        <v>322</v>
      </c>
      <c r="B67" s="11" t="s">
        <v>326</v>
      </c>
      <c r="C67" s="94" t="str" cm="1">
        <f t="array" ref="C67">IF(INDEX(Templates!A$2:A$142,ROW()-ROW($21:$21)+1)="","",INDEX(Templates!A$2:A$142,ROW()-ROW($21:$21)+1))</f>
        <v>JSON_PATH:construction</v>
      </c>
      <c r="D67" s="94" t="str" cm="1">
        <f t="array" ref="D67">IF(INDEX(Templates!B$2:B$142,ROW()-ROW($21:$21)+1)="","",INDEX(Templates!B$2:B$142,ROW()-ROW($21:$21)+1))</f>
        <v>primary_layers.material[0].thermal_conductivity</v>
      </c>
      <c r="E67" s="95" t="str" cm="1">
        <f t="array" ref="E67">IF(INDEX(Templates!C$2:C$142,ROW()-ROW($21:$21)+1)="","",INDEX(Templates!C$2:C$142,ROW()-ROW($21:$21)+1))</f>
        <v/>
      </c>
      <c r="F67" s="73"/>
      <c r="G67" s="74"/>
      <c r="H67" s="75"/>
      <c r="I67" s="75"/>
      <c r="J67" s="105"/>
      <c r="K67" s="105"/>
      <c r="L67" s="105"/>
      <c r="M67" s="105"/>
      <c r="N67" s="105"/>
      <c r="O67" s="105"/>
      <c r="P67" s="105"/>
      <c r="Q67" s="105"/>
      <c r="R67" s="105"/>
      <c r="S67" s="105"/>
      <c r="T67" s="105"/>
      <c r="U67" s="105"/>
      <c r="V67" s="105"/>
      <c r="W67" s="105"/>
      <c r="X67" s="105"/>
      <c r="Y67" s="105"/>
    </row>
    <row r="68" spans="1:25" x14ac:dyDescent="0.2">
      <c r="A68" s="10" t="s">
        <v>322</v>
      </c>
      <c r="B68" s="11" t="s">
        <v>326</v>
      </c>
      <c r="C68" s="94" t="str" cm="1">
        <f t="array" ref="C68">IF(INDEX(Templates!A$2:A$142,ROW()-ROW($21:$21)+1)="","",INDEX(Templates!A$2:A$142,ROW()-ROW($21:$21)+1))</f>
        <v>JSON_PATH:construction</v>
      </c>
      <c r="D68" s="94" t="str" cm="1">
        <f t="array" ref="D68">IF(INDEX(Templates!B$2:B$142,ROW()-ROW($21:$21)+1)="","",INDEX(Templates!B$2:B$142,ROW()-ROW($21:$21)+1))</f>
        <v>primary_layers.material[0].density</v>
      </c>
      <c r="E68" s="95" t="str" cm="1">
        <f t="array" ref="E68">IF(INDEX(Templates!C$2:C$142,ROW()-ROW($21:$21)+1)="","",INDEX(Templates!C$2:C$142,ROW()-ROW($21:$21)+1))</f>
        <v/>
      </c>
      <c r="F68" s="73"/>
      <c r="G68" s="74"/>
      <c r="H68" s="75"/>
      <c r="I68" s="75"/>
      <c r="J68" s="105"/>
      <c r="K68" s="105"/>
      <c r="L68" s="105"/>
      <c r="M68" s="105"/>
      <c r="N68" s="105"/>
      <c r="O68" s="105"/>
      <c r="P68" s="105"/>
      <c r="Q68" s="105"/>
      <c r="R68" s="105"/>
      <c r="S68" s="105"/>
      <c r="T68" s="105"/>
      <c r="U68" s="105"/>
      <c r="V68" s="105"/>
      <c r="W68" s="105"/>
      <c r="X68" s="105"/>
      <c r="Y68" s="105"/>
    </row>
    <row r="69" spans="1:25" x14ac:dyDescent="0.2">
      <c r="A69" s="10" t="s">
        <v>322</v>
      </c>
      <c r="B69" s="11" t="s">
        <v>326</v>
      </c>
      <c r="C69" s="94" t="str" cm="1">
        <f t="array" ref="C69">IF(INDEX(Templates!A$2:A$142,ROW()-ROW($21:$21)+1)="","",INDEX(Templates!A$2:A$142,ROW()-ROW($21:$21)+1))</f>
        <v>JSON_PATH:construction</v>
      </c>
      <c r="D69" s="94" t="str" cm="1">
        <f t="array" ref="D69">IF(INDEX(Templates!B$2:B$142,ROW()-ROW($21:$21)+1)="","",INDEX(Templates!B$2:B$142,ROW()-ROW($21:$21)+1))</f>
        <v>primary_layers.material[0].specific_heat</v>
      </c>
      <c r="E69" s="95" t="str" cm="1">
        <f t="array" ref="E69">IF(INDEX(Templates!C$2:C$142,ROW()-ROW($21:$21)+1)="","",INDEX(Templates!C$2:C$142,ROW()-ROW($21:$21)+1))</f>
        <v/>
      </c>
      <c r="F69" s="73"/>
      <c r="G69" s="74"/>
      <c r="H69" s="75"/>
      <c r="I69" s="75"/>
      <c r="J69" s="105"/>
      <c r="K69" s="105"/>
      <c r="L69" s="105"/>
      <c r="M69" s="105"/>
      <c r="N69" s="105"/>
      <c r="O69" s="105"/>
      <c r="P69" s="105"/>
      <c r="Q69" s="105"/>
      <c r="R69" s="105"/>
      <c r="S69" s="105"/>
      <c r="T69" s="105"/>
      <c r="U69" s="105"/>
      <c r="V69" s="105"/>
      <c r="W69" s="105"/>
      <c r="X69" s="105"/>
      <c r="Y69" s="105"/>
    </row>
    <row r="70" spans="1:25" x14ac:dyDescent="0.2">
      <c r="A70" s="10" t="s">
        <v>322</v>
      </c>
      <c r="B70" s="11" t="s">
        <v>326</v>
      </c>
      <c r="C70" s="94" t="str" cm="1">
        <f t="array" ref="C70">IF(INDEX(Templates!A$2:A$142,ROW()-ROW($21:$21)+1)="","",INDEX(Templates!A$2:A$142,ROW()-ROW($21:$21)+1))</f>
        <v>JSON_PATH:surfaces[1]</v>
      </c>
      <c r="D70" s="94" t="str" cm="1">
        <f t="array" ref="D70">IF(INDEX(Templates!B$2:B$142,ROW()-ROW($21:$21)+1)="","",INDEX(Templates!B$2:B$142,ROW()-ROW($21:$21)+1))</f>
        <v>id</v>
      </c>
      <c r="E70" s="95" t="str" cm="1">
        <f t="array" ref="E70">IF(INDEX(Templates!C$2:C$142,ROW()-ROW($21:$21)+1)="","",INDEX(Templates!C$2:C$142,ROW()-ROW($21:$21)+1))</f>
        <v/>
      </c>
      <c r="F70" s="73"/>
      <c r="G70" s="74"/>
      <c r="H70" s="75"/>
      <c r="I70" s="75"/>
      <c r="J70" s="105"/>
      <c r="K70" s="105"/>
      <c r="L70" s="105"/>
      <c r="M70" s="105"/>
      <c r="N70" s="105"/>
      <c r="O70" s="105"/>
      <c r="P70" s="105"/>
      <c r="Q70" s="105"/>
      <c r="R70" s="105"/>
      <c r="S70" s="105"/>
      <c r="T70" s="105"/>
      <c r="U70" s="105"/>
      <c r="V70" s="105"/>
      <c r="W70" s="105"/>
      <c r="X70" s="105"/>
      <c r="Y70" s="105"/>
    </row>
    <row r="71" spans="1:25" x14ac:dyDescent="0.2">
      <c r="A71" s="10" t="s">
        <v>322</v>
      </c>
      <c r="B71" s="11" t="s">
        <v>326</v>
      </c>
      <c r="C71" s="94" t="str" cm="1">
        <f t="array" ref="C71">IF(INDEX(Templates!A$2:A$142,ROW()-ROW($21:$21)+1)="","",INDEX(Templates!A$2:A$142,ROW()-ROW($21:$21)+1))</f>
        <v>JSON_PATH:surfaces[1]</v>
      </c>
      <c r="D71" s="94" t="str" cm="1">
        <f t="array" ref="D71">IF(INDEX(Templates!B$2:B$142,ROW()-ROW($21:$21)+1)="","",INDEX(Templates!B$2:B$142,ROW()-ROW($21:$21)+1))</f>
        <v>adjacent_to</v>
      </c>
      <c r="E71" s="95" t="str" cm="1">
        <f t="array" ref="E71">IF(INDEX(Templates!C$2:C$142,ROW()-ROW($21:$21)+1)="","",INDEX(Templates!C$2:C$142,ROW()-ROW($21:$21)+1))</f>
        <v/>
      </c>
      <c r="F71" s="73"/>
      <c r="G71" s="74"/>
      <c r="H71" s="75"/>
      <c r="I71" s="75"/>
      <c r="J71" s="105"/>
      <c r="K71" s="105"/>
      <c r="L71" s="105"/>
      <c r="M71" s="105"/>
      <c r="N71" s="105"/>
      <c r="O71" s="105"/>
      <c r="P71" s="105"/>
      <c r="Q71" s="105"/>
      <c r="R71" s="105"/>
      <c r="S71" s="105"/>
      <c r="T71" s="105"/>
      <c r="U71" s="105"/>
      <c r="V71" s="105"/>
      <c r="W71" s="105"/>
      <c r="X71" s="105"/>
      <c r="Y71" s="105"/>
    </row>
    <row r="72" spans="1:25" x14ac:dyDescent="0.2">
      <c r="A72" s="10" t="s">
        <v>322</v>
      </c>
      <c r="B72" s="11" t="s">
        <v>326</v>
      </c>
      <c r="C72" s="94" t="str" cm="1">
        <f t="array" ref="C72">IF(INDEX(Templates!A$2:A$142,ROW()-ROW($21:$21)+1)="","",INDEX(Templates!A$2:A$142,ROW()-ROW($21:$21)+1))</f>
        <v>JSON_PATH:surfaces[1]</v>
      </c>
      <c r="D72" s="94" t="str" cm="1">
        <f t="array" ref="D72">IF(INDEX(Templates!B$2:B$142,ROW()-ROW($21:$21)+1)="","",INDEX(Templates!B$2:B$142,ROW()-ROW($21:$21)+1))</f>
        <v>tilt</v>
      </c>
      <c r="E72" s="95" t="str" cm="1">
        <f t="array" ref="E72">IF(INDEX(Templates!C$2:C$142,ROW()-ROW($21:$21)+1)="","",INDEX(Templates!C$2:C$142,ROW()-ROW($21:$21)+1))</f>
        <v/>
      </c>
      <c r="F72" s="73"/>
      <c r="G72" s="74"/>
      <c r="H72" s="75"/>
      <c r="I72" s="75"/>
      <c r="J72" s="105"/>
      <c r="K72" s="105"/>
      <c r="L72" s="105"/>
      <c r="M72" s="105"/>
      <c r="N72" s="105"/>
      <c r="O72" s="105"/>
      <c r="P72" s="105"/>
      <c r="Q72" s="105"/>
      <c r="R72" s="105"/>
      <c r="S72" s="105"/>
      <c r="T72" s="105"/>
      <c r="U72" s="105"/>
      <c r="V72" s="105"/>
      <c r="W72" s="105"/>
      <c r="X72" s="105"/>
      <c r="Y72" s="105"/>
    </row>
    <row r="73" spans="1:25" x14ac:dyDescent="0.2">
      <c r="A73" s="10" t="s">
        <v>322</v>
      </c>
      <c r="B73" s="11" t="s">
        <v>326</v>
      </c>
      <c r="C73" s="94" t="str" cm="1">
        <f t="array" ref="C73">IF(INDEX(Templates!A$2:A$142,ROW()-ROW($21:$21)+1)="","",INDEX(Templates!A$2:A$142,ROW()-ROW($21:$21)+1))</f>
        <v>JSON_PATH:surfaces[1]</v>
      </c>
      <c r="D73" s="94" t="str" cm="1">
        <f t="array" ref="D73">IF(INDEX(Templates!B$2:B$142,ROW()-ROW($21:$21)+1)="","",INDEX(Templates!B$2:B$142,ROW()-ROW($21:$21)+1))</f>
        <v>area</v>
      </c>
      <c r="E73" s="95" t="str" cm="1">
        <f t="array" ref="E73">IF(INDEX(Templates!C$2:C$142,ROW()-ROW($21:$21)+1)="","",INDEX(Templates!C$2:C$142,ROW()-ROW($21:$21)+1))</f>
        <v/>
      </c>
      <c r="F73" s="73"/>
      <c r="G73" s="74"/>
      <c r="H73" s="75"/>
      <c r="I73" s="75"/>
      <c r="J73" s="105"/>
      <c r="K73" s="105"/>
      <c r="L73" s="105"/>
      <c r="M73" s="105"/>
      <c r="N73" s="105"/>
      <c r="O73" s="105"/>
      <c r="P73" s="105"/>
      <c r="Q73" s="105"/>
      <c r="R73" s="105"/>
      <c r="S73" s="105"/>
      <c r="T73" s="105"/>
      <c r="U73" s="105"/>
      <c r="V73" s="105"/>
      <c r="W73" s="105"/>
      <c r="X73" s="105"/>
      <c r="Y73" s="105"/>
    </row>
    <row r="74" spans="1:25" x14ac:dyDescent="0.2">
      <c r="A74" s="10" t="s">
        <v>322</v>
      </c>
      <c r="B74" s="11" t="s">
        <v>326</v>
      </c>
      <c r="C74" s="94" t="str" cm="1">
        <f t="array" ref="C74">IF(INDEX(Templates!A$2:A$142,ROW()-ROW($21:$21)+1)="","",INDEX(Templates!A$2:A$142,ROW()-ROW($21:$21)+1))</f>
        <v>JSON_PATH:surfaces[1]</v>
      </c>
      <c r="D74" s="94" t="str" cm="1">
        <f t="array" ref="D74">IF(INDEX(Templates!B$2:B$142,ROW()-ROW($21:$21)+1)="","",INDEX(Templates!B$2:B$142,ROW()-ROW($21:$21)+1))</f>
        <v>azimuth</v>
      </c>
      <c r="E74" s="95" t="str" cm="1">
        <f t="array" ref="E74">IF(INDEX(Templates!C$2:C$142,ROW()-ROW($21:$21)+1)="","",INDEX(Templates!C$2:C$142,ROW()-ROW($21:$21)+1))</f>
        <v/>
      </c>
      <c r="F74" s="73"/>
      <c r="G74" s="74"/>
      <c r="H74" s="75"/>
      <c r="I74" s="75"/>
      <c r="J74" s="105"/>
      <c r="K74" s="105"/>
      <c r="L74" s="105"/>
      <c r="M74" s="105"/>
      <c r="N74" s="105"/>
      <c r="O74" s="105"/>
      <c r="P74" s="105"/>
      <c r="Q74" s="105"/>
      <c r="R74" s="105"/>
      <c r="S74" s="105"/>
      <c r="T74" s="105"/>
      <c r="U74" s="105"/>
      <c r="V74" s="105"/>
      <c r="W74" s="105"/>
      <c r="X74" s="105"/>
      <c r="Y74" s="105"/>
    </row>
    <row r="75" spans="1:25" x14ac:dyDescent="0.2">
      <c r="A75" s="10" t="s">
        <v>322</v>
      </c>
      <c r="B75" s="11" t="s">
        <v>326</v>
      </c>
      <c r="C75" s="94" t="str" cm="1">
        <f t="array" ref="C75">IF(INDEX(Templates!A$2:A$142,ROW()-ROW($21:$21)+1)="","",INDEX(Templates!A$2:A$142,ROW()-ROW($21:$21)+1))</f>
        <v>JSON_PATH:surfaces[1]</v>
      </c>
      <c r="D75" s="94" t="str" cm="1">
        <f t="array" ref="D75">IF(INDEX(Templates!B$2:B$142,ROW()-ROW($21:$21)+1)="","",INDEX(Templates!B$2:B$142,ROW()-ROW($21:$21)+1))</f>
        <v>does_cast_shade</v>
      </c>
      <c r="E75" s="95" t="str" cm="1">
        <f t="array" ref="E75">IF(INDEX(Templates!C$2:C$142,ROW()-ROW($21:$21)+1)="","",INDEX(Templates!C$2:C$142,ROW()-ROW($21:$21)+1))</f>
        <v/>
      </c>
      <c r="F75" s="73"/>
      <c r="G75" s="74"/>
      <c r="H75" s="75"/>
      <c r="I75" s="75"/>
      <c r="J75" s="105"/>
      <c r="K75" s="105"/>
      <c r="L75" s="105"/>
      <c r="M75" s="105"/>
      <c r="N75" s="105"/>
      <c r="O75" s="105"/>
      <c r="P75" s="105"/>
      <c r="Q75" s="105"/>
      <c r="R75" s="105"/>
      <c r="S75" s="105"/>
      <c r="T75" s="105"/>
      <c r="U75" s="105"/>
      <c r="V75" s="105"/>
      <c r="W75" s="105"/>
      <c r="X75" s="105"/>
      <c r="Y75" s="105"/>
    </row>
    <row r="76" spans="1:25" x14ac:dyDescent="0.2">
      <c r="A76" s="10" t="s">
        <v>322</v>
      </c>
      <c r="B76" s="11" t="s">
        <v>326</v>
      </c>
      <c r="C76" s="94" t="str" cm="1">
        <f t="array" ref="C76">IF(INDEX(Templates!A$2:A$142,ROW()-ROW($21:$21)+1)="","",INDEX(Templates!A$2:A$142,ROW()-ROW($21:$21)+1))</f>
        <v>JSON_PATH:surfaces[1]</v>
      </c>
      <c r="D76" s="94" t="str" cm="1">
        <f t="array" ref="D76">IF(INDEX(Templates!B$2:B$142,ROW()-ROW($21:$21)+1)="","",INDEX(Templates!B$2:B$142,ROW()-ROW($21:$21)+1))</f>
        <v>subsurfaces[0]</v>
      </c>
      <c r="E76" s="95" t="str" cm="1">
        <f t="array" ref="E76">IF(INDEX(Templates!C$2:C$142,ROW()-ROW($21:$21)+1)="","",INDEX(Templates!C$2:C$142,ROW()-ROW($21:$21)+1))</f>
        <v>id</v>
      </c>
      <c r="F76" s="73"/>
      <c r="G76" s="74"/>
      <c r="H76" s="75"/>
      <c r="I76" s="75"/>
      <c r="J76" s="105"/>
      <c r="K76" s="105"/>
      <c r="L76" s="105"/>
      <c r="M76" s="105"/>
      <c r="N76" s="105"/>
      <c r="O76" s="105"/>
      <c r="P76" s="105"/>
      <c r="Q76" s="105"/>
      <c r="R76" s="105"/>
      <c r="S76" s="105"/>
      <c r="T76" s="105"/>
      <c r="U76" s="105"/>
      <c r="V76" s="105"/>
      <c r="W76" s="105"/>
      <c r="X76" s="105"/>
      <c r="Y76" s="105"/>
    </row>
    <row r="77" spans="1:25" x14ac:dyDescent="0.2">
      <c r="A77" s="10" t="s">
        <v>322</v>
      </c>
      <c r="B77" s="11" t="s">
        <v>326</v>
      </c>
      <c r="C77" s="94" t="str" cm="1">
        <f t="array" ref="C77">IF(INDEX(Templates!A$2:A$142,ROW()-ROW($21:$21)+1)="","",INDEX(Templates!A$2:A$142,ROW()-ROW($21:$21)+1))</f>
        <v>JSON_PATH:surfaces[1]</v>
      </c>
      <c r="D77" s="94" t="str" cm="1">
        <f t="array" ref="D77">IF(INDEX(Templates!B$2:B$142,ROW()-ROW($21:$21)+1)="","",INDEX(Templates!B$2:B$142,ROW()-ROW($21:$21)+1))</f>
        <v>subsurfaces[0]</v>
      </c>
      <c r="E77" s="95" t="str" cm="1">
        <f t="array" ref="E77">IF(INDEX(Templates!C$2:C$142,ROW()-ROW($21:$21)+1)="","",INDEX(Templates!C$2:C$142,ROW()-ROW($21:$21)+1))</f>
        <v>classification</v>
      </c>
      <c r="F77" s="73"/>
      <c r="G77" s="74"/>
      <c r="H77" s="75"/>
      <c r="I77" s="75"/>
      <c r="J77" s="105"/>
      <c r="K77" s="105"/>
      <c r="L77" s="105"/>
      <c r="M77" s="105"/>
      <c r="N77" s="105"/>
      <c r="O77" s="105"/>
      <c r="P77" s="105"/>
      <c r="Q77" s="105"/>
      <c r="R77" s="105"/>
      <c r="S77" s="105"/>
      <c r="T77" s="105"/>
      <c r="U77" s="105"/>
      <c r="V77" s="105"/>
      <c r="W77" s="105"/>
      <c r="X77" s="105"/>
      <c r="Y77" s="105"/>
    </row>
    <row r="78" spans="1:25" x14ac:dyDescent="0.2">
      <c r="A78" s="10" t="s">
        <v>322</v>
      </c>
      <c r="B78" s="11" t="s">
        <v>326</v>
      </c>
      <c r="C78" s="94" t="str" cm="1">
        <f t="array" ref="C78">IF(INDEX(Templates!A$2:A$142,ROW()-ROW($21:$21)+1)="","",INDEX(Templates!A$2:A$142,ROW()-ROW($21:$21)+1))</f>
        <v>JSON_PATH:surfaces[1]</v>
      </c>
      <c r="D78" s="94" t="str" cm="1">
        <f t="array" ref="D78">IF(INDEX(Templates!B$2:B$142,ROW()-ROW($21:$21)+1)="","",INDEX(Templates!B$2:B$142,ROW()-ROW($21:$21)+1))</f>
        <v>subsurfaces[0]</v>
      </c>
      <c r="E78" s="95" t="str" cm="1">
        <f t="array" ref="E78">IF(INDEX(Templates!C$2:C$142,ROW()-ROW($21:$21)+1)="","",INDEX(Templates!C$2:C$142,ROW()-ROW($21:$21)+1))</f>
        <v>glazed_area</v>
      </c>
      <c r="F78" s="73"/>
      <c r="G78" s="74"/>
      <c r="H78" s="75"/>
      <c r="I78" s="75"/>
      <c r="J78" s="105"/>
      <c r="K78" s="105"/>
      <c r="L78" s="105"/>
      <c r="M78" s="105"/>
      <c r="N78" s="105"/>
      <c r="O78" s="105"/>
      <c r="P78" s="105"/>
      <c r="Q78" s="105"/>
      <c r="R78" s="105"/>
      <c r="S78" s="105"/>
      <c r="T78" s="105"/>
      <c r="U78" s="105"/>
      <c r="V78" s="105"/>
      <c r="W78" s="105"/>
      <c r="X78" s="105"/>
      <c r="Y78" s="105"/>
    </row>
    <row r="79" spans="1:25" x14ac:dyDescent="0.2">
      <c r="A79" s="10" t="s">
        <v>322</v>
      </c>
      <c r="B79" s="11" t="s">
        <v>326</v>
      </c>
      <c r="C79" s="94" t="str" cm="1">
        <f t="array" ref="C79">IF(INDEX(Templates!A$2:A$142,ROW()-ROW($21:$21)+1)="","",INDEX(Templates!A$2:A$142,ROW()-ROW($21:$21)+1))</f>
        <v>JSON_PATH:surfaces[1]</v>
      </c>
      <c r="D79" s="94" t="str" cm="1">
        <f t="array" ref="D79">IF(INDEX(Templates!B$2:B$142,ROW()-ROW($21:$21)+1)="","",INDEX(Templates!B$2:B$142,ROW()-ROW($21:$21)+1))</f>
        <v>subsurfaces[0]</v>
      </c>
      <c r="E79" s="95" t="str" cm="1">
        <f t="array" ref="E79">IF(INDEX(Templates!C$2:C$142,ROW()-ROW($21:$21)+1)="","",INDEX(Templates!C$2:C$142,ROW()-ROW($21:$21)+1))</f>
        <v>opaque_area</v>
      </c>
      <c r="F79" s="73"/>
      <c r="G79" s="74"/>
      <c r="H79" s="75"/>
      <c r="I79" s="75"/>
      <c r="J79" s="105"/>
      <c r="K79" s="105"/>
      <c r="L79" s="105"/>
      <c r="M79" s="105"/>
      <c r="N79" s="105"/>
      <c r="O79" s="105"/>
      <c r="P79" s="105"/>
      <c r="Q79" s="105"/>
      <c r="R79" s="105"/>
      <c r="S79" s="105"/>
      <c r="T79" s="105"/>
      <c r="U79" s="105"/>
      <c r="V79" s="105"/>
      <c r="W79" s="105"/>
      <c r="X79" s="105"/>
      <c r="Y79" s="105"/>
    </row>
    <row r="80" spans="1:25" x14ac:dyDescent="0.2">
      <c r="A80" s="10" t="s">
        <v>322</v>
      </c>
      <c r="B80" s="11" t="s">
        <v>326</v>
      </c>
      <c r="C80" s="94" t="str" cm="1">
        <f t="array" ref="C80">IF(INDEX(Templates!A$2:A$142,ROW()-ROW($21:$21)+1)="","",INDEX(Templates!A$2:A$142,ROW()-ROW($21:$21)+1))</f>
        <v>JSON_PATH:surfaces[2]</v>
      </c>
      <c r="D80" s="94" t="str" cm="1">
        <f t="array" ref="D80">IF(INDEX(Templates!B$2:B$142,ROW()-ROW($21:$21)+1)="","",INDEX(Templates!B$2:B$142,ROW()-ROW($21:$21)+1))</f>
        <v>id</v>
      </c>
      <c r="E80" s="95" t="str" cm="1">
        <f t="array" ref="E80">IF(INDEX(Templates!C$2:C$142,ROW()-ROW($21:$21)+1)="","",INDEX(Templates!C$2:C$142,ROW()-ROW($21:$21)+1))</f>
        <v/>
      </c>
      <c r="F80" s="73"/>
      <c r="G80" s="74"/>
      <c r="H80" s="75"/>
      <c r="I80" s="75"/>
      <c r="J80" s="105"/>
      <c r="K80" s="105"/>
      <c r="L80" s="105"/>
      <c r="M80" s="105"/>
      <c r="N80" s="105"/>
      <c r="O80" s="105"/>
      <c r="P80" s="105"/>
      <c r="Q80" s="105"/>
      <c r="R80" s="105"/>
      <c r="S80" s="105"/>
      <c r="T80" s="105"/>
      <c r="U80" s="105"/>
      <c r="V80" s="105"/>
      <c r="W80" s="105"/>
      <c r="X80" s="105"/>
      <c r="Y80" s="105"/>
    </row>
    <row r="81" spans="1:25" x14ac:dyDescent="0.2">
      <c r="A81" s="10" t="s">
        <v>322</v>
      </c>
      <c r="B81" s="11" t="s">
        <v>326</v>
      </c>
      <c r="C81" s="94" t="str" cm="1">
        <f t="array" ref="C81">IF(INDEX(Templates!A$2:A$142,ROW()-ROW($21:$21)+1)="","",INDEX(Templates!A$2:A$142,ROW()-ROW($21:$21)+1))</f>
        <v>JSON_PATH:surfaces[2]</v>
      </c>
      <c r="D81" s="94" t="str" cm="1">
        <f t="array" ref="D81">IF(INDEX(Templates!B$2:B$142,ROW()-ROW($21:$21)+1)="","",INDEX(Templates!B$2:B$142,ROW()-ROW($21:$21)+1))</f>
        <v>adjacent_to</v>
      </c>
      <c r="E81" s="95" t="str" cm="1">
        <f t="array" ref="E81">IF(INDEX(Templates!C$2:C$142,ROW()-ROW($21:$21)+1)="","",INDEX(Templates!C$2:C$142,ROW()-ROW($21:$21)+1))</f>
        <v/>
      </c>
      <c r="F81" s="73"/>
      <c r="G81" s="74"/>
      <c r="H81" s="75"/>
      <c r="I81" s="75"/>
      <c r="J81" s="105"/>
      <c r="K81" s="105"/>
      <c r="L81" s="105"/>
      <c r="M81" s="105"/>
      <c r="N81" s="105"/>
      <c r="O81" s="105"/>
      <c r="P81" s="105"/>
      <c r="Q81" s="105"/>
      <c r="R81" s="105"/>
      <c r="S81" s="105"/>
      <c r="T81" s="105"/>
      <c r="U81" s="105"/>
      <c r="V81" s="105"/>
      <c r="W81" s="105"/>
      <c r="X81" s="105"/>
      <c r="Y81" s="105"/>
    </row>
    <row r="82" spans="1:25" x14ac:dyDescent="0.2">
      <c r="A82" s="10" t="s">
        <v>322</v>
      </c>
      <c r="B82" s="11" t="s">
        <v>326</v>
      </c>
      <c r="C82" s="94" t="str" cm="1">
        <f t="array" ref="C82">IF(INDEX(Templates!A$2:A$142,ROW()-ROW($21:$21)+1)="","",INDEX(Templates!A$2:A$142,ROW()-ROW($21:$21)+1))</f>
        <v>JSON_PATH:surfaces[2]</v>
      </c>
      <c r="D82" s="94" t="str" cm="1">
        <f t="array" ref="D82">IF(INDEX(Templates!B$2:B$142,ROW()-ROW($21:$21)+1)="","",INDEX(Templates!B$2:B$142,ROW()-ROW($21:$21)+1))</f>
        <v>subsurfaces[0]</v>
      </c>
      <c r="E82" s="95" t="str" cm="1">
        <f t="array" ref="E82">IF(INDEX(Templates!C$2:C$142,ROW()-ROW($21:$21)+1)="","",INDEX(Templates!C$2:C$142,ROW()-ROW($21:$21)+1))</f>
        <v>classification</v>
      </c>
      <c r="F82" s="73"/>
      <c r="G82" s="74"/>
      <c r="H82" s="75"/>
      <c r="I82" s="75"/>
      <c r="J82" s="105"/>
      <c r="K82" s="105"/>
      <c r="L82" s="105"/>
      <c r="M82" s="105"/>
      <c r="N82" s="105"/>
      <c r="O82" s="105"/>
      <c r="P82" s="105"/>
      <c r="Q82" s="105"/>
      <c r="R82" s="105"/>
      <c r="S82" s="105"/>
      <c r="T82" s="105"/>
      <c r="U82" s="105"/>
      <c r="V82" s="105"/>
      <c r="W82" s="105"/>
      <c r="X82" s="105"/>
      <c r="Y82" s="105"/>
    </row>
    <row r="83" spans="1:25" x14ac:dyDescent="0.2">
      <c r="A83" s="10" t="s">
        <v>322</v>
      </c>
      <c r="B83" s="11" t="s">
        <v>326</v>
      </c>
      <c r="C83" s="94" t="str" cm="1">
        <f t="array" ref="C83">IF(INDEX(Templates!A$2:A$142,ROW()-ROW($21:$21)+1)="","",INDEX(Templates!A$2:A$142,ROW()-ROW($21:$21)+1))</f>
        <v>JSON_PATH:surfaces[2]</v>
      </c>
      <c r="D83" s="94" t="str" cm="1">
        <f t="array" ref="D83">IF(INDEX(Templates!B$2:B$142,ROW()-ROW($21:$21)+1)="","",INDEX(Templates!B$2:B$142,ROW()-ROW($21:$21)+1))</f>
        <v>subsurfaces[0]</v>
      </c>
      <c r="E83" s="95" t="str" cm="1">
        <f t="array" ref="E83">IF(INDEX(Templates!C$2:C$142,ROW()-ROW($21:$21)+1)="","",INDEX(Templates!C$2:C$142,ROW()-ROW($21:$21)+1))</f>
        <v>glazed_area</v>
      </c>
      <c r="F83" s="73"/>
      <c r="G83" s="74"/>
      <c r="H83" s="75"/>
      <c r="I83" s="75"/>
      <c r="J83" s="105"/>
      <c r="K83" s="105"/>
      <c r="L83" s="105"/>
      <c r="M83" s="105"/>
      <c r="N83" s="105"/>
      <c r="O83" s="105"/>
      <c r="P83" s="105"/>
      <c r="Q83" s="105"/>
      <c r="R83" s="105"/>
      <c r="S83" s="105"/>
      <c r="T83" s="105"/>
      <c r="U83" s="105"/>
      <c r="V83" s="105"/>
      <c r="W83" s="105"/>
      <c r="X83" s="105"/>
      <c r="Y83" s="105"/>
    </row>
    <row r="84" spans="1:25" x14ac:dyDescent="0.2">
      <c r="A84" s="10" t="s">
        <v>322</v>
      </c>
      <c r="B84" s="11" t="s">
        <v>326</v>
      </c>
      <c r="C84" s="94" t="str" cm="1">
        <f t="array" ref="C84">IF(INDEX(Templates!A$2:A$142,ROW()-ROW($21:$21)+1)="","",INDEX(Templates!A$2:A$142,ROW()-ROW($21:$21)+1))</f>
        <v>JSON_PATH:surfaces[2]</v>
      </c>
      <c r="D84" s="94" t="str" cm="1">
        <f t="array" ref="D84">IF(INDEX(Templates!B$2:B$142,ROW()-ROW($21:$21)+1)="","",INDEX(Templates!B$2:B$142,ROW()-ROW($21:$21)+1))</f>
        <v>subsurfaces[0]</v>
      </c>
      <c r="E84" s="95" t="str" cm="1">
        <f t="array" ref="E84">IF(INDEX(Templates!C$2:C$142,ROW()-ROW($21:$21)+1)="","",INDEX(Templates!C$2:C$142,ROW()-ROW($21:$21)+1))</f>
        <v>opaque_area</v>
      </c>
      <c r="F84" s="73"/>
      <c r="G84" s="74"/>
      <c r="H84" s="75"/>
      <c r="I84" s="75"/>
      <c r="J84" s="105"/>
      <c r="K84" s="105"/>
      <c r="L84" s="105"/>
      <c r="M84" s="105"/>
      <c r="N84" s="105"/>
      <c r="O84" s="105"/>
      <c r="P84" s="105"/>
      <c r="Q84" s="105"/>
      <c r="R84" s="105"/>
      <c r="S84" s="105"/>
      <c r="T84" s="105"/>
      <c r="U84" s="105"/>
      <c r="V84" s="105"/>
      <c r="W84" s="105"/>
      <c r="X84" s="105"/>
      <c r="Y84" s="105"/>
    </row>
    <row r="85" spans="1:25" x14ac:dyDescent="0.2">
      <c r="A85" s="10" t="s">
        <v>322</v>
      </c>
      <c r="B85" s="11" t="s">
        <v>326</v>
      </c>
      <c r="C85" s="94" t="str" cm="1">
        <f t="array" ref="C85">IF(INDEX(Templates!A$2:A$142,ROW()-ROW($21:$21)+1)="","",INDEX(Templates!A$2:A$142,ROW()-ROW($21:$21)+1))</f>
        <v>JSON_PATH:surfaces[2]</v>
      </c>
      <c r="D85" s="94" t="str" cm="1">
        <f t="array" ref="D85">IF(INDEX(Templates!B$2:B$142,ROW()-ROW($21:$21)+1)="","",INDEX(Templates!B$2:B$142,ROW()-ROW($21:$21)+1))</f>
        <v>does_cast_shade</v>
      </c>
      <c r="E85" s="95" t="str" cm="1">
        <f t="array" ref="E85">IF(INDEX(Templates!C$2:C$142,ROW()-ROW($21:$21)+1)="","",INDEX(Templates!C$2:C$142,ROW()-ROW($21:$21)+1))</f>
        <v/>
      </c>
      <c r="F85" s="73"/>
      <c r="G85" s="74"/>
      <c r="H85" s="75"/>
      <c r="I85" s="75"/>
      <c r="J85" s="105"/>
      <c r="K85" s="105"/>
      <c r="L85" s="105"/>
      <c r="M85" s="105"/>
      <c r="N85" s="105"/>
      <c r="O85" s="105"/>
      <c r="P85" s="105"/>
      <c r="Q85" s="105"/>
      <c r="R85" s="105"/>
      <c r="S85" s="105"/>
      <c r="T85" s="105"/>
      <c r="U85" s="105"/>
      <c r="V85" s="105"/>
      <c r="W85" s="105"/>
      <c r="X85" s="105"/>
      <c r="Y85" s="105"/>
    </row>
    <row r="86" spans="1:25" x14ac:dyDescent="0.2">
      <c r="A86" s="10" t="s">
        <v>322</v>
      </c>
      <c r="B86" s="11" t="s">
        <v>326</v>
      </c>
      <c r="C86" s="94" t="str" cm="1">
        <f t="array" ref="C86">IF(INDEX(Templates!A$2:A$142,ROW()-ROW($21:$21)+1)="","",INDEX(Templates!A$2:A$142,ROW()-ROW($21:$21)+1))</f>
        <v>JSON_PATH:surfaces[3]</v>
      </c>
      <c r="D86" s="94" t="str" cm="1">
        <f t="array" ref="D86">IF(INDEX(Templates!B$2:B$142,ROW()-ROW($21:$21)+1)="","",INDEX(Templates!B$2:B$142,ROW()-ROW($21:$21)+1))</f>
        <v>id</v>
      </c>
      <c r="E86" s="95" t="str" cm="1">
        <f t="array" ref="E86">IF(INDEX(Templates!C$2:C$142,ROW()-ROW($21:$21)+1)="","",INDEX(Templates!C$2:C$142,ROW()-ROW($21:$21)+1))</f>
        <v/>
      </c>
      <c r="F86" s="73"/>
      <c r="G86" s="74"/>
      <c r="H86" s="75"/>
      <c r="I86" s="75"/>
      <c r="J86" s="105"/>
      <c r="K86" s="105"/>
      <c r="L86" s="105"/>
      <c r="M86" s="105"/>
      <c r="N86" s="105"/>
      <c r="O86" s="105"/>
      <c r="P86" s="105"/>
      <c r="Q86" s="105"/>
      <c r="R86" s="105"/>
      <c r="S86" s="105"/>
      <c r="T86" s="105"/>
      <c r="U86" s="105"/>
      <c r="V86" s="105"/>
      <c r="W86" s="105"/>
      <c r="X86" s="105"/>
      <c r="Y86" s="105"/>
    </row>
    <row r="87" spans="1:25" x14ac:dyDescent="0.2">
      <c r="A87" s="10" t="s">
        <v>322</v>
      </c>
      <c r="B87" s="11" t="s">
        <v>326</v>
      </c>
      <c r="C87" s="94" t="str" cm="1">
        <f t="array" ref="C87">IF(INDEX(Templates!A$2:A$142,ROW()-ROW($21:$21)+1)="","",INDEX(Templates!A$2:A$142,ROW()-ROW($21:$21)+1))</f>
        <v>JSON_PATH:surfaces[3]</v>
      </c>
      <c r="D87" s="94" t="str" cm="1">
        <f t="array" ref="D87">IF(INDEX(Templates!B$2:B$142,ROW()-ROW($21:$21)+1)="","",INDEX(Templates!B$2:B$142,ROW()-ROW($21:$21)+1))</f>
        <v>adjacent_to</v>
      </c>
      <c r="E87" s="95" t="str" cm="1">
        <f t="array" ref="E87">IF(INDEX(Templates!C$2:C$142,ROW()-ROW($21:$21)+1)="","",INDEX(Templates!C$2:C$142,ROW()-ROW($21:$21)+1))</f>
        <v/>
      </c>
      <c r="F87" s="73"/>
      <c r="G87" s="74"/>
      <c r="H87" s="75"/>
      <c r="I87" s="75"/>
      <c r="J87" s="105"/>
      <c r="K87" s="105"/>
      <c r="L87" s="105"/>
      <c r="M87" s="105"/>
      <c r="N87" s="105"/>
      <c r="O87" s="105"/>
      <c r="P87" s="105"/>
      <c r="Q87" s="105"/>
      <c r="R87" s="105"/>
      <c r="S87" s="105"/>
      <c r="T87" s="105"/>
      <c r="U87" s="105"/>
      <c r="V87" s="105"/>
      <c r="W87" s="105"/>
      <c r="X87" s="105"/>
      <c r="Y87" s="105"/>
    </row>
    <row r="88" spans="1:25" x14ac:dyDescent="0.2">
      <c r="A88" s="10" t="s">
        <v>322</v>
      </c>
      <c r="B88" s="11" t="s">
        <v>326</v>
      </c>
      <c r="C88" s="94" t="str" cm="1">
        <f t="array" ref="C88">IF(INDEX(Templates!A$2:A$142,ROW()-ROW($21:$21)+1)="","",INDEX(Templates!A$2:A$142,ROW()-ROW($21:$21)+1))</f>
        <v>JSON_PATH:surfaces[3]</v>
      </c>
      <c r="D88" s="94" t="str" cm="1">
        <f t="array" ref="D88">IF(INDEX(Templates!B$2:B$142,ROW()-ROW($21:$21)+1)="","",INDEX(Templates!B$2:B$142,ROW()-ROW($21:$21)+1))</f>
        <v>does_cast_shade</v>
      </c>
      <c r="E88" s="95" t="str" cm="1">
        <f t="array" ref="E88">IF(INDEX(Templates!C$2:C$142,ROW()-ROW($21:$21)+1)="","",INDEX(Templates!C$2:C$142,ROW()-ROW($21:$21)+1))</f>
        <v/>
      </c>
      <c r="F88" s="73"/>
      <c r="G88" s="74"/>
      <c r="H88" s="75"/>
      <c r="I88" s="75"/>
      <c r="J88" s="105"/>
      <c r="K88" s="105"/>
      <c r="L88" s="105"/>
      <c r="M88" s="105"/>
      <c r="N88" s="105"/>
      <c r="O88" s="105"/>
      <c r="P88" s="105"/>
      <c r="Q88" s="105"/>
      <c r="R88" s="105"/>
      <c r="S88" s="105"/>
      <c r="T88" s="105"/>
      <c r="U88" s="105"/>
      <c r="V88" s="105"/>
      <c r="W88" s="105"/>
      <c r="X88" s="105"/>
      <c r="Y88" s="105"/>
    </row>
    <row r="89" spans="1:25" x14ac:dyDescent="0.2">
      <c r="A89" s="10" t="s">
        <v>322</v>
      </c>
      <c r="B89" s="11" t="s">
        <v>326</v>
      </c>
      <c r="C89" s="94" t="str" cm="1">
        <f t="array" ref="C89">IF(INDEX(Templates!A$2:A$142,ROW()-ROW($21:$21)+1)="","",INDEX(Templates!A$2:A$142,ROW()-ROW($21:$21)+1))</f>
        <v>JSON_PATH:surfaces[4]</v>
      </c>
      <c r="D89" s="94" t="str" cm="1">
        <f t="array" ref="D89">IF(INDEX(Templates!B$2:B$142,ROW()-ROW($21:$21)+1)="","",INDEX(Templates!B$2:B$142,ROW()-ROW($21:$21)+1))</f>
        <v>id</v>
      </c>
      <c r="E89" s="95" t="str" cm="1">
        <f t="array" ref="E89">IF(INDEX(Templates!C$2:C$142,ROW()-ROW($21:$21)+1)="","",INDEX(Templates!C$2:C$142,ROW()-ROW($21:$21)+1))</f>
        <v/>
      </c>
      <c r="F89" s="73"/>
      <c r="G89" s="74"/>
      <c r="H89" s="75"/>
      <c r="I89" s="75"/>
      <c r="J89" s="105"/>
      <c r="K89" s="105"/>
      <c r="L89" s="105"/>
      <c r="M89" s="105"/>
      <c r="N89" s="105"/>
      <c r="O89" s="105"/>
      <c r="P89" s="105"/>
      <c r="Q89" s="105"/>
      <c r="R89" s="105"/>
      <c r="S89" s="105"/>
      <c r="T89" s="105"/>
      <c r="U89" s="105"/>
      <c r="V89" s="105"/>
      <c r="W89" s="105"/>
      <c r="X89" s="105"/>
      <c r="Y89" s="105"/>
    </row>
    <row r="90" spans="1:25" x14ac:dyDescent="0.2">
      <c r="A90" s="10" t="s">
        <v>322</v>
      </c>
      <c r="B90" s="11" t="s">
        <v>326</v>
      </c>
      <c r="C90" s="94" t="str" cm="1">
        <f t="array" ref="C90">IF(INDEX(Templates!A$2:A$142,ROW()-ROW($21:$21)+1)="","",INDEX(Templates!A$2:A$142,ROW()-ROW($21:$21)+1))</f>
        <v>JSON_PATH:surfaces[4]</v>
      </c>
      <c r="D90" s="94" t="str" cm="1">
        <f t="array" ref="D90">IF(INDEX(Templates!B$2:B$142,ROW()-ROW($21:$21)+1)="","",INDEX(Templates!B$2:B$142,ROW()-ROW($21:$21)+1))</f>
        <v>adjacent_to</v>
      </c>
      <c r="E90" s="95" t="str" cm="1">
        <f t="array" ref="E90">IF(INDEX(Templates!C$2:C$142,ROW()-ROW($21:$21)+1)="","",INDEX(Templates!C$2:C$142,ROW()-ROW($21:$21)+1))</f>
        <v/>
      </c>
      <c r="F90" s="73"/>
      <c r="G90" s="74"/>
      <c r="H90" s="75"/>
      <c r="I90" s="75"/>
      <c r="J90" s="105"/>
      <c r="K90" s="105"/>
      <c r="L90" s="105"/>
      <c r="M90" s="105"/>
      <c r="N90" s="105"/>
      <c r="O90" s="105"/>
      <c r="P90" s="105"/>
      <c r="Q90" s="105"/>
      <c r="R90" s="105"/>
      <c r="S90" s="105"/>
      <c r="T90" s="105"/>
      <c r="U90" s="105"/>
      <c r="V90" s="105"/>
      <c r="W90" s="105"/>
      <c r="X90" s="105"/>
      <c r="Y90" s="105"/>
    </row>
    <row r="91" spans="1:25" x14ac:dyDescent="0.2">
      <c r="A91" s="10" t="s">
        <v>322</v>
      </c>
      <c r="B91" s="11" t="s">
        <v>326</v>
      </c>
      <c r="C91" s="94" t="str" cm="1">
        <f t="array" ref="C91">IF(INDEX(Templates!A$2:A$142,ROW()-ROW($21:$21)+1)="","",INDEX(Templates!A$2:A$142,ROW()-ROW($21:$21)+1))</f>
        <v>JSON_PATH:surfaces[4]</v>
      </c>
      <c r="D91" s="94" t="str" cm="1">
        <f t="array" ref="D91">IF(INDEX(Templates!B$2:B$142,ROW()-ROW($21:$21)+1)="","",INDEX(Templates!B$2:B$142,ROW()-ROW($21:$21)+1))</f>
        <v>does_cast_shade</v>
      </c>
      <c r="E91" s="95" t="str" cm="1">
        <f t="array" ref="E91">IF(INDEX(Templates!C$2:C$142,ROW()-ROW($21:$21)+1)="","",INDEX(Templates!C$2:C$142,ROW()-ROW($21:$21)+1))</f>
        <v/>
      </c>
      <c r="F91" s="73"/>
      <c r="G91" s="74"/>
      <c r="H91" s="75"/>
      <c r="I91" s="75"/>
      <c r="J91" s="105"/>
      <c r="K91" s="105"/>
      <c r="L91" s="105"/>
      <c r="M91" s="105"/>
      <c r="N91" s="105"/>
      <c r="O91" s="105"/>
      <c r="P91" s="105"/>
      <c r="Q91" s="105"/>
      <c r="R91" s="105"/>
      <c r="S91" s="105"/>
      <c r="T91" s="105"/>
      <c r="U91" s="105"/>
      <c r="V91" s="105"/>
      <c r="W91" s="105"/>
      <c r="X91" s="105"/>
      <c r="Y91" s="105"/>
    </row>
    <row r="92" spans="1:25" x14ac:dyDescent="0.2">
      <c r="A92" s="10" t="s">
        <v>322</v>
      </c>
      <c r="B92" s="11" t="s">
        <v>326</v>
      </c>
      <c r="C92" s="94" t="str" cm="1">
        <f t="array" ref="C92">IF(INDEX(Templates!A$2:A$142,ROW()-ROW($21:$21)+1)="","",INDEX(Templates!A$2:A$142,ROW()-ROW($21:$21)+1))</f>
        <v>JSON_PATH:weather[0]</v>
      </c>
      <c r="D92" s="94" t="str" cm="1">
        <f t="array" ref="D92">IF(INDEX(Templates!B$2:B$142,ROW()-ROW($21:$21)+1)="","",INDEX(Templates!B$2:B$142,ROW()-ROW($21:$21)+1))</f>
        <v>climate_zone</v>
      </c>
      <c r="E92" s="95" t="str" cm="1">
        <f t="array" ref="E92">IF(INDEX(Templates!C$2:C$142,ROW()-ROW($21:$21)+1)="","",INDEX(Templates!C$2:C$142,ROW()-ROW($21:$21)+1))</f>
        <v/>
      </c>
      <c r="F92" s="73"/>
      <c r="G92" s="74"/>
      <c r="H92" s="75"/>
      <c r="I92" s="75"/>
      <c r="J92" s="105"/>
      <c r="K92" s="105"/>
      <c r="L92" s="105"/>
      <c r="M92" s="105"/>
      <c r="N92" s="105"/>
      <c r="O92" s="105"/>
      <c r="P92" s="105"/>
      <c r="Q92" s="105"/>
      <c r="R92" s="105"/>
      <c r="S92" s="105"/>
      <c r="T92" s="105"/>
      <c r="U92" s="105"/>
      <c r="V92" s="105"/>
      <c r="W92" s="105"/>
      <c r="X92" s="105"/>
      <c r="Y92" s="105"/>
    </row>
    <row r="93" spans="1:25" x14ac:dyDescent="0.2">
      <c r="A93" s="10" t="s">
        <v>322</v>
      </c>
      <c r="B93" s="11" t="s">
        <v>326</v>
      </c>
      <c r="C93" s="94" t="str" cm="1">
        <f t="array" ref="C93">IF(INDEX(Templates!A$2:A$142,ROW()-ROW($21:$21)+1)="","",INDEX(Templates!A$2:A$142,ROW()-ROW($21:$21)+1))</f>
        <v>JSON_PATH:heating_ventilation_air_conditioning_systems[0]</v>
      </c>
      <c r="D93" s="94" t="str" cm="1">
        <f t="array" ref="D93">IF(INDEX(Templates!B$2:B$142,ROW()-ROW($21:$21)+1)="","",INDEX(Templates!B$2:B$142,ROW()-ROW($21:$21)+1))</f>
        <v>id</v>
      </c>
      <c r="E93" s="95" t="str" cm="1">
        <f t="array" ref="E93">IF(INDEX(Templates!C$2:C$142,ROW()-ROW($21:$21)+1)="","",INDEX(Templates!C$2:C$142,ROW()-ROW($21:$21)+1))</f>
        <v/>
      </c>
      <c r="F93" s="73"/>
      <c r="G93" s="74"/>
      <c r="H93" s="75"/>
      <c r="I93" s="75"/>
      <c r="J93" s="105"/>
      <c r="K93" s="105"/>
      <c r="L93" s="105"/>
      <c r="M93" s="105"/>
      <c r="N93" s="105"/>
      <c r="O93" s="105"/>
      <c r="P93" s="105"/>
      <c r="Q93" s="105"/>
      <c r="R93" s="105"/>
      <c r="S93" s="105"/>
      <c r="T93" s="105"/>
      <c r="U93" s="105"/>
      <c r="V93" s="105"/>
      <c r="W93" s="105"/>
      <c r="X93" s="105"/>
      <c r="Y93" s="105"/>
    </row>
    <row r="94" spans="1:25" x14ac:dyDescent="0.2">
      <c r="A94" s="10" t="s">
        <v>322</v>
      </c>
      <c r="B94" s="11" t="s">
        <v>326</v>
      </c>
      <c r="C94" s="94" t="str" cm="1">
        <f t="array" ref="C94">IF(INDEX(Templates!A$2:A$142,ROW()-ROW($21:$21)+1)="","",INDEX(Templates!A$2:A$142,ROW()-ROW($21:$21)+1))</f>
        <v>JSON_PATH:heating_ventilation_air_conditioning_systems[0]</v>
      </c>
      <c r="D94" s="94" t="str" cm="1">
        <f t="array" ref="D94">IF(INDEX(Templates!B$2:B$142,ROW()-ROW($21:$21)+1)="","",INDEX(Templates!B$2:B$142,ROW()-ROW($21:$21)+1))</f>
        <v>simulation_result_sensible_cool_capacity</v>
      </c>
      <c r="E94" s="95" t="str" cm="1">
        <f t="array" ref="E94">IF(INDEX(Templates!C$2:C$142,ROW()-ROW($21:$21)+1)="","",INDEX(Templates!C$2:C$142,ROW()-ROW($21:$21)+1))</f>
        <v/>
      </c>
      <c r="F94" s="73"/>
      <c r="G94" s="74"/>
      <c r="H94" s="75"/>
      <c r="I94" s="75"/>
      <c r="J94" s="105"/>
      <c r="K94" s="105"/>
      <c r="L94" s="105"/>
      <c r="M94" s="105"/>
      <c r="N94" s="105"/>
      <c r="O94" s="105"/>
      <c r="P94" s="105"/>
      <c r="Q94" s="105"/>
      <c r="R94" s="105"/>
      <c r="S94" s="105"/>
      <c r="T94" s="105"/>
      <c r="U94" s="105"/>
      <c r="V94" s="105"/>
      <c r="W94" s="105"/>
      <c r="X94" s="105"/>
      <c r="Y94" s="105"/>
    </row>
    <row r="95" spans="1:25" x14ac:dyDescent="0.2">
      <c r="A95" s="10" t="s">
        <v>322</v>
      </c>
      <c r="B95" s="11" t="s">
        <v>326</v>
      </c>
      <c r="C95" s="94" t="str" cm="1">
        <f t="array" ref="C95">IF(INDEX(Templates!A$2:A$142,ROW()-ROW($21:$21)+1)="","",INDEX(Templates!A$2:A$142,ROW()-ROW($21:$21)+1))</f>
        <v>JSON_PATH:heating_ventilation_air_conditioning_systems[0]</v>
      </c>
      <c r="D95" s="94" t="str" cm="1">
        <f t="array" ref="D95">IF(INDEX(Templates!B$2:B$142,ROW()-ROW($21:$21)+1)="","",INDEX(Templates!B$2:B$142,ROW()-ROW($21:$21)+1))</f>
        <v>simulation_result_heat_capacity</v>
      </c>
      <c r="E95" s="95" t="str" cm="1">
        <f t="array" ref="E95">IF(INDEX(Templates!C$2:C$142,ROW()-ROW($21:$21)+1)="","",INDEX(Templates!C$2:C$142,ROW()-ROW($21:$21)+1))</f>
        <v/>
      </c>
      <c r="F95" s="73"/>
      <c r="G95" s="74"/>
      <c r="H95" s="75"/>
      <c r="I95" s="75"/>
      <c r="J95" s="105"/>
      <c r="K95" s="105"/>
      <c r="L95" s="105"/>
      <c r="M95" s="105"/>
      <c r="N95" s="105"/>
      <c r="O95" s="105"/>
      <c r="P95" s="105"/>
      <c r="Q95" s="105"/>
      <c r="R95" s="105"/>
      <c r="S95" s="105"/>
      <c r="T95" s="105"/>
      <c r="U95" s="105"/>
      <c r="V95" s="105"/>
      <c r="W95" s="105"/>
      <c r="X95" s="105"/>
      <c r="Y95" s="105"/>
    </row>
    <row r="96" spans="1:25" x14ac:dyDescent="0.2">
      <c r="A96" s="10" t="s">
        <v>322</v>
      </c>
      <c r="B96" s="11" t="s">
        <v>326</v>
      </c>
      <c r="C96" s="94" t="str" cm="1">
        <f t="array" ref="C96">IF(INDEX(Templates!A$2:A$142,ROW()-ROW($21:$21)+1)="","",INDEX(Templates!A$2:A$142,ROW()-ROW($21:$21)+1))</f>
        <v>JSON_PATH:heating_ventilation_air_conditioning_systems[1]</v>
      </c>
      <c r="D96" s="94" t="str" cm="1">
        <f t="array" ref="D96">IF(INDEX(Templates!B$2:B$142,ROW()-ROW($21:$21)+1)="","",INDEX(Templates!B$2:B$142,ROW()-ROW($21:$21)+1))</f>
        <v>id</v>
      </c>
      <c r="E96" s="95" t="str" cm="1">
        <f t="array" ref="E96">IF(INDEX(Templates!C$2:C$142,ROW()-ROW($21:$21)+1)="","",INDEX(Templates!C$2:C$142,ROW()-ROW($21:$21)+1))</f>
        <v/>
      </c>
      <c r="F96" s="73"/>
      <c r="G96" s="74"/>
      <c r="H96" s="75"/>
      <c r="I96" s="75"/>
      <c r="J96" s="105"/>
      <c r="K96" s="105"/>
      <c r="L96" s="105"/>
      <c r="M96" s="105"/>
      <c r="N96" s="105"/>
      <c r="O96" s="105"/>
      <c r="P96" s="105"/>
      <c r="Q96" s="105"/>
      <c r="R96" s="105"/>
      <c r="S96" s="105"/>
      <c r="T96" s="105"/>
      <c r="U96" s="105"/>
      <c r="V96" s="105"/>
      <c r="W96" s="105"/>
      <c r="X96" s="105"/>
      <c r="Y96" s="105"/>
    </row>
    <row r="97" spans="1:25" x14ac:dyDescent="0.2">
      <c r="A97" s="10" t="s">
        <v>322</v>
      </c>
      <c r="B97" s="11" t="s">
        <v>326</v>
      </c>
      <c r="C97" s="94" t="str" cm="1">
        <f t="array" ref="C97">IF(INDEX(Templates!A$2:A$142,ROW()-ROW($21:$21)+1)="","",INDEX(Templates!A$2:A$142,ROW()-ROW($21:$21)+1))</f>
        <v>JSON_PATH:heating_ventilation_air_conditioning_systems[1]</v>
      </c>
      <c r="D97" s="94" t="str" cm="1">
        <f t="array" ref="D97">IF(INDEX(Templates!B$2:B$142,ROW()-ROW($21:$21)+1)="","",INDEX(Templates!B$2:B$142,ROW()-ROW($21:$21)+1))</f>
        <v>simulation_result_sensible_cool_capacity</v>
      </c>
      <c r="E97" s="95" t="str" cm="1">
        <f t="array" ref="E97">IF(INDEX(Templates!C$2:C$142,ROW()-ROW($21:$21)+1)="","",INDEX(Templates!C$2:C$142,ROW()-ROW($21:$21)+1))</f>
        <v/>
      </c>
      <c r="F97" s="73"/>
      <c r="G97" s="74"/>
      <c r="H97" s="75"/>
      <c r="I97" s="75"/>
      <c r="J97" s="105"/>
      <c r="K97" s="105"/>
      <c r="L97" s="105"/>
      <c r="M97" s="105"/>
      <c r="N97" s="105"/>
      <c r="O97" s="105"/>
      <c r="P97" s="105"/>
      <c r="Q97" s="105"/>
      <c r="R97" s="105"/>
      <c r="S97" s="105"/>
      <c r="T97" s="105"/>
      <c r="U97" s="105"/>
      <c r="V97" s="105"/>
      <c r="W97" s="105"/>
      <c r="X97" s="105"/>
      <c r="Y97" s="105"/>
    </row>
    <row r="98" spans="1:25" x14ac:dyDescent="0.2">
      <c r="A98" s="10" t="s">
        <v>322</v>
      </c>
      <c r="B98" s="11" t="s">
        <v>326</v>
      </c>
      <c r="C98" s="94" t="str" cm="1">
        <f t="array" ref="C98">IF(INDEX(Templates!A$2:A$142,ROW()-ROW($21:$21)+1)="","",INDEX(Templates!A$2:A$142,ROW()-ROW($21:$21)+1))</f>
        <v>JSON_PATH:heating_ventilation_air_conditioning_systems[1]</v>
      </c>
      <c r="D98" s="94" t="str" cm="1">
        <f t="array" ref="D98">IF(INDEX(Templates!B$2:B$142,ROW()-ROW($21:$21)+1)="","",INDEX(Templates!B$2:B$142,ROW()-ROW($21:$21)+1))</f>
        <v>simulation_result_heat_capacity</v>
      </c>
      <c r="E98" s="95" t="str" cm="1">
        <f t="array" ref="E98">IF(INDEX(Templates!C$2:C$142,ROW()-ROW($21:$21)+1)="","",INDEX(Templates!C$2:C$142,ROW()-ROW($21:$21)+1))</f>
        <v/>
      </c>
      <c r="F98" s="73"/>
      <c r="G98" s="74"/>
      <c r="H98" s="75"/>
      <c r="I98" s="75"/>
      <c r="J98" s="105"/>
      <c r="K98" s="105"/>
      <c r="L98" s="105"/>
      <c r="M98" s="105"/>
      <c r="N98" s="105"/>
      <c r="O98" s="105"/>
      <c r="P98" s="105"/>
      <c r="Q98" s="105"/>
      <c r="R98" s="105"/>
      <c r="S98" s="105"/>
      <c r="T98" s="105"/>
      <c r="U98" s="105"/>
      <c r="V98" s="105"/>
      <c r="W98" s="105"/>
      <c r="X98" s="105"/>
      <c r="Y98" s="105"/>
    </row>
    <row r="99" spans="1:25" x14ac:dyDescent="0.2">
      <c r="A99" s="10" t="s">
        <v>322</v>
      </c>
      <c r="B99" s="11" t="s">
        <v>326</v>
      </c>
      <c r="C99" s="94" t="str" cm="1">
        <f t="array" ref="C99">IF(INDEX(Templates!A$2:A$142,ROW()-ROW($21:$21)+1)="","",INDEX(Templates!A$2:A$142,ROW()-ROW($21:$21)+1))</f>
        <v>JSON_PATH:spaces[0]</v>
      </c>
      <c r="D99" s="94" t="str" cm="1">
        <f t="array" ref="D99">IF(INDEX(Templates!B$2:B$142,ROW()-ROW($21:$21)+1)="","",INDEX(Templates!B$2:B$142,ROW()-ROW($21:$21)+1))</f>
        <v>id</v>
      </c>
      <c r="E99" s="95" t="str" cm="1">
        <f t="array" ref="E99">IF(INDEX(Templates!C$2:C$142,ROW()-ROW($21:$21)+1)="","",INDEX(Templates!C$2:C$142,ROW()-ROW($21:$21)+1))</f>
        <v/>
      </c>
      <c r="F99" s="73"/>
      <c r="G99" s="74"/>
      <c r="H99" s="75"/>
      <c r="I99" s="75"/>
      <c r="J99" s="105"/>
      <c r="K99" s="105"/>
      <c r="L99" s="105"/>
      <c r="M99" s="105"/>
      <c r="N99" s="105"/>
      <c r="O99" s="105"/>
      <c r="P99" s="105"/>
      <c r="Q99" s="105"/>
      <c r="R99" s="105"/>
      <c r="S99" s="105"/>
      <c r="T99" s="105"/>
      <c r="U99" s="105"/>
      <c r="V99" s="105"/>
      <c r="W99" s="105"/>
      <c r="X99" s="105"/>
      <c r="Y99" s="105"/>
    </row>
    <row r="100" spans="1:25" x14ac:dyDescent="0.2">
      <c r="A100" s="10" t="s">
        <v>322</v>
      </c>
      <c r="B100" s="11" t="s">
        <v>326</v>
      </c>
      <c r="C100" s="94" t="str" cm="1">
        <f t="array" ref="C100">IF(INDEX(Templates!A$2:A$142,ROW()-ROW($21:$21)+1)="","",INDEX(Templates!A$2:A$142,ROW()-ROW($21:$21)+1))</f>
        <v>JSON_PATH:spaces[0]</v>
      </c>
      <c r="D100" s="94" t="str" cm="1">
        <f t="array" ref="D100">IF(INDEX(Templates!B$2:B$142,ROW()-ROW($21:$21)+1)="","",INDEX(Templates!B$2:B$142,ROW()-ROW($21:$21)+1))</f>
        <v>lighting_space_type</v>
      </c>
      <c r="E100" s="95" t="str" cm="1">
        <f t="array" ref="E100">IF(INDEX(Templates!C$2:C$142,ROW()-ROW($21:$21)+1)="","",INDEX(Templates!C$2:C$142,ROW()-ROW($21:$21)+1))</f>
        <v/>
      </c>
      <c r="F100" s="73"/>
      <c r="G100" s="74"/>
      <c r="H100" s="75"/>
      <c r="I100" s="75"/>
      <c r="J100" s="105"/>
      <c r="K100" s="105"/>
      <c r="L100" s="105"/>
      <c r="M100" s="105"/>
      <c r="N100" s="105"/>
      <c r="O100" s="105"/>
      <c r="P100" s="105"/>
      <c r="Q100" s="105"/>
      <c r="R100" s="105"/>
      <c r="S100" s="105"/>
      <c r="T100" s="105"/>
      <c r="U100" s="105"/>
      <c r="V100" s="105"/>
      <c r="W100" s="105"/>
      <c r="X100" s="105"/>
      <c r="Y100" s="105"/>
    </row>
    <row r="101" spans="1:25" x14ac:dyDescent="0.2">
      <c r="A101" s="10" t="s">
        <v>322</v>
      </c>
      <c r="B101" s="11" t="s">
        <v>326</v>
      </c>
      <c r="C101" s="94" t="str" cm="1">
        <f t="array" ref="C101">IF(INDEX(Templates!A$2:A$142,ROW()-ROW($21:$21)+1)="","",INDEX(Templates!A$2:A$142,ROW()-ROW($21:$21)+1))</f>
        <v>JSON_PATH:spaces[0]</v>
      </c>
      <c r="D101" s="94" t="str" cm="1">
        <f t="array" ref="D101">IF(INDEX(Templates!B$2:B$142,ROW()-ROW($21:$21)+1)="","",INDEX(Templates!B$2:B$142,ROW()-ROW($21:$21)+1))</f>
        <v>status_type</v>
      </c>
      <c r="E101" s="95" t="str" cm="1">
        <f t="array" ref="E101">IF(INDEX(Templates!C$2:C$142,ROW()-ROW($21:$21)+1)="","",INDEX(Templates!C$2:C$142,ROW()-ROW($21:$21)+1))</f>
        <v/>
      </c>
      <c r="F101" s="73"/>
      <c r="G101" s="74"/>
      <c r="H101" s="75"/>
      <c r="I101" s="75"/>
      <c r="J101" s="105"/>
      <c r="K101" s="105"/>
      <c r="L101" s="105"/>
      <c r="M101" s="105"/>
      <c r="N101" s="105"/>
      <c r="O101" s="105"/>
      <c r="P101" s="105"/>
      <c r="Q101" s="105"/>
      <c r="R101" s="105"/>
      <c r="S101" s="105"/>
      <c r="T101" s="105"/>
      <c r="U101" s="105"/>
      <c r="V101" s="105"/>
      <c r="W101" s="105"/>
      <c r="X101" s="105"/>
      <c r="Y101" s="105"/>
    </row>
    <row r="102" spans="1:25" s="57" customFormat="1" x14ac:dyDescent="0.2">
      <c r="A102" s="54" t="s">
        <v>322</v>
      </c>
      <c r="B102" s="55" t="s">
        <v>326</v>
      </c>
      <c r="C102" s="96" t="str" cm="1">
        <f t="array" ref="C102">IF(INDEX(Templates!A$2:A$142,ROW()-ROW($21:$21)+1)="","",INDEX(Templates!A$2:A$142,ROW()-ROW($21:$21)+1))</f>
        <v/>
      </c>
      <c r="D102" s="96" t="str" cm="1">
        <f t="array" ref="D102">IF(INDEX(Templates!B$2:B$142,ROW()-ROW($21:$21)+1)="","",INDEX(Templates!B$2:B$142,ROW()-ROW($21:$21)+1))</f>
        <v/>
      </c>
      <c r="E102" s="97" t="str" cm="1">
        <f t="array" ref="E102">IF(INDEX(Templates!C$2:C$142,ROW()-ROW($21:$21)+1)="","",INDEX(Templates!C$2:C$142,ROW()-ROW($21:$21)+1))</f>
        <v/>
      </c>
      <c r="F102" s="88"/>
      <c r="G102" s="89"/>
      <c r="H102" s="90"/>
      <c r="I102" s="90"/>
      <c r="J102" s="106" t="str" cm="1">
        <f t="array" ref="J102">IF(INDEX(Templates!$I$2:$X$133,ROW()-ROW(J$21)+1, MATCH(J$17,Templates!$I$1:X$1,0))="","",INDEX(Templates!$I$2:$X$133,ROW()-ROW(J$21)+1, MATCH(J$17,Templates!$I$1:X$1,0)))</f>
        <v/>
      </c>
      <c r="K102" s="106" t="str" cm="1">
        <f t="array" ref="K102">IF(INDEX(Templates!$I$2:$X$133,ROW()-ROW(K$21)+1, MATCH(K$17,Templates!$I$1:X$1,0))="","",INDEX(Templates!$I$2:$X$133,ROW()-ROW(K$21)+1, MATCH(K$17,Templates!$I$1:X$1,0)))</f>
        <v/>
      </c>
      <c r="L102" s="106" t="str" cm="1">
        <f t="array" ref="L102">IF(INDEX(Templates!$I$2:$X$133,ROW()-ROW(L$21)+1, MATCH(L$17,Templates!$I$1:X$1,0))="","",INDEX(Templates!$I$2:$X$133,ROW()-ROW(L$21)+1, MATCH(L$17,Templates!$I$1:X$1,0)))</f>
        <v/>
      </c>
      <c r="M102" s="106" t="str" cm="1">
        <f t="array" ref="M102">IF(INDEX(Templates!$I$2:$X$133,ROW()-ROW(M$21)+1, MATCH(M$17,Templates!$I$1:X$1,0))="","",INDEX(Templates!$I$2:$X$133,ROW()-ROW(M$21)+1, MATCH(M$17,Templates!$I$1:X$1,0)))</f>
        <v/>
      </c>
      <c r="N102" s="106" t="str" cm="1">
        <f t="array" ref="N102">IF(INDEX(Templates!$I$2:$X$133,ROW()-ROW(N$21)+1, MATCH(N$17,Templates!$I$1:X$1,0))="","",INDEX(Templates!$I$2:$X$133,ROW()-ROW(N$21)+1, MATCH(N$17,Templates!$I$1:X$1,0)))</f>
        <v/>
      </c>
      <c r="O102" s="106" t="str" cm="1">
        <f t="array" ref="O102">IF(INDEX(Templates!$I$2:$X$133,ROW()-ROW(O$21)+1, MATCH(O$17,Templates!$I$1:X$1,0))="","",INDEX(Templates!$I$2:$X$133,ROW()-ROW(O$21)+1, MATCH(O$17,Templates!$I$1:X$1,0)))</f>
        <v/>
      </c>
      <c r="P102" s="106" t="str" cm="1">
        <f t="array" ref="P102">IF(INDEX(Templates!$I$2:$X$133,ROW()-ROW(P$21)+1, MATCH(P$17,Templates!$I$1:X$1,0))="","",INDEX(Templates!$I$2:$X$133,ROW()-ROW(P$21)+1, MATCH(P$17,Templates!$I$1:X$1,0)))</f>
        <v/>
      </c>
      <c r="Q102" s="106" t="str" cm="1">
        <f t="array" ref="Q102">IF(INDEX(Templates!$I$2:$X$133,ROW()-ROW(Q$21)+1, MATCH(Q$17,Templates!$I$1:X$1,0))="","",INDEX(Templates!$I$2:$X$133,ROW()-ROW(Q$21)+1, MATCH(Q$17,Templates!$I$1:X$1,0)))</f>
        <v/>
      </c>
      <c r="R102" s="106" t="str" cm="1">
        <f t="array" ref="R102">IF(INDEX(Templates!$I$2:$X$133,ROW()-ROW(R$21)+1, MATCH(R$17,Templates!$I$1:X$1,0))="","",INDEX(Templates!$I$2:$X$133,ROW()-ROW(R$21)+1, MATCH(R$17,Templates!$I$1:X$1,0)))</f>
        <v/>
      </c>
      <c r="S102" s="106" t="str" cm="1">
        <f t="array" ref="S102">IF(INDEX(Templates!$I$2:$X$133,ROW()-ROW(S$21)+1, MATCH(S$17,Templates!$I$1:X$1,0))="","",INDEX(Templates!$I$2:$X$133,ROW()-ROW(S$21)+1, MATCH(S$17,Templates!$I$1:X$1,0)))</f>
        <v/>
      </c>
      <c r="T102" s="106" t="str" cm="1">
        <f t="array" ref="T102">IF(INDEX(Templates!$I$2:$X$133,ROW()-ROW(T$21)+1, MATCH(T$17,Templates!$I$1:X$1,0))="","",INDEX(Templates!$I$2:$X$133,ROW()-ROW(T$21)+1, MATCH(T$17,Templates!$I$1:X$1,0)))</f>
        <v/>
      </c>
      <c r="U102" s="106" t="str" cm="1">
        <f t="array" ref="U102">IF(INDEX(Templates!$I$2:$X$133,ROW()-ROW(U$21)+1, MATCH(U$17,Templates!$I$1:X$1,0))="","",INDEX(Templates!$I$2:$X$133,ROW()-ROW(U$21)+1, MATCH(U$17,Templates!$I$1:X$1,0)))</f>
        <v/>
      </c>
      <c r="V102" s="106" t="str" cm="1">
        <f t="array" ref="V102">IF(INDEX(Templates!$I$2:$X$133,ROW()-ROW(V$21)+1, MATCH(V$17,Templates!$I$1:X$1,0))="","",INDEX(Templates!$I$2:$X$133,ROW()-ROW(V$21)+1, MATCH(V$17,Templates!$I$1:X$1,0)))</f>
        <v/>
      </c>
      <c r="W102" s="106" t="str" cm="1">
        <f t="array" ref="W102">IF(INDEX(Templates!$I$2:$X$133,ROW()-ROW(W$21)+1, MATCH(W$17,Templates!$I$1:X$1,0))="","",INDEX(Templates!$I$2:$X$133,ROW()-ROW(W$21)+1, MATCH(W$17,Templates!$I$1:X$1,0)))</f>
        <v/>
      </c>
      <c r="X102" s="106" t="str" cm="1">
        <f t="array" ref="X102">IF(INDEX(Templates!$I$2:$X$133,ROW()-ROW(X$21)+1, MATCH(X$17,Templates!$I$1:X$1,0))="","",INDEX(Templates!$I$2:$X$133,ROW()-ROW(X$21)+1, MATCH(X$17,Templates!$I$1:X$1,0)))</f>
        <v/>
      </c>
      <c r="Y102" s="106" t="str" cm="1">
        <f t="array" ref="Y102">IF(INDEX(Templates!$I$2:$X$133,ROW()-ROW(Y$21)+1, MATCH(Y$17,Templates!$I$1:X$1,0))="","",INDEX(Templates!$I$2:$X$133,ROW()-ROW(Y$21)+1, MATCH(Y$17,Templates!$I$1:X$1,0)))</f>
        <v/>
      </c>
    </row>
    <row r="103" spans="1:25" x14ac:dyDescent="0.2">
      <c r="A103" s="10" t="s">
        <v>327</v>
      </c>
      <c r="B103" s="11" t="s">
        <v>323</v>
      </c>
      <c r="C103" s="11" t="s">
        <v>224</v>
      </c>
      <c r="D103" s="11" t="s">
        <v>226</v>
      </c>
      <c r="E103" s="27"/>
      <c r="F103" s="35"/>
      <c r="G103" s="36"/>
      <c r="H103" s="22"/>
      <c r="I103" s="30"/>
      <c r="J103" s="4"/>
      <c r="K103" s="4"/>
      <c r="L103" s="4"/>
      <c r="M103" s="4"/>
      <c r="N103" s="4"/>
      <c r="O103" s="4"/>
      <c r="P103" s="4"/>
      <c r="Q103" s="4"/>
      <c r="R103" s="4"/>
      <c r="S103" s="4"/>
      <c r="T103" s="4"/>
      <c r="U103" s="4"/>
      <c r="V103" s="4"/>
      <c r="W103" s="4"/>
      <c r="X103" s="4"/>
      <c r="Y103" s="4"/>
    </row>
    <row r="104" spans="1:25" x14ac:dyDescent="0.2">
      <c r="A104" s="10" t="s">
        <v>327</v>
      </c>
      <c r="B104" s="11" t="s">
        <v>323</v>
      </c>
      <c r="C104" s="11" t="s">
        <v>248</v>
      </c>
      <c r="D104" s="11" t="s">
        <v>238</v>
      </c>
      <c r="E104" s="19"/>
      <c r="F104" s="35"/>
      <c r="G104" s="36"/>
      <c r="H104" s="22"/>
      <c r="I104" s="22"/>
      <c r="J104" s="4"/>
      <c r="K104" s="4"/>
      <c r="L104" s="4"/>
      <c r="M104" s="4"/>
      <c r="N104" s="4"/>
      <c r="O104" s="4"/>
      <c r="P104" s="4"/>
      <c r="Q104" s="4"/>
      <c r="R104" s="4"/>
      <c r="S104" s="4"/>
      <c r="T104" s="4"/>
      <c r="U104" s="4"/>
      <c r="V104" s="4"/>
      <c r="W104" s="4"/>
      <c r="X104" s="4"/>
      <c r="Y104" s="4"/>
    </row>
    <row r="105" spans="1:25" x14ac:dyDescent="0.2">
      <c r="A105" s="10" t="s">
        <v>327</v>
      </c>
      <c r="B105" s="11" t="s">
        <v>323</v>
      </c>
      <c r="C105" s="11" t="s">
        <v>248</v>
      </c>
      <c r="D105" s="11" t="s">
        <v>254</v>
      </c>
      <c r="E105" s="19"/>
      <c r="F105" s="35"/>
      <c r="G105" s="36"/>
      <c r="H105" s="22"/>
      <c r="I105" s="22"/>
      <c r="J105" s="4"/>
      <c r="K105" s="4"/>
      <c r="L105" s="4"/>
      <c r="M105" s="4"/>
      <c r="N105" s="4"/>
      <c r="O105" s="4"/>
      <c r="P105" s="4"/>
      <c r="Q105" s="4"/>
      <c r="R105" s="4"/>
      <c r="S105" s="4"/>
      <c r="T105" s="4"/>
      <c r="U105" s="4"/>
      <c r="V105" s="4"/>
      <c r="W105" s="4"/>
      <c r="X105" s="4"/>
      <c r="Y105" s="4"/>
    </row>
    <row r="106" spans="1:25" x14ac:dyDescent="0.2">
      <c r="A106" s="10"/>
      <c r="B106" s="11"/>
      <c r="C106" s="11"/>
      <c r="D106" s="11"/>
      <c r="E106" s="19"/>
      <c r="F106" s="35"/>
      <c r="G106" s="36"/>
      <c r="H106" s="22"/>
      <c r="I106" s="22"/>
      <c r="J106" s="4"/>
      <c r="K106" s="4"/>
      <c r="L106" s="4"/>
      <c r="M106" s="4"/>
      <c r="N106" s="4"/>
      <c r="O106" s="4"/>
      <c r="P106" s="4"/>
      <c r="Q106" s="4"/>
      <c r="R106" s="4"/>
      <c r="S106" s="4"/>
      <c r="T106" s="4"/>
      <c r="U106" s="4"/>
      <c r="V106" s="4"/>
      <c r="W106" s="4"/>
      <c r="X106" s="4"/>
      <c r="Y106" s="4"/>
    </row>
    <row r="107" spans="1:25" s="17" customFormat="1" x14ac:dyDescent="0.2">
      <c r="A107" s="14"/>
      <c r="B107" s="15"/>
      <c r="C107" s="15"/>
      <c r="D107" s="15"/>
      <c r="E107" s="20"/>
      <c r="F107" s="38"/>
      <c r="G107" s="39"/>
      <c r="H107" s="23"/>
      <c r="I107" s="23"/>
      <c r="J107" s="16"/>
      <c r="K107" s="16"/>
      <c r="L107" s="16"/>
      <c r="M107" s="16"/>
      <c r="N107" s="16"/>
      <c r="O107" s="16"/>
      <c r="P107" s="16"/>
      <c r="Q107" s="16"/>
      <c r="R107" s="16"/>
      <c r="S107" s="16"/>
      <c r="T107" s="16"/>
      <c r="U107" s="16"/>
      <c r="V107" s="16"/>
      <c r="W107" s="16"/>
      <c r="X107" s="16"/>
      <c r="Y107" s="16"/>
    </row>
    <row r="108" spans="1:25" x14ac:dyDescent="0.2">
      <c r="A108" s="10" t="s">
        <v>327</v>
      </c>
      <c r="B108" s="11" t="s">
        <v>324</v>
      </c>
      <c r="C108" s="11" t="s">
        <v>224</v>
      </c>
      <c r="D108" s="11" t="s">
        <v>226</v>
      </c>
      <c r="E108" s="27"/>
      <c r="F108" s="35"/>
      <c r="G108" s="36"/>
      <c r="H108" s="22"/>
      <c r="I108" s="30"/>
      <c r="J108" s="86"/>
      <c r="K108" s="86"/>
      <c r="L108" s="86"/>
      <c r="M108" s="86"/>
      <c r="N108" s="86"/>
      <c r="O108" s="86"/>
      <c r="P108" s="86"/>
      <c r="Q108" s="86"/>
      <c r="R108" s="86"/>
      <c r="S108" s="86"/>
      <c r="T108" s="86"/>
      <c r="U108" s="86"/>
      <c r="V108" s="86"/>
      <c r="W108" s="86"/>
      <c r="X108" s="86"/>
      <c r="Y108" s="86"/>
    </row>
    <row r="109" spans="1:25" x14ac:dyDescent="0.2">
      <c r="A109" s="10" t="s">
        <v>327</v>
      </c>
      <c r="B109" s="11" t="s">
        <v>324</v>
      </c>
      <c r="C109" s="11" t="s">
        <v>248</v>
      </c>
      <c r="D109" s="11" t="s">
        <v>238</v>
      </c>
      <c r="E109" s="19"/>
      <c r="F109" s="35"/>
      <c r="G109" s="36"/>
      <c r="H109" s="22"/>
      <c r="I109" s="22"/>
      <c r="J109" s="87"/>
      <c r="K109" s="87"/>
      <c r="L109" s="87"/>
      <c r="M109" s="87"/>
      <c r="N109" s="87"/>
      <c r="O109" s="87"/>
      <c r="P109" s="87"/>
      <c r="Q109" s="87"/>
      <c r="R109" s="87"/>
      <c r="S109" s="87"/>
      <c r="T109" s="87"/>
      <c r="U109" s="87"/>
      <c r="V109" s="87"/>
      <c r="W109" s="87"/>
      <c r="X109" s="87"/>
      <c r="Y109" s="87"/>
    </row>
    <row r="110" spans="1:25" x14ac:dyDescent="0.2">
      <c r="A110" s="10" t="s">
        <v>327</v>
      </c>
      <c r="B110" s="11" t="s">
        <v>324</v>
      </c>
      <c r="C110" s="11" t="s">
        <v>248</v>
      </c>
      <c r="D110" s="11" t="s">
        <v>253</v>
      </c>
      <c r="E110" s="19"/>
      <c r="F110" s="35"/>
      <c r="G110" s="36"/>
      <c r="H110" s="22"/>
      <c r="I110" s="22"/>
      <c r="J110" s="87"/>
      <c r="K110" s="87"/>
      <c r="L110" s="87"/>
      <c r="M110" s="87"/>
      <c r="N110" s="87"/>
      <c r="O110" s="87"/>
      <c r="P110" s="87"/>
      <c r="Q110" s="87"/>
      <c r="R110" s="87"/>
      <c r="S110" s="87"/>
      <c r="T110" s="87"/>
      <c r="U110" s="87"/>
      <c r="V110" s="87"/>
      <c r="W110" s="87"/>
      <c r="X110" s="87"/>
      <c r="Y110" s="87"/>
    </row>
    <row r="111" spans="1:25" x14ac:dyDescent="0.2">
      <c r="A111" s="10" t="s">
        <v>327</v>
      </c>
      <c r="B111" s="11" t="s">
        <v>324</v>
      </c>
      <c r="C111" s="11" t="s">
        <v>248</v>
      </c>
      <c r="D111" s="11" t="s">
        <v>254</v>
      </c>
      <c r="E111" s="19"/>
      <c r="F111" s="35"/>
      <c r="G111" s="36"/>
      <c r="H111" s="22"/>
      <c r="I111" s="22"/>
      <c r="J111" s="4"/>
      <c r="K111" s="4"/>
      <c r="L111" s="4"/>
      <c r="M111" s="4"/>
      <c r="N111" s="4"/>
      <c r="O111" s="4"/>
      <c r="P111" s="4"/>
      <c r="Q111" s="4"/>
      <c r="R111" s="4"/>
      <c r="S111" s="4"/>
      <c r="T111" s="4"/>
      <c r="U111" s="4"/>
      <c r="V111" s="4"/>
      <c r="W111" s="4"/>
      <c r="X111" s="4"/>
      <c r="Y111" s="4"/>
    </row>
    <row r="112" spans="1:25" s="17" customFormat="1" x14ac:dyDescent="0.2">
      <c r="A112" s="10" t="s">
        <v>327</v>
      </c>
      <c r="B112" s="11" t="s">
        <v>324</v>
      </c>
      <c r="C112" s="11" t="s">
        <v>224</v>
      </c>
      <c r="D112" s="11" t="s">
        <v>234</v>
      </c>
      <c r="E112" s="19" t="s">
        <v>236</v>
      </c>
      <c r="F112" s="38"/>
      <c r="G112" s="39"/>
      <c r="H112" s="23"/>
      <c r="I112" s="23"/>
      <c r="J112" s="16"/>
      <c r="K112" s="16"/>
      <c r="L112" s="16"/>
      <c r="M112" s="16"/>
      <c r="N112" s="16"/>
      <c r="O112" s="16"/>
      <c r="P112" s="16"/>
      <c r="Q112" s="16"/>
      <c r="R112" s="16"/>
      <c r="S112" s="16"/>
      <c r="T112" s="16"/>
      <c r="U112" s="16"/>
      <c r="V112" s="16"/>
      <c r="W112" s="16"/>
      <c r="X112" s="16"/>
      <c r="Y112" s="16"/>
    </row>
    <row r="113" spans="1:25" s="57" customFormat="1" x14ac:dyDescent="0.2">
      <c r="A113" s="54" t="s">
        <v>327</v>
      </c>
      <c r="B113" s="55" t="s">
        <v>324</v>
      </c>
      <c r="C113" s="55" t="s">
        <v>224</v>
      </c>
      <c r="D113" s="55" t="s">
        <v>234</v>
      </c>
      <c r="E113" s="56" t="s">
        <v>237</v>
      </c>
      <c r="F113" s="100"/>
      <c r="G113" s="101"/>
      <c r="H113" s="102"/>
      <c r="I113" s="102"/>
      <c r="J113" s="103"/>
      <c r="K113" s="103"/>
      <c r="L113" s="103"/>
      <c r="M113" s="103"/>
      <c r="N113" s="103"/>
      <c r="O113" s="103"/>
      <c r="P113" s="103"/>
      <c r="Q113" s="103"/>
      <c r="R113" s="103"/>
      <c r="S113" s="103"/>
      <c r="T113" s="103"/>
      <c r="U113" s="103"/>
      <c r="V113" s="103"/>
      <c r="W113" s="103"/>
      <c r="X113" s="103"/>
      <c r="Y113" s="103"/>
    </row>
    <row r="114" spans="1:25" x14ac:dyDescent="0.2">
      <c r="A114" s="10" t="s">
        <v>327</v>
      </c>
      <c r="B114" s="11" t="s">
        <v>325</v>
      </c>
      <c r="C114" s="11" t="s">
        <v>248</v>
      </c>
      <c r="D114" s="11" t="s">
        <v>238</v>
      </c>
      <c r="E114" s="19"/>
      <c r="F114" s="35"/>
      <c r="G114" s="36"/>
      <c r="H114" s="22"/>
      <c r="I114" s="30"/>
      <c r="J114" s="4"/>
      <c r="K114" s="4"/>
      <c r="L114" s="4"/>
      <c r="M114" s="4"/>
      <c r="N114" s="4"/>
      <c r="O114" s="4"/>
      <c r="P114" s="4"/>
      <c r="Q114" s="4"/>
      <c r="R114" s="4"/>
      <c r="S114" s="4"/>
      <c r="T114" s="4"/>
      <c r="U114" s="4"/>
      <c r="V114" s="4"/>
      <c r="W114" s="4"/>
      <c r="X114" s="4"/>
      <c r="Y114" s="4"/>
    </row>
    <row r="115" spans="1:25" x14ac:dyDescent="0.2">
      <c r="A115" s="10" t="s">
        <v>327</v>
      </c>
      <c r="B115" s="11" t="s">
        <v>325</v>
      </c>
      <c r="C115" s="11" t="s">
        <v>248</v>
      </c>
      <c r="D115" s="11" t="s">
        <v>253</v>
      </c>
      <c r="E115" s="19"/>
      <c r="F115" s="31"/>
      <c r="G115" s="32"/>
      <c r="H115" s="22"/>
      <c r="I115" s="22"/>
      <c r="J115" s="4"/>
      <c r="K115" s="4"/>
      <c r="L115" s="4"/>
      <c r="M115" s="4"/>
      <c r="N115" s="4"/>
      <c r="O115" s="4"/>
      <c r="P115" s="4"/>
      <c r="Q115" s="4"/>
      <c r="R115" s="4"/>
      <c r="S115" s="4"/>
      <c r="T115" s="4"/>
      <c r="U115" s="4"/>
      <c r="V115" s="4"/>
      <c r="W115" s="4"/>
      <c r="X115" s="4"/>
      <c r="Y115" s="4"/>
    </row>
    <row r="116" spans="1:25" x14ac:dyDescent="0.2">
      <c r="A116" s="10" t="s">
        <v>327</v>
      </c>
      <c r="B116" s="11" t="s">
        <v>325</v>
      </c>
      <c r="C116" s="11" t="s">
        <v>248</v>
      </c>
      <c r="D116" s="11" t="s">
        <v>254</v>
      </c>
      <c r="E116" s="19"/>
      <c r="F116" s="35"/>
      <c r="G116" s="36"/>
      <c r="H116" s="22"/>
      <c r="I116" s="22"/>
      <c r="J116" s="4"/>
      <c r="K116" s="4"/>
      <c r="L116" s="4"/>
      <c r="M116" s="4"/>
      <c r="N116" s="4"/>
      <c r="O116" s="4"/>
      <c r="P116" s="4"/>
      <c r="Q116" s="4"/>
      <c r="R116" s="4"/>
      <c r="S116" s="4"/>
      <c r="T116" s="4"/>
      <c r="U116" s="4"/>
      <c r="V116" s="4"/>
      <c r="W116" s="4"/>
      <c r="X116" s="4"/>
      <c r="Y116" s="4"/>
    </row>
    <row r="117" spans="1:25" x14ac:dyDescent="0.2">
      <c r="A117" s="10" t="s">
        <v>327</v>
      </c>
      <c r="B117" s="11" t="s">
        <v>325</v>
      </c>
      <c r="C117" s="11" t="s">
        <v>224</v>
      </c>
      <c r="D117" s="11" t="s">
        <v>234</v>
      </c>
      <c r="E117" s="19" t="s">
        <v>236</v>
      </c>
      <c r="F117" s="31"/>
      <c r="G117" s="32"/>
      <c r="H117" s="22"/>
      <c r="I117" s="22"/>
      <c r="J117" s="4"/>
      <c r="K117" s="4"/>
      <c r="L117" s="4"/>
      <c r="M117" s="4"/>
      <c r="N117" s="4"/>
      <c r="O117" s="4"/>
      <c r="P117" s="4"/>
      <c r="Q117" s="4"/>
      <c r="R117" s="4"/>
      <c r="S117" s="4"/>
      <c r="T117" s="4"/>
      <c r="U117" s="4"/>
      <c r="V117" s="4"/>
      <c r="W117" s="4"/>
      <c r="X117" s="4"/>
      <c r="Y117" s="4"/>
    </row>
    <row r="118" spans="1:25" s="17" customFormat="1" x14ac:dyDescent="0.2">
      <c r="A118" s="14"/>
      <c r="B118" s="14"/>
      <c r="C118" s="15"/>
      <c r="D118" s="15"/>
      <c r="E118" s="20"/>
      <c r="F118" s="33"/>
      <c r="G118" s="34"/>
      <c r="H118" s="23"/>
      <c r="I118" s="23"/>
      <c r="J118" s="16"/>
      <c r="K118" s="16"/>
      <c r="L118" s="16"/>
      <c r="M118" s="16"/>
      <c r="N118" s="16"/>
      <c r="O118" s="16"/>
      <c r="P118" s="16"/>
      <c r="Q118" s="16"/>
      <c r="R118" s="16"/>
      <c r="S118" s="16"/>
      <c r="T118" s="16"/>
      <c r="U118" s="16"/>
      <c r="V118" s="16"/>
      <c r="W118" s="16"/>
      <c r="X118" s="16"/>
      <c r="Y118" s="16"/>
    </row>
    <row r="119" spans="1:25" x14ac:dyDescent="0.2">
      <c r="A119" s="10" t="s">
        <v>327</v>
      </c>
      <c r="B119" s="11" t="s">
        <v>325</v>
      </c>
      <c r="C119" s="11" t="s">
        <v>259</v>
      </c>
      <c r="D119" s="11" t="s">
        <v>234</v>
      </c>
      <c r="E119" s="19" t="s">
        <v>236</v>
      </c>
      <c r="F119" s="31"/>
      <c r="G119" s="32"/>
      <c r="H119" s="22"/>
      <c r="I119" s="22"/>
    </row>
    <row r="120" spans="1:25" x14ac:dyDescent="0.2">
      <c r="A120" s="10" t="s">
        <v>327</v>
      </c>
      <c r="B120" s="11" t="s">
        <v>324</v>
      </c>
      <c r="C120" s="11" t="s">
        <v>259</v>
      </c>
      <c r="D120" s="11" t="s">
        <v>234</v>
      </c>
      <c r="E120" s="19" t="s">
        <v>237</v>
      </c>
      <c r="F120" s="35"/>
      <c r="G120" s="36"/>
      <c r="H120" s="22"/>
      <c r="I120" s="22"/>
      <c r="S120" s="3"/>
      <c r="T120" s="3"/>
      <c r="U120" s="3"/>
      <c r="V120" s="3"/>
      <c r="W120" s="3"/>
      <c r="X120" s="3"/>
      <c r="Y120" s="3"/>
    </row>
    <row r="121" spans="1:25" x14ac:dyDescent="0.2">
      <c r="A121" s="10"/>
      <c r="B121" s="11"/>
      <c r="C121" s="11"/>
      <c r="D121" s="11"/>
      <c r="E121" s="19"/>
      <c r="F121" s="31"/>
      <c r="G121" s="32"/>
      <c r="H121" s="22"/>
      <c r="I121" s="22"/>
    </row>
    <row r="122" spans="1:25" x14ac:dyDescent="0.2">
      <c r="A122" s="10"/>
      <c r="B122" s="11"/>
      <c r="C122" s="11"/>
      <c r="D122" s="11"/>
      <c r="E122" s="19"/>
      <c r="F122" s="31"/>
      <c r="G122" s="32"/>
      <c r="H122" s="22"/>
      <c r="I122" s="22"/>
    </row>
    <row r="123" spans="1:25" x14ac:dyDescent="0.2">
      <c r="A123" s="10"/>
      <c r="B123" s="11"/>
      <c r="C123" s="11"/>
      <c r="D123" s="11"/>
      <c r="E123" s="19"/>
      <c r="F123" s="31"/>
      <c r="G123" s="32"/>
      <c r="H123" s="22"/>
      <c r="I123" s="22"/>
    </row>
    <row r="124" spans="1:25" x14ac:dyDescent="0.2">
      <c r="A124" s="10"/>
      <c r="B124" s="11"/>
      <c r="C124" s="11"/>
      <c r="D124" s="11"/>
      <c r="E124" s="19"/>
      <c r="F124" s="31"/>
      <c r="G124" s="32"/>
      <c r="H124" s="22"/>
      <c r="I124" s="22"/>
    </row>
    <row r="125" spans="1:25" x14ac:dyDescent="0.2">
      <c r="A125" s="10"/>
      <c r="B125" s="11"/>
      <c r="C125" s="11"/>
      <c r="D125" s="11"/>
      <c r="E125" s="19"/>
      <c r="F125" s="31"/>
      <c r="G125" s="32"/>
      <c r="H125" s="22"/>
      <c r="I125" s="22"/>
    </row>
    <row r="126" spans="1:25" x14ac:dyDescent="0.2">
      <c r="A126" s="10"/>
      <c r="B126" s="11"/>
      <c r="C126" s="11"/>
      <c r="D126" s="11"/>
      <c r="E126" s="19"/>
      <c r="F126" s="31"/>
      <c r="G126" s="32"/>
      <c r="H126" s="22"/>
      <c r="I126" s="22"/>
    </row>
    <row r="127" spans="1:25" x14ac:dyDescent="0.2">
      <c r="A127" s="10"/>
      <c r="B127" s="11"/>
      <c r="C127" s="11"/>
      <c r="D127" s="11"/>
      <c r="E127" s="19"/>
      <c r="F127" s="31"/>
      <c r="G127" s="32"/>
      <c r="H127" s="22"/>
      <c r="I127" s="22"/>
    </row>
    <row r="128" spans="1:25" x14ac:dyDescent="0.2">
      <c r="A128" s="10"/>
      <c r="B128" s="11"/>
      <c r="C128" s="11"/>
      <c r="D128" s="11"/>
      <c r="E128" s="19"/>
      <c r="F128" s="31"/>
      <c r="G128" s="32"/>
      <c r="H128" s="22"/>
      <c r="I128" s="22"/>
    </row>
  </sheetData>
  <conditionalFormatting sqref="A6:E6 A10:E13 A15 C15:E15 A16:E20 A121:E128 E119 A119:B119 A18:B102 C21:E102">
    <cfRule type="expression" dxfId="105" priority="822">
      <formula>MOD(ROW(),2)</formula>
    </cfRule>
  </conditionalFormatting>
  <conditionalFormatting sqref="B16:B17">
    <cfRule type="expression" dxfId="104" priority="376">
      <formula>MOD(ROW(),2)</formula>
    </cfRule>
  </conditionalFormatting>
  <conditionalFormatting sqref="B16:B17">
    <cfRule type="expression" dxfId="103" priority="377">
      <formula>MOD(ROW(),2)</formula>
    </cfRule>
  </conditionalFormatting>
  <conditionalFormatting sqref="A16:A17">
    <cfRule type="expression" dxfId="102" priority="374">
      <formula>MOD(ROW(),2)</formula>
    </cfRule>
  </conditionalFormatting>
  <conditionalFormatting sqref="F119:G119 F121:G128">
    <cfRule type="expression" dxfId="101" priority="373">
      <formula>MOD(ROW(),2)</formula>
    </cfRule>
  </conditionalFormatting>
  <conditionalFormatting sqref="B6">
    <cfRule type="expression" dxfId="100" priority="370">
      <formula>MOD(ROW(),2)</formula>
    </cfRule>
  </conditionalFormatting>
  <conditionalFormatting sqref="A7:E7">
    <cfRule type="expression" dxfId="99" priority="368">
      <formula>MOD(ROW(),2)</formula>
    </cfRule>
  </conditionalFormatting>
  <conditionalFormatting sqref="B7">
    <cfRule type="expression" dxfId="98" priority="361">
      <formula>MOD(ROW(),2)</formula>
    </cfRule>
  </conditionalFormatting>
  <conditionalFormatting sqref="B7">
    <cfRule type="expression" dxfId="97" priority="362">
      <formula>MOD(ROW(),2)</formula>
    </cfRule>
  </conditionalFormatting>
  <conditionalFormatting sqref="A7">
    <cfRule type="expression" dxfId="96" priority="360">
      <formula>MOD(ROW(),2)</formula>
    </cfRule>
  </conditionalFormatting>
  <conditionalFormatting sqref="A8:E9">
    <cfRule type="expression" dxfId="95" priority="358">
      <formula>MOD(ROW(),2)</formula>
    </cfRule>
  </conditionalFormatting>
  <conditionalFormatting sqref="A8:B9">
    <cfRule type="expression" dxfId="94" priority="357">
      <formula>MOD(ROW(),2)</formula>
    </cfRule>
  </conditionalFormatting>
  <conditionalFormatting sqref="H119:I119 H121:I128">
    <cfRule type="expression" dxfId="93" priority="352">
      <formula>MOD(ROW(),2)</formula>
    </cfRule>
  </conditionalFormatting>
  <conditionalFormatting sqref="A14:E14">
    <cfRule type="expression" dxfId="92" priority="348">
      <formula>MOD(ROW(),2)</formula>
    </cfRule>
  </conditionalFormatting>
  <conditionalFormatting sqref="B15">
    <cfRule type="expression" dxfId="91" priority="344">
      <formula>MOD(ROW(),2)</formula>
    </cfRule>
  </conditionalFormatting>
  <conditionalFormatting sqref="A117:E118 B116 A103:E111 A114:E115 A112:B112">
    <cfRule type="expression" dxfId="90" priority="296">
      <formula>MOD(ROW(),2)</formula>
    </cfRule>
  </conditionalFormatting>
  <conditionalFormatting sqref="C107">
    <cfRule type="expression" dxfId="89" priority="294">
      <formula>MOD(ROW(),2)</formula>
    </cfRule>
  </conditionalFormatting>
  <conditionalFormatting sqref="A103:B106">
    <cfRule type="expression" dxfId="88" priority="295">
      <formula>MOD(ROW(),2)</formula>
    </cfRule>
  </conditionalFormatting>
  <conditionalFormatting sqref="D108:D111">
    <cfRule type="expression" dxfId="87" priority="282">
      <formula>MOD(ROW(),2)</formula>
    </cfRule>
  </conditionalFormatting>
  <conditionalFormatting sqref="A107:B107">
    <cfRule type="expression" dxfId="86" priority="293">
      <formula>MOD(ROW(),2)</formula>
    </cfRule>
  </conditionalFormatting>
  <conditionalFormatting sqref="A108:B111">
    <cfRule type="expression" dxfId="85" priority="292">
      <formula>MOD(ROW(),2)</formula>
    </cfRule>
  </conditionalFormatting>
  <conditionalFormatting sqref="A111:B111">
    <cfRule type="expression" dxfId="84" priority="291">
      <formula>MOD(ROW(),2)</formula>
    </cfRule>
  </conditionalFormatting>
  <conditionalFormatting sqref="A117:B117">
    <cfRule type="expression" dxfId="83" priority="287">
      <formula>MOD(ROW(),2)</formula>
    </cfRule>
  </conditionalFormatting>
  <conditionalFormatting sqref="A112:B112">
    <cfRule type="expression" dxfId="82" priority="289">
      <formula>MOD(ROW(),2)</formula>
    </cfRule>
  </conditionalFormatting>
  <conditionalFormatting sqref="A114:B115 A117:B117 B116">
    <cfRule type="expression" dxfId="81" priority="288">
      <formula>MOD(ROW(),2)</formula>
    </cfRule>
  </conditionalFormatting>
  <conditionalFormatting sqref="C118">
    <cfRule type="expression" dxfId="80" priority="286">
      <formula>MOD(ROW(),2)</formula>
    </cfRule>
  </conditionalFormatting>
  <conditionalFormatting sqref="A118">
    <cfRule type="expression" dxfId="79" priority="285">
      <formula>MOD(ROW(),2)</formula>
    </cfRule>
  </conditionalFormatting>
  <conditionalFormatting sqref="D114:D115">
    <cfRule type="expression" dxfId="78" priority="278">
      <formula>MOD(ROW(),2)</formula>
    </cfRule>
  </conditionalFormatting>
  <conditionalFormatting sqref="B118">
    <cfRule type="expression" dxfId="77" priority="284">
      <formula>MOD(ROW(),2)</formula>
    </cfRule>
  </conditionalFormatting>
  <conditionalFormatting sqref="C108:C111">
    <cfRule type="expression" dxfId="76" priority="283">
      <formula>MOD(ROW(),2)</formula>
    </cfRule>
  </conditionalFormatting>
  <conditionalFormatting sqref="D108:D111">
    <cfRule type="expression" dxfId="75" priority="281">
      <formula>MOD(ROW(),2)</formula>
    </cfRule>
  </conditionalFormatting>
  <conditionalFormatting sqref="C114:C115">
    <cfRule type="expression" dxfId="74" priority="280">
      <formula>MOD(ROW(),2)</formula>
    </cfRule>
  </conditionalFormatting>
  <conditionalFormatting sqref="D114:D115">
    <cfRule type="expression" dxfId="73" priority="279">
      <formula>MOD(ROW(),2)</formula>
    </cfRule>
  </conditionalFormatting>
  <conditionalFormatting sqref="J103:Y118 J120:Y120">
    <cfRule type="expression" dxfId="72" priority="277">
      <formula>MOD(ROW(),2)</formula>
    </cfRule>
  </conditionalFormatting>
  <conditionalFormatting sqref="C111">
    <cfRule type="expression" dxfId="71" priority="276">
      <formula>MOD(ROW(),2)</formula>
    </cfRule>
  </conditionalFormatting>
  <conditionalFormatting sqref="C117">
    <cfRule type="expression" dxfId="70" priority="275">
      <formula>MOD(ROW(),2)</formula>
    </cfRule>
  </conditionalFormatting>
  <conditionalFormatting sqref="D111">
    <cfRule type="expression" dxfId="69" priority="274">
      <formula>MOD(ROW(),2)</formula>
    </cfRule>
  </conditionalFormatting>
  <conditionalFormatting sqref="D117">
    <cfRule type="expression" dxfId="68" priority="273">
      <formula>MOD(ROW(),2)</formula>
    </cfRule>
  </conditionalFormatting>
  <conditionalFormatting sqref="D103">
    <cfRule type="expression" dxfId="67" priority="271">
      <formula>MOD(ROW(),2)</formula>
    </cfRule>
  </conditionalFormatting>
  <conditionalFormatting sqref="C103">
    <cfRule type="expression" dxfId="66" priority="272">
      <formula>MOD(ROW(),2)</formula>
    </cfRule>
  </conditionalFormatting>
  <conditionalFormatting sqref="D103">
    <cfRule type="expression" dxfId="65" priority="270">
      <formula>MOD(ROW(),2)</formula>
    </cfRule>
  </conditionalFormatting>
  <conditionalFormatting sqref="C106">
    <cfRule type="expression" dxfId="64" priority="269">
      <formula>MOD(ROW(),2)</formula>
    </cfRule>
  </conditionalFormatting>
  <conditionalFormatting sqref="D106">
    <cfRule type="expression" dxfId="63" priority="268">
      <formula>MOD(ROW(),2)</formula>
    </cfRule>
  </conditionalFormatting>
  <conditionalFormatting sqref="A104:B105">
    <cfRule type="expression" dxfId="62" priority="267">
      <formula>MOD(ROW(),2)</formula>
    </cfRule>
  </conditionalFormatting>
  <conditionalFormatting sqref="C104:C105">
    <cfRule type="expression" dxfId="61" priority="265">
      <formula>MOD(ROW(),2)</formula>
    </cfRule>
  </conditionalFormatting>
  <conditionalFormatting sqref="D104:D105">
    <cfRule type="expression" dxfId="60" priority="264">
      <formula>MOD(ROW(),2)</formula>
    </cfRule>
  </conditionalFormatting>
  <conditionalFormatting sqref="F103:G115 F117:G118">
    <cfRule type="expression" dxfId="59" priority="263">
      <formula>MOD(ROW(),2)</formula>
    </cfRule>
  </conditionalFormatting>
  <conditionalFormatting sqref="H103:I115 H117:I118">
    <cfRule type="expression" dxfId="58" priority="262">
      <formula>MOD(ROW(),2)</formula>
    </cfRule>
  </conditionalFormatting>
  <conditionalFormatting sqref="D108">
    <cfRule type="expression" dxfId="57" priority="255">
      <formula>MOD(ROW(),2)</formula>
    </cfRule>
  </conditionalFormatting>
  <conditionalFormatting sqref="D108">
    <cfRule type="expression" dxfId="56" priority="256">
      <formula>MOD(ROW(),2)</formula>
    </cfRule>
  </conditionalFormatting>
  <conditionalFormatting sqref="C108">
    <cfRule type="expression" dxfId="55" priority="257">
      <formula>MOD(ROW(),2)</formula>
    </cfRule>
  </conditionalFormatting>
  <conditionalFormatting sqref="A109:B111">
    <cfRule type="expression" dxfId="54" priority="166">
      <formula>MOD(ROW(),2)</formula>
    </cfRule>
  </conditionalFormatting>
  <conditionalFormatting sqref="A109:B111">
    <cfRule type="expression" dxfId="53" priority="165">
      <formula>MOD(ROW(),2)</formula>
    </cfRule>
  </conditionalFormatting>
  <conditionalFormatting sqref="C109:C111">
    <cfRule type="expression" dxfId="52" priority="164">
      <formula>MOD(ROW(),2)</formula>
    </cfRule>
  </conditionalFormatting>
  <conditionalFormatting sqref="D109:D111">
    <cfRule type="expression" dxfId="51" priority="163">
      <formula>MOD(ROW(),2)</formula>
    </cfRule>
  </conditionalFormatting>
  <conditionalFormatting sqref="A114:B114">
    <cfRule type="expression" dxfId="50" priority="159">
      <formula>MOD(ROW(),2)</formula>
    </cfRule>
  </conditionalFormatting>
  <conditionalFormatting sqref="A114:B114">
    <cfRule type="expression" dxfId="49" priority="158">
      <formula>MOD(ROW(),2)</formula>
    </cfRule>
  </conditionalFormatting>
  <conditionalFormatting sqref="C114">
    <cfRule type="expression" dxfId="48" priority="157">
      <formula>MOD(ROW(),2)</formula>
    </cfRule>
  </conditionalFormatting>
  <conditionalFormatting sqref="D114">
    <cfRule type="expression" dxfId="47" priority="156">
      <formula>MOD(ROW(),2)</formula>
    </cfRule>
  </conditionalFormatting>
  <conditionalFormatting sqref="A110:B110">
    <cfRule type="expression" dxfId="46" priority="155">
      <formula>MOD(ROW(),2)</formula>
    </cfRule>
  </conditionalFormatting>
  <conditionalFormatting sqref="D110">
    <cfRule type="expression" dxfId="45" priority="152">
      <formula>MOD(ROW(),2)</formula>
    </cfRule>
  </conditionalFormatting>
  <conditionalFormatting sqref="C110">
    <cfRule type="expression" dxfId="44" priority="154">
      <formula>MOD(ROW(),2)</formula>
    </cfRule>
  </conditionalFormatting>
  <conditionalFormatting sqref="D110">
    <cfRule type="expression" dxfId="43" priority="153">
      <formula>MOD(ROW(),2)</formula>
    </cfRule>
  </conditionalFormatting>
  <conditionalFormatting sqref="A116 C116:E116">
    <cfRule type="expression" dxfId="42" priority="151">
      <formula>MOD(ROW(),2)</formula>
    </cfRule>
  </conditionalFormatting>
  <conditionalFormatting sqref="D116">
    <cfRule type="expression" dxfId="41" priority="147">
      <formula>MOD(ROW(),2)</formula>
    </cfRule>
  </conditionalFormatting>
  <conditionalFormatting sqref="A116">
    <cfRule type="expression" dxfId="40" priority="150">
      <formula>MOD(ROW(),2)</formula>
    </cfRule>
  </conditionalFormatting>
  <conditionalFormatting sqref="A116">
    <cfRule type="expression" dxfId="39" priority="149">
      <formula>MOD(ROW(),2)</formula>
    </cfRule>
  </conditionalFormatting>
  <conditionalFormatting sqref="C116">
    <cfRule type="expression" dxfId="38" priority="148">
      <formula>MOD(ROW(),2)</formula>
    </cfRule>
  </conditionalFormatting>
  <conditionalFormatting sqref="D116">
    <cfRule type="expression" dxfId="37" priority="146">
      <formula>MOD(ROW(),2)</formula>
    </cfRule>
  </conditionalFormatting>
  <conditionalFormatting sqref="C116">
    <cfRule type="expression" dxfId="36" priority="144">
      <formula>MOD(ROW(),2)</formula>
    </cfRule>
  </conditionalFormatting>
  <conditionalFormatting sqref="D116">
    <cfRule type="expression" dxfId="35" priority="143">
      <formula>MOD(ROW(),2)</formula>
    </cfRule>
  </conditionalFormatting>
  <conditionalFormatting sqref="F116:G116">
    <cfRule type="expression" dxfId="34" priority="142">
      <formula>MOD(ROW(),2)</formula>
    </cfRule>
  </conditionalFormatting>
  <conditionalFormatting sqref="H116:I116">
    <cfRule type="expression" dxfId="33" priority="141">
      <formula>MOD(ROW(),2)</formula>
    </cfRule>
  </conditionalFormatting>
  <conditionalFormatting sqref="A116">
    <cfRule type="expression" dxfId="32" priority="117">
      <formula>MOD(ROW(),2)</formula>
    </cfRule>
  </conditionalFormatting>
  <conditionalFormatting sqref="A116">
    <cfRule type="expression" dxfId="31" priority="116">
      <formula>MOD(ROW(),2)</formula>
    </cfRule>
  </conditionalFormatting>
  <conditionalFormatting sqref="C116">
    <cfRule type="expression" dxfId="30" priority="115">
      <formula>MOD(ROW(),2)</formula>
    </cfRule>
  </conditionalFormatting>
  <conditionalFormatting sqref="D116">
    <cfRule type="expression" dxfId="29" priority="114">
      <formula>MOD(ROW(),2)</formula>
    </cfRule>
  </conditionalFormatting>
  <conditionalFormatting sqref="C119:D119">
    <cfRule type="expression" dxfId="28" priority="77">
      <formula>MOD(ROW(),2)</formula>
    </cfRule>
  </conditionalFormatting>
  <conditionalFormatting sqref="C119">
    <cfRule type="expression" dxfId="27" priority="76">
      <formula>MOD(ROW(),2)</formula>
    </cfRule>
  </conditionalFormatting>
  <conditionalFormatting sqref="A112:B112">
    <cfRule type="expression" dxfId="26" priority="72">
      <formula>MOD(ROW(),2)</formula>
    </cfRule>
  </conditionalFormatting>
  <conditionalFormatting sqref="A112:B112">
    <cfRule type="expression" dxfId="25" priority="71">
      <formula>MOD(ROW(),2)</formula>
    </cfRule>
  </conditionalFormatting>
  <conditionalFormatting sqref="A112:B112">
    <cfRule type="expression" dxfId="24" priority="73">
      <formula>MOD(ROW(),2)</formula>
    </cfRule>
  </conditionalFormatting>
  <conditionalFormatting sqref="A112:B112">
    <cfRule type="expression" dxfId="23" priority="70">
      <formula>MOD(ROW(),2)</formula>
    </cfRule>
  </conditionalFormatting>
  <conditionalFormatting sqref="E112">
    <cfRule type="expression" dxfId="22" priority="69">
      <formula>MOD(ROW(),2)</formula>
    </cfRule>
  </conditionalFormatting>
  <conditionalFormatting sqref="C112:D112">
    <cfRule type="expression" dxfId="21" priority="68">
      <formula>MOD(ROW(),2)</formula>
    </cfRule>
  </conditionalFormatting>
  <conditionalFormatting sqref="C112">
    <cfRule type="expression" dxfId="20" priority="67">
      <formula>MOD(ROW(),2)</formula>
    </cfRule>
  </conditionalFormatting>
  <conditionalFormatting sqref="A113:B113">
    <cfRule type="expression" dxfId="19" priority="65">
      <formula>MOD(ROW(),2)</formula>
    </cfRule>
  </conditionalFormatting>
  <conditionalFormatting sqref="A113:B113">
    <cfRule type="expression" dxfId="18" priority="64">
      <formula>MOD(ROW(),2)</formula>
    </cfRule>
  </conditionalFormatting>
  <conditionalFormatting sqref="A113:B113">
    <cfRule type="expression" dxfId="17" priority="62">
      <formula>MOD(ROW(),2)</formula>
    </cfRule>
  </conditionalFormatting>
  <conditionalFormatting sqref="A113:B113">
    <cfRule type="expression" dxfId="16" priority="61">
      <formula>MOD(ROW(),2)</formula>
    </cfRule>
  </conditionalFormatting>
  <conditionalFormatting sqref="A113:B113">
    <cfRule type="expression" dxfId="15" priority="63">
      <formula>MOD(ROW(),2)</formula>
    </cfRule>
  </conditionalFormatting>
  <conditionalFormatting sqref="A113:B113">
    <cfRule type="expression" dxfId="14" priority="60">
      <formula>MOD(ROW(),2)</formula>
    </cfRule>
  </conditionalFormatting>
  <conditionalFormatting sqref="E113">
    <cfRule type="expression" dxfId="13" priority="59">
      <formula>MOD(ROW(),2)</formula>
    </cfRule>
  </conditionalFormatting>
  <conditionalFormatting sqref="C113:D113">
    <cfRule type="expression" dxfId="12" priority="58">
      <formula>MOD(ROW(),2)</formula>
    </cfRule>
  </conditionalFormatting>
  <conditionalFormatting sqref="C113">
    <cfRule type="expression" dxfId="11" priority="57">
      <formula>MOD(ROW(),2)</formula>
    </cfRule>
  </conditionalFormatting>
  <conditionalFormatting sqref="F120:G120">
    <cfRule type="expression" dxfId="10" priority="55">
      <formula>MOD(ROW(),2)</formula>
    </cfRule>
  </conditionalFormatting>
  <conditionalFormatting sqref="H120:I120">
    <cfRule type="expression" dxfId="9" priority="54">
      <formula>MOD(ROW(),2)</formula>
    </cfRule>
  </conditionalFormatting>
  <conditionalFormatting sqref="A120:B120">
    <cfRule type="expression" dxfId="8" priority="26">
      <formula>MOD(ROW(),2)</formula>
    </cfRule>
  </conditionalFormatting>
  <conditionalFormatting sqref="A120:B120">
    <cfRule type="expression" dxfId="7" priority="25">
      <formula>MOD(ROW(),2)</formula>
    </cfRule>
  </conditionalFormatting>
  <conditionalFormatting sqref="A120:B120">
    <cfRule type="expression" dxfId="6" priority="23">
      <formula>MOD(ROW(),2)</formula>
    </cfRule>
  </conditionalFormatting>
  <conditionalFormatting sqref="A120:B120">
    <cfRule type="expression" dxfId="5" priority="22">
      <formula>MOD(ROW(),2)</formula>
    </cfRule>
  </conditionalFormatting>
  <conditionalFormatting sqref="A120:B120">
    <cfRule type="expression" dxfId="4" priority="24">
      <formula>MOD(ROW(),2)</formula>
    </cfRule>
  </conditionalFormatting>
  <conditionalFormatting sqref="A120:B120">
    <cfRule type="expression" dxfId="3" priority="21">
      <formula>MOD(ROW(),2)</formula>
    </cfRule>
  </conditionalFormatting>
  <conditionalFormatting sqref="E120">
    <cfRule type="expression" dxfId="2" priority="20">
      <formula>MOD(ROW(),2)</formula>
    </cfRule>
  </conditionalFormatting>
  <conditionalFormatting sqref="C120:D120">
    <cfRule type="expression" dxfId="1" priority="19">
      <formula>MOD(ROW(),2)</formula>
    </cfRule>
  </conditionalFormatting>
  <conditionalFormatting sqref="C120">
    <cfRule type="expression" dxfId="0" priority="18">
      <formula>MOD(ROW(),2)</formula>
    </cfRule>
  </conditionalFormatting>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ACFD581A-D87F-4487-AB1A-C1520D075481}">
          <x14:formula1>
            <xm:f>Lookups!$A$2:$A$4</xm:f>
          </x14:formula1>
          <xm:sqref>J7:Y7</xm:sqref>
        </x14:dataValidation>
        <x14:dataValidation type="list" allowBlank="1" showInputMessage="1" showErrorMessage="1" xr:uid="{5A8A4FB1-650B-4996-A75E-1275C08D006D}">
          <x14:formula1>
            <xm:f>Templates!$I$1:$X$1</xm:f>
          </x14:formula1>
          <xm:sqref>J17:Y17</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2DD2A6-BBEC-4D9A-B42F-406DDC26B404}">
  <dimension ref="A1:L5"/>
  <sheetViews>
    <sheetView topLeftCell="E1" workbookViewId="0">
      <selection activeCell="F23" sqref="A1:XFD1048576"/>
    </sheetView>
  </sheetViews>
  <sheetFormatPr baseColWidth="10" defaultColWidth="8.83203125" defaultRowHeight="15" x14ac:dyDescent="0.2"/>
  <cols>
    <col min="1" max="1" width="21.83203125" bestFit="1" customWidth="1"/>
    <col min="4" max="4" width="12.83203125" bestFit="1" customWidth="1"/>
    <col min="5" max="5" width="72" bestFit="1" customWidth="1"/>
    <col min="6" max="6" width="13.5" bestFit="1" customWidth="1"/>
    <col min="7" max="7" width="38.33203125" bestFit="1" customWidth="1"/>
    <col min="8" max="8" width="26.6640625" bestFit="1" customWidth="1"/>
    <col min="9" max="9" width="10.5" bestFit="1" customWidth="1"/>
    <col min="10" max="10" width="10.6640625" bestFit="1" customWidth="1"/>
    <col min="11" max="11" width="19" bestFit="1" customWidth="1"/>
    <col min="12" max="12" width="35" bestFit="1" customWidth="1"/>
  </cols>
  <sheetData>
    <row r="1" spans="1:12" x14ac:dyDescent="0.2">
      <c r="A1" s="1" t="s">
        <v>328</v>
      </c>
      <c r="B1" s="1" t="s">
        <v>312</v>
      </c>
      <c r="C1" s="1" t="s">
        <v>329</v>
      </c>
      <c r="D1" s="1" t="s">
        <v>330</v>
      </c>
      <c r="E1" s="1" t="s">
        <v>314</v>
      </c>
      <c r="F1" s="2" t="s">
        <v>331</v>
      </c>
      <c r="G1" s="2" t="s">
        <v>332</v>
      </c>
      <c r="H1" s="2" t="s">
        <v>333</v>
      </c>
      <c r="I1" s="2" t="s">
        <v>334</v>
      </c>
      <c r="J1" s="2" t="s">
        <v>335</v>
      </c>
      <c r="K1" s="2" t="s">
        <v>336</v>
      </c>
      <c r="L1" s="2" t="s">
        <v>337</v>
      </c>
    </row>
    <row r="2" spans="1:12" x14ac:dyDescent="0.2">
      <c r="A2">
        <v>15</v>
      </c>
      <c r="B2">
        <v>1</v>
      </c>
      <c r="C2" t="s">
        <v>283</v>
      </c>
      <c r="D2">
        <v>1</v>
      </c>
      <c r="E2" t="s">
        <v>338</v>
      </c>
      <c r="F2" t="s">
        <v>308</v>
      </c>
      <c r="G2" t="s">
        <v>339</v>
      </c>
      <c r="H2" t="s">
        <v>340</v>
      </c>
      <c r="I2" t="s">
        <v>325</v>
      </c>
      <c r="J2" t="s">
        <v>341</v>
      </c>
      <c r="K2" t="s">
        <v>342</v>
      </c>
      <c r="L2" t="s">
        <v>339</v>
      </c>
    </row>
    <row r="3" spans="1:12" x14ac:dyDescent="0.2">
      <c r="A3">
        <v>15</v>
      </c>
      <c r="B3">
        <v>1</v>
      </c>
      <c r="C3" t="s">
        <v>284</v>
      </c>
      <c r="D3">
        <v>1</v>
      </c>
      <c r="E3" t="s">
        <v>338</v>
      </c>
      <c r="F3" t="s">
        <v>309</v>
      </c>
      <c r="G3" t="s">
        <v>339</v>
      </c>
      <c r="H3" t="s">
        <v>340</v>
      </c>
      <c r="I3" t="s">
        <v>325</v>
      </c>
      <c r="J3" t="s">
        <v>341</v>
      </c>
      <c r="K3" t="s">
        <v>343</v>
      </c>
      <c r="L3" t="s">
        <v>339</v>
      </c>
    </row>
    <row r="4" spans="1:12" x14ac:dyDescent="0.2">
      <c r="A4">
        <v>15</v>
      </c>
      <c r="B4">
        <v>6</v>
      </c>
      <c r="C4" t="s">
        <v>283</v>
      </c>
      <c r="D4">
        <v>1</v>
      </c>
      <c r="E4" t="s">
        <v>344</v>
      </c>
      <c r="F4" t="s">
        <v>308</v>
      </c>
      <c r="G4" t="s">
        <v>345</v>
      </c>
      <c r="H4" t="s">
        <v>346</v>
      </c>
      <c r="I4" t="s">
        <v>323</v>
      </c>
      <c r="J4" t="s">
        <v>347</v>
      </c>
      <c r="K4" t="s">
        <v>342</v>
      </c>
      <c r="L4" t="s">
        <v>348</v>
      </c>
    </row>
    <row r="5" spans="1:12" x14ac:dyDescent="0.2">
      <c r="A5">
        <v>15</v>
      </c>
      <c r="B5">
        <v>6</v>
      </c>
      <c r="C5" t="s">
        <v>283</v>
      </c>
      <c r="D5">
        <v>2</v>
      </c>
      <c r="E5" t="s">
        <v>344</v>
      </c>
      <c r="F5" t="s">
        <v>308</v>
      </c>
      <c r="G5" t="s">
        <v>349</v>
      </c>
      <c r="H5" t="s">
        <v>346</v>
      </c>
      <c r="I5" t="s">
        <v>323</v>
      </c>
      <c r="J5" t="s">
        <v>350</v>
      </c>
      <c r="K5" t="s">
        <v>351</v>
      </c>
      <c r="L5" t="s">
        <v>352</v>
      </c>
    </row>
  </sheetData>
  <phoneticPr fontId="2" type="noConversion"/>
  <dataValidations count="4">
    <dataValidation type="list" allowBlank="1" showInputMessage="1" showErrorMessage="1" sqref="H2:H5" xr:uid="{88B30C4E-2475-4294-94CE-8518693CC836}">
      <formula1>TEST_TYPES</formula1>
    </dataValidation>
    <dataValidation type="list" allowBlank="1" showInputMessage="1" showErrorMessage="1" sqref="J2:K5" xr:uid="{43D8CDA8-8296-4BC5-A73C-5FD2FC1D510A}">
      <formula1>TEST_TARGETS</formula1>
    </dataValidation>
    <dataValidation type="list" allowBlank="1" showInputMessage="1" showErrorMessage="1" sqref="F2:F5" xr:uid="{927793A8-B3CB-419B-B3C8-2FD31D7DC2D9}">
      <formula1>TEST_OUTCOME_TYPES</formula1>
    </dataValidation>
    <dataValidation type="list" allowBlank="1" showInputMessage="1" showErrorMessage="1" sqref="G2:G3 I2:I3" xr:uid="{1FE20E22-94F8-4989-9D9A-C8B73CEC9F49}">
      <formula1>RMR_TYPES</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9F9D21-B3E2-46C9-81A4-4D098F615688}">
  <dimension ref="A1:F13"/>
  <sheetViews>
    <sheetView workbookViewId="0">
      <selection activeCell="D3" sqref="D3"/>
    </sheetView>
  </sheetViews>
  <sheetFormatPr baseColWidth="10" defaultColWidth="8.83203125" defaultRowHeight="15" x14ac:dyDescent="0.2"/>
  <cols>
    <col min="1" max="1" width="19.5" bestFit="1" customWidth="1"/>
    <col min="4" max="4" width="14.5" bestFit="1" customWidth="1"/>
    <col min="5" max="5" width="14.83203125" bestFit="1" customWidth="1"/>
    <col min="6" max="6" width="16" bestFit="1" customWidth="1"/>
  </cols>
  <sheetData>
    <row r="1" spans="1:6" x14ac:dyDescent="0.2">
      <c r="A1" s="46" t="s">
        <v>353</v>
      </c>
      <c r="B1" s="46" t="s">
        <v>354</v>
      </c>
      <c r="C1" s="46" t="s">
        <v>355</v>
      </c>
      <c r="D1" s="46" t="s">
        <v>315</v>
      </c>
      <c r="E1" s="46" t="s">
        <v>356</v>
      </c>
      <c r="F1" s="46" t="s">
        <v>357</v>
      </c>
    </row>
    <row r="2" spans="1:6" x14ac:dyDescent="0.2">
      <c r="A2" s="45" t="s">
        <v>308</v>
      </c>
      <c r="B2" s="45" t="str">
        <f>"true"</f>
        <v>true</v>
      </c>
      <c r="C2" s="45" t="s">
        <v>358</v>
      </c>
      <c r="D2" s="45" t="s">
        <v>17</v>
      </c>
      <c r="E2" s="47" t="s">
        <v>16</v>
      </c>
      <c r="F2" s="45" t="s">
        <v>25</v>
      </c>
    </row>
    <row r="3" spans="1:6" x14ac:dyDescent="0.2">
      <c r="A3" s="45" t="s">
        <v>309</v>
      </c>
      <c r="B3" s="45" t="str">
        <f>"false"</f>
        <v>false</v>
      </c>
      <c r="C3" s="45" t="s">
        <v>43</v>
      </c>
      <c r="D3" s="45" t="s">
        <v>15</v>
      </c>
      <c r="E3" s="45" t="s">
        <v>359</v>
      </c>
      <c r="F3" s="45" t="s">
        <v>17</v>
      </c>
    </row>
    <row r="4" spans="1:6" x14ac:dyDescent="0.2">
      <c r="A4" s="45" t="s">
        <v>310</v>
      </c>
      <c r="D4" s="45" t="s">
        <v>24</v>
      </c>
      <c r="E4" s="45" t="s">
        <v>360</v>
      </c>
      <c r="F4" s="45" t="s">
        <v>15</v>
      </c>
    </row>
    <row r="5" spans="1:6" x14ac:dyDescent="0.2">
      <c r="A5" s="45" t="s">
        <v>361</v>
      </c>
      <c r="E5" s="47"/>
      <c r="F5" s="45" t="s">
        <v>24</v>
      </c>
    </row>
    <row r="6" spans="1:6" x14ac:dyDescent="0.2">
      <c r="E6" s="45"/>
    </row>
    <row r="7" spans="1:6" x14ac:dyDescent="0.2">
      <c r="E7" s="45"/>
    </row>
    <row r="8" spans="1:6" x14ac:dyDescent="0.2">
      <c r="E8" s="47"/>
    </row>
    <row r="9" spans="1:6" x14ac:dyDescent="0.2">
      <c r="E9" s="45"/>
    </row>
    <row r="10" spans="1:6" x14ac:dyDescent="0.2">
      <c r="E10" s="45"/>
    </row>
    <row r="11" spans="1:6" x14ac:dyDescent="0.2">
      <c r="E11" s="47"/>
    </row>
    <row r="12" spans="1:6" x14ac:dyDescent="0.2">
      <c r="E12" s="45"/>
    </row>
    <row r="13" spans="1:6" x14ac:dyDescent="0.2">
      <c r="E13" s="4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5</vt:i4>
      </vt:variant>
      <vt:variant>
        <vt:lpstr>Named Ranges</vt:lpstr>
      </vt:variant>
      <vt:variant>
        <vt:i4>4</vt:i4>
      </vt:variant>
    </vt:vector>
  </HeadingPairs>
  <TitlesOfParts>
    <vt:vector size="9" baseType="lpstr">
      <vt:lpstr>Rules</vt:lpstr>
      <vt:lpstr>Templates</vt:lpstr>
      <vt:lpstr>TCDs</vt:lpstr>
      <vt:lpstr>TCD_old</vt:lpstr>
      <vt:lpstr>Lookups</vt:lpstr>
      <vt:lpstr>APPLICABLE_RMR_TYPES</vt:lpstr>
      <vt:lpstr>RULE_ASSERTION_TYPES</vt:lpstr>
      <vt:lpstr>TEST_OUTCOME_TYPES</vt:lpstr>
      <vt:lpstr>YES_NO_TYPES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test</dc:creator>
  <cp:keywords/>
  <dc:description/>
  <cp:lastModifiedBy>Tadimeti, Vijay</cp:lastModifiedBy>
  <cp:revision/>
  <dcterms:created xsi:type="dcterms:W3CDTF">2020-11-06T13:59:19Z</dcterms:created>
  <dcterms:modified xsi:type="dcterms:W3CDTF">2022-01-24T22:31:21Z</dcterms:modified>
  <cp:category/>
  <cp:contentStatus/>
</cp:coreProperties>
</file>