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ache\Downloads\"/>
    </mc:Choice>
  </mc:AlternateContent>
  <xr:revisionPtr revIDLastSave="0" documentId="13_ncr:1_{76F2C99E-6E73-4DA9-BF0E-FEFDCF0A122B}" xr6:coauthVersionLast="47" xr6:coauthVersionMax="47" xr10:uidLastSave="{00000000-0000-0000-0000-000000000000}"/>
  <bookViews>
    <workbookView xWindow="-110" yWindow="-110" windowWidth="25180" windowHeight="16260" activeTab="5" xr2:uid="{00000000-000D-0000-FFFF-FFFF00000000}"/>
  </bookViews>
  <sheets>
    <sheet name="Operator Size and Trip" sheetId="1" r:id="rId1"/>
    <sheet name="Input Operator Prices" sheetId="2" r:id="rId2"/>
    <sheet name="Calculating Trip Cost" sheetId="3" r:id="rId3"/>
    <sheet name="Scatterplot of Trip Cost" sheetId="4" r:id="rId4"/>
    <sheet name="operators" sheetId="5" r:id="rId5"/>
    <sheet name="LA_pric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3" l="1"/>
  <c r="E23" i="3"/>
  <c r="F26" i="3" s="1"/>
  <c r="E19" i="3"/>
  <c r="N19" i="3" s="1"/>
  <c r="O19" i="3" s="1"/>
  <c r="E18" i="3"/>
  <c r="N18" i="3" s="1"/>
  <c r="O18" i="3" s="1"/>
  <c r="E17" i="3"/>
  <c r="N17" i="3" s="1"/>
  <c r="O17" i="3" s="1"/>
  <c r="E16" i="3"/>
  <c r="N16" i="3" s="1"/>
  <c r="O16" i="3" s="1"/>
  <c r="E15" i="3"/>
  <c r="N15" i="3" s="1"/>
  <c r="O15" i="3" s="1"/>
  <c r="N14" i="3"/>
  <c r="O14" i="3" s="1"/>
  <c r="E14" i="3"/>
  <c r="E13" i="3"/>
  <c r="N13" i="3" s="1"/>
  <c r="O13" i="3" s="1"/>
  <c r="N12" i="3"/>
  <c r="O12" i="3" s="1"/>
  <c r="E12" i="3"/>
  <c r="E11" i="3"/>
  <c r="N11" i="3" s="1"/>
  <c r="O11" i="3" s="1"/>
  <c r="N10" i="3"/>
  <c r="O10" i="3" s="1"/>
  <c r="E10" i="3"/>
  <c r="E9" i="3"/>
  <c r="N9" i="3" s="1"/>
  <c r="O9" i="3" s="1"/>
  <c r="E8" i="3"/>
  <c r="N8" i="3" s="1"/>
  <c r="O8" i="3" s="1"/>
  <c r="E7" i="3"/>
  <c r="N7" i="3" s="1"/>
  <c r="O7" i="3" s="1"/>
  <c r="N6" i="3"/>
  <c r="O6" i="3" s="1"/>
  <c r="E6" i="3"/>
  <c r="E5" i="3"/>
  <c r="N5" i="3" s="1"/>
  <c r="O5" i="3" s="1"/>
  <c r="N4" i="3"/>
  <c r="O4" i="3" s="1"/>
  <c r="E4" i="3"/>
  <c r="N27" i="2"/>
  <c r="F27" i="2"/>
  <c r="N26" i="2"/>
  <c r="N25" i="2"/>
  <c r="N24" i="2"/>
  <c r="N23" i="2"/>
  <c r="F23" i="2"/>
  <c r="N22" i="2"/>
  <c r="F22" i="2"/>
  <c r="N21" i="2"/>
  <c r="N20" i="2"/>
  <c r="N19" i="2"/>
  <c r="F19" i="2"/>
  <c r="N18" i="2"/>
  <c r="F18" i="2"/>
  <c r="N17" i="2"/>
  <c r="F17" i="2"/>
  <c r="N16" i="2"/>
  <c r="N15" i="2"/>
  <c r="N14" i="2"/>
  <c r="N13" i="2"/>
  <c r="N12" i="2"/>
  <c r="N11" i="2"/>
  <c r="N10" i="2"/>
  <c r="N9" i="2"/>
  <c r="N8" i="2"/>
  <c r="F8" i="2"/>
  <c r="N7" i="2"/>
  <c r="N6" i="2"/>
  <c r="N5" i="2"/>
  <c r="N4" i="2"/>
  <c r="H27" i="1"/>
  <c r="H26" i="1"/>
  <c r="H25" i="1"/>
  <c r="H24" i="1"/>
  <c r="H23" i="1"/>
  <c r="H22" i="1"/>
  <c r="H21" i="1"/>
  <c r="H20" i="1"/>
  <c r="H19" i="1"/>
  <c r="H18" i="1"/>
  <c r="H17" i="1"/>
  <c r="H16" i="1"/>
  <c r="H15" i="1"/>
  <c r="H14" i="1"/>
  <c r="H13" i="1"/>
  <c r="H12" i="1"/>
  <c r="H11" i="1"/>
  <c r="H10" i="1"/>
  <c r="H9" i="1"/>
  <c r="H8" i="1"/>
  <c r="H7" i="1"/>
  <c r="H6" i="1"/>
  <c r="H5" i="1"/>
  <c r="H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These numbers don't mean anything for now. They were used as a reference for making a scatterplot.
	-alberto murillo</t>
        </r>
      </text>
    </comment>
  </commentList>
</comments>
</file>

<file path=xl/sharedStrings.xml><?xml version="1.0" encoding="utf-8"?>
<sst xmlns="http://schemas.openxmlformats.org/spreadsheetml/2006/main" count="330" uniqueCount="175">
  <si>
    <t>Operator Size, Trip, and Price Table</t>
  </si>
  <si>
    <t>Person tracks prices for operator and inserts values on operator prices workbook</t>
  </si>
  <si>
    <r>
      <t xml:space="preserve">data source for cities: </t>
    </r>
    <r>
      <rPr>
        <u/>
        <sz val="10"/>
        <color rgb="FF1155CC"/>
        <rFont val="Arial"/>
      </rPr>
      <t>https://public.ridereport.com/</t>
    </r>
  </si>
  <si>
    <t>City, State</t>
  </si>
  <si>
    <t>Number of Operators</t>
  </si>
  <si>
    <t>Name of Operators</t>
  </si>
  <si>
    <t>Tracking Operator</t>
  </si>
  <si>
    <t>Average Vehicles Available</t>
  </si>
  <si>
    <t>Total Number of Trips</t>
  </si>
  <si>
    <t>Total Distance (mi)</t>
  </si>
  <si>
    <t>Average Distance Per Trip</t>
  </si>
  <si>
    <t>Price in non-equity zone (Lime)</t>
  </si>
  <si>
    <t>Price in equity zone (Lime)</t>
  </si>
  <si>
    <t>Price in equity non-equity zone (SPIN)</t>
  </si>
  <si>
    <t>Price in equity zone (SPIN)</t>
  </si>
  <si>
    <t>Price in non-equity zone (Lyft)</t>
  </si>
  <si>
    <t>Price in equity zone (Lyft)</t>
  </si>
  <si>
    <t>Price for Link/Superpedestrian</t>
  </si>
  <si>
    <t>Veo (only for SM)</t>
  </si>
  <si>
    <t>Arvada, CO</t>
  </si>
  <si>
    <t>up to 2</t>
  </si>
  <si>
    <t>Bird</t>
  </si>
  <si>
    <t>Atlanta, GA</t>
  </si>
  <si>
    <t>up to 4</t>
  </si>
  <si>
    <t>Bird, Lime, Spin</t>
  </si>
  <si>
    <t>A.C</t>
  </si>
  <si>
    <t>$1 unlock, $0.20/min</t>
  </si>
  <si>
    <t>not showing - can someone double check</t>
  </si>
  <si>
    <t>equity zones defined on p6: chrome-extension://efaidnbmnnnibpcajpcglclefindmkaj/https://www.atlantaga.gov/home/showdocument?id=45759</t>
  </si>
  <si>
    <t>Austin, TX</t>
  </si>
  <si>
    <t>Bird, Lime, Link, Wheels</t>
  </si>
  <si>
    <t>K.C</t>
  </si>
  <si>
    <t>$1 unlock, $0.52/min</t>
  </si>
  <si>
    <t>$0.45/min</t>
  </si>
  <si>
    <t>Boulder, CO</t>
  </si>
  <si>
    <t>Lime</t>
  </si>
  <si>
    <t>$1 unlock, $0.30/min</t>
  </si>
  <si>
    <t>Denver, CO</t>
  </si>
  <si>
    <t>Lyft and Lime</t>
  </si>
  <si>
    <t>$1 unlock, $0.37/min</t>
  </si>
  <si>
    <t>$1 unlock, $0.15/min</t>
  </si>
  <si>
    <t>$1 unlock, $0.39/min (Lyft)</t>
  </si>
  <si>
    <t>Durham, NC</t>
  </si>
  <si>
    <t>Bird, Blue Duck, Bolt, Helbiz, Spin</t>
  </si>
  <si>
    <t>A.M</t>
  </si>
  <si>
    <t>Fayetteville, AR</t>
  </si>
  <si>
    <t>Spin and Veo</t>
  </si>
  <si>
    <t>N.P</t>
  </si>
  <si>
    <t>$1 to unlock, $0.29/min</t>
  </si>
  <si>
    <t>Fort Collins, CO</t>
  </si>
  <si>
    <t>Spin</t>
  </si>
  <si>
    <t>M.I</t>
  </si>
  <si>
    <t>$1 unlock, $0.33/min + $0.20 service fee + tax</t>
  </si>
  <si>
    <t>checked as of Feb.13 18:56. From what I looked up, there seems to be no designated equity zones,</t>
  </si>
  <si>
    <t>Gainesville, FL</t>
  </si>
  <si>
    <t>Bird, Spin, Veo</t>
  </si>
  <si>
    <t>$1 unlock, $0.44/min, $0.20 fee</t>
  </si>
  <si>
    <t>Greensboro, NC</t>
  </si>
  <si>
    <t>Blue Duck</t>
  </si>
  <si>
    <t>Louisville, KY</t>
  </si>
  <si>
    <t>Milwaukee, WI</t>
  </si>
  <si>
    <t>Lime, Spin, Veo</t>
  </si>
  <si>
    <t>Newark, NJ</t>
  </si>
  <si>
    <t>Bird and Veo</t>
  </si>
  <si>
    <t>Oakland &amp; Berkeley, CA</t>
  </si>
  <si>
    <r>
      <rPr>
        <u/>
        <sz val="10"/>
        <color rgb="FF1155CC"/>
        <rFont val="Arial"/>
      </rPr>
      <t>3</t>
    </r>
    <r>
      <rPr>
        <sz val="10"/>
        <color rgb="FF000000"/>
        <rFont val="Arial"/>
        <scheme val="minor"/>
      </rPr>
      <t xml:space="preserve"> and </t>
    </r>
    <r>
      <rPr>
        <u/>
        <sz val="10"/>
        <color rgb="FF1155CC"/>
        <rFont val="Arial"/>
      </rPr>
      <t>3</t>
    </r>
  </si>
  <si>
    <t>Veo, Superpedestrian, and Spin (Berkeley)                                            Link, VeoRide, Lime (Oakland)</t>
  </si>
  <si>
    <t>none</t>
  </si>
  <si>
    <t>Phoenix, AZ</t>
  </si>
  <si>
    <t>Lime and Spin</t>
  </si>
  <si>
    <t>$1 unlock, $0.40/min</t>
  </si>
  <si>
    <t>Portland, OR</t>
  </si>
  <si>
    <t>Bird, Lime, and Spin</t>
  </si>
  <si>
    <t>MI</t>
  </si>
  <si>
    <t>$1 unlock, $0.42/min</t>
  </si>
  <si>
    <t>$1 unlock, $0.49/min+$0.20 service fee + tax</t>
  </si>
  <si>
    <t>checked as of Feb. 13 19:34</t>
  </si>
  <si>
    <t>Richmond, CA</t>
  </si>
  <si>
    <t>Sacramento, CA</t>
  </si>
  <si>
    <t>San Francisco, CA</t>
  </si>
  <si>
    <t>Lime, Bird, Spin</t>
  </si>
  <si>
    <t>$1 unlock, $0.49/min</t>
  </si>
  <si>
    <t>$1 unlock, $0.29/min</t>
  </si>
  <si>
    <t>$1 unlock, $0.50/min + $0.20 service fee + tax</t>
  </si>
  <si>
    <t>Santa Monica, CA</t>
  </si>
  <si>
    <t>Spin, Veo, Wheels</t>
  </si>
  <si>
    <t>$1 unlock, $0.39/min + $0.20 service fee + tax</t>
  </si>
  <si>
    <t>$1 unlock, $0.39/min</t>
  </si>
  <si>
    <t>Spokane, WA</t>
  </si>
  <si>
    <t>AC</t>
  </si>
  <si>
    <t>$.50 to unlock vehicles and $.10/minute to ride (Lime Access Riders, not a zone tho)</t>
  </si>
  <si>
    <t>equity zones on p34: chrome-extension://efaidnbmnnnibpcajpcglclefindmkaj/https://static.spokanecity.org/documents/projects/shared-mobility/spokane-shared-mobility-report.pdf</t>
  </si>
  <si>
    <t>St. Louis, MO</t>
  </si>
  <si>
    <r>
      <t>2 (</t>
    </r>
    <r>
      <rPr>
        <u/>
        <sz val="10"/>
        <color rgb="FF1155CC"/>
        <rFont val="Arial"/>
      </rPr>
      <t>currently banned</t>
    </r>
    <r>
      <rPr>
        <sz val="10"/>
        <color rgb="FF000000"/>
        <rFont val="Arial"/>
        <scheme val="minor"/>
      </rPr>
      <t>)</t>
    </r>
  </si>
  <si>
    <t>Bird and Lime</t>
  </si>
  <si>
    <t>Tempe, AZ</t>
  </si>
  <si>
    <t>Bird, Razor, Spin, Boaz Bikes</t>
  </si>
  <si>
    <t>AM &amp; KC</t>
  </si>
  <si>
    <t xml:space="preserve">Washington DC. </t>
  </si>
  <si>
    <t>Lime, Lyft, Spin, and Veo</t>
  </si>
  <si>
    <t>NP</t>
  </si>
  <si>
    <t>$1 to unlock, $0.39/min</t>
  </si>
  <si>
    <t>$1 to unlock, $0.36/min</t>
  </si>
  <si>
    <t>Notes:</t>
  </si>
  <si>
    <t>1.) numbers are filtered for scooter trips and vehicles</t>
  </si>
  <si>
    <t xml:space="preserve">2.) the table only includes cities with scooters within the U.S. </t>
  </si>
  <si>
    <r>
      <t xml:space="preserve">3.) API data for </t>
    </r>
    <r>
      <rPr>
        <u/>
        <sz val="10"/>
        <color rgb="FF1155CC"/>
        <rFont val="Arial"/>
      </rPr>
      <t>Austin, TX</t>
    </r>
  </si>
  <si>
    <r>
      <t xml:space="preserve">4.) Data for </t>
    </r>
    <r>
      <rPr>
        <u/>
        <sz val="10"/>
        <color rgb="FF1155CC"/>
        <rFont val="Arial"/>
      </rPr>
      <t>Louisville KY</t>
    </r>
  </si>
  <si>
    <t xml:space="preserve">5.) all number of operators are linked to their source (govt. websites, news articles, mobility orgs). </t>
  </si>
  <si>
    <t>Average Cost Per Trip</t>
  </si>
  <si>
    <t>Average Speed (mph)</t>
  </si>
  <si>
    <t>Average Price Per Minute</t>
  </si>
  <si>
    <t>Price for Lime</t>
  </si>
  <si>
    <t>Price for Bird</t>
  </si>
  <si>
    <t>Price for Spin</t>
  </si>
  <si>
    <t>Price for Lyft</t>
  </si>
  <si>
    <t>Price for Superpedestrian</t>
  </si>
  <si>
    <t>Price for Veo</t>
  </si>
  <si>
    <t>Price for Wheels</t>
  </si>
  <si>
    <t>remove obs if no price data available for any operator</t>
  </si>
  <si>
    <t>NA</t>
  </si>
  <si>
    <t>Atlanta,GA</t>
  </si>
  <si>
    <t>$.20/min</t>
  </si>
  <si>
    <t>$.52/min</t>
  </si>
  <si>
    <t>$.45/min</t>
  </si>
  <si>
    <t>?</t>
  </si>
  <si>
    <t>$.30/min</t>
  </si>
  <si>
    <t>$.37/min</t>
  </si>
  <si>
    <t>$.39/min</t>
  </si>
  <si>
    <t>$.39/min + $.20 service fee</t>
  </si>
  <si>
    <t>$.29/min</t>
  </si>
  <si>
    <t>$.33/min + $.20 service fee</t>
  </si>
  <si>
    <t>$.44/min + $.20 fee</t>
  </si>
  <si>
    <t>remove obs if don't know the # of operators</t>
  </si>
  <si>
    <t>$.40/min</t>
  </si>
  <si>
    <t>$.44/min</t>
  </si>
  <si>
    <t>$.35/min + $.20 fee</t>
  </si>
  <si>
    <t>$.42/min</t>
  </si>
  <si>
    <t>$.49/min + $.20 service fee</t>
  </si>
  <si>
    <t>$.49/min</t>
  </si>
  <si>
    <t>$.50/min + $.20 service fee</t>
  </si>
  <si>
    <t>$.36/min +$.20 service fee</t>
  </si>
  <si>
    <t>Step 1: Copy speed, distance/trip, and price data from Input sheet</t>
  </si>
  <si>
    <t>Step 2: turn all prices into numeric values; removed Spin fees (for services that don't tell us the city fees, they may charge at the very end without telling consumers early on. OR they incorporate it into the per minute charge. so we left out the service fee from Spin.)</t>
  </si>
  <si>
    <t>Step 4: Unit Conversion, see image below for transformation</t>
  </si>
  <si>
    <t xml:space="preserve">Step 3: deleted cities that did not have any prices </t>
  </si>
  <si>
    <t>Average Price Per Minute (Across All Operators in the Cities)</t>
  </si>
  <si>
    <t>Spin Service Fee</t>
  </si>
  <si>
    <t>Average Price/Trip (w/o unlocking fee)</t>
  </si>
  <si>
    <t>Avg $/Trip w/ unlocking fee</t>
  </si>
  <si>
    <t>Avg Time</t>
  </si>
  <si>
    <t>Avg Price/min</t>
  </si>
  <si>
    <t>LA</t>
  </si>
  <si>
    <t>Nick's Times</t>
  </si>
  <si>
    <t>Abraham's Times</t>
  </si>
  <si>
    <t>Avg Cost/Trip + Unlocking</t>
  </si>
  <si>
    <t>Superpedestrian</t>
  </si>
  <si>
    <t>Wheels</t>
  </si>
  <si>
    <t>Los Angeles, CA</t>
  </si>
  <si>
    <t>city</t>
  </si>
  <si>
    <t>operator_ct</t>
  </si>
  <si>
    <t>dist_trip</t>
  </si>
  <si>
    <t>mph</t>
  </si>
  <si>
    <t>p_lime</t>
  </si>
  <si>
    <t>p_bird</t>
  </si>
  <si>
    <t>p_spin</t>
  </si>
  <si>
    <t>p_lyft</t>
  </si>
  <si>
    <t>p_superped</t>
  </si>
  <si>
    <t>p_veo</t>
  </si>
  <si>
    <t>p_wheels</t>
  </si>
  <si>
    <t>Washington,, D.C.</t>
  </si>
  <si>
    <t>User_A</t>
  </si>
  <si>
    <t>User_B</t>
  </si>
  <si>
    <t>price</t>
  </si>
  <si>
    <t>operator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</si>
</sst>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8" formatCode="&quot;$&quot;#,##0.00_);[Red]\(&quot;$&quot;#,##0.00\)"/>
    <numFmt numFmtId="164" formatCode="0.000"/>
    <numFmt numFmtId="165" formatCode="&quot;$&quot;#,##0"/>
    <numFmt numFmtId="166" formatCode="&quot;$&quot;#,##0.00"/>
    <numFmt numFmtId="167" formatCode="#,##0.000"/>
  </numFmts>
  <fonts count="13" x14ac:knownFonts="1">
    <font>
      <sz val="10"/>
      <color rgb="FF000000"/>
      <name val="Arial"/>
      <scheme val="minor"/>
    </font>
    <font>
      <sz val="10"/>
      <color theme="1"/>
      <name val="Arial"/>
      <scheme val="minor"/>
    </font>
    <font>
      <u/>
      <sz val="10"/>
      <color rgb="FF0000FF"/>
      <name val="Arial"/>
    </font>
    <font>
      <b/>
      <sz val="10"/>
      <color theme="1"/>
      <name val="Arial"/>
      <scheme val="minor"/>
    </font>
    <font>
      <u/>
      <sz val="10"/>
      <color rgb="FF0000FF"/>
      <name val="Arial"/>
    </font>
    <font>
      <sz val="8"/>
      <color theme="1"/>
      <name val="Arial"/>
      <scheme val="minor"/>
    </font>
    <font>
      <sz val="10"/>
      <color rgb="FF000000"/>
      <name val="Arial"/>
      <scheme val="minor"/>
    </font>
    <font>
      <sz val="10"/>
      <color theme="1"/>
      <name val="Arial"/>
      <scheme val="minor"/>
    </font>
    <font>
      <u/>
      <sz val="10"/>
      <color rgb="FF000000"/>
      <name val="Arial"/>
      <scheme val="minor"/>
    </font>
    <font>
      <u/>
      <sz val="10"/>
      <color rgb="FF000000"/>
      <name val="Arial"/>
      <scheme val="minor"/>
    </font>
    <font>
      <u/>
      <sz val="10"/>
      <color rgb="FF000000"/>
      <name val="Arial"/>
      <scheme val="minor"/>
    </font>
    <font>
      <u/>
      <sz val="10"/>
      <color rgb="FF1155CC"/>
      <name val="Arial"/>
    </font>
    <font>
      <sz val="10"/>
      <color rgb="FF000000"/>
      <name val="Arial"/>
      <family val="2"/>
      <scheme val="minor"/>
    </font>
  </fonts>
  <fills count="5">
    <fill>
      <patternFill patternType="none"/>
    </fill>
    <fill>
      <patternFill patternType="gray125"/>
    </fill>
    <fill>
      <patternFill patternType="solid">
        <fgColor rgb="FF8BC34A"/>
        <bgColor rgb="FF8BC34A"/>
      </patternFill>
    </fill>
    <fill>
      <patternFill patternType="solid">
        <fgColor rgb="FFFF0000"/>
        <bgColor rgb="FFFF0000"/>
      </patternFill>
    </fill>
    <fill>
      <patternFill patternType="solid">
        <fgColor rgb="FF980000"/>
        <bgColor rgb="FF980000"/>
      </patternFill>
    </fill>
  </fills>
  <borders count="1">
    <border>
      <left/>
      <right/>
      <top/>
      <bottom/>
      <diagonal/>
    </border>
  </borders>
  <cellStyleXfs count="1">
    <xf numFmtId="0" fontId="0" fillId="0" borderId="0"/>
  </cellStyleXfs>
  <cellXfs count="40">
    <xf numFmtId="0" fontId="0" fillId="0" borderId="0" xfId="0"/>
    <xf numFmtId="0" fontId="1" fillId="2" borderId="0" xfId="0" applyFont="1" applyFill="1"/>
    <xf numFmtId="0" fontId="1" fillId="0" borderId="0" xfId="0" applyFont="1"/>
    <xf numFmtId="164" fontId="1" fillId="0" borderId="0" xfId="0" applyNumberFormat="1" applyFont="1"/>
    <xf numFmtId="0" fontId="2" fillId="0" borderId="0" xfId="0" applyFont="1"/>
    <xf numFmtId="0" fontId="1" fillId="0" borderId="0" xfId="0" applyFont="1" applyAlignment="1">
      <alignment horizontal="center"/>
    </xf>
    <xf numFmtId="164" fontId="1" fillId="0" borderId="0" xfId="0" applyNumberFormat="1" applyFont="1" applyAlignment="1">
      <alignment horizontal="center"/>
    </xf>
    <xf numFmtId="0" fontId="1" fillId="2" borderId="0" xfId="0" applyFont="1" applyFill="1" applyAlignment="1">
      <alignment horizontal="center"/>
    </xf>
    <xf numFmtId="0" fontId="3" fillId="0" borderId="0" xfId="0" applyFont="1"/>
    <xf numFmtId="0" fontId="4" fillId="0" borderId="0" xfId="0" applyFont="1" applyAlignment="1">
      <alignment horizontal="left"/>
    </xf>
    <xf numFmtId="3" fontId="1" fillId="0" borderId="0" xfId="0" applyNumberFormat="1" applyFont="1"/>
    <xf numFmtId="0" fontId="5" fillId="0" borderId="0" xfId="0" applyFont="1"/>
    <xf numFmtId="0" fontId="1" fillId="3" borderId="0" xfId="0" applyFont="1" applyFill="1" applyAlignment="1">
      <alignment horizontal="left"/>
    </xf>
    <xf numFmtId="0" fontId="1" fillId="0" borderId="0" xfId="0" applyFont="1" applyAlignment="1">
      <alignment wrapText="1"/>
    </xf>
    <xf numFmtId="165" fontId="1" fillId="0" borderId="0" xfId="0" applyNumberFormat="1" applyFont="1"/>
    <xf numFmtId="4" fontId="1" fillId="0" borderId="0" xfId="0" applyNumberFormat="1" applyFont="1"/>
    <xf numFmtId="166" fontId="1" fillId="0" borderId="0" xfId="0" applyNumberFormat="1" applyFont="1"/>
    <xf numFmtId="4" fontId="1" fillId="0" borderId="0" xfId="0" applyNumberFormat="1" applyFont="1" applyAlignment="1">
      <alignment horizontal="center"/>
    </xf>
    <xf numFmtId="166" fontId="1" fillId="0" borderId="0" xfId="0" applyNumberFormat="1" applyFont="1" applyAlignment="1">
      <alignment horizontal="center"/>
    </xf>
    <xf numFmtId="0" fontId="6" fillId="0" borderId="0" xfId="0" applyFont="1" applyAlignment="1">
      <alignment horizontal="left"/>
    </xf>
    <xf numFmtId="0" fontId="1" fillId="0" borderId="0" xfId="0" applyFont="1" applyAlignment="1">
      <alignment horizontal="left"/>
    </xf>
    <xf numFmtId="167" fontId="1" fillId="0" borderId="0" xfId="0" applyNumberFormat="1" applyFont="1"/>
    <xf numFmtId="166" fontId="1" fillId="4" borderId="0" xfId="0" applyNumberFormat="1" applyFont="1" applyFill="1"/>
    <xf numFmtId="0" fontId="7" fillId="0" borderId="0" xfId="0" applyFont="1"/>
    <xf numFmtId="167" fontId="1" fillId="0" borderId="0" xfId="0" applyNumberFormat="1" applyFont="1" applyAlignment="1">
      <alignment wrapText="1"/>
    </xf>
    <xf numFmtId="0" fontId="1" fillId="4" borderId="0" xfId="0" applyFont="1" applyFill="1" applyAlignment="1">
      <alignment horizontal="left"/>
    </xf>
    <xf numFmtId="166" fontId="1" fillId="0" borderId="0" xfId="0" applyNumberFormat="1" applyFont="1" applyAlignment="1">
      <alignment horizontal="center" wrapText="1"/>
    </xf>
    <xf numFmtId="0" fontId="1" fillId="2" borderId="0" xfId="0" applyFont="1" applyFill="1" applyAlignment="1">
      <alignment horizontal="center" wrapText="1"/>
    </xf>
    <xf numFmtId="166" fontId="7" fillId="0" borderId="0" xfId="0" applyNumberFormat="1" applyFont="1"/>
    <xf numFmtId="0" fontId="8" fillId="0" borderId="0" xfId="0" applyFont="1" applyAlignment="1">
      <alignment horizontal="left"/>
    </xf>
    <xf numFmtId="0" fontId="1" fillId="0" borderId="0" xfId="0" applyFont="1" applyAlignment="1">
      <alignment horizontal="center" wrapText="1"/>
    </xf>
    <xf numFmtId="2" fontId="6" fillId="0" borderId="0" xfId="0" applyNumberFormat="1" applyFont="1" applyAlignment="1">
      <alignment horizontal="left"/>
    </xf>
    <xf numFmtId="2" fontId="1" fillId="0" borderId="0" xfId="0" applyNumberFormat="1" applyFont="1" applyAlignment="1">
      <alignment horizontal="left"/>
    </xf>
    <xf numFmtId="2" fontId="9" fillId="0" borderId="0" xfId="0" applyNumberFormat="1" applyFont="1" applyAlignment="1">
      <alignment horizontal="left"/>
    </xf>
    <xf numFmtId="2" fontId="10" fillId="0" borderId="0" xfId="0" applyNumberFormat="1" applyFont="1" applyAlignment="1">
      <alignment horizontal="left"/>
    </xf>
    <xf numFmtId="0" fontId="1" fillId="0" borderId="0" xfId="0" applyFont="1"/>
    <xf numFmtId="0" fontId="0" fillId="0" borderId="0" xfId="0"/>
    <xf numFmtId="0" fontId="2" fillId="0" borderId="0" xfId="0" applyFont="1"/>
    <xf numFmtId="0" fontId="12" fillId="0" borderId="0" xfId="0" applyFont="1"/>
    <xf numFmtId="8" fontId="0" fillId="0" borderId="0" xfId="0" applyNumberFormat="1"/>
  </cellXfs>
  <cellStyles count="1">
    <cellStyle name="Normal" xfId="0" builtinId="0"/>
  </cellStyles>
  <dxfs count="24">
    <dxf>
      <fill>
        <patternFill patternType="solid">
          <fgColor rgb="FFC4E2A0"/>
          <bgColor rgb="FFC4E2A0"/>
        </patternFill>
      </fill>
    </dxf>
    <dxf>
      <fill>
        <patternFill patternType="solid">
          <fgColor rgb="FFEEF7E3"/>
          <bgColor rgb="FFEEF7E3"/>
        </patternFill>
      </fill>
    </dxf>
    <dxf>
      <fill>
        <patternFill patternType="solid">
          <fgColor rgb="FFFFFFFF"/>
          <bgColor rgb="FFFFFFFF"/>
        </patternFill>
      </fill>
    </dxf>
    <dxf>
      <fill>
        <patternFill patternType="solid">
          <fgColor rgb="FFEEF7E3"/>
          <bgColor rgb="FFEEF7E3"/>
        </patternFill>
      </fill>
    </dxf>
    <dxf>
      <fill>
        <patternFill patternType="solid">
          <fgColor rgb="FFFFFFFF"/>
          <bgColor rgb="FFFFFFFF"/>
        </patternFill>
      </fill>
    </dxf>
    <dxf>
      <fill>
        <patternFill patternType="solid">
          <fgColor rgb="FF8BC34A"/>
          <bgColor rgb="FF8BC34A"/>
        </patternFill>
      </fill>
    </dxf>
    <dxf>
      <fill>
        <patternFill patternType="solid">
          <fgColor rgb="FFC4E2A0"/>
          <bgColor rgb="FFC4E2A0"/>
        </patternFill>
      </fill>
    </dxf>
    <dxf>
      <fill>
        <patternFill patternType="solid">
          <fgColor rgb="FFEEF7E3"/>
          <bgColor rgb="FFEEF7E3"/>
        </patternFill>
      </fill>
    </dxf>
    <dxf>
      <fill>
        <patternFill patternType="solid">
          <fgColor rgb="FFFFFFFF"/>
          <bgColor rgb="FFFFFFFF"/>
        </patternFill>
      </fill>
    </dxf>
    <dxf>
      <fill>
        <patternFill patternType="solid">
          <fgColor rgb="FFEEF7E3"/>
          <bgColor rgb="FFEEF7E3"/>
        </patternFill>
      </fill>
    </dxf>
    <dxf>
      <fill>
        <patternFill patternType="solid">
          <fgColor rgb="FFFFFFFF"/>
          <bgColor rgb="FFFFFFFF"/>
        </patternFill>
      </fill>
    </dxf>
    <dxf>
      <fill>
        <patternFill patternType="solid">
          <fgColor rgb="FF8BC34A"/>
          <bgColor rgb="FF8BC34A"/>
        </patternFill>
      </fill>
    </dxf>
    <dxf>
      <fill>
        <patternFill patternType="solid">
          <fgColor rgb="FFC4E2A0"/>
          <bgColor rgb="FFC4E2A0"/>
        </patternFill>
      </fill>
    </dxf>
    <dxf>
      <fill>
        <patternFill patternType="solid">
          <fgColor rgb="FFEEF7E3"/>
          <bgColor rgb="FFEEF7E3"/>
        </patternFill>
      </fill>
    </dxf>
    <dxf>
      <fill>
        <patternFill patternType="solid">
          <fgColor rgb="FFFFFFFF"/>
          <bgColor rgb="FFFFFFFF"/>
        </patternFill>
      </fill>
    </dxf>
    <dxf>
      <fill>
        <patternFill patternType="solid">
          <fgColor rgb="FFEEF7E3"/>
          <bgColor rgb="FFEEF7E3"/>
        </patternFill>
      </fill>
    </dxf>
    <dxf>
      <fill>
        <patternFill patternType="solid">
          <fgColor rgb="FFFFFFFF"/>
          <bgColor rgb="FFFFFFFF"/>
        </patternFill>
      </fill>
    </dxf>
    <dxf>
      <fill>
        <patternFill patternType="solid">
          <fgColor rgb="FF8BC34A"/>
          <bgColor rgb="FF8BC34A"/>
        </patternFill>
      </fill>
    </dxf>
    <dxf>
      <fill>
        <patternFill patternType="solid">
          <fgColor rgb="FFC4E2A0"/>
          <bgColor rgb="FFC4E2A0"/>
        </patternFill>
      </fill>
    </dxf>
    <dxf>
      <fill>
        <patternFill patternType="solid">
          <fgColor rgb="FFEEF7E3"/>
          <bgColor rgb="FFEEF7E3"/>
        </patternFill>
      </fill>
    </dxf>
    <dxf>
      <fill>
        <patternFill patternType="solid">
          <fgColor rgb="FFFFFFFF"/>
          <bgColor rgb="FFFFFFFF"/>
        </patternFill>
      </fill>
    </dxf>
    <dxf>
      <fill>
        <patternFill patternType="solid">
          <fgColor rgb="FFEEF7E3"/>
          <bgColor rgb="FFEEF7E3"/>
        </patternFill>
      </fill>
    </dxf>
    <dxf>
      <fill>
        <patternFill patternType="solid">
          <fgColor rgb="FFFFFFFF"/>
          <bgColor rgb="FFFFFFFF"/>
        </patternFill>
      </fill>
    </dxf>
    <dxf>
      <fill>
        <patternFill patternType="solid">
          <fgColor rgb="FF8BC34A"/>
          <bgColor rgb="FF8BC34A"/>
        </patternFill>
      </fill>
    </dxf>
  </dxfs>
  <tableStyles count="8">
    <tableStyle name="Operator Size and Trip-style" pivot="0" count="3" xr9:uid="{00000000-0011-0000-FFFF-FFFF00000000}">
      <tableStyleElement type="headerRow" dxfId="23"/>
      <tableStyleElement type="firstRowStripe" dxfId="22"/>
      <tableStyleElement type="secondRowStripe" dxfId="21"/>
    </tableStyle>
    <tableStyle name="Operator Size and Trip-style 2" pivot="0" count="3" xr9:uid="{00000000-0011-0000-FFFF-FFFF01000000}">
      <tableStyleElement type="totalRow" dxfId="18"/>
      <tableStyleElement type="firstRowStripe" dxfId="20"/>
      <tableStyleElement type="secondRowStripe" dxfId="19"/>
    </tableStyle>
    <tableStyle name="Input Operator Prices-style" pivot="0" count="3" xr9:uid="{00000000-0011-0000-FFFF-FFFF02000000}">
      <tableStyleElement type="headerRow" dxfId="17"/>
      <tableStyleElement type="firstRowStripe" dxfId="16"/>
      <tableStyleElement type="secondRowStripe" dxfId="15"/>
    </tableStyle>
    <tableStyle name="Input Operator Prices-style 2" pivot="0" count="3" xr9:uid="{00000000-0011-0000-FFFF-FFFF03000000}">
      <tableStyleElement type="totalRow" dxfId="12"/>
      <tableStyleElement type="firstRowStripe" dxfId="14"/>
      <tableStyleElement type="secondRowStripe" dxfId="13"/>
    </tableStyle>
    <tableStyle name="Calculating Trip Cost-style" pivot="0" count="3" xr9:uid="{00000000-0011-0000-FFFF-FFFF04000000}">
      <tableStyleElement type="headerRow" dxfId="11"/>
      <tableStyleElement type="firstRowStripe" dxfId="10"/>
      <tableStyleElement type="secondRowStripe" dxfId="9"/>
    </tableStyle>
    <tableStyle name="Calculating Trip Cost-style 2" pivot="0" count="3" xr9:uid="{00000000-0011-0000-FFFF-FFFF05000000}">
      <tableStyleElement type="totalRow" dxfId="6"/>
      <tableStyleElement type="firstRowStripe" dxfId="8"/>
      <tableStyleElement type="secondRowStripe" dxfId="7"/>
    </tableStyle>
    <tableStyle name="Scatterplot of Trip Cost-style" pivot="0" count="3" xr9:uid="{00000000-0011-0000-FFFF-FFFF06000000}">
      <tableStyleElement type="headerRow" dxfId="5"/>
      <tableStyleElement type="firstRowStripe" dxfId="4"/>
      <tableStyleElement type="secondRowStripe" dxfId="3"/>
    </tableStyle>
    <tableStyle name="Scatterplot of Trip Cost-style 2" pivot="0" count="3" xr9:uid="{00000000-0011-0000-FFFF-FFFF07000000}">
      <tableStyleElement type="totalRow" dxfId="0"/>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00000"/>
                </a:solidFill>
                <a:latin typeface="+mn-lt"/>
              </a:defRPr>
            </a:pPr>
            <a:r>
              <a:rPr lang="en-US" b="1">
                <a:solidFill>
                  <a:srgbClr val="000000"/>
                </a:solidFill>
                <a:latin typeface="+mn-lt"/>
              </a:rPr>
              <a:t>Average Price per Trip (with $1 Unlocking Fee) by City</a:t>
            </a:r>
          </a:p>
        </c:rich>
      </c:tx>
      <c:overlay val="0"/>
    </c:title>
    <c:autoTitleDeleted val="0"/>
    <c:plotArea>
      <c:layout/>
      <c:scatterChart>
        <c:scatterStyle val="lineMarker"/>
        <c:varyColors val="0"/>
        <c:ser>
          <c:idx val="0"/>
          <c:order val="0"/>
          <c:tx>
            <c:v>Average Price per Trip</c:v>
          </c:tx>
          <c:spPr>
            <a:ln>
              <a:noFill/>
            </a:ln>
          </c:spPr>
          <c:marker>
            <c:symbol val="circle"/>
            <c:size val="7"/>
            <c:spPr>
              <a:solidFill>
                <a:schemeClr val="accent1"/>
              </a:solidFill>
              <a:ln cmpd="sng">
                <a:solidFill>
                  <a:schemeClr val="accent1"/>
                </a:solidFill>
              </a:ln>
            </c:spPr>
          </c:marker>
          <c:dPt>
            <c:idx val="8"/>
            <c:marker>
              <c:symbol val="none"/>
            </c:marker>
            <c:bubble3D val="0"/>
            <c:extLst>
              <c:ext xmlns:c16="http://schemas.microsoft.com/office/drawing/2014/chart" uri="{C3380CC4-5D6E-409C-BE32-E72D297353CC}">
                <c16:uniqueId val="{00000000-1287-402D-9D5D-2C6284041259}"/>
              </c:ext>
            </c:extLst>
          </c:dPt>
          <c:trendline>
            <c:spPr>
              <a:ln w="19050">
                <a:solidFill>
                  <a:srgbClr val="666666">
                    <a:alpha val="40000"/>
                  </a:srgbClr>
                </a:solidFill>
              </a:ln>
            </c:spPr>
            <c:trendlineType val="linear"/>
            <c:dispRSqr val="0"/>
            <c:dispEq val="0"/>
          </c:trendline>
          <c:xVal>
            <c:numRef>
              <c:f>'Scatterplot of Trip Cost'!$B$4:$B$20</c:f>
              <c:numCache>
                <c:formatCode>General</c:formatCode>
                <c:ptCount val="17"/>
                <c:pt idx="0">
                  <c:v>3</c:v>
                </c:pt>
                <c:pt idx="1">
                  <c:v>4</c:v>
                </c:pt>
                <c:pt idx="2">
                  <c:v>1</c:v>
                </c:pt>
                <c:pt idx="3">
                  <c:v>2</c:v>
                </c:pt>
                <c:pt idx="4">
                  <c:v>5</c:v>
                </c:pt>
                <c:pt idx="5">
                  <c:v>2</c:v>
                </c:pt>
                <c:pt idx="6">
                  <c:v>1</c:v>
                </c:pt>
                <c:pt idx="7">
                  <c:v>3</c:v>
                </c:pt>
                <c:pt idx="8">
                  <c:v>4</c:v>
                </c:pt>
                <c:pt idx="9">
                  <c:v>6</c:v>
                </c:pt>
                <c:pt idx="10">
                  <c:v>2</c:v>
                </c:pt>
                <c:pt idx="11">
                  <c:v>3</c:v>
                </c:pt>
                <c:pt idx="12">
                  <c:v>3</c:v>
                </c:pt>
                <c:pt idx="13">
                  <c:v>3</c:v>
                </c:pt>
                <c:pt idx="14">
                  <c:v>1</c:v>
                </c:pt>
                <c:pt idx="15">
                  <c:v>4</c:v>
                </c:pt>
                <c:pt idx="16">
                  <c:v>4</c:v>
                </c:pt>
              </c:numCache>
            </c:numRef>
          </c:xVal>
          <c:yVal>
            <c:numRef>
              <c:f>'Scatterplot of Trip Cost'!$D$4:$D$20</c:f>
              <c:numCache>
                <c:formatCode>0.00</c:formatCode>
                <c:ptCount val="17"/>
                <c:pt idx="0">
                  <c:v>4.5424740748532493</c:v>
                </c:pt>
                <c:pt idx="1">
                  <c:v>7.2426823038434733</c:v>
                </c:pt>
                <c:pt idx="2">
                  <c:v>4.1275723107469169</c:v>
                </c:pt>
                <c:pt idx="3">
                  <c:v>5.8467529984509845</c:v>
                </c:pt>
                <c:pt idx="4">
                  <c:v>6.8515314736997155</c:v>
                </c:pt>
                <c:pt idx="5">
                  <c:v>5.1124543081187008</c:v>
                </c:pt>
                <c:pt idx="6">
                  <c:v>5.3489178565698703</c:v>
                </c:pt>
                <c:pt idx="7">
                  <c:v>7.0067905430516939</c:v>
                </c:pt>
                <c:pt idx="8">
                  <c:v>4.93</c:v>
                </c:pt>
                <c:pt idx="9">
                  <c:v>4.9809704481347001</c:v>
                </c:pt>
                <c:pt idx="10">
                  <c:v>7.0289168473277863</c:v>
                </c:pt>
                <c:pt idx="11">
                  <c:v>8.2045132446762956</c:v>
                </c:pt>
                <c:pt idx="12">
                  <c:v>9.7619872065594606</c:v>
                </c:pt>
                <c:pt idx="13">
                  <c:v>6.8909214325321715</c:v>
                </c:pt>
                <c:pt idx="14">
                  <c:v>6.1539495175908776</c:v>
                </c:pt>
                <c:pt idx="15">
                  <c:v>9.5102407473948976</c:v>
                </c:pt>
                <c:pt idx="16">
                  <c:v>8.0169285215537833</c:v>
                </c:pt>
              </c:numCache>
            </c:numRef>
          </c:yVal>
          <c:smooth val="1"/>
          <c:extLst>
            <c:ext xmlns:c16="http://schemas.microsoft.com/office/drawing/2014/chart" uri="{C3380CC4-5D6E-409C-BE32-E72D297353CC}">
              <c16:uniqueId val="{00000002-1287-402D-9D5D-2C6284041259}"/>
            </c:ext>
          </c:extLst>
        </c:ser>
        <c:dLbls>
          <c:showLegendKey val="0"/>
          <c:showVal val="0"/>
          <c:showCatName val="0"/>
          <c:showSerName val="0"/>
          <c:showPercent val="0"/>
          <c:showBubbleSize val="0"/>
        </c:dLbls>
        <c:axId val="131806663"/>
        <c:axId val="1864736749"/>
      </c:scatterChart>
      <c:valAx>
        <c:axId val="131806663"/>
        <c:scaling>
          <c:orientation val="minMax"/>
        </c:scaling>
        <c:delete val="0"/>
        <c:axPos val="b"/>
        <c:majorGridlines>
          <c:spPr>
            <a:ln>
              <a:solidFill>
                <a:srgbClr val="B7B7B7"/>
              </a:solidFill>
            </a:ln>
          </c:spPr>
        </c:majorGridlines>
        <c:title>
          <c:tx>
            <c:rich>
              <a:bodyPr/>
              <a:lstStyle/>
              <a:p>
                <a:pPr lvl="0">
                  <a:defRPr b="1">
                    <a:solidFill>
                      <a:srgbClr val="000000"/>
                    </a:solidFill>
                    <a:latin typeface="+mn-lt"/>
                  </a:defRPr>
                </a:pPr>
                <a:r>
                  <a:rPr lang="en-US" b="1">
                    <a:solidFill>
                      <a:srgbClr val="000000"/>
                    </a:solidFill>
                    <a:latin typeface="+mn-lt"/>
                  </a:rPr>
                  <a:t>Number of Operators </a:t>
                </a:r>
              </a:p>
            </c:rich>
          </c:tx>
          <c:overlay val="0"/>
        </c:title>
        <c:numFmt formatCode="General" sourceLinked="1"/>
        <c:majorTickMark val="cross"/>
        <c:minorTickMark val="none"/>
        <c:tickLblPos val="nextTo"/>
        <c:spPr>
          <a:ln/>
        </c:spPr>
        <c:txPr>
          <a:bodyPr rot="0"/>
          <a:lstStyle/>
          <a:p>
            <a:pPr lvl="0">
              <a:defRPr b="0">
                <a:solidFill>
                  <a:srgbClr val="000000"/>
                </a:solidFill>
                <a:latin typeface="+mn-lt"/>
              </a:defRPr>
            </a:pPr>
            <a:endParaRPr lang="en-US"/>
          </a:p>
        </c:txPr>
        <c:crossAx val="1864736749"/>
        <c:crosses val="autoZero"/>
        <c:crossBetween val="midCat"/>
      </c:valAx>
      <c:valAx>
        <c:axId val="18647367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Arial"/>
                  </a:defRPr>
                </a:pPr>
                <a:r>
                  <a:rPr lang="en-US" b="1">
                    <a:solidFill>
                      <a:srgbClr val="000000"/>
                    </a:solidFill>
                    <a:latin typeface="Arial"/>
                  </a:rPr>
                  <a:t>Price </a:t>
                </a:r>
              </a:p>
            </c:rich>
          </c:tx>
          <c:overlay val="0"/>
        </c:title>
        <c:numFmt formatCode="&quot;$&quot;#,##0.00" sourceLinked="0"/>
        <c:majorTickMark val="none"/>
        <c:minorTickMark val="none"/>
        <c:tickLblPos val="nextTo"/>
        <c:spPr>
          <a:ln>
            <a:solidFill/>
          </a:ln>
        </c:spPr>
        <c:txPr>
          <a:bodyPr/>
          <a:lstStyle/>
          <a:p>
            <a:pPr lvl="0">
              <a:defRPr b="0">
                <a:solidFill>
                  <a:srgbClr val="000000"/>
                </a:solidFill>
                <a:latin typeface="+mn-lt"/>
              </a:defRPr>
            </a:pPr>
            <a:endParaRPr lang="en-US"/>
          </a:p>
        </c:txPr>
        <c:crossAx val="131806663"/>
        <c:crosses val="autoZero"/>
        <c:crossBetween val="midCat"/>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152400</xdr:colOff>
      <xdr:row>21</xdr:row>
      <xdr:rowOff>152400</xdr:rowOff>
    </xdr:from>
    <xdr:ext cx="4038600" cy="5391150"/>
    <xdr:pic>
      <xdr:nvPicPr>
        <xdr:cNvPr id="2" name="image1.jp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19050</xdr:colOff>
      <xdr:row>2</xdr:row>
      <xdr:rowOff>9525</xdr:rowOff>
    </xdr:from>
    <xdr:ext cx="6467475" cy="4819650"/>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J3" headerRowCount="0">
  <tableColumns count="10">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s>
  <tableStyleInfo name="Operator Size and Trip-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P28" headerRowCount="0">
  <tableColumns count="1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s>
  <tableStyleInfo name="Operator Size and Trip-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3:M3" headerRowCount="0">
  <tableColumns count="13">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s>
  <tableStyleInfo name="Input Operator Prices-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4:N28" headerRowCount="0">
  <tableColumns count="14">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 id="8" xr3:uid="{00000000-0010-0000-0300-000008000000}" name="Column8"/>
    <tableColumn id="9" xr3:uid="{00000000-0010-0000-0300-000009000000}" name="Column9"/>
    <tableColumn id="10" xr3:uid="{00000000-0010-0000-0300-00000A000000}" name="Column10"/>
    <tableColumn id="11" xr3:uid="{00000000-0010-0000-0300-00000B000000}" name="Column11"/>
    <tableColumn id="12" xr3:uid="{00000000-0010-0000-0300-00000C000000}" name="Column12"/>
    <tableColumn id="13" xr3:uid="{00000000-0010-0000-0300-00000D000000}" name="Column13"/>
    <tableColumn id="14" xr3:uid="{00000000-0010-0000-0300-00000E000000}" name="Column14"/>
  </tableColumns>
  <tableStyleInfo name="Input Operator Prices-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3:O3" headerRowCount="0">
  <tableColumns count="15">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 id="8" xr3:uid="{00000000-0010-0000-0400-000008000000}" name="Column8"/>
    <tableColumn id="9" xr3:uid="{00000000-0010-0000-0400-000009000000}" name="Column9"/>
    <tableColumn id="10" xr3:uid="{00000000-0010-0000-0400-00000A000000}" name="Column10"/>
    <tableColumn id="11" xr3:uid="{00000000-0010-0000-0400-00000B000000}" name="Column11"/>
    <tableColumn id="12" xr3:uid="{00000000-0010-0000-0400-00000C000000}" name="Column12"/>
    <tableColumn id="13" xr3:uid="{00000000-0010-0000-0400-00000D000000}" name="Column13"/>
    <tableColumn id="14" xr3:uid="{00000000-0010-0000-0400-00000E000000}" name="Column14"/>
    <tableColumn id="15" xr3:uid="{00000000-0010-0000-0400-00000F000000}" name="Column15"/>
  </tableColumns>
  <tableStyleInfo name="Calculating Trip Cost-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4:O20" headerRowCount="0">
  <tableColumns count="15">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 id="8" xr3:uid="{00000000-0010-0000-0500-000008000000}" name="Column8"/>
    <tableColumn id="9" xr3:uid="{00000000-0010-0000-0500-000009000000}" name="Column9"/>
    <tableColumn id="10" xr3:uid="{00000000-0010-0000-0500-00000A000000}" name="Column10"/>
    <tableColumn id="11" xr3:uid="{00000000-0010-0000-0500-00000B000000}" name="Column11"/>
    <tableColumn id="12" xr3:uid="{00000000-0010-0000-0500-00000C000000}" name="Column12"/>
    <tableColumn id="13" xr3:uid="{00000000-0010-0000-0500-00000D000000}" name="Column13"/>
    <tableColumn id="14" xr3:uid="{00000000-0010-0000-0500-00000E000000}" name="Column14"/>
    <tableColumn id="15" xr3:uid="{00000000-0010-0000-0500-00000F000000}" name="Column15"/>
  </tableColumns>
  <tableStyleInfo name="Calculating Trip Cost-style 2"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3:D3" headerRowCount="0">
  <tableColumns count="4">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s>
  <tableStyleInfo name="Scatterplot of Trip Cost-style"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4:D21" headerRowCount="0">
  <tableColumns count="4">
    <tableColumn id="1" xr3:uid="{00000000-0010-0000-0700-000001000000}" name="Column1"/>
    <tableColumn id="2" xr3:uid="{00000000-0010-0000-0700-000002000000}" name="Column2"/>
    <tableColumn id="3" xr3:uid="{00000000-0010-0000-0700-000003000000}" name="Column3"/>
    <tableColumn id="4" xr3:uid="{00000000-0010-0000-0700-000004000000}" name="Column4"/>
  </tableColumns>
  <tableStyleInfo name="Scatterplot of Trip Cost-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nwaonline.com/news/2022/nov/14/micromobility-program-in-fayetteville-rolling/" TargetMode="External"/><Relationship Id="rId13" Type="http://schemas.openxmlformats.org/officeDocument/2006/relationships/hyperlink" Target="https://www.newarknj.gov/news/mayor-baraka-launches-newarkgo-citys-first-shared-dockless-bike-and-e-scooter-pilot-program" TargetMode="External"/><Relationship Id="rId18" Type="http://schemas.openxmlformats.org/officeDocument/2006/relationships/hyperlink" Target="https://www.santamonica.gov/shared-mobility-pilot-program" TargetMode="External"/><Relationship Id="rId26" Type="http://schemas.openxmlformats.org/officeDocument/2006/relationships/table" Target="../tables/table1.xml"/><Relationship Id="rId3" Type="http://schemas.openxmlformats.org/officeDocument/2006/relationships/hyperlink" Target="https://www.atlantaga.gov/home/showpublisheddocument/51146/637562618206400000" TargetMode="External"/><Relationship Id="rId21" Type="http://schemas.openxmlformats.org/officeDocument/2006/relationships/hyperlink" Target="https://www.tempe.gov/government/engineering-and-transportation/engineering/shared-active-transportation-vehicle-satv" TargetMode="External"/><Relationship Id="rId7" Type="http://schemas.openxmlformats.org/officeDocument/2006/relationships/hyperlink" Target="https://www.durhamnc.gov/3219/Shared-Active-Transportation" TargetMode="External"/><Relationship Id="rId12" Type="http://schemas.openxmlformats.org/officeDocument/2006/relationships/hyperlink" Target="https://city.milwaukee.gov/dpw/infrastructure/multimodal/Shared-Mobility/Dockless-Scooter-Pilot-Study.htm" TargetMode="External"/><Relationship Id="rId17" Type="http://schemas.openxmlformats.org/officeDocument/2006/relationships/hyperlink" Target="https://www.sfmta.com/projects/powered-scooter-share-permit-program" TargetMode="External"/><Relationship Id="rId25" Type="http://schemas.openxmlformats.org/officeDocument/2006/relationships/vmlDrawing" Target="../drawings/vmlDrawing1.vml"/><Relationship Id="rId2" Type="http://schemas.openxmlformats.org/officeDocument/2006/relationships/hyperlink" Target="https://arvada.org/residents/public-improvement-projects/shared-micromobility-scooters-and-bicycles" TargetMode="External"/><Relationship Id="rId16" Type="http://schemas.openxmlformats.org/officeDocument/2006/relationships/hyperlink" Target="https://www.portland.gov/transportation/escooterpdx/company-contact-info" TargetMode="External"/><Relationship Id="rId20" Type="http://schemas.openxmlformats.org/officeDocument/2006/relationships/hyperlink" Target="https://www.stltoday.com/news/local/govt-and-politics/st-louis-to-extend-downtown-electric-scooter-ban-through-early-2023/article_1309697a-0a55-5f40-9c4c-0a158ef946cc.html" TargetMode="External"/><Relationship Id="rId1" Type="http://schemas.openxmlformats.org/officeDocument/2006/relationships/hyperlink" Target="https://public.ridereport.com/" TargetMode="External"/><Relationship Id="rId6" Type="http://schemas.openxmlformats.org/officeDocument/2006/relationships/hyperlink" Target="https://denvergov.org/Government/Agencies-Departments-Offices/Agencies-Departments-Offices-Directory/Department-of-Transportation-and-Infrastructure/Programs-Services/Transit/Micromobility-Program" TargetMode="External"/><Relationship Id="rId11" Type="http://schemas.openxmlformats.org/officeDocument/2006/relationships/hyperlink" Target="https://www.greensboro-nc.gov/Home/Components/News/News/15681/36" TargetMode="External"/><Relationship Id="rId24" Type="http://schemas.openxmlformats.org/officeDocument/2006/relationships/hyperlink" Target="https://data.louisvilleky.gov/pages/micro-mobility" TargetMode="External"/><Relationship Id="rId5" Type="http://schemas.openxmlformats.org/officeDocument/2006/relationships/hyperlink" Target="https://bouldercolorado.gov/news/boulder-partnering-lime-bcycle-launch-new-shared-micromobility-program" TargetMode="External"/><Relationship Id="rId15" Type="http://schemas.openxmlformats.org/officeDocument/2006/relationships/hyperlink" Target="https://www.phoenix.gov/newsroom/street-transportation/2634" TargetMode="External"/><Relationship Id="rId23" Type="http://schemas.openxmlformats.org/officeDocument/2006/relationships/hyperlink" Target="https://data.austintexas.gov/Transportation-and-Mobility/Shared-Micromobility-Vehicle-Trips/7d8e-dm7r" TargetMode="External"/><Relationship Id="rId28" Type="http://schemas.openxmlformats.org/officeDocument/2006/relationships/comments" Target="../comments1.xml"/><Relationship Id="rId10" Type="http://schemas.openxmlformats.org/officeDocument/2006/relationships/hyperlink" Target="https://taps.ufl.edu/alternative-transportation/micromobility/" TargetMode="External"/><Relationship Id="rId19" Type="http://schemas.openxmlformats.org/officeDocument/2006/relationships/hyperlink" Target="https://my.spokanecity.org/projects/wheelshare/" TargetMode="External"/><Relationship Id="rId4" Type="http://schemas.openxmlformats.org/officeDocument/2006/relationships/hyperlink" Target="https://www.austintexas.gov/sharedmobility" TargetMode="External"/><Relationship Id="rId9" Type="http://schemas.openxmlformats.org/officeDocument/2006/relationships/hyperlink" Target="https://learn.sharedusemobilitycenter.org/overview/spin-brings-shared-e-bikes-and-e-scooters-to-fort-collins-co-2021/" TargetMode="External"/><Relationship Id="rId14" Type="http://schemas.openxmlformats.org/officeDocument/2006/relationships/hyperlink" Target="https://www.oaklandca.gov/topics/e-scooters" TargetMode="External"/><Relationship Id="rId22" Type="http://schemas.openxmlformats.org/officeDocument/2006/relationships/hyperlink" Target="https://ddot.dc.gov/page/micromobility-district" TargetMode="External"/><Relationship Id="rId27"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994"/>
  <sheetViews>
    <sheetView workbookViewId="0">
      <pane xSplit="1" topLeftCell="B1" activePane="topRight" state="frozen"/>
      <selection pane="topRight" activeCell="C2" sqref="C2"/>
    </sheetView>
  </sheetViews>
  <sheetFormatPr defaultColWidth="12.6328125" defaultRowHeight="15.75" customHeight="1" x14ac:dyDescent="0.25"/>
  <cols>
    <col min="1" max="1" width="18.7265625" customWidth="1"/>
    <col min="2" max="2" width="16.90625" customWidth="1"/>
    <col min="3" max="3" width="25.6328125" customWidth="1"/>
    <col min="4" max="5" width="21.08984375" customWidth="1"/>
    <col min="6" max="6" width="17.90625" customWidth="1"/>
    <col min="7" max="7" width="16" customWidth="1"/>
    <col min="8" max="10" width="24.453125" customWidth="1"/>
    <col min="11" max="14" width="29.6328125" customWidth="1"/>
    <col min="15" max="15" width="23.26953125" customWidth="1"/>
  </cols>
  <sheetData>
    <row r="1" spans="1:16" ht="15.75" customHeight="1" x14ac:dyDescent="0.25">
      <c r="B1" s="1" t="s">
        <v>0</v>
      </c>
      <c r="C1" s="1"/>
      <c r="D1" s="35" t="s">
        <v>1</v>
      </c>
      <c r="E1" s="36"/>
      <c r="F1" s="36"/>
      <c r="H1" s="3"/>
      <c r="I1" s="37" t="s">
        <v>2</v>
      </c>
      <c r="J1" s="36"/>
    </row>
    <row r="2" spans="1:16" ht="15.75" customHeight="1" x14ac:dyDescent="0.25">
      <c r="H2" s="3"/>
    </row>
    <row r="3" spans="1:16" x14ac:dyDescent="0.3">
      <c r="A3" s="5" t="s">
        <v>3</v>
      </c>
      <c r="B3" s="5" t="s">
        <v>4</v>
      </c>
      <c r="C3" s="5" t="s">
        <v>5</v>
      </c>
      <c r="D3" s="5" t="s">
        <v>6</v>
      </c>
      <c r="E3" s="5" t="s">
        <v>7</v>
      </c>
      <c r="F3" s="5" t="s">
        <v>8</v>
      </c>
      <c r="G3" s="5" t="s">
        <v>9</v>
      </c>
      <c r="H3" s="6" t="s">
        <v>10</v>
      </c>
      <c r="I3" s="5" t="s">
        <v>11</v>
      </c>
      <c r="J3" s="5" t="s">
        <v>12</v>
      </c>
      <c r="K3" s="7" t="s">
        <v>13</v>
      </c>
      <c r="L3" s="7" t="s">
        <v>14</v>
      </c>
      <c r="M3" s="7" t="s">
        <v>15</v>
      </c>
      <c r="N3" s="7" t="s">
        <v>16</v>
      </c>
      <c r="O3" s="2" t="s">
        <v>17</v>
      </c>
      <c r="P3" s="8" t="s">
        <v>18</v>
      </c>
    </row>
    <row r="4" spans="1:16" ht="15.75" customHeight="1" x14ac:dyDescent="0.25">
      <c r="A4" s="2" t="s">
        <v>19</v>
      </c>
      <c r="B4" s="9" t="s">
        <v>20</v>
      </c>
      <c r="C4" s="10" t="s">
        <v>21</v>
      </c>
      <c r="D4" s="10"/>
      <c r="E4" s="10">
        <v>61</v>
      </c>
      <c r="F4" s="10">
        <v>12100</v>
      </c>
      <c r="G4" s="10">
        <v>10707</v>
      </c>
      <c r="H4" s="3">
        <f t="shared" ref="H4:H27" si="0">G4/F4</f>
        <v>0.88487603305785123</v>
      </c>
      <c r="I4" s="2"/>
      <c r="J4" s="2"/>
      <c r="K4" s="2"/>
      <c r="L4" s="2"/>
      <c r="M4" s="2"/>
      <c r="N4" s="2"/>
      <c r="O4" s="2"/>
      <c r="P4" s="2"/>
    </row>
    <row r="5" spans="1:16" ht="15.75" customHeight="1" x14ac:dyDescent="0.25">
      <c r="A5" s="2" t="s">
        <v>22</v>
      </c>
      <c r="B5" s="9" t="s">
        <v>23</v>
      </c>
      <c r="C5" s="10" t="s">
        <v>24</v>
      </c>
      <c r="D5" s="10" t="s">
        <v>25</v>
      </c>
      <c r="E5" s="10">
        <v>3404</v>
      </c>
      <c r="F5" s="10">
        <v>2436100</v>
      </c>
      <c r="G5" s="10">
        <v>3682057</v>
      </c>
      <c r="H5" s="3">
        <f t="shared" si="0"/>
        <v>1.5114556052707195</v>
      </c>
      <c r="I5" s="2" t="s">
        <v>26</v>
      </c>
      <c r="J5" s="2" t="s">
        <v>26</v>
      </c>
      <c r="K5" s="2" t="s">
        <v>27</v>
      </c>
      <c r="L5" s="2"/>
      <c r="M5" s="2"/>
      <c r="N5" s="2"/>
      <c r="O5" s="2" t="s">
        <v>28</v>
      </c>
      <c r="P5" s="2"/>
    </row>
    <row r="6" spans="1:16" ht="15.75" customHeight="1" x14ac:dyDescent="0.25">
      <c r="A6" s="2" t="s">
        <v>29</v>
      </c>
      <c r="B6" s="9">
        <v>4</v>
      </c>
      <c r="C6" s="10" t="s">
        <v>30</v>
      </c>
      <c r="D6" s="10" t="s">
        <v>31</v>
      </c>
      <c r="E6" s="10">
        <v>6609</v>
      </c>
      <c r="F6" s="10">
        <v>13078800</v>
      </c>
      <c r="G6" s="10">
        <v>15740155</v>
      </c>
      <c r="H6" s="3">
        <f t="shared" si="0"/>
        <v>1.203486176101783</v>
      </c>
      <c r="I6" s="2" t="s">
        <v>32</v>
      </c>
      <c r="J6" s="2" t="s">
        <v>32</v>
      </c>
      <c r="K6" s="2"/>
      <c r="L6" s="2"/>
      <c r="M6" s="2"/>
      <c r="N6" s="2"/>
      <c r="O6" s="2" t="s">
        <v>33</v>
      </c>
      <c r="P6" s="2"/>
    </row>
    <row r="7" spans="1:16" ht="15.75" customHeight="1" x14ac:dyDescent="0.25">
      <c r="A7" s="2" t="s">
        <v>34</v>
      </c>
      <c r="B7" s="9">
        <v>1</v>
      </c>
      <c r="C7" s="2" t="s">
        <v>35</v>
      </c>
      <c r="D7" s="2"/>
      <c r="E7" s="2">
        <v>224</v>
      </c>
      <c r="F7" s="10">
        <v>164800</v>
      </c>
      <c r="G7" s="10">
        <v>165222</v>
      </c>
      <c r="H7" s="3">
        <f t="shared" si="0"/>
        <v>1.0025606796116504</v>
      </c>
      <c r="I7" s="2" t="s">
        <v>36</v>
      </c>
      <c r="J7" s="2" t="s">
        <v>36</v>
      </c>
      <c r="K7" s="2"/>
      <c r="L7" s="2"/>
      <c r="M7" s="2"/>
      <c r="N7" s="2"/>
      <c r="O7" s="2"/>
      <c r="P7" s="2"/>
    </row>
    <row r="8" spans="1:16" ht="15.75" customHeight="1" x14ac:dyDescent="0.25">
      <c r="A8" s="2" t="s">
        <v>37</v>
      </c>
      <c r="B8" s="9">
        <v>2</v>
      </c>
      <c r="C8" s="10" t="s">
        <v>38</v>
      </c>
      <c r="D8" s="10"/>
      <c r="E8" s="10">
        <v>2131</v>
      </c>
      <c r="F8" s="10">
        <v>11297500</v>
      </c>
      <c r="G8" s="10">
        <v>13689048</v>
      </c>
      <c r="H8" s="3">
        <f t="shared" si="0"/>
        <v>1.2116882496127461</v>
      </c>
      <c r="I8" s="2" t="s">
        <v>39</v>
      </c>
      <c r="J8" s="2" t="s">
        <v>40</v>
      </c>
      <c r="K8" s="2"/>
      <c r="L8" s="2"/>
      <c r="M8" s="2" t="s">
        <v>41</v>
      </c>
      <c r="N8" s="2" t="s">
        <v>41</v>
      </c>
      <c r="O8" s="2"/>
      <c r="P8" s="2"/>
    </row>
    <row r="9" spans="1:16" ht="15.75" customHeight="1" x14ac:dyDescent="0.25">
      <c r="A9" s="2" t="s">
        <v>42</v>
      </c>
      <c r="B9" s="9">
        <v>5</v>
      </c>
      <c r="C9" s="2" t="s">
        <v>43</v>
      </c>
      <c r="D9" s="2" t="s">
        <v>44</v>
      </c>
      <c r="E9" s="2">
        <v>388</v>
      </c>
      <c r="F9" s="10">
        <v>541700</v>
      </c>
      <c r="G9" s="10">
        <v>777543</v>
      </c>
      <c r="H9" s="3">
        <f t="shared" si="0"/>
        <v>1.4353756691895883</v>
      </c>
      <c r="I9" s="2"/>
      <c r="J9" s="2"/>
      <c r="K9" s="2"/>
      <c r="L9" s="2"/>
      <c r="M9" s="2"/>
      <c r="N9" s="2"/>
      <c r="O9" s="2"/>
      <c r="P9" s="2"/>
    </row>
    <row r="10" spans="1:16" ht="15.75" customHeight="1" x14ac:dyDescent="0.25">
      <c r="A10" s="2" t="s">
        <v>45</v>
      </c>
      <c r="B10" s="9">
        <v>2</v>
      </c>
      <c r="C10" s="2" t="s">
        <v>46</v>
      </c>
      <c r="D10" s="2" t="s">
        <v>47</v>
      </c>
      <c r="E10" s="2">
        <v>494</v>
      </c>
      <c r="F10" s="10">
        <v>869800</v>
      </c>
      <c r="G10" s="10">
        <v>1498645</v>
      </c>
      <c r="H10" s="3">
        <f t="shared" si="0"/>
        <v>1.7229765463324902</v>
      </c>
      <c r="I10" s="2"/>
      <c r="J10" s="2"/>
      <c r="K10" s="2" t="s">
        <v>48</v>
      </c>
      <c r="L10" s="2" t="s">
        <v>48</v>
      </c>
      <c r="M10" s="2"/>
      <c r="N10" s="2"/>
      <c r="O10" s="2"/>
      <c r="P10" s="2"/>
    </row>
    <row r="11" spans="1:16" ht="15.75" customHeight="1" x14ac:dyDescent="0.25">
      <c r="A11" s="2" t="s">
        <v>49</v>
      </c>
      <c r="B11" s="9">
        <v>1</v>
      </c>
      <c r="C11" s="2" t="s">
        <v>50</v>
      </c>
      <c r="D11" s="2" t="s">
        <v>51</v>
      </c>
      <c r="E11" s="2">
        <v>321</v>
      </c>
      <c r="F11" s="10">
        <v>325200</v>
      </c>
      <c r="G11" s="10">
        <v>492851</v>
      </c>
      <c r="H11" s="3">
        <f t="shared" si="0"/>
        <v>1.5155319803198033</v>
      </c>
      <c r="I11" s="2"/>
      <c r="J11" s="2"/>
      <c r="K11" s="11" t="s">
        <v>52</v>
      </c>
      <c r="L11" s="11" t="s">
        <v>52</v>
      </c>
      <c r="M11" s="2"/>
      <c r="N11" s="2"/>
      <c r="O11" s="2" t="s">
        <v>53</v>
      </c>
      <c r="P11" s="2"/>
    </row>
    <row r="12" spans="1:16" ht="15.75" customHeight="1" x14ac:dyDescent="0.25">
      <c r="A12" s="2" t="s">
        <v>54</v>
      </c>
      <c r="B12" s="9">
        <v>3</v>
      </c>
      <c r="C12" s="2" t="s">
        <v>55</v>
      </c>
      <c r="D12" s="2" t="s">
        <v>25</v>
      </c>
      <c r="E12" s="2">
        <v>476</v>
      </c>
      <c r="F12" s="10">
        <v>262600</v>
      </c>
      <c r="G12" s="10">
        <v>422428</v>
      </c>
      <c r="H12" s="3">
        <f t="shared" si="0"/>
        <v>1.6086367098248286</v>
      </c>
      <c r="I12" s="2"/>
      <c r="J12" s="2"/>
      <c r="K12" s="2" t="s">
        <v>56</v>
      </c>
      <c r="M12" s="2"/>
      <c r="N12" s="2"/>
      <c r="O12" s="2"/>
      <c r="P12" s="2"/>
    </row>
    <row r="13" spans="1:16" ht="15.75" customHeight="1" x14ac:dyDescent="0.25">
      <c r="A13" s="2" t="s">
        <v>57</v>
      </c>
      <c r="B13" s="9">
        <v>1</v>
      </c>
      <c r="C13" s="2" t="s">
        <v>58</v>
      </c>
      <c r="D13" s="2"/>
      <c r="E13" s="2">
        <v>83</v>
      </c>
      <c r="F13" s="10">
        <v>19000</v>
      </c>
      <c r="G13" s="10">
        <v>5855</v>
      </c>
      <c r="H13" s="3">
        <f t="shared" si="0"/>
        <v>0.30815789473684213</v>
      </c>
      <c r="I13" s="2"/>
      <c r="J13" s="2"/>
      <c r="K13" s="2"/>
      <c r="L13" s="2"/>
      <c r="M13" s="2"/>
      <c r="N13" s="2"/>
      <c r="O13" s="2"/>
      <c r="P13" s="2"/>
    </row>
    <row r="14" spans="1:16" ht="15.75" customHeight="1" x14ac:dyDescent="0.25">
      <c r="A14" s="2" t="s">
        <v>59</v>
      </c>
      <c r="B14" s="12"/>
      <c r="C14" s="2"/>
      <c r="D14" s="2"/>
      <c r="E14" s="2">
        <v>600</v>
      </c>
      <c r="F14" s="10">
        <v>914400</v>
      </c>
      <c r="G14" s="10">
        <v>1352398</v>
      </c>
      <c r="H14" s="3">
        <f t="shared" si="0"/>
        <v>1.4790004374453194</v>
      </c>
      <c r="I14" s="2"/>
      <c r="J14" s="2"/>
      <c r="K14" s="2"/>
      <c r="L14" s="2"/>
      <c r="M14" s="2"/>
      <c r="N14" s="2"/>
      <c r="O14" s="2"/>
      <c r="P14" s="2"/>
    </row>
    <row r="15" spans="1:16" ht="15.75" customHeight="1" x14ac:dyDescent="0.25">
      <c r="A15" s="2" t="s">
        <v>60</v>
      </c>
      <c r="B15" s="9">
        <v>3</v>
      </c>
      <c r="C15" s="2" t="s">
        <v>61</v>
      </c>
      <c r="D15" s="2" t="s">
        <v>31</v>
      </c>
      <c r="E15" s="2">
        <v>275</v>
      </c>
      <c r="F15" s="10">
        <v>806800</v>
      </c>
      <c r="G15" s="10">
        <v>1277363</v>
      </c>
      <c r="H15" s="3">
        <f t="shared" si="0"/>
        <v>1.5832461576598909</v>
      </c>
      <c r="I15" s="2"/>
      <c r="J15" s="2"/>
      <c r="K15" s="2"/>
      <c r="L15" s="2"/>
      <c r="M15" s="2"/>
      <c r="N15" s="2"/>
      <c r="O15" s="2"/>
      <c r="P15" s="2"/>
    </row>
    <row r="16" spans="1:16" ht="15.75" customHeight="1" x14ac:dyDescent="0.25">
      <c r="A16" s="2" t="s">
        <v>62</v>
      </c>
      <c r="B16" s="9">
        <v>2</v>
      </c>
      <c r="C16" s="2" t="s">
        <v>63</v>
      </c>
      <c r="D16" s="2"/>
      <c r="E16" s="2">
        <v>977</v>
      </c>
      <c r="F16" s="10">
        <v>835100</v>
      </c>
      <c r="G16" s="10">
        <v>1276592</v>
      </c>
      <c r="H16" s="3">
        <f t="shared" si="0"/>
        <v>1.5286696204047419</v>
      </c>
      <c r="I16" s="2"/>
      <c r="J16" s="2"/>
      <c r="K16" s="2"/>
      <c r="L16" s="2"/>
      <c r="M16" s="2"/>
      <c r="N16" s="2"/>
      <c r="O16" s="2"/>
      <c r="P16" s="2"/>
    </row>
    <row r="17" spans="1:16" ht="15.75" customHeight="1" x14ac:dyDescent="0.25">
      <c r="A17" s="2" t="s">
        <v>64</v>
      </c>
      <c r="B17" s="9" t="s">
        <v>65</v>
      </c>
      <c r="C17" s="13" t="s">
        <v>66</v>
      </c>
      <c r="D17" s="2" t="s">
        <v>44</v>
      </c>
      <c r="E17" s="2">
        <v>766</v>
      </c>
      <c r="F17" s="10">
        <v>1608500</v>
      </c>
      <c r="G17" s="10">
        <v>1751822</v>
      </c>
      <c r="H17" s="3">
        <f t="shared" si="0"/>
        <v>1.0891028908921356</v>
      </c>
      <c r="I17" s="2"/>
      <c r="J17" s="2"/>
      <c r="K17" s="2"/>
      <c r="L17" s="2"/>
      <c r="M17" s="2"/>
      <c r="N17" s="2"/>
      <c r="O17" s="2"/>
      <c r="P17" s="2" t="s">
        <v>67</v>
      </c>
    </row>
    <row r="18" spans="1:16" ht="15.75" customHeight="1" x14ac:dyDescent="0.25">
      <c r="A18" s="2" t="s">
        <v>68</v>
      </c>
      <c r="B18" s="9">
        <v>2</v>
      </c>
      <c r="C18" s="2" t="s">
        <v>69</v>
      </c>
      <c r="D18" s="2" t="s">
        <v>47</v>
      </c>
      <c r="E18" s="2">
        <v>106</v>
      </c>
      <c r="F18" s="10">
        <v>122200</v>
      </c>
      <c r="G18" s="10">
        <v>125081</v>
      </c>
      <c r="H18" s="3">
        <f t="shared" si="0"/>
        <v>1.0235761047463174</v>
      </c>
      <c r="I18" s="2" t="s">
        <v>70</v>
      </c>
      <c r="J18" s="2" t="s">
        <v>70</v>
      </c>
      <c r="K18" s="2"/>
      <c r="L18" s="2"/>
      <c r="M18" s="2"/>
      <c r="N18" s="2"/>
      <c r="O18" s="2"/>
      <c r="P18" s="2"/>
    </row>
    <row r="19" spans="1:16" ht="15.75" customHeight="1" x14ac:dyDescent="0.25">
      <c r="A19" s="2" t="s">
        <v>71</v>
      </c>
      <c r="B19" s="9">
        <v>3</v>
      </c>
      <c r="C19" s="10" t="s">
        <v>72</v>
      </c>
      <c r="D19" s="10" t="s">
        <v>73</v>
      </c>
      <c r="E19" s="10">
        <v>1634</v>
      </c>
      <c r="F19" s="10">
        <v>2236100</v>
      </c>
      <c r="G19" s="10">
        <v>3198398</v>
      </c>
      <c r="H19" s="3">
        <f t="shared" si="0"/>
        <v>1.4303465855730959</v>
      </c>
      <c r="I19" s="2" t="s">
        <v>74</v>
      </c>
      <c r="J19" s="2" t="s">
        <v>74</v>
      </c>
      <c r="K19" s="11" t="s">
        <v>75</v>
      </c>
      <c r="L19" s="11" t="s">
        <v>75</v>
      </c>
      <c r="M19" s="2"/>
      <c r="N19" s="2"/>
      <c r="O19" s="2" t="s">
        <v>76</v>
      </c>
      <c r="P19" s="2"/>
    </row>
    <row r="20" spans="1:16" ht="15.75" customHeight="1" x14ac:dyDescent="0.25">
      <c r="A20" s="2" t="s">
        <v>77</v>
      </c>
      <c r="B20" s="12"/>
      <c r="C20" s="2"/>
      <c r="D20" s="2"/>
      <c r="E20" s="2">
        <v>55</v>
      </c>
      <c r="F20" s="10">
        <v>6500</v>
      </c>
      <c r="G20" s="10">
        <v>18289</v>
      </c>
      <c r="H20" s="3">
        <f t="shared" si="0"/>
        <v>2.8136923076923077</v>
      </c>
      <c r="I20" s="2"/>
      <c r="J20" s="2"/>
      <c r="K20" s="2"/>
      <c r="L20" s="2"/>
      <c r="M20" s="2"/>
      <c r="N20" s="2"/>
      <c r="O20" s="2"/>
      <c r="P20" s="2"/>
    </row>
    <row r="21" spans="1:16" ht="15.75" customHeight="1" x14ac:dyDescent="0.25">
      <c r="A21" s="2" t="s">
        <v>78</v>
      </c>
      <c r="B21" s="12"/>
      <c r="C21" s="10"/>
      <c r="D21" s="10"/>
      <c r="E21" s="10">
        <v>1171</v>
      </c>
      <c r="F21" s="10">
        <v>2210400</v>
      </c>
      <c r="G21" s="10">
        <v>2985789</v>
      </c>
      <c r="H21" s="3">
        <f t="shared" si="0"/>
        <v>1.3507912595005429</v>
      </c>
      <c r="I21" s="2"/>
      <c r="K21" s="2"/>
      <c r="L21" s="2"/>
      <c r="M21" s="2"/>
      <c r="N21" s="2"/>
      <c r="O21" s="2"/>
      <c r="P21" s="2"/>
    </row>
    <row r="22" spans="1:16" ht="15.75" customHeight="1" x14ac:dyDescent="0.25">
      <c r="A22" s="2" t="s">
        <v>79</v>
      </c>
      <c r="B22" s="9">
        <v>3</v>
      </c>
      <c r="C22" s="10" t="s">
        <v>80</v>
      </c>
      <c r="D22" s="10"/>
      <c r="E22" s="10">
        <v>1892</v>
      </c>
      <c r="F22" s="10">
        <v>4091300</v>
      </c>
      <c r="G22" s="10">
        <v>5890163</v>
      </c>
      <c r="H22" s="3">
        <f t="shared" si="0"/>
        <v>1.4396800527949551</v>
      </c>
      <c r="I22" s="2" t="s">
        <v>81</v>
      </c>
      <c r="J22" s="2" t="s">
        <v>82</v>
      </c>
      <c r="K22" s="14" t="s">
        <v>83</v>
      </c>
      <c r="L22" s="14" t="s">
        <v>83</v>
      </c>
      <c r="M22" s="2"/>
      <c r="N22" s="2"/>
      <c r="O22" s="2"/>
      <c r="P22" s="2"/>
    </row>
    <row r="23" spans="1:16" ht="15.75" customHeight="1" x14ac:dyDescent="0.25">
      <c r="A23" s="2" t="s">
        <v>84</v>
      </c>
      <c r="B23" s="9">
        <v>3</v>
      </c>
      <c r="C23" s="2" t="s">
        <v>85</v>
      </c>
      <c r="D23" s="2"/>
      <c r="E23" s="2">
        <v>872</v>
      </c>
      <c r="F23" s="10">
        <v>685400</v>
      </c>
      <c r="G23" s="10">
        <v>1115914</v>
      </c>
      <c r="H23" s="3">
        <f t="shared" si="0"/>
        <v>1.6281208053691276</v>
      </c>
      <c r="I23" s="2"/>
      <c r="J23" s="2"/>
      <c r="K23" s="14" t="s">
        <v>86</v>
      </c>
      <c r="L23" s="14" t="s">
        <v>86</v>
      </c>
      <c r="M23" s="2"/>
      <c r="N23" s="2"/>
      <c r="O23" s="2"/>
      <c r="P23" s="2" t="s">
        <v>87</v>
      </c>
    </row>
    <row r="24" spans="1:16" ht="15.75" customHeight="1" x14ac:dyDescent="0.25">
      <c r="A24" s="2" t="s">
        <v>88</v>
      </c>
      <c r="B24" s="9">
        <v>1</v>
      </c>
      <c r="C24" s="2" t="s">
        <v>35</v>
      </c>
      <c r="D24" s="2" t="s">
        <v>89</v>
      </c>
      <c r="E24" s="2">
        <v>397</v>
      </c>
      <c r="F24" s="10">
        <v>1026100</v>
      </c>
      <c r="G24" s="10">
        <v>1017013</v>
      </c>
      <c r="H24" s="3">
        <f t="shared" si="0"/>
        <v>0.99114413799824574</v>
      </c>
      <c r="I24" s="2" t="s">
        <v>87</v>
      </c>
      <c r="J24" s="2" t="s">
        <v>90</v>
      </c>
      <c r="K24" s="2"/>
      <c r="L24" s="2"/>
      <c r="M24" s="2"/>
      <c r="N24" s="2"/>
      <c r="O24" s="2" t="s">
        <v>91</v>
      </c>
      <c r="P24" s="2"/>
    </row>
    <row r="25" spans="1:16" ht="15.75" customHeight="1" x14ac:dyDescent="0.25">
      <c r="A25" s="2" t="s">
        <v>92</v>
      </c>
      <c r="B25" s="9" t="s">
        <v>93</v>
      </c>
      <c r="C25" s="10" t="s">
        <v>94</v>
      </c>
      <c r="D25" s="10"/>
      <c r="E25" s="10">
        <v>1213</v>
      </c>
      <c r="F25" s="10">
        <v>1707600</v>
      </c>
      <c r="G25" s="10">
        <v>2403674</v>
      </c>
      <c r="H25" s="3">
        <f t="shared" si="0"/>
        <v>1.4076329351136097</v>
      </c>
      <c r="I25" s="2"/>
      <c r="J25" s="2"/>
      <c r="K25" s="2"/>
      <c r="L25" s="2"/>
      <c r="M25" s="2"/>
      <c r="N25" s="2"/>
      <c r="O25" s="2"/>
      <c r="P25" s="2"/>
    </row>
    <row r="26" spans="1:16" ht="15.75" customHeight="1" x14ac:dyDescent="0.25">
      <c r="A26" s="2" t="s">
        <v>95</v>
      </c>
      <c r="B26" s="9">
        <v>4</v>
      </c>
      <c r="C26" s="10" t="s">
        <v>96</v>
      </c>
      <c r="D26" s="10" t="s">
        <v>97</v>
      </c>
      <c r="E26" s="10">
        <v>1528</v>
      </c>
      <c r="F26" s="10">
        <v>834900</v>
      </c>
      <c r="G26" s="10">
        <v>1776300</v>
      </c>
      <c r="H26" s="3">
        <f t="shared" si="0"/>
        <v>2.1275601868487244</v>
      </c>
      <c r="I26" s="2"/>
      <c r="J26" s="2"/>
      <c r="K26" s="2"/>
      <c r="L26" s="2"/>
      <c r="M26" s="2"/>
      <c r="N26" s="2"/>
      <c r="O26" s="2"/>
      <c r="P26" s="2"/>
    </row>
    <row r="27" spans="1:16" ht="15.75" customHeight="1" x14ac:dyDescent="0.25">
      <c r="A27" s="2" t="s">
        <v>98</v>
      </c>
      <c r="B27" s="9">
        <v>4</v>
      </c>
      <c r="C27" s="10" t="s">
        <v>99</v>
      </c>
      <c r="D27" s="10" t="s">
        <v>100</v>
      </c>
      <c r="E27" s="10">
        <v>3509</v>
      </c>
      <c r="F27" s="10">
        <v>10884400</v>
      </c>
      <c r="G27" s="10">
        <v>14440662</v>
      </c>
      <c r="H27" s="3">
        <f t="shared" si="0"/>
        <v>1.3267301826467237</v>
      </c>
      <c r="I27" s="2" t="s">
        <v>101</v>
      </c>
      <c r="J27" s="2" t="s">
        <v>101</v>
      </c>
      <c r="K27" s="2" t="s">
        <v>102</v>
      </c>
      <c r="L27" s="2" t="s">
        <v>102</v>
      </c>
      <c r="M27" s="2"/>
      <c r="N27" s="2"/>
      <c r="O27" s="2"/>
      <c r="P27" s="2"/>
    </row>
    <row r="28" spans="1:16" ht="15.75" customHeight="1" x14ac:dyDescent="0.25">
      <c r="A28" s="2"/>
      <c r="B28" s="2"/>
      <c r="C28" s="2"/>
      <c r="D28" s="2"/>
      <c r="E28" s="2"/>
      <c r="F28" s="2"/>
      <c r="G28" s="2"/>
      <c r="H28" s="3"/>
      <c r="I28" s="2"/>
      <c r="J28" s="2"/>
      <c r="K28" s="2"/>
      <c r="L28" s="2"/>
      <c r="M28" s="2"/>
      <c r="N28" s="2"/>
      <c r="O28" s="2"/>
      <c r="P28" s="2"/>
    </row>
    <row r="29" spans="1:16" ht="15.75" customHeight="1" x14ac:dyDescent="0.25">
      <c r="H29" s="3"/>
    </row>
    <row r="30" spans="1:16" ht="15.75" customHeight="1" x14ac:dyDescent="0.25">
      <c r="H30" s="3"/>
    </row>
    <row r="31" spans="1:16" ht="15.75" customHeight="1" x14ac:dyDescent="0.25">
      <c r="H31" s="3"/>
    </row>
    <row r="32" spans="1:16" ht="15.75" customHeight="1" x14ac:dyDescent="0.25">
      <c r="A32" s="2" t="s">
        <v>103</v>
      </c>
      <c r="H32" s="3"/>
    </row>
    <row r="33" spans="1:8" ht="15.75" customHeight="1" x14ac:dyDescent="0.25">
      <c r="A33" s="13" t="s">
        <v>104</v>
      </c>
      <c r="H33" s="3"/>
    </row>
    <row r="34" spans="1:8" ht="15.75" customHeight="1" x14ac:dyDescent="0.25">
      <c r="A34" s="13" t="s">
        <v>105</v>
      </c>
      <c r="H34" s="3"/>
    </row>
    <row r="35" spans="1:8" ht="15.75" customHeight="1" x14ac:dyDescent="0.25">
      <c r="A35" s="4" t="s">
        <v>106</v>
      </c>
      <c r="H35" s="3"/>
    </row>
    <row r="36" spans="1:8" ht="15.75" customHeight="1" x14ac:dyDescent="0.25">
      <c r="A36" s="4" t="s">
        <v>107</v>
      </c>
      <c r="H36" s="3"/>
    </row>
    <row r="37" spans="1:8" ht="15.75" customHeight="1" x14ac:dyDescent="0.25">
      <c r="A37" s="13" t="s">
        <v>108</v>
      </c>
      <c r="H37" s="3"/>
    </row>
    <row r="38" spans="1:8" ht="15.75" customHeight="1" x14ac:dyDescent="0.25">
      <c r="H38" s="3"/>
    </row>
    <row r="39" spans="1:8" ht="12.5" x14ac:dyDescent="0.25">
      <c r="H39" s="3"/>
    </row>
    <row r="40" spans="1:8" ht="12.5" x14ac:dyDescent="0.25">
      <c r="H40" s="3"/>
    </row>
    <row r="41" spans="1:8" ht="12.5" x14ac:dyDescent="0.25">
      <c r="H41" s="3"/>
    </row>
    <row r="42" spans="1:8" ht="12.5" x14ac:dyDescent="0.25">
      <c r="H42" s="3"/>
    </row>
    <row r="43" spans="1:8" ht="12.5" x14ac:dyDescent="0.25">
      <c r="H43" s="3"/>
    </row>
    <row r="44" spans="1:8" ht="12.5" x14ac:dyDescent="0.25">
      <c r="H44" s="3"/>
    </row>
    <row r="45" spans="1:8" ht="12.5" x14ac:dyDescent="0.25">
      <c r="H45" s="3"/>
    </row>
    <row r="46" spans="1:8" ht="12.5" x14ac:dyDescent="0.25">
      <c r="H46" s="3"/>
    </row>
    <row r="47" spans="1:8" ht="12.5" x14ac:dyDescent="0.25">
      <c r="H47" s="3"/>
    </row>
    <row r="48" spans="1:8" ht="12.5" x14ac:dyDescent="0.25">
      <c r="H48" s="3"/>
    </row>
    <row r="49" spans="8:8" ht="12.5" x14ac:dyDescent="0.25">
      <c r="H49" s="3"/>
    </row>
    <row r="50" spans="8:8" ht="12.5" x14ac:dyDescent="0.25">
      <c r="H50" s="3"/>
    </row>
    <row r="51" spans="8:8" ht="12.5" x14ac:dyDescent="0.25">
      <c r="H51" s="3"/>
    </row>
    <row r="52" spans="8:8" ht="12.5" x14ac:dyDescent="0.25">
      <c r="H52" s="3"/>
    </row>
    <row r="53" spans="8:8" ht="12.5" x14ac:dyDescent="0.25">
      <c r="H53" s="3"/>
    </row>
    <row r="54" spans="8:8" ht="12.5" x14ac:dyDescent="0.25">
      <c r="H54" s="3"/>
    </row>
    <row r="55" spans="8:8" ht="12.5" x14ac:dyDescent="0.25">
      <c r="H55" s="3"/>
    </row>
    <row r="56" spans="8:8" ht="12.5" x14ac:dyDescent="0.25">
      <c r="H56" s="3"/>
    </row>
    <row r="57" spans="8:8" ht="12.5" x14ac:dyDescent="0.25">
      <c r="H57" s="3"/>
    </row>
    <row r="58" spans="8:8" ht="12.5" x14ac:dyDescent="0.25">
      <c r="H58" s="3"/>
    </row>
    <row r="59" spans="8:8" ht="12.5" x14ac:dyDescent="0.25">
      <c r="H59" s="3"/>
    </row>
    <row r="60" spans="8:8" ht="12.5" x14ac:dyDescent="0.25">
      <c r="H60" s="3"/>
    </row>
    <row r="61" spans="8:8" ht="12.5" x14ac:dyDescent="0.25">
      <c r="H61" s="3"/>
    </row>
    <row r="62" spans="8:8" ht="12.5" x14ac:dyDescent="0.25">
      <c r="H62" s="3"/>
    </row>
    <row r="63" spans="8:8" ht="12.5" x14ac:dyDescent="0.25">
      <c r="H63" s="3"/>
    </row>
    <row r="64" spans="8:8" ht="12.5" x14ac:dyDescent="0.25">
      <c r="H64" s="3"/>
    </row>
    <row r="65" spans="8:8" ht="12.5" x14ac:dyDescent="0.25">
      <c r="H65" s="3"/>
    </row>
    <row r="66" spans="8:8" ht="12.5" x14ac:dyDescent="0.25">
      <c r="H66" s="3"/>
    </row>
    <row r="67" spans="8:8" ht="12.5" x14ac:dyDescent="0.25">
      <c r="H67" s="3"/>
    </row>
    <row r="68" spans="8:8" ht="12.5" x14ac:dyDescent="0.25">
      <c r="H68" s="3"/>
    </row>
    <row r="69" spans="8:8" ht="12.5" x14ac:dyDescent="0.25">
      <c r="H69" s="3"/>
    </row>
    <row r="70" spans="8:8" ht="12.5" x14ac:dyDescent="0.25">
      <c r="H70" s="3"/>
    </row>
    <row r="71" spans="8:8" ht="12.5" x14ac:dyDescent="0.25">
      <c r="H71" s="3"/>
    </row>
    <row r="72" spans="8:8" ht="12.5" x14ac:dyDescent="0.25">
      <c r="H72" s="3"/>
    </row>
    <row r="73" spans="8:8" ht="12.5" x14ac:dyDescent="0.25">
      <c r="H73" s="3"/>
    </row>
    <row r="74" spans="8:8" ht="12.5" x14ac:dyDescent="0.25">
      <c r="H74" s="3"/>
    </row>
    <row r="75" spans="8:8" ht="12.5" x14ac:dyDescent="0.25">
      <c r="H75" s="3"/>
    </row>
    <row r="76" spans="8:8" ht="12.5" x14ac:dyDescent="0.25">
      <c r="H76" s="3"/>
    </row>
    <row r="77" spans="8:8" ht="12.5" x14ac:dyDescent="0.25">
      <c r="H77" s="3"/>
    </row>
    <row r="78" spans="8:8" ht="12.5" x14ac:dyDescent="0.25">
      <c r="H78" s="3"/>
    </row>
    <row r="79" spans="8:8" ht="12.5" x14ac:dyDescent="0.25">
      <c r="H79" s="3"/>
    </row>
    <row r="80" spans="8:8" ht="12.5" x14ac:dyDescent="0.25">
      <c r="H80" s="3"/>
    </row>
    <row r="81" spans="8:8" ht="12.5" x14ac:dyDescent="0.25">
      <c r="H81" s="3"/>
    </row>
    <row r="82" spans="8:8" ht="12.5" x14ac:dyDescent="0.25">
      <c r="H82" s="3"/>
    </row>
    <row r="83" spans="8:8" ht="12.5" x14ac:dyDescent="0.25">
      <c r="H83" s="3"/>
    </row>
    <row r="84" spans="8:8" ht="12.5" x14ac:dyDescent="0.25">
      <c r="H84" s="3"/>
    </row>
    <row r="85" spans="8:8" ht="12.5" x14ac:dyDescent="0.25">
      <c r="H85" s="3"/>
    </row>
    <row r="86" spans="8:8" ht="12.5" x14ac:dyDescent="0.25">
      <c r="H86" s="3"/>
    </row>
    <row r="87" spans="8:8" ht="12.5" x14ac:dyDescent="0.25">
      <c r="H87" s="3"/>
    </row>
    <row r="88" spans="8:8" ht="12.5" x14ac:dyDescent="0.25">
      <c r="H88" s="3"/>
    </row>
    <row r="89" spans="8:8" ht="12.5" x14ac:dyDescent="0.25">
      <c r="H89" s="3"/>
    </row>
    <row r="90" spans="8:8" ht="12.5" x14ac:dyDescent="0.25">
      <c r="H90" s="3"/>
    </row>
    <row r="91" spans="8:8" ht="12.5" x14ac:dyDescent="0.25">
      <c r="H91" s="3"/>
    </row>
    <row r="92" spans="8:8" ht="12.5" x14ac:dyDescent="0.25">
      <c r="H92" s="3"/>
    </row>
    <row r="93" spans="8:8" ht="12.5" x14ac:dyDescent="0.25">
      <c r="H93" s="3"/>
    </row>
    <row r="94" spans="8:8" ht="12.5" x14ac:dyDescent="0.25">
      <c r="H94" s="3"/>
    </row>
    <row r="95" spans="8:8" ht="12.5" x14ac:dyDescent="0.25">
      <c r="H95" s="3"/>
    </row>
    <row r="96" spans="8:8" ht="12.5" x14ac:dyDescent="0.25">
      <c r="H96" s="3"/>
    </row>
    <row r="97" spans="8:8" ht="12.5" x14ac:dyDescent="0.25">
      <c r="H97" s="3"/>
    </row>
    <row r="98" spans="8:8" ht="12.5" x14ac:dyDescent="0.25">
      <c r="H98" s="3"/>
    </row>
    <row r="99" spans="8:8" ht="12.5" x14ac:dyDescent="0.25">
      <c r="H99" s="3"/>
    </row>
    <row r="100" spans="8:8" ht="12.5" x14ac:dyDescent="0.25">
      <c r="H100" s="3"/>
    </row>
    <row r="101" spans="8:8" ht="12.5" x14ac:dyDescent="0.25">
      <c r="H101" s="3"/>
    </row>
    <row r="102" spans="8:8" ht="12.5" x14ac:dyDescent="0.25">
      <c r="H102" s="3"/>
    </row>
    <row r="103" spans="8:8" ht="12.5" x14ac:dyDescent="0.25">
      <c r="H103" s="3"/>
    </row>
    <row r="104" spans="8:8" ht="12.5" x14ac:dyDescent="0.25">
      <c r="H104" s="3"/>
    </row>
    <row r="105" spans="8:8" ht="12.5" x14ac:dyDescent="0.25">
      <c r="H105" s="3"/>
    </row>
    <row r="106" spans="8:8" ht="12.5" x14ac:dyDescent="0.25">
      <c r="H106" s="3"/>
    </row>
    <row r="107" spans="8:8" ht="12.5" x14ac:dyDescent="0.25">
      <c r="H107" s="3"/>
    </row>
    <row r="108" spans="8:8" ht="12.5" x14ac:dyDescent="0.25">
      <c r="H108" s="3"/>
    </row>
    <row r="109" spans="8:8" ht="12.5" x14ac:dyDescent="0.25">
      <c r="H109" s="3"/>
    </row>
    <row r="110" spans="8:8" ht="12.5" x14ac:dyDescent="0.25">
      <c r="H110" s="3"/>
    </row>
    <row r="111" spans="8:8" ht="12.5" x14ac:dyDescent="0.25">
      <c r="H111" s="3"/>
    </row>
    <row r="112" spans="8:8" ht="12.5" x14ac:dyDescent="0.25">
      <c r="H112" s="3"/>
    </row>
    <row r="113" spans="8:8" ht="12.5" x14ac:dyDescent="0.25">
      <c r="H113" s="3"/>
    </row>
    <row r="114" spans="8:8" ht="12.5" x14ac:dyDescent="0.25">
      <c r="H114" s="3"/>
    </row>
    <row r="115" spans="8:8" ht="12.5" x14ac:dyDescent="0.25">
      <c r="H115" s="3"/>
    </row>
    <row r="116" spans="8:8" ht="12.5" x14ac:dyDescent="0.25">
      <c r="H116" s="3"/>
    </row>
    <row r="117" spans="8:8" ht="12.5" x14ac:dyDescent="0.25">
      <c r="H117" s="3"/>
    </row>
    <row r="118" spans="8:8" ht="12.5" x14ac:dyDescent="0.25">
      <c r="H118" s="3"/>
    </row>
    <row r="119" spans="8:8" ht="12.5" x14ac:dyDescent="0.25">
      <c r="H119" s="3"/>
    </row>
    <row r="120" spans="8:8" ht="12.5" x14ac:dyDescent="0.25">
      <c r="H120" s="3"/>
    </row>
    <row r="121" spans="8:8" ht="12.5" x14ac:dyDescent="0.25">
      <c r="H121" s="3"/>
    </row>
    <row r="122" spans="8:8" ht="12.5" x14ac:dyDescent="0.25">
      <c r="H122" s="3"/>
    </row>
    <row r="123" spans="8:8" ht="12.5" x14ac:dyDescent="0.25">
      <c r="H123" s="3"/>
    </row>
    <row r="124" spans="8:8" ht="12.5" x14ac:dyDescent="0.25">
      <c r="H124" s="3"/>
    </row>
    <row r="125" spans="8:8" ht="12.5" x14ac:dyDescent="0.25">
      <c r="H125" s="3"/>
    </row>
    <row r="126" spans="8:8" ht="12.5" x14ac:dyDescent="0.25">
      <c r="H126" s="3"/>
    </row>
    <row r="127" spans="8:8" ht="12.5" x14ac:dyDescent="0.25">
      <c r="H127" s="3"/>
    </row>
    <row r="128" spans="8:8" ht="12.5" x14ac:dyDescent="0.25">
      <c r="H128" s="3"/>
    </row>
    <row r="129" spans="8:8" ht="12.5" x14ac:dyDescent="0.25">
      <c r="H129" s="3"/>
    </row>
    <row r="130" spans="8:8" ht="12.5" x14ac:dyDescent="0.25">
      <c r="H130" s="3"/>
    </row>
    <row r="131" spans="8:8" ht="12.5" x14ac:dyDescent="0.25">
      <c r="H131" s="3"/>
    </row>
    <row r="132" spans="8:8" ht="12.5" x14ac:dyDescent="0.25">
      <c r="H132" s="3"/>
    </row>
    <row r="133" spans="8:8" ht="12.5" x14ac:dyDescent="0.25">
      <c r="H133" s="3"/>
    </row>
    <row r="134" spans="8:8" ht="12.5" x14ac:dyDescent="0.25">
      <c r="H134" s="3"/>
    </row>
    <row r="135" spans="8:8" ht="12.5" x14ac:dyDescent="0.25">
      <c r="H135" s="3"/>
    </row>
    <row r="136" spans="8:8" ht="12.5" x14ac:dyDescent="0.25">
      <c r="H136" s="3"/>
    </row>
    <row r="137" spans="8:8" ht="12.5" x14ac:dyDescent="0.25">
      <c r="H137" s="3"/>
    </row>
    <row r="138" spans="8:8" ht="12.5" x14ac:dyDescent="0.25">
      <c r="H138" s="3"/>
    </row>
    <row r="139" spans="8:8" ht="12.5" x14ac:dyDescent="0.25">
      <c r="H139" s="3"/>
    </row>
    <row r="140" spans="8:8" ht="12.5" x14ac:dyDescent="0.25">
      <c r="H140" s="3"/>
    </row>
    <row r="141" spans="8:8" ht="12.5" x14ac:dyDescent="0.25">
      <c r="H141" s="3"/>
    </row>
    <row r="142" spans="8:8" ht="12.5" x14ac:dyDescent="0.25">
      <c r="H142" s="3"/>
    </row>
    <row r="143" spans="8:8" ht="12.5" x14ac:dyDescent="0.25">
      <c r="H143" s="3"/>
    </row>
    <row r="144" spans="8:8" ht="12.5" x14ac:dyDescent="0.25">
      <c r="H144" s="3"/>
    </row>
    <row r="145" spans="8:8" ht="12.5" x14ac:dyDescent="0.25">
      <c r="H145" s="3"/>
    </row>
    <row r="146" spans="8:8" ht="12.5" x14ac:dyDescent="0.25">
      <c r="H146" s="3"/>
    </row>
    <row r="147" spans="8:8" ht="12.5" x14ac:dyDescent="0.25">
      <c r="H147" s="3"/>
    </row>
    <row r="148" spans="8:8" ht="12.5" x14ac:dyDescent="0.25">
      <c r="H148" s="3"/>
    </row>
    <row r="149" spans="8:8" ht="12.5" x14ac:dyDescent="0.25">
      <c r="H149" s="3"/>
    </row>
    <row r="150" spans="8:8" ht="12.5" x14ac:dyDescent="0.25">
      <c r="H150" s="3"/>
    </row>
    <row r="151" spans="8:8" ht="12.5" x14ac:dyDescent="0.25">
      <c r="H151" s="3"/>
    </row>
    <row r="152" spans="8:8" ht="12.5" x14ac:dyDescent="0.25">
      <c r="H152" s="3"/>
    </row>
    <row r="153" spans="8:8" ht="12.5" x14ac:dyDescent="0.25">
      <c r="H153" s="3"/>
    </row>
    <row r="154" spans="8:8" ht="12.5" x14ac:dyDescent="0.25">
      <c r="H154" s="3"/>
    </row>
    <row r="155" spans="8:8" ht="12.5" x14ac:dyDescent="0.25">
      <c r="H155" s="3"/>
    </row>
    <row r="156" spans="8:8" ht="12.5" x14ac:dyDescent="0.25">
      <c r="H156" s="3"/>
    </row>
    <row r="157" spans="8:8" ht="12.5" x14ac:dyDescent="0.25">
      <c r="H157" s="3"/>
    </row>
    <row r="158" spans="8:8" ht="12.5" x14ac:dyDescent="0.25">
      <c r="H158" s="3"/>
    </row>
    <row r="159" spans="8:8" ht="12.5" x14ac:dyDescent="0.25">
      <c r="H159" s="3"/>
    </row>
    <row r="160" spans="8:8" ht="12.5" x14ac:dyDescent="0.25">
      <c r="H160" s="3"/>
    </row>
    <row r="161" spans="8:8" ht="12.5" x14ac:dyDescent="0.25">
      <c r="H161" s="3"/>
    </row>
    <row r="162" spans="8:8" ht="12.5" x14ac:dyDescent="0.25">
      <c r="H162" s="3"/>
    </row>
    <row r="163" spans="8:8" ht="12.5" x14ac:dyDescent="0.25">
      <c r="H163" s="3"/>
    </row>
    <row r="164" spans="8:8" ht="12.5" x14ac:dyDescent="0.25">
      <c r="H164" s="3"/>
    </row>
    <row r="165" spans="8:8" ht="12.5" x14ac:dyDescent="0.25">
      <c r="H165" s="3"/>
    </row>
    <row r="166" spans="8:8" ht="12.5" x14ac:dyDescent="0.25">
      <c r="H166" s="3"/>
    </row>
    <row r="167" spans="8:8" ht="12.5" x14ac:dyDescent="0.25">
      <c r="H167" s="3"/>
    </row>
    <row r="168" spans="8:8" ht="12.5" x14ac:dyDescent="0.25">
      <c r="H168" s="3"/>
    </row>
    <row r="169" spans="8:8" ht="12.5" x14ac:dyDescent="0.25">
      <c r="H169" s="3"/>
    </row>
    <row r="170" spans="8:8" ht="12.5" x14ac:dyDescent="0.25">
      <c r="H170" s="3"/>
    </row>
    <row r="171" spans="8:8" ht="12.5" x14ac:dyDescent="0.25">
      <c r="H171" s="3"/>
    </row>
    <row r="172" spans="8:8" ht="12.5" x14ac:dyDescent="0.25">
      <c r="H172" s="3"/>
    </row>
    <row r="173" spans="8:8" ht="12.5" x14ac:dyDescent="0.25">
      <c r="H173" s="3"/>
    </row>
    <row r="174" spans="8:8" ht="12.5" x14ac:dyDescent="0.25">
      <c r="H174" s="3"/>
    </row>
    <row r="175" spans="8:8" ht="12.5" x14ac:dyDescent="0.25">
      <c r="H175" s="3"/>
    </row>
    <row r="176" spans="8:8" ht="12.5" x14ac:dyDescent="0.25">
      <c r="H176" s="3"/>
    </row>
    <row r="177" spans="8:8" ht="12.5" x14ac:dyDescent="0.25">
      <c r="H177" s="3"/>
    </row>
    <row r="178" spans="8:8" ht="12.5" x14ac:dyDescent="0.25">
      <c r="H178" s="3"/>
    </row>
    <row r="179" spans="8:8" ht="12.5" x14ac:dyDescent="0.25">
      <c r="H179" s="3"/>
    </row>
    <row r="180" spans="8:8" ht="12.5" x14ac:dyDescent="0.25">
      <c r="H180" s="3"/>
    </row>
    <row r="181" spans="8:8" ht="12.5" x14ac:dyDescent="0.25">
      <c r="H181" s="3"/>
    </row>
    <row r="182" spans="8:8" ht="12.5" x14ac:dyDescent="0.25">
      <c r="H182" s="3"/>
    </row>
    <row r="183" spans="8:8" ht="12.5" x14ac:dyDescent="0.25">
      <c r="H183" s="3"/>
    </row>
    <row r="184" spans="8:8" ht="12.5" x14ac:dyDescent="0.25">
      <c r="H184" s="3"/>
    </row>
    <row r="185" spans="8:8" ht="12.5" x14ac:dyDescent="0.25">
      <c r="H185" s="3"/>
    </row>
    <row r="186" spans="8:8" ht="12.5" x14ac:dyDescent="0.25">
      <c r="H186" s="3"/>
    </row>
    <row r="187" spans="8:8" ht="12.5" x14ac:dyDescent="0.25">
      <c r="H187" s="3"/>
    </row>
    <row r="188" spans="8:8" ht="12.5" x14ac:dyDescent="0.25">
      <c r="H188" s="3"/>
    </row>
    <row r="189" spans="8:8" ht="12.5" x14ac:dyDescent="0.25">
      <c r="H189" s="3"/>
    </row>
    <row r="190" spans="8:8" ht="12.5" x14ac:dyDescent="0.25">
      <c r="H190" s="3"/>
    </row>
    <row r="191" spans="8:8" ht="12.5" x14ac:dyDescent="0.25">
      <c r="H191" s="3"/>
    </row>
    <row r="192" spans="8:8" ht="12.5" x14ac:dyDescent="0.25">
      <c r="H192" s="3"/>
    </row>
    <row r="193" spans="8:8" ht="12.5" x14ac:dyDescent="0.25">
      <c r="H193" s="3"/>
    </row>
    <row r="194" spans="8:8" ht="12.5" x14ac:dyDescent="0.25">
      <c r="H194" s="3"/>
    </row>
    <row r="195" spans="8:8" ht="12.5" x14ac:dyDescent="0.25">
      <c r="H195" s="3"/>
    </row>
    <row r="196" spans="8:8" ht="12.5" x14ac:dyDescent="0.25">
      <c r="H196" s="3"/>
    </row>
    <row r="197" spans="8:8" ht="12.5" x14ac:dyDescent="0.25">
      <c r="H197" s="3"/>
    </row>
    <row r="198" spans="8:8" ht="12.5" x14ac:dyDescent="0.25">
      <c r="H198" s="3"/>
    </row>
    <row r="199" spans="8:8" ht="12.5" x14ac:dyDescent="0.25">
      <c r="H199" s="3"/>
    </row>
    <row r="200" spans="8:8" ht="12.5" x14ac:dyDescent="0.25">
      <c r="H200" s="3"/>
    </row>
    <row r="201" spans="8:8" ht="12.5" x14ac:dyDescent="0.25">
      <c r="H201" s="3"/>
    </row>
    <row r="202" spans="8:8" ht="12.5" x14ac:dyDescent="0.25">
      <c r="H202" s="3"/>
    </row>
    <row r="203" spans="8:8" ht="12.5" x14ac:dyDescent="0.25">
      <c r="H203" s="3"/>
    </row>
    <row r="204" spans="8:8" ht="12.5" x14ac:dyDescent="0.25">
      <c r="H204" s="3"/>
    </row>
    <row r="205" spans="8:8" ht="12.5" x14ac:dyDescent="0.25">
      <c r="H205" s="3"/>
    </row>
    <row r="206" spans="8:8" ht="12.5" x14ac:dyDescent="0.25">
      <c r="H206" s="3"/>
    </row>
    <row r="207" spans="8:8" ht="12.5" x14ac:dyDescent="0.25">
      <c r="H207" s="3"/>
    </row>
    <row r="208" spans="8:8" ht="12.5" x14ac:dyDescent="0.25">
      <c r="H208" s="3"/>
    </row>
    <row r="209" spans="8:8" ht="12.5" x14ac:dyDescent="0.25">
      <c r="H209" s="3"/>
    </row>
    <row r="210" spans="8:8" ht="12.5" x14ac:dyDescent="0.25">
      <c r="H210" s="3"/>
    </row>
    <row r="211" spans="8:8" ht="12.5" x14ac:dyDescent="0.25">
      <c r="H211" s="3"/>
    </row>
    <row r="212" spans="8:8" ht="12.5" x14ac:dyDescent="0.25">
      <c r="H212" s="3"/>
    </row>
    <row r="213" spans="8:8" ht="12.5" x14ac:dyDescent="0.25">
      <c r="H213" s="3"/>
    </row>
    <row r="214" spans="8:8" ht="12.5" x14ac:dyDescent="0.25">
      <c r="H214" s="3"/>
    </row>
    <row r="215" spans="8:8" ht="12.5" x14ac:dyDescent="0.25">
      <c r="H215" s="3"/>
    </row>
    <row r="216" spans="8:8" ht="12.5" x14ac:dyDescent="0.25">
      <c r="H216" s="3"/>
    </row>
    <row r="217" spans="8:8" ht="12.5" x14ac:dyDescent="0.25">
      <c r="H217" s="3"/>
    </row>
    <row r="218" spans="8:8" ht="12.5" x14ac:dyDescent="0.25">
      <c r="H218" s="3"/>
    </row>
    <row r="219" spans="8:8" ht="12.5" x14ac:dyDescent="0.25">
      <c r="H219" s="3"/>
    </row>
    <row r="220" spans="8:8" ht="12.5" x14ac:dyDescent="0.25">
      <c r="H220" s="3"/>
    </row>
    <row r="221" spans="8:8" ht="12.5" x14ac:dyDescent="0.25">
      <c r="H221" s="3"/>
    </row>
    <row r="222" spans="8:8" ht="12.5" x14ac:dyDescent="0.25">
      <c r="H222" s="3"/>
    </row>
    <row r="223" spans="8:8" ht="12.5" x14ac:dyDescent="0.25">
      <c r="H223" s="3"/>
    </row>
    <row r="224" spans="8:8" ht="12.5" x14ac:dyDescent="0.25">
      <c r="H224" s="3"/>
    </row>
    <row r="225" spans="8:8" ht="12.5" x14ac:dyDescent="0.25">
      <c r="H225" s="3"/>
    </row>
    <row r="226" spans="8:8" ht="12.5" x14ac:dyDescent="0.25">
      <c r="H226" s="3"/>
    </row>
    <row r="227" spans="8:8" ht="12.5" x14ac:dyDescent="0.25">
      <c r="H227" s="3"/>
    </row>
    <row r="228" spans="8:8" ht="12.5" x14ac:dyDescent="0.25">
      <c r="H228" s="3"/>
    </row>
    <row r="229" spans="8:8" ht="12.5" x14ac:dyDescent="0.25">
      <c r="H229" s="3"/>
    </row>
    <row r="230" spans="8:8" ht="12.5" x14ac:dyDescent="0.25">
      <c r="H230" s="3"/>
    </row>
    <row r="231" spans="8:8" ht="12.5" x14ac:dyDescent="0.25">
      <c r="H231" s="3"/>
    </row>
    <row r="232" spans="8:8" ht="12.5" x14ac:dyDescent="0.25">
      <c r="H232" s="3"/>
    </row>
    <row r="233" spans="8:8" ht="12.5" x14ac:dyDescent="0.25">
      <c r="H233" s="3"/>
    </row>
    <row r="234" spans="8:8" ht="12.5" x14ac:dyDescent="0.25">
      <c r="H234" s="3"/>
    </row>
    <row r="235" spans="8:8" ht="12.5" x14ac:dyDescent="0.25">
      <c r="H235" s="3"/>
    </row>
    <row r="236" spans="8:8" ht="12.5" x14ac:dyDescent="0.25">
      <c r="H236" s="3"/>
    </row>
    <row r="237" spans="8:8" ht="12.5" x14ac:dyDescent="0.25">
      <c r="H237" s="3"/>
    </row>
    <row r="238" spans="8:8" ht="12.5" x14ac:dyDescent="0.25">
      <c r="H238" s="3"/>
    </row>
    <row r="239" spans="8:8" ht="12.5" x14ac:dyDescent="0.25">
      <c r="H239" s="3"/>
    </row>
    <row r="240" spans="8:8" ht="12.5" x14ac:dyDescent="0.25">
      <c r="H240" s="3"/>
    </row>
    <row r="241" spans="8:8" ht="12.5" x14ac:dyDescent="0.25">
      <c r="H241" s="3"/>
    </row>
    <row r="242" spans="8:8" ht="12.5" x14ac:dyDescent="0.25">
      <c r="H242" s="3"/>
    </row>
    <row r="243" spans="8:8" ht="12.5" x14ac:dyDescent="0.25">
      <c r="H243" s="3"/>
    </row>
    <row r="244" spans="8:8" ht="12.5" x14ac:dyDescent="0.25">
      <c r="H244" s="3"/>
    </row>
    <row r="245" spans="8:8" ht="12.5" x14ac:dyDescent="0.25">
      <c r="H245" s="3"/>
    </row>
    <row r="246" spans="8:8" ht="12.5" x14ac:dyDescent="0.25">
      <c r="H246" s="3"/>
    </row>
    <row r="247" spans="8:8" ht="12.5" x14ac:dyDescent="0.25">
      <c r="H247" s="3"/>
    </row>
    <row r="248" spans="8:8" ht="12.5" x14ac:dyDescent="0.25">
      <c r="H248" s="3"/>
    </row>
    <row r="249" spans="8:8" ht="12.5" x14ac:dyDescent="0.25">
      <c r="H249" s="3"/>
    </row>
    <row r="250" spans="8:8" ht="12.5" x14ac:dyDescent="0.25">
      <c r="H250" s="3"/>
    </row>
    <row r="251" spans="8:8" ht="12.5" x14ac:dyDescent="0.25">
      <c r="H251" s="3"/>
    </row>
    <row r="252" spans="8:8" ht="12.5" x14ac:dyDescent="0.25">
      <c r="H252" s="3"/>
    </row>
    <row r="253" spans="8:8" ht="12.5" x14ac:dyDescent="0.25">
      <c r="H253" s="3"/>
    </row>
    <row r="254" spans="8:8" ht="12.5" x14ac:dyDescent="0.25">
      <c r="H254" s="3"/>
    </row>
    <row r="255" spans="8:8" ht="12.5" x14ac:dyDescent="0.25">
      <c r="H255" s="3"/>
    </row>
    <row r="256" spans="8:8" ht="12.5" x14ac:dyDescent="0.25">
      <c r="H256" s="3"/>
    </row>
    <row r="257" spans="8:8" ht="12.5" x14ac:dyDescent="0.25">
      <c r="H257" s="3"/>
    </row>
    <row r="258" spans="8:8" ht="12.5" x14ac:dyDescent="0.25">
      <c r="H258" s="3"/>
    </row>
    <row r="259" spans="8:8" ht="12.5" x14ac:dyDescent="0.25">
      <c r="H259" s="3"/>
    </row>
    <row r="260" spans="8:8" ht="12.5" x14ac:dyDescent="0.25">
      <c r="H260" s="3"/>
    </row>
    <row r="261" spans="8:8" ht="12.5" x14ac:dyDescent="0.25">
      <c r="H261" s="3"/>
    </row>
    <row r="262" spans="8:8" ht="12.5" x14ac:dyDescent="0.25">
      <c r="H262" s="3"/>
    </row>
    <row r="263" spans="8:8" ht="12.5" x14ac:dyDescent="0.25">
      <c r="H263" s="3"/>
    </row>
    <row r="264" spans="8:8" ht="12.5" x14ac:dyDescent="0.25">
      <c r="H264" s="3"/>
    </row>
    <row r="265" spans="8:8" ht="12.5" x14ac:dyDescent="0.25">
      <c r="H265" s="3"/>
    </row>
    <row r="266" spans="8:8" ht="12.5" x14ac:dyDescent="0.25">
      <c r="H266" s="3"/>
    </row>
    <row r="267" spans="8:8" ht="12.5" x14ac:dyDescent="0.25">
      <c r="H267" s="3"/>
    </row>
    <row r="268" spans="8:8" ht="12.5" x14ac:dyDescent="0.25">
      <c r="H268" s="3"/>
    </row>
    <row r="269" spans="8:8" ht="12.5" x14ac:dyDescent="0.25">
      <c r="H269" s="3"/>
    </row>
    <row r="270" spans="8:8" ht="12.5" x14ac:dyDescent="0.25">
      <c r="H270" s="3"/>
    </row>
    <row r="271" spans="8:8" ht="12.5" x14ac:dyDescent="0.25">
      <c r="H271" s="3"/>
    </row>
    <row r="272" spans="8:8" ht="12.5" x14ac:dyDescent="0.25">
      <c r="H272" s="3"/>
    </row>
    <row r="273" spans="8:8" ht="12.5" x14ac:dyDescent="0.25">
      <c r="H273" s="3"/>
    </row>
    <row r="274" spans="8:8" ht="12.5" x14ac:dyDescent="0.25">
      <c r="H274" s="3"/>
    </row>
    <row r="275" spans="8:8" ht="12.5" x14ac:dyDescent="0.25">
      <c r="H275" s="3"/>
    </row>
    <row r="276" spans="8:8" ht="12.5" x14ac:dyDescent="0.25">
      <c r="H276" s="3"/>
    </row>
    <row r="277" spans="8:8" ht="12.5" x14ac:dyDescent="0.25">
      <c r="H277" s="3"/>
    </row>
    <row r="278" spans="8:8" ht="12.5" x14ac:dyDescent="0.25">
      <c r="H278" s="3"/>
    </row>
    <row r="279" spans="8:8" ht="12.5" x14ac:dyDescent="0.25">
      <c r="H279" s="3"/>
    </row>
    <row r="280" spans="8:8" ht="12.5" x14ac:dyDescent="0.25">
      <c r="H280" s="3"/>
    </row>
    <row r="281" spans="8:8" ht="12.5" x14ac:dyDescent="0.25">
      <c r="H281" s="3"/>
    </row>
    <row r="282" spans="8:8" ht="12.5" x14ac:dyDescent="0.25">
      <c r="H282" s="3"/>
    </row>
    <row r="283" spans="8:8" ht="12.5" x14ac:dyDescent="0.25">
      <c r="H283" s="3"/>
    </row>
    <row r="284" spans="8:8" ht="12.5" x14ac:dyDescent="0.25">
      <c r="H284" s="3"/>
    </row>
    <row r="285" spans="8:8" ht="12.5" x14ac:dyDescent="0.25">
      <c r="H285" s="3"/>
    </row>
    <row r="286" spans="8:8" ht="12.5" x14ac:dyDescent="0.25">
      <c r="H286" s="3"/>
    </row>
    <row r="287" spans="8:8" ht="12.5" x14ac:dyDescent="0.25">
      <c r="H287" s="3"/>
    </row>
    <row r="288" spans="8:8" ht="12.5" x14ac:dyDescent="0.25">
      <c r="H288" s="3"/>
    </row>
    <row r="289" spans="8:8" ht="12.5" x14ac:dyDescent="0.25">
      <c r="H289" s="3"/>
    </row>
    <row r="290" spans="8:8" ht="12.5" x14ac:dyDescent="0.25">
      <c r="H290" s="3"/>
    </row>
    <row r="291" spans="8:8" ht="12.5" x14ac:dyDescent="0.25">
      <c r="H291" s="3"/>
    </row>
    <row r="292" spans="8:8" ht="12.5" x14ac:dyDescent="0.25">
      <c r="H292" s="3"/>
    </row>
    <row r="293" spans="8:8" ht="12.5" x14ac:dyDescent="0.25">
      <c r="H293" s="3"/>
    </row>
    <row r="294" spans="8:8" ht="12.5" x14ac:dyDescent="0.25">
      <c r="H294" s="3"/>
    </row>
    <row r="295" spans="8:8" ht="12.5" x14ac:dyDescent="0.25">
      <c r="H295" s="3"/>
    </row>
    <row r="296" spans="8:8" ht="12.5" x14ac:dyDescent="0.25">
      <c r="H296" s="3"/>
    </row>
    <row r="297" spans="8:8" ht="12.5" x14ac:dyDescent="0.25">
      <c r="H297" s="3"/>
    </row>
    <row r="298" spans="8:8" ht="12.5" x14ac:dyDescent="0.25">
      <c r="H298" s="3"/>
    </row>
    <row r="299" spans="8:8" ht="12.5" x14ac:dyDescent="0.25">
      <c r="H299" s="3"/>
    </row>
    <row r="300" spans="8:8" ht="12.5" x14ac:dyDescent="0.25">
      <c r="H300" s="3"/>
    </row>
    <row r="301" spans="8:8" ht="12.5" x14ac:dyDescent="0.25">
      <c r="H301" s="3"/>
    </row>
    <row r="302" spans="8:8" ht="12.5" x14ac:dyDescent="0.25">
      <c r="H302" s="3"/>
    </row>
    <row r="303" spans="8:8" ht="12.5" x14ac:dyDescent="0.25">
      <c r="H303" s="3"/>
    </row>
    <row r="304" spans="8:8" ht="12.5" x14ac:dyDescent="0.25">
      <c r="H304" s="3"/>
    </row>
    <row r="305" spans="8:8" ht="12.5" x14ac:dyDescent="0.25">
      <c r="H305" s="3"/>
    </row>
    <row r="306" spans="8:8" ht="12.5" x14ac:dyDescent="0.25">
      <c r="H306" s="3"/>
    </row>
    <row r="307" spans="8:8" ht="12.5" x14ac:dyDescent="0.25">
      <c r="H307" s="3"/>
    </row>
    <row r="308" spans="8:8" ht="12.5" x14ac:dyDescent="0.25">
      <c r="H308" s="3"/>
    </row>
    <row r="309" spans="8:8" ht="12.5" x14ac:dyDescent="0.25">
      <c r="H309" s="3"/>
    </row>
    <row r="310" spans="8:8" ht="12.5" x14ac:dyDescent="0.25">
      <c r="H310" s="3"/>
    </row>
    <row r="311" spans="8:8" ht="12.5" x14ac:dyDescent="0.25">
      <c r="H311" s="3"/>
    </row>
    <row r="312" spans="8:8" ht="12.5" x14ac:dyDescent="0.25">
      <c r="H312" s="3"/>
    </row>
    <row r="313" spans="8:8" ht="12.5" x14ac:dyDescent="0.25">
      <c r="H313" s="3"/>
    </row>
    <row r="314" spans="8:8" ht="12.5" x14ac:dyDescent="0.25">
      <c r="H314" s="3"/>
    </row>
    <row r="315" spans="8:8" ht="12.5" x14ac:dyDescent="0.25">
      <c r="H315" s="3"/>
    </row>
    <row r="316" spans="8:8" ht="12.5" x14ac:dyDescent="0.25">
      <c r="H316" s="3"/>
    </row>
    <row r="317" spans="8:8" ht="12.5" x14ac:dyDescent="0.25">
      <c r="H317" s="3"/>
    </row>
    <row r="318" spans="8:8" ht="12.5" x14ac:dyDescent="0.25">
      <c r="H318" s="3"/>
    </row>
    <row r="319" spans="8:8" ht="12.5" x14ac:dyDescent="0.25">
      <c r="H319" s="3"/>
    </row>
    <row r="320" spans="8:8" ht="12.5" x14ac:dyDescent="0.25">
      <c r="H320" s="3"/>
    </row>
    <row r="321" spans="8:8" ht="12.5" x14ac:dyDescent="0.25">
      <c r="H321" s="3"/>
    </row>
    <row r="322" spans="8:8" ht="12.5" x14ac:dyDescent="0.25">
      <c r="H322" s="3"/>
    </row>
    <row r="323" spans="8:8" ht="12.5" x14ac:dyDescent="0.25">
      <c r="H323" s="3"/>
    </row>
    <row r="324" spans="8:8" ht="12.5" x14ac:dyDescent="0.25">
      <c r="H324" s="3"/>
    </row>
    <row r="325" spans="8:8" ht="12.5" x14ac:dyDescent="0.25">
      <c r="H325" s="3"/>
    </row>
    <row r="326" spans="8:8" ht="12.5" x14ac:dyDescent="0.25">
      <c r="H326" s="3"/>
    </row>
    <row r="327" spans="8:8" ht="12.5" x14ac:dyDescent="0.25">
      <c r="H327" s="3"/>
    </row>
    <row r="328" spans="8:8" ht="12.5" x14ac:dyDescent="0.25">
      <c r="H328" s="3"/>
    </row>
    <row r="329" spans="8:8" ht="12.5" x14ac:dyDescent="0.25">
      <c r="H329" s="3"/>
    </row>
    <row r="330" spans="8:8" ht="12.5" x14ac:dyDescent="0.25">
      <c r="H330" s="3"/>
    </row>
    <row r="331" spans="8:8" ht="12.5" x14ac:dyDescent="0.25">
      <c r="H331" s="3"/>
    </row>
    <row r="332" spans="8:8" ht="12.5" x14ac:dyDescent="0.25">
      <c r="H332" s="3"/>
    </row>
    <row r="333" spans="8:8" ht="12.5" x14ac:dyDescent="0.25">
      <c r="H333" s="3"/>
    </row>
    <row r="334" spans="8:8" ht="12.5" x14ac:dyDescent="0.25">
      <c r="H334" s="3"/>
    </row>
    <row r="335" spans="8:8" ht="12.5" x14ac:dyDescent="0.25">
      <c r="H335" s="3"/>
    </row>
    <row r="336" spans="8:8" ht="12.5" x14ac:dyDescent="0.25">
      <c r="H336" s="3"/>
    </row>
    <row r="337" spans="8:8" ht="12.5" x14ac:dyDescent="0.25">
      <c r="H337" s="3"/>
    </row>
    <row r="338" spans="8:8" ht="12.5" x14ac:dyDescent="0.25">
      <c r="H338" s="3"/>
    </row>
    <row r="339" spans="8:8" ht="12.5" x14ac:dyDescent="0.25">
      <c r="H339" s="3"/>
    </row>
    <row r="340" spans="8:8" ht="12.5" x14ac:dyDescent="0.25">
      <c r="H340" s="3"/>
    </row>
    <row r="341" spans="8:8" ht="12.5" x14ac:dyDescent="0.25">
      <c r="H341" s="3"/>
    </row>
    <row r="342" spans="8:8" ht="12.5" x14ac:dyDescent="0.25">
      <c r="H342" s="3"/>
    </row>
    <row r="343" spans="8:8" ht="12.5" x14ac:dyDescent="0.25">
      <c r="H343" s="3"/>
    </row>
    <row r="344" spans="8:8" ht="12.5" x14ac:dyDescent="0.25">
      <c r="H344" s="3"/>
    </row>
    <row r="345" spans="8:8" ht="12.5" x14ac:dyDescent="0.25">
      <c r="H345" s="3"/>
    </row>
    <row r="346" spans="8:8" ht="12.5" x14ac:dyDescent="0.25">
      <c r="H346" s="3"/>
    </row>
    <row r="347" spans="8:8" ht="12.5" x14ac:dyDescent="0.25">
      <c r="H347" s="3"/>
    </row>
    <row r="348" spans="8:8" ht="12.5" x14ac:dyDescent="0.25">
      <c r="H348" s="3"/>
    </row>
    <row r="349" spans="8:8" ht="12.5" x14ac:dyDescent="0.25">
      <c r="H349" s="3"/>
    </row>
    <row r="350" spans="8:8" ht="12.5" x14ac:dyDescent="0.25">
      <c r="H350" s="3"/>
    </row>
    <row r="351" spans="8:8" ht="12.5" x14ac:dyDescent="0.25">
      <c r="H351" s="3"/>
    </row>
    <row r="352" spans="8:8" ht="12.5" x14ac:dyDescent="0.25">
      <c r="H352" s="3"/>
    </row>
    <row r="353" spans="8:8" ht="12.5" x14ac:dyDescent="0.25">
      <c r="H353" s="3"/>
    </row>
    <row r="354" spans="8:8" ht="12.5" x14ac:dyDescent="0.25">
      <c r="H354" s="3"/>
    </row>
    <row r="355" spans="8:8" ht="12.5" x14ac:dyDescent="0.25">
      <c r="H355" s="3"/>
    </row>
    <row r="356" spans="8:8" ht="12.5" x14ac:dyDescent="0.25">
      <c r="H356" s="3"/>
    </row>
    <row r="357" spans="8:8" ht="12.5" x14ac:dyDescent="0.25">
      <c r="H357" s="3"/>
    </row>
    <row r="358" spans="8:8" ht="12.5" x14ac:dyDescent="0.25">
      <c r="H358" s="3"/>
    </row>
    <row r="359" spans="8:8" ht="12.5" x14ac:dyDescent="0.25">
      <c r="H359" s="3"/>
    </row>
    <row r="360" spans="8:8" ht="12.5" x14ac:dyDescent="0.25">
      <c r="H360" s="3"/>
    </row>
    <row r="361" spans="8:8" ht="12.5" x14ac:dyDescent="0.25">
      <c r="H361" s="3"/>
    </row>
    <row r="362" spans="8:8" ht="12.5" x14ac:dyDescent="0.25">
      <c r="H362" s="3"/>
    </row>
    <row r="363" spans="8:8" ht="12.5" x14ac:dyDescent="0.25">
      <c r="H363" s="3"/>
    </row>
    <row r="364" spans="8:8" ht="12.5" x14ac:dyDescent="0.25">
      <c r="H364" s="3"/>
    </row>
    <row r="365" spans="8:8" ht="12.5" x14ac:dyDescent="0.25">
      <c r="H365" s="3"/>
    </row>
    <row r="366" spans="8:8" ht="12.5" x14ac:dyDescent="0.25">
      <c r="H366" s="3"/>
    </row>
    <row r="367" spans="8:8" ht="12.5" x14ac:dyDescent="0.25">
      <c r="H367" s="3"/>
    </row>
    <row r="368" spans="8:8" ht="12.5" x14ac:dyDescent="0.25">
      <c r="H368" s="3"/>
    </row>
    <row r="369" spans="8:8" ht="12.5" x14ac:dyDescent="0.25">
      <c r="H369" s="3"/>
    </row>
    <row r="370" spans="8:8" ht="12.5" x14ac:dyDescent="0.25">
      <c r="H370" s="3"/>
    </row>
    <row r="371" spans="8:8" ht="12.5" x14ac:dyDescent="0.25">
      <c r="H371" s="3"/>
    </row>
    <row r="372" spans="8:8" ht="12.5" x14ac:dyDescent="0.25">
      <c r="H372" s="3"/>
    </row>
    <row r="373" spans="8:8" ht="12.5" x14ac:dyDescent="0.25">
      <c r="H373" s="3"/>
    </row>
    <row r="374" spans="8:8" ht="12.5" x14ac:dyDescent="0.25">
      <c r="H374" s="3"/>
    </row>
    <row r="375" spans="8:8" ht="12.5" x14ac:dyDescent="0.25">
      <c r="H375" s="3"/>
    </row>
    <row r="376" spans="8:8" ht="12.5" x14ac:dyDescent="0.25">
      <c r="H376" s="3"/>
    </row>
    <row r="377" spans="8:8" ht="12.5" x14ac:dyDescent="0.25">
      <c r="H377" s="3"/>
    </row>
    <row r="378" spans="8:8" ht="12.5" x14ac:dyDescent="0.25">
      <c r="H378" s="3"/>
    </row>
    <row r="379" spans="8:8" ht="12.5" x14ac:dyDescent="0.25">
      <c r="H379" s="3"/>
    </row>
    <row r="380" spans="8:8" ht="12.5" x14ac:dyDescent="0.25">
      <c r="H380" s="3"/>
    </row>
    <row r="381" spans="8:8" ht="12.5" x14ac:dyDescent="0.25">
      <c r="H381" s="3"/>
    </row>
    <row r="382" spans="8:8" ht="12.5" x14ac:dyDescent="0.25">
      <c r="H382" s="3"/>
    </row>
    <row r="383" spans="8:8" ht="12.5" x14ac:dyDescent="0.25">
      <c r="H383" s="3"/>
    </row>
    <row r="384" spans="8:8" ht="12.5" x14ac:dyDescent="0.25">
      <c r="H384" s="3"/>
    </row>
    <row r="385" spans="8:8" ht="12.5" x14ac:dyDescent="0.25">
      <c r="H385" s="3"/>
    </row>
    <row r="386" spans="8:8" ht="12.5" x14ac:dyDescent="0.25">
      <c r="H386" s="3"/>
    </row>
    <row r="387" spans="8:8" ht="12.5" x14ac:dyDescent="0.25">
      <c r="H387" s="3"/>
    </row>
    <row r="388" spans="8:8" ht="12.5" x14ac:dyDescent="0.25">
      <c r="H388" s="3"/>
    </row>
    <row r="389" spans="8:8" ht="12.5" x14ac:dyDescent="0.25">
      <c r="H389" s="3"/>
    </row>
    <row r="390" spans="8:8" ht="12.5" x14ac:dyDescent="0.25">
      <c r="H390" s="3"/>
    </row>
    <row r="391" spans="8:8" ht="12.5" x14ac:dyDescent="0.25">
      <c r="H391" s="3"/>
    </row>
    <row r="392" spans="8:8" ht="12.5" x14ac:dyDescent="0.25">
      <c r="H392" s="3"/>
    </row>
    <row r="393" spans="8:8" ht="12.5" x14ac:dyDescent="0.25">
      <c r="H393" s="3"/>
    </row>
    <row r="394" spans="8:8" ht="12.5" x14ac:dyDescent="0.25">
      <c r="H394" s="3"/>
    </row>
    <row r="395" spans="8:8" ht="12.5" x14ac:dyDescent="0.25">
      <c r="H395" s="3"/>
    </row>
    <row r="396" spans="8:8" ht="12.5" x14ac:dyDescent="0.25">
      <c r="H396" s="3"/>
    </row>
    <row r="397" spans="8:8" ht="12.5" x14ac:dyDescent="0.25">
      <c r="H397" s="3"/>
    </row>
    <row r="398" spans="8:8" ht="12.5" x14ac:dyDescent="0.25">
      <c r="H398" s="3"/>
    </row>
    <row r="399" spans="8:8" ht="12.5" x14ac:dyDescent="0.25">
      <c r="H399" s="3"/>
    </row>
    <row r="400" spans="8:8" ht="12.5" x14ac:dyDescent="0.25">
      <c r="H400" s="3"/>
    </row>
    <row r="401" spans="8:8" ht="12.5" x14ac:dyDescent="0.25">
      <c r="H401" s="3"/>
    </row>
    <row r="402" spans="8:8" ht="12.5" x14ac:dyDescent="0.25">
      <c r="H402" s="3"/>
    </row>
    <row r="403" spans="8:8" ht="12.5" x14ac:dyDescent="0.25">
      <c r="H403" s="3"/>
    </row>
    <row r="404" spans="8:8" ht="12.5" x14ac:dyDescent="0.25">
      <c r="H404" s="3"/>
    </row>
    <row r="405" spans="8:8" ht="12.5" x14ac:dyDescent="0.25">
      <c r="H405" s="3"/>
    </row>
    <row r="406" spans="8:8" ht="12.5" x14ac:dyDescent="0.25">
      <c r="H406" s="3"/>
    </row>
    <row r="407" spans="8:8" ht="12.5" x14ac:dyDescent="0.25">
      <c r="H407" s="3"/>
    </row>
    <row r="408" spans="8:8" ht="12.5" x14ac:dyDescent="0.25">
      <c r="H408" s="3"/>
    </row>
    <row r="409" spans="8:8" ht="12.5" x14ac:dyDescent="0.25">
      <c r="H409" s="3"/>
    </row>
    <row r="410" spans="8:8" ht="12.5" x14ac:dyDescent="0.25">
      <c r="H410" s="3"/>
    </row>
    <row r="411" spans="8:8" ht="12.5" x14ac:dyDescent="0.25">
      <c r="H411" s="3"/>
    </row>
    <row r="412" spans="8:8" ht="12.5" x14ac:dyDescent="0.25">
      <c r="H412" s="3"/>
    </row>
    <row r="413" spans="8:8" ht="12.5" x14ac:dyDescent="0.25">
      <c r="H413" s="3"/>
    </row>
    <row r="414" spans="8:8" ht="12.5" x14ac:dyDescent="0.25">
      <c r="H414" s="3"/>
    </row>
    <row r="415" spans="8:8" ht="12.5" x14ac:dyDescent="0.25">
      <c r="H415" s="3"/>
    </row>
    <row r="416" spans="8:8" ht="12.5" x14ac:dyDescent="0.25">
      <c r="H416" s="3"/>
    </row>
    <row r="417" spans="8:8" ht="12.5" x14ac:dyDescent="0.25">
      <c r="H417" s="3"/>
    </row>
    <row r="418" spans="8:8" ht="12.5" x14ac:dyDescent="0.25">
      <c r="H418" s="3"/>
    </row>
    <row r="419" spans="8:8" ht="12.5" x14ac:dyDescent="0.25">
      <c r="H419" s="3"/>
    </row>
    <row r="420" spans="8:8" ht="12.5" x14ac:dyDescent="0.25">
      <c r="H420" s="3"/>
    </row>
    <row r="421" spans="8:8" ht="12.5" x14ac:dyDescent="0.25">
      <c r="H421" s="3"/>
    </row>
    <row r="422" spans="8:8" ht="12.5" x14ac:dyDescent="0.25">
      <c r="H422" s="3"/>
    </row>
    <row r="423" spans="8:8" ht="12.5" x14ac:dyDescent="0.25">
      <c r="H423" s="3"/>
    </row>
    <row r="424" spans="8:8" ht="12.5" x14ac:dyDescent="0.25">
      <c r="H424" s="3"/>
    </row>
    <row r="425" spans="8:8" ht="12.5" x14ac:dyDescent="0.25">
      <c r="H425" s="3"/>
    </row>
    <row r="426" spans="8:8" ht="12.5" x14ac:dyDescent="0.25">
      <c r="H426" s="3"/>
    </row>
    <row r="427" spans="8:8" ht="12.5" x14ac:dyDescent="0.25">
      <c r="H427" s="3"/>
    </row>
    <row r="428" spans="8:8" ht="12.5" x14ac:dyDescent="0.25">
      <c r="H428" s="3"/>
    </row>
    <row r="429" spans="8:8" ht="12.5" x14ac:dyDescent="0.25">
      <c r="H429" s="3"/>
    </row>
    <row r="430" spans="8:8" ht="12.5" x14ac:dyDescent="0.25">
      <c r="H430" s="3"/>
    </row>
    <row r="431" spans="8:8" ht="12.5" x14ac:dyDescent="0.25">
      <c r="H431" s="3"/>
    </row>
    <row r="432" spans="8:8" ht="12.5" x14ac:dyDescent="0.25">
      <c r="H432" s="3"/>
    </row>
    <row r="433" spans="8:8" ht="12.5" x14ac:dyDescent="0.25">
      <c r="H433" s="3"/>
    </row>
    <row r="434" spans="8:8" ht="12.5" x14ac:dyDescent="0.25">
      <c r="H434" s="3"/>
    </row>
    <row r="435" spans="8:8" ht="12.5" x14ac:dyDescent="0.25">
      <c r="H435" s="3"/>
    </row>
    <row r="436" spans="8:8" ht="12.5" x14ac:dyDescent="0.25">
      <c r="H436" s="3"/>
    </row>
    <row r="437" spans="8:8" ht="12.5" x14ac:dyDescent="0.25">
      <c r="H437" s="3"/>
    </row>
    <row r="438" spans="8:8" ht="12.5" x14ac:dyDescent="0.25">
      <c r="H438" s="3"/>
    </row>
    <row r="439" spans="8:8" ht="12.5" x14ac:dyDescent="0.25">
      <c r="H439" s="3"/>
    </row>
    <row r="440" spans="8:8" ht="12.5" x14ac:dyDescent="0.25">
      <c r="H440" s="3"/>
    </row>
    <row r="441" spans="8:8" ht="12.5" x14ac:dyDescent="0.25">
      <c r="H441" s="3"/>
    </row>
    <row r="442" spans="8:8" ht="12.5" x14ac:dyDescent="0.25">
      <c r="H442" s="3"/>
    </row>
    <row r="443" spans="8:8" ht="12.5" x14ac:dyDescent="0.25">
      <c r="H443" s="3"/>
    </row>
    <row r="444" spans="8:8" ht="12.5" x14ac:dyDescent="0.25">
      <c r="H444" s="3"/>
    </row>
    <row r="445" spans="8:8" ht="12.5" x14ac:dyDescent="0.25">
      <c r="H445" s="3"/>
    </row>
    <row r="446" spans="8:8" ht="12.5" x14ac:dyDescent="0.25">
      <c r="H446" s="3"/>
    </row>
    <row r="447" spans="8:8" ht="12.5" x14ac:dyDescent="0.25">
      <c r="H447" s="3"/>
    </row>
    <row r="448" spans="8:8" ht="12.5" x14ac:dyDescent="0.25">
      <c r="H448" s="3"/>
    </row>
    <row r="449" spans="8:8" ht="12.5" x14ac:dyDescent="0.25">
      <c r="H449" s="3"/>
    </row>
    <row r="450" spans="8:8" ht="12.5" x14ac:dyDescent="0.25">
      <c r="H450" s="3"/>
    </row>
    <row r="451" spans="8:8" ht="12.5" x14ac:dyDescent="0.25">
      <c r="H451" s="3"/>
    </row>
    <row r="452" spans="8:8" ht="12.5" x14ac:dyDescent="0.25">
      <c r="H452" s="3"/>
    </row>
    <row r="453" spans="8:8" ht="12.5" x14ac:dyDescent="0.25">
      <c r="H453" s="3"/>
    </row>
    <row r="454" spans="8:8" ht="12.5" x14ac:dyDescent="0.25">
      <c r="H454" s="3"/>
    </row>
    <row r="455" spans="8:8" ht="12.5" x14ac:dyDescent="0.25">
      <c r="H455" s="3"/>
    </row>
    <row r="456" spans="8:8" ht="12.5" x14ac:dyDescent="0.25">
      <c r="H456" s="3"/>
    </row>
    <row r="457" spans="8:8" ht="12.5" x14ac:dyDescent="0.25">
      <c r="H457" s="3"/>
    </row>
    <row r="458" spans="8:8" ht="12.5" x14ac:dyDescent="0.25">
      <c r="H458" s="3"/>
    </row>
    <row r="459" spans="8:8" ht="12.5" x14ac:dyDescent="0.25">
      <c r="H459" s="3"/>
    </row>
    <row r="460" spans="8:8" ht="12.5" x14ac:dyDescent="0.25">
      <c r="H460" s="3"/>
    </row>
    <row r="461" spans="8:8" ht="12.5" x14ac:dyDescent="0.25">
      <c r="H461" s="3"/>
    </row>
    <row r="462" spans="8:8" ht="12.5" x14ac:dyDescent="0.25">
      <c r="H462" s="3"/>
    </row>
    <row r="463" spans="8:8" ht="12.5" x14ac:dyDescent="0.25">
      <c r="H463" s="3"/>
    </row>
    <row r="464" spans="8:8" ht="12.5" x14ac:dyDescent="0.25">
      <c r="H464" s="3"/>
    </row>
    <row r="465" spans="8:8" ht="12.5" x14ac:dyDescent="0.25">
      <c r="H465" s="3"/>
    </row>
    <row r="466" spans="8:8" ht="12.5" x14ac:dyDescent="0.25">
      <c r="H466" s="3"/>
    </row>
    <row r="467" spans="8:8" ht="12.5" x14ac:dyDescent="0.25">
      <c r="H467" s="3"/>
    </row>
    <row r="468" spans="8:8" ht="12.5" x14ac:dyDescent="0.25">
      <c r="H468" s="3"/>
    </row>
    <row r="469" spans="8:8" ht="12.5" x14ac:dyDescent="0.25">
      <c r="H469" s="3"/>
    </row>
    <row r="470" spans="8:8" ht="12.5" x14ac:dyDescent="0.25">
      <c r="H470" s="3"/>
    </row>
    <row r="471" spans="8:8" ht="12.5" x14ac:dyDescent="0.25">
      <c r="H471" s="3"/>
    </row>
    <row r="472" spans="8:8" ht="12.5" x14ac:dyDescent="0.25">
      <c r="H472" s="3"/>
    </row>
    <row r="473" spans="8:8" ht="12.5" x14ac:dyDescent="0.25">
      <c r="H473" s="3"/>
    </row>
    <row r="474" spans="8:8" ht="12.5" x14ac:dyDescent="0.25">
      <c r="H474" s="3"/>
    </row>
    <row r="475" spans="8:8" ht="12.5" x14ac:dyDescent="0.25">
      <c r="H475" s="3"/>
    </row>
    <row r="476" spans="8:8" ht="12.5" x14ac:dyDescent="0.25">
      <c r="H476" s="3"/>
    </row>
    <row r="477" spans="8:8" ht="12.5" x14ac:dyDescent="0.25">
      <c r="H477" s="3"/>
    </row>
    <row r="478" spans="8:8" ht="12.5" x14ac:dyDescent="0.25">
      <c r="H478" s="3"/>
    </row>
    <row r="479" spans="8:8" ht="12.5" x14ac:dyDescent="0.25">
      <c r="H479" s="3"/>
    </row>
    <row r="480" spans="8:8" ht="12.5" x14ac:dyDescent="0.25">
      <c r="H480" s="3"/>
    </row>
    <row r="481" spans="8:8" ht="12.5" x14ac:dyDescent="0.25">
      <c r="H481" s="3"/>
    </row>
    <row r="482" spans="8:8" ht="12.5" x14ac:dyDescent="0.25">
      <c r="H482" s="3"/>
    </row>
    <row r="483" spans="8:8" ht="12.5" x14ac:dyDescent="0.25">
      <c r="H483" s="3"/>
    </row>
    <row r="484" spans="8:8" ht="12.5" x14ac:dyDescent="0.25">
      <c r="H484" s="3"/>
    </row>
    <row r="485" spans="8:8" ht="12.5" x14ac:dyDescent="0.25">
      <c r="H485" s="3"/>
    </row>
    <row r="486" spans="8:8" ht="12.5" x14ac:dyDescent="0.25">
      <c r="H486" s="3"/>
    </row>
    <row r="487" spans="8:8" ht="12.5" x14ac:dyDescent="0.25">
      <c r="H487" s="3"/>
    </row>
    <row r="488" spans="8:8" ht="12.5" x14ac:dyDescent="0.25">
      <c r="H488" s="3"/>
    </row>
    <row r="489" spans="8:8" ht="12.5" x14ac:dyDescent="0.25">
      <c r="H489" s="3"/>
    </row>
    <row r="490" spans="8:8" ht="12.5" x14ac:dyDescent="0.25">
      <c r="H490" s="3"/>
    </row>
    <row r="491" spans="8:8" ht="12.5" x14ac:dyDescent="0.25">
      <c r="H491" s="3"/>
    </row>
    <row r="492" spans="8:8" ht="12.5" x14ac:dyDescent="0.25">
      <c r="H492" s="3"/>
    </row>
    <row r="493" spans="8:8" ht="12.5" x14ac:dyDescent="0.25">
      <c r="H493" s="3"/>
    </row>
    <row r="494" spans="8:8" ht="12.5" x14ac:dyDescent="0.25">
      <c r="H494" s="3"/>
    </row>
    <row r="495" spans="8:8" ht="12.5" x14ac:dyDescent="0.25">
      <c r="H495" s="3"/>
    </row>
    <row r="496" spans="8:8" ht="12.5" x14ac:dyDescent="0.25">
      <c r="H496" s="3"/>
    </row>
    <row r="497" spans="8:8" ht="12.5" x14ac:dyDescent="0.25">
      <c r="H497" s="3"/>
    </row>
    <row r="498" spans="8:8" ht="12.5" x14ac:dyDescent="0.25">
      <c r="H498" s="3"/>
    </row>
    <row r="499" spans="8:8" ht="12.5" x14ac:dyDescent="0.25">
      <c r="H499" s="3"/>
    </row>
    <row r="500" spans="8:8" ht="12.5" x14ac:dyDescent="0.25">
      <c r="H500" s="3"/>
    </row>
    <row r="501" spans="8:8" ht="12.5" x14ac:dyDescent="0.25">
      <c r="H501" s="3"/>
    </row>
    <row r="502" spans="8:8" ht="12.5" x14ac:dyDescent="0.25">
      <c r="H502" s="3"/>
    </row>
    <row r="503" spans="8:8" ht="12.5" x14ac:dyDescent="0.25">
      <c r="H503" s="3"/>
    </row>
    <row r="504" spans="8:8" ht="12.5" x14ac:dyDescent="0.25">
      <c r="H504" s="3"/>
    </row>
    <row r="505" spans="8:8" ht="12.5" x14ac:dyDescent="0.25">
      <c r="H505" s="3"/>
    </row>
    <row r="506" spans="8:8" ht="12.5" x14ac:dyDescent="0.25">
      <c r="H506" s="3"/>
    </row>
    <row r="507" spans="8:8" ht="12.5" x14ac:dyDescent="0.25">
      <c r="H507" s="3"/>
    </row>
    <row r="508" spans="8:8" ht="12.5" x14ac:dyDescent="0.25">
      <c r="H508" s="3"/>
    </row>
    <row r="509" spans="8:8" ht="12.5" x14ac:dyDescent="0.25">
      <c r="H509" s="3"/>
    </row>
    <row r="510" spans="8:8" ht="12.5" x14ac:dyDescent="0.25">
      <c r="H510" s="3"/>
    </row>
    <row r="511" spans="8:8" ht="12.5" x14ac:dyDescent="0.25">
      <c r="H511" s="3"/>
    </row>
    <row r="512" spans="8:8" ht="12.5" x14ac:dyDescent="0.25">
      <c r="H512" s="3"/>
    </row>
    <row r="513" spans="8:8" ht="12.5" x14ac:dyDescent="0.25">
      <c r="H513" s="3"/>
    </row>
    <row r="514" spans="8:8" ht="12.5" x14ac:dyDescent="0.25">
      <c r="H514" s="3"/>
    </row>
    <row r="515" spans="8:8" ht="12.5" x14ac:dyDescent="0.25">
      <c r="H515" s="3"/>
    </row>
    <row r="516" spans="8:8" ht="12.5" x14ac:dyDescent="0.25">
      <c r="H516" s="3"/>
    </row>
    <row r="517" spans="8:8" ht="12.5" x14ac:dyDescent="0.25">
      <c r="H517" s="3"/>
    </row>
    <row r="518" spans="8:8" ht="12.5" x14ac:dyDescent="0.25">
      <c r="H518" s="3"/>
    </row>
    <row r="519" spans="8:8" ht="12.5" x14ac:dyDescent="0.25">
      <c r="H519" s="3"/>
    </row>
    <row r="520" spans="8:8" ht="12.5" x14ac:dyDescent="0.25">
      <c r="H520" s="3"/>
    </row>
    <row r="521" spans="8:8" ht="12.5" x14ac:dyDescent="0.25">
      <c r="H521" s="3"/>
    </row>
    <row r="522" spans="8:8" ht="12.5" x14ac:dyDescent="0.25">
      <c r="H522" s="3"/>
    </row>
    <row r="523" spans="8:8" ht="12.5" x14ac:dyDescent="0.25">
      <c r="H523" s="3"/>
    </row>
    <row r="524" spans="8:8" ht="12.5" x14ac:dyDescent="0.25">
      <c r="H524" s="3"/>
    </row>
    <row r="525" spans="8:8" ht="12.5" x14ac:dyDescent="0.25">
      <c r="H525" s="3"/>
    </row>
    <row r="526" spans="8:8" ht="12.5" x14ac:dyDescent="0.25">
      <c r="H526" s="3"/>
    </row>
    <row r="527" spans="8:8" ht="12.5" x14ac:dyDescent="0.25">
      <c r="H527" s="3"/>
    </row>
    <row r="528" spans="8:8" ht="12.5" x14ac:dyDescent="0.25">
      <c r="H528" s="3"/>
    </row>
    <row r="529" spans="8:8" ht="12.5" x14ac:dyDescent="0.25">
      <c r="H529" s="3"/>
    </row>
    <row r="530" spans="8:8" ht="12.5" x14ac:dyDescent="0.25">
      <c r="H530" s="3"/>
    </row>
    <row r="531" spans="8:8" ht="12.5" x14ac:dyDescent="0.25">
      <c r="H531" s="3"/>
    </row>
    <row r="532" spans="8:8" ht="12.5" x14ac:dyDescent="0.25">
      <c r="H532" s="3"/>
    </row>
    <row r="533" spans="8:8" ht="12.5" x14ac:dyDescent="0.25">
      <c r="H533" s="3"/>
    </row>
    <row r="534" spans="8:8" ht="12.5" x14ac:dyDescent="0.25">
      <c r="H534" s="3"/>
    </row>
    <row r="535" spans="8:8" ht="12.5" x14ac:dyDescent="0.25">
      <c r="H535" s="3"/>
    </row>
    <row r="536" spans="8:8" ht="12.5" x14ac:dyDescent="0.25">
      <c r="H536" s="3"/>
    </row>
    <row r="537" spans="8:8" ht="12.5" x14ac:dyDescent="0.25">
      <c r="H537" s="3"/>
    </row>
    <row r="538" spans="8:8" ht="12.5" x14ac:dyDescent="0.25">
      <c r="H538" s="3"/>
    </row>
    <row r="539" spans="8:8" ht="12.5" x14ac:dyDescent="0.25">
      <c r="H539" s="3"/>
    </row>
    <row r="540" spans="8:8" ht="12.5" x14ac:dyDescent="0.25">
      <c r="H540" s="3"/>
    </row>
    <row r="541" spans="8:8" ht="12.5" x14ac:dyDescent="0.25">
      <c r="H541" s="3"/>
    </row>
    <row r="542" spans="8:8" ht="12.5" x14ac:dyDescent="0.25">
      <c r="H542" s="3"/>
    </row>
    <row r="543" spans="8:8" ht="12.5" x14ac:dyDescent="0.25">
      <c r="H543" s="3"/>
    </row>
    <row r="544" spans="8:8" ht="12.5" x14ac:dyDescent="0.25">
      <c r="H544" s="3"/>
    </row>
    <row r="545" spans="8:8" ht="12.5" x14ac:dyDescent="0.25">
      <c r="H545" s="3"/>
    </row>
    <row r="546" spans="8:8" ht="12.5" x14ac:dyDescent="0.25">
      <c r="H546" s="3"/>
    </row>
    <row r="547" spans="8:8" ht="12.5" x14ac:dyDescent="0.25">
      <c r="H547" s="3"/>
    </row>
    <row r="548" spans="8:8" ht="12.5" x14ac:dyDescent="0.25">
      <c r="H548" s="3"/>
    </row>
    <row r="549" spans="8:8" ht="12.5" x14ac:dyDescent="0.25">
      <c r="H549" s="3"/>
    </row>
    <row r="550" spans="8:8" ht="12.5" x14ac:dyDescent="0.25">
      <c r="H550" s="3"/>
    </row>
    <row r="551" spans="8:8" ht="12.5" x14ac:dyDescent="0.25">
      <c r="H551" s="3"/>
    </row>
    <row r="552" spans="8:8" ht="12.5" x14ac:dyDescent="0.25">
      <c r="H552" s="3"/>
    </row>
    <row r="553" spans="8:8" ht="12.5" x14ac:dyDescent="0.25">
      <c r="H553" s="3"/>
    </row>
    <row r="554" spans="8:8" ht="12.5" x14ac:dyDescent="0.25">
      <c r="H554" s="3"/>
    </row>
    <row r="555" spans="8:8" ht="12.5" x14ac:dyDescent="0.25">
      <c r="H555" s="3"/>
    </row>
    <row r="556" spans="8:8" ht="12.5" x14ac:dyDescent="0.25">
      <c r="H556" s="3"/>
    </row>
    <row r="557" spans="8:8" ht="12.5" x14ac:dyDescent="0.25">
      <c r="H557" s="3"/>
    </row>
    <row r="558" spans="8:8" ht="12.5" x14ac:dyDescent="0.25">
      <c r="H558" s="3"/>
    </row>
    <row r="559" spans="8:8" ht="12.5" x14ac:dyDescent="0.25">
      <c r="H559" s="3"/>
    </row>
    <row r="560" spans="8:8" ht="12.5" x14ac:dyDescent="0.25">
      <c r="H560" s="3"/>
    </row>
    <row r="561" spans="8:8" ht="12.5" x14ac:dyDescent="0.25">
      <c r="H561" s="3"/>
    </row>
    <row r="562" spans="8:8" ht="12.5" x14ac:dyDescent="0.25">
      <c r="H562" s="3"/>
    </row>
    <row r="563" spans="8:8" ht="12.5" x14ac:dyDescent="0.25">
      <c r="H563" s="3"/>
    </row>
    <row r="564" spans="8:8" ht="12.5" x14ac:dyDescent="0.25">
      <c r="H564" s="3"/>
    </row>
    <row r="565" spans="8:8" ht="12.5" x14ac:dyDescent="0.25">
      <c r="H565" s="3"/>
    </row>
    <row r="566" spans="8:8" ht="12.5" x14ac:dyDescent="0.25">
      <c r="H566" s="3"/>
    </row>
    <row r="567" spans="8:8" ht="12.5" x14ac:dyDescent="0.25">
      <c r="H567" s="3"/>
    </row>
    <row r="568" spans="8:8" ht="12.5" x14ac:dyDescent="0.25">
      <c r="H568" s="3"/>
    </row>
    <row r="569" spans="8:8" ht="12.5" x14ac:dyDescent="0.25">
      <c r="H569" s="3"/>
    </row>
    <row r="570" spans="8:8" ht="12.5" x14ac:dyDescent="0.25">
      <c r="H570" s="3"/>
    </row>
    <row r="571" spans="8:8" ht="12.5" x14ac:dyDescent="0.25">
      <c r="H571" s="3"/>
    </row>
    <row r="572" spans="8:8" ht="12.5" x14ac:dyDescent="0.25">
      <c r="H572" s="3"/>
    </row>
    <row r="573" spans="8:8" ht="12.5" x14ac:dyDescent="0.25">
      <c r="H573" s="3"/>
    </row>
    <row r="574" spans="8:8" ht="12.5" x14ac:dyDescent="0.25">
      <c r="H574" s="3"/>
    </row>
    <row r="575" spans="8:8" ht="12.5" x14ac:dyDescent="0.25">
      <c r="H575" s="3"/>
    </row>
    <row r="576" spans="8:8" ht="12.5" x14ac:dyDescent="0.25">
      <c r="H576" s="3"/>
    </row>
    <row r="577" spans="8:8" ht="12.5" x14ac:dyDescent="0.25">
      <c r="H577" s="3"/>
    </row>
    <row r="578" spans="8:8" ht="12.5" x14ac:dyDescent="0.25">
      <c r="H578" s="3"/>
    </row>
    <row r="579" spans="8:8" ht="12.5" x14ac:dyDescent="0.25">
      <c r="H579" s="3"/>
    </row>
    <row r="580" spans="8:8" ht="12.5" x14ac:dyDescent="0.25">
      <c r="H580" s="3"/>
    </row>
    <row r="581" spans="8:8" ht="12.5" x14ac:dyDescent="0.25">
      <c r="H581" s="3"/>
    </row>
    <row r="582" spans="8:8" ht="12.5" x14ac:dyDescent="0.25">
      <c r="H582" s="3"/>
    </row>
    <row r="583" spans="8:8" ht="12.5" x14ac:dyDescent="0.25">
      <c r="H583" s="3"/>
    </row>
    <row r="584" spans="8:8" ht="12.5" x14ac:dyDescent="0.25">
      <c r="H584" s="3"/>
    </row>
    <row r="585" spans="8:8" ht="12.5" x14ac:dyDescent="0.25">
      <c r="H585" s="3"/>
    </row>
    <row r="586" spans="8:8" ht="12.5" x14ac:dyDescent="0.25">
      <c r="H586" s="3"/>
    </row>
    <row r="587" spans="8:8" ht="12.5" x14ac:dyDescent="0.25">
      <c r="H587" s="3"/>
    </row>
    <row r="588" spans="8:8" ht="12.5" x14ac:dyDescent="0.25">
      <c r="H588" s="3"/>
    </row>
    <row r="589" spans="8:8" ht="12.5" x14ac:dyDescent="0.25">
      <c r="H589" s="3"/>
    </row>
    <row r="590" spans="8:8" ht="12.5" x14ac:dyDescent="0.25">
      <c r="H590" s="3"/>
    </row>
    <row r="591" spans="8:8" ht="12.5" x14ac:dyDescent="0.25">
      <c r="H591" s="3"/>
    </row>
    <row r="592" spans="8:8" ht="12.5" x14ac:dyDescent="0.25">
      <c r="H592" s="3"/>
    </row>
    <row r="593" spans="8:8" ht="12.5" x14ac:dyDescent="0.25">
      <c r="H593" s="3"/>
    </row>
    <row r="594" spans="8:8" ht="12.5" x14ac:dyDescent="0.25">
      <c r="H594" s="3"/>
    </row>
    <row r="595" spans="8:8" ht="12.5" x14ac:dyDescent="0.25">
      <c r="H595" s="3"/>
    </row>
    <row r="596" spans="8:8" ht="12.5" x14ac:dyDescent="0.25">
      <c r="H596" s="3"/>
    </row>
    <row r="597" spans="8:8" ht="12.5" x14ac:dyDescent="0.25">
      <c r="H597" s="3"/>
    </row>
    <row r="598" spans="8:8" ht="12.5" x14ac:dyDescent="0.25">
      <c r="H598" s="3"/>
    </row>
    <row r="599" spans="8:8" ht="12.5" x14ac:dyDescent="0.25">
      <c r="H599" s="3"/>
    </row>
    <row r="600" spans="8:8" ht="12.5" x14ac:dyDescent="0.25">
      <c r="H600" s="3"/>
    </row>
    <row r="601" spans="8:8" ht="12.5" x14ac:dyDescent="0.25">
      <c r="H601" s="3"/>
    </row>
    <row r="602" spans="8:8" ht="12.5" x14ac:dyDescent="0.25">
      <c r="H602" s="3"/>
    </row>
    <row r="603" spans="8:8" ht="12.5" x14ac:dyDescent="0.25">
      <c r="H603" s="3"/>
    </row>
    <row r="604" spans="8:8" ht="12.5" x14ac:dyDescent="0.25">
      <c r="H604" s="3"/>
    </row>
    <row r="605" spans="8:8" ht="12.5" x14ac:dyDescent="0.25">
      <c r="H605" s="3"/>
    </row>
    <row r="606" spans="8:8" ht="12.5" x14ac:dyDescent="0.25">
      <c r="H606" s="3"/>
    </row>
    <row r="607" spans="8:8" ht="12.5" x14ac:dyDescent="0.25">
      <c r="H607" s="3"/>
    </row>
    <row r="608" spans="8:8" ht="12.5" x14ac:dyDescent="0.25">
      <c r="H608" s="3"/>
    </row>
    <row r="609" spans="8:8" ht="12.5" x14ac:dyDescent="0.25">
      <c r="H609" s="3"/>
    </row>
    <row r="610" spans="8:8" ht="12.5" x14ac:dyDescent="0.25">
      <c r="H610" s="3"/>
    </row>
    <row r="611" spans="8:8" ht="12.5" x14ac:dyDescent="0.25">
      <c r="H611" s="3"/>
    </row>
    <row r="612" spans="8:8" ht="12.5" x14ac:dyDescent="0.25">
      <c r="H612" s="3"/>
    </row>
    <row r="613" spans="8:8" ht="12.5" x14ac:dyDescent="0.25">
      <c r="H613" s="3"/>
    </row>
    <row r="614" spans="8:8" ht="12.5" x14ac:dyDescent="0.25">
      <c r="H614" s="3"/>
    </row>
    <row r="615" spans="8:8" ht="12.5" x14ac:dyDescent="0.25">
      <c r="H615" s="3"/>
    </row>
    <row r="616" spans="8:8" ht="12.5" x14ac:dyDescent="0.25">
      <c r="H616" s="3"/>
    </row>
    <row r="617" spans="8:8" ht="12.5" x14ac:dyDescent="0.25">
      <c r="H617" s="3"/>
    </row>
    <row r="618" spans="8:8" ht="12.5" x14ac:dyDescent="0.25">
      <c r="H618" s="3"/>
    </row>
    <row r="619" spans="8:8" ht="12.5" x14ac:dyDescent="0.25">
      <c r="H619" s="3"/>
    </row>
    <row r="620" spans="8:8" ht="12.5" x14ac:dyDescent="0.25">
      <c r="H620" s="3"/>
    </row>
    <row r="621" spans="8:8" ht="12.5" x14ac:dyDescent="0.25">
      <c r="H621" s="3"/>
    </row>
    <row r="622" spans="8:8" ht="12.5" x14ac:dyDescent="0.25">
      <c r="H622" s="3"/>
    </row>
    <row r="623" spans="8:8" ht="12.5" x14ac:dyDescent="0.25">
      <c r="H623" s="3"/>
    </row>
    <row r="624" spans="8:8" ht="12.5" x14ac:dyDescent="0.25">
      <c r="H624" s="3"/>
    </row>
    <row r="625" spans="8:8" ht="12.5" x14ac:dyDescent="0.25">
      <c r="H625" s="3"/>
    </row>
    <row r="626" spans="8:8" ht="12.5" x14ac:dyDescent="0.25">
      <c r="H626" s="3"/>
    </row>
    <row r="627" spans="8:8" ht="12.5" x14ac:dyDescent="0.25">
      <c r="H627" s="3"/>
    </row>
    <row r="628" spans="8:8" ht="12.5" x14ac:dyDescent="0.25">
      <c r="H628" s="3"/>
    </row>
    <row r="629" spans="8:8" ht="12.5" x14ac:dyDescent="0.25">
      <c r="H629" s="3"/>
    </row>
    <row r="630" spans="8:8" ht="12.5" x14ac:dyDescent="0.25">
      <c r="H630" s="3"/>
    </row>
    <row r="631" spans="8:8" ht="12.5" x14ac:dyDescent="0.25">
      <c r="H631" s="3"/>
    </row>
    <row r="632" spans="8:8" ht="12.5" x14ac:dyDescent="0.25">
      <c r="H632" s="3"/>
    </row>
    <row r="633" spans="8:8" ht="12.5" x14ac:dyDescent="0.25">
      <c r="H633" s="3"/>
    </row>
    <row r="634" spans="8:8" ht="12.5" x14ac:dyDescent="0.25">
      <c r="H634" s="3"/>
    </row>
    <row r="635" spans="8:8" ht="12.5" x14ac:dyDescent="0.25">
      <c r="H635" s="3"/>
    </row>
    <row r="636" spans="8:8" ht="12.5" x14ac:dyDescent="0.25">
      <c r="H636" s="3"/>
    </row>
    <row r="637" spans="8:8" ht="12.5" x14ac:dyDescent="0.25">
      <c r="H637" s="3"/>
    </row>
    <row r="638" spans="8:8" ht="12.5" x14ac:dyDescent="0.25">
      <c r="H638" s="3"/>
    </row>
    <row r="639" spans="8:8" ht="12.5" x14ac:dyDescent="0.25">
      <c r="H639" s="3"/>
    </row>
    <row r="640" spans="8:8" ht="12.5" x14ac:dyDescent="0.25">
      <c r="H640" s="3"/>
    </row>
    <row r="641" spans="8:8" ht="12.5" x14ac:dyDescent="0.25">
      <c r="H641" s="3"/>
    </row>
    <row r="642" spans="8:8" ht="12.5" x14ac:dyDescent="0.25">
      <c r="H642" s="3"/>
    </row>
    <row r="643" spans="8:8" ht="12.5" x14ac:dyDescent="0.25">
      <c r="H643" s="3"/>
    </row>
    <row r="644" spans="8:8" ht="12.5" x14ac:dyDescent="0.25">
      <c r="H644" s="3"/>
    </row>
    <row r="645" spans="8:8" ht="12.5" x14ac:dyDescent="0.25">
      <c r="H645" s="3"/>
    </row>
    <row r="646" spans="8:8" ht="12.5" x14ac:dyDescent="0.25">
      <c r="H646" s="3"/>
    </row>
    <row r="647" spans="8:8" ht="12.5" x14ac:dyDescent="0.25">
      <c r="H647" s="3"/>
    </row>
    <row r="648" spans="8:8" ht="12.5" x14ac:dyDescent="0.25">
      <c r="H648" s="3"/>
    </row>
    <row r="649" spans="8:8" ht="12.5" x14ac:dyDescent="0.25">
      <c r="H649" s="3"/>
    </row>
    <row r="650" spans="8:8" ht="12.5" x14ac:dyDescent="0.25">
      <c r="H650" s="3"/>
    </row>
    <row r="651" spans="8:8" ht="12.5" x14ac:dyDescent="0.25">
      <c r="H651" s="3"/>
    </row>
    <row r="652" spans="8:8" ht="12.5" x14ac:dyDescent="0.25">
      <c r="H652" s="3"/>
    </row>
    <row r="653" spans="8:8" ht="12.5" x14ac:dyDescent="0.25">
      <c r="H653" s="3"/>
    </row>
    <row r="654" spans="8:8" ht="12.5" x14ac:dyDescent="0.25">
      <c r="H654" s="3"/>
    </row>
    <row r="655" spans="8:8" ht="12.5" x14ac:dyDescent="0.25">
      <c r="H655" s="3"/>
    </row>
    <row r="656" spans="8:8" ht="12.5" x14ac:dyDescent="0.25">
      <c r="H656" s="3"/>
    </row>
    <row r="657" spans="8:8" ht="12.5" x14ac:dyDescent="0.25">
      <c r="H657" s="3"/>
    </row>
    <row r="658" spans="8:8" ht="12.5" x14ac:dyDescent="0.25">
      <c r="H658" s="3"/>
    </row>
    <row r="659" spans="8:8" ht="12.5" x14ac:dyDescent="0.25">
      <c r="H659" s="3"/>
    </row>
    <row r="660" spans="8:8" ht="12.5" x14ac:dyDescent="0.25">
      <c r="H660" s="3"/>
    </row>
    <row r="661" spans="8:8" ht="12.5" x14ac:dyDescent="0.25">
      <c r="H661" s="3"/>
    </row>
    <row r="662" spans="8:8" ht="12.5" x14ac:dyDescent="0.25">
      <c r="H662" s="3"/>
    </row>
    <row r="663" spans="8:8" ht="12.5" x14ac:dyDescent="0.25">
      <c r="H663" s="3"/>
    </row>
    <row r="664" spans="8:8" ht="12.5" x14ac:dyDescent="0.25">
      <c r="H664" s="3"/>
    </row>
    <row r="665" spans="8:8" ht="12.5" x14ac:dyDescent="0.25">
      <c r="H665" s="3"/>
    </row>
    <row r="666" spans="8:8" ht="12.5" x14ac:dyDescent="0.25">
      <c r="H666" s="3"/>
    </row>
    <row r="667" spans="8:8" ht="12.5" x14ac:dyDescent="0.25">
      <c r="H667" s="3"/>
    </row>
    <row r="668" spans="8:8" ht="12.5" x14ac:dyDescent="0.25">
      <c r="H668" s="3"/>
    </row>
    <row r="669" spans="8:8" ht="12.5" x14ac:dyDescent="0.25">
      <c r="H669" s="3"/>
    </row>
    <row r="670" spans="8:8" ht="12.5" x14ac:dyDescent="0.25">
      <c r="H670" s="3"/>
    </row>
    <row r="671" spans="8:8" ht="12.5" x14ac:dyDescent="0.25">
      <c r="H671" s="3"/>
    </row>
    <row r="672" spans="8:8" ht="12.5" x14ac:dyDescent="0.25">
      <c r="H672" s="3"/>
    </row>
    <row r="673" spans="8:8" ht="12.5" x14ac:dyDescent="0.25">
      <c r="H673" s="3"/>
    </row>
    <row r="674" spans="8:8" ht="12.5" x14ac:dyDescent="0.25">
      <c r="H674" s="3"/>
    </row>
    <row r="675" spans="8:8" ht="12.5" x14ac:dyDescent="0.25">
      <c r="H675" s="3"/>
    </row>
    <row r="676" spans="8:8" ht="12.5" x14ac:dyDescent="0.25">
      <c r="H676" s="3"/>
    </row>
    <row r="677" spans="8:8" ht="12.5" x14ac:dyDescent="0.25">
      <c r="H677" s="3"/>
    </row>
    <row r="678" spans="8:8" ht="12.5" x14ac:dyDescent="0.25">
      <c r="H678" s="3"/>
    </row>
    <row r="679" spans="8:8" ht="12.5" x14ac:dyDescent="0.25">
      <c r="H679" s="3"/>
    </row>
    <row r="680" spans="8:8" ht="12.5" x14ac:dyDescent="0.25">
      <c r="H680" s="3"/>
    </row>
    <row r="681" spans="8:8" ht="12.5" x14ac:dyDescent="0.25">
      <c r="H681" s="3"/>
    </row>
    <row r="682" spans="8:8" ht="12.5" x14ac:dyDescent="0.25">
      <c r="H682" s="3"/>
    </row>
    <row r="683" spans="8:8" ht="12.5" x14ac:dyDescent="0.25">
      <c r="H683" s="3"/>
    </row>
    <row r="684" spans="8:8" ht="12.5" x14ac:dyDescent="0.25">
      <c r="H684" s="3"/>
    </row>
    <row r="685" spans="8:8" ht="12.5" x14ac:dyDescent="0.25">
      <c r="H685" s="3"/>
    </row>
    <row r="686" spans="8:8" ht="12.5" x14ac:dyDescent="0.25">
      <c r="H686" s="3"/>
    </row>
    <row r="687" spans="8:8" ht="12.5" x14ac:dyDescent="0.25">
      <c r="H687" s="3"/>
    </row>
    <row r="688" spans="8:8" ht="12.5" x14ac:dyDescent="0.25">
      <c r="H688" s="3"/>
    </row>
    <row r="689" spans="8:8" ht="12.5" x14ac:dyDescent="0.25">
      <c r="H689" s="3"/>
    </row>
    <row r="690" spans="8:8" ht="12.5" x14ac:dyDescent="0.25">
      <c r="H690" s="3"/>
    </row>
    <row r="691" spans="8:8" ht="12.5" x14ac:dyDescent="0.25">
      <c r="H691" s="3"/>
    </row>
    <row r="692" spans="8:8" ht="12.5" x14ac:dyDescent="0.25">
      <c r="H692" s="3"/>
    </row>
    <row r="693" spans="8:8" ht="12.5" x14ac:dyDescent="0.25">
      <c r="H693" s="3"/>
    </row>
    <row r="694" spans="8:8" ht="12.5" x14ac:dyDescent="0.25">
      <c r="H694" s="3"/>
    </row>
    <row r="695" spans="8:8" ht="12.5" x14ac:dyDescent="0.25">
      <c r="H695" s="3"/>
    </row>
    <row r="696" spans="8:8" ht="12.5" x14ac:dyDescent="0.25">
      <c r="H696" s="3"/>
    </row>
    <row r="697" spans="8:8" ht="12.5" x14ac:dyDescent="0.25">
      <c r="H697" s="3"/>
    </row>
    <row r="698" spans="8:8" ht="12.5" x14ac:dyDescent="0.25">
      <c r="H698" s="3"/>
    </row>
    <row r="699" spans="8:8" ht="12.5" x14ac:dyDescent="0.25">
      <c r="H699" s="3"/>
    </row>
    <row r="700" spans="8:8" ht="12.5" x14ac:dyDescent="0.25">
      <c r="H700" s="3"/>
    </row>
    <row r="701" spans="8:8" ht="12.5" x14ac:dyDescent="0.25">
      <c r="H701" s="3"/>
    </row>
    <row r="702" spans="8:8" ht="12.5" x14ac:dyDescent="0.25">
      <c r="H702" s="3"/>
    </row>
    <row r="703" spans="8:8" ht="12.5" x14ac:dyDescent="0.25">
      <c r="H703" s="3"/>
    </row>
    <row r="704" spans="8:8" ht="12.5" x14ac:dyDescent="0.25">
      <c r="H704" s="3"/>
    </row>
    <row r="705" spans="8:8" ht="12.5" x14ac:dyDescent="0.25">
      <c r="H705" s="3"/>
    </row>
    <row r="706" spans="8:8" ht="12.5" x14ac:dyDescent="0.25">
      <c r="H706" s="3"/>
    </row>
    <row r="707" spans="8:8" ht="12.5" x14ac:dyDescent="0.25">
      <c r="H707" s="3"/>
    </row>
    <row r="708" spans="8:8" ht="12.5" x14ac:dyDescent="0.25">
      <c r="H708" s="3"/>
    </row>
    <row r="709" spans="8:8" ht="12.5" x14ac:dyDescent="0.25">
      <c r="H709" s="3"/>
    </row>
    <row r="710" spans="8:8" ht="12.5" x14ac:dyDescent="0.25">
      <c r="H710" s="3"/>
    </row>
    <row r="711" spans="8:8" ht="12.5" x14ac:dyDescent="0.25">
      <c r="H711" s="3"/>
    </row>
    <row r="712" spans="8:8" ht="12.5" x14ac:dyDescent="0.25">
      <c r="H712" s="3"/>
    </row>
    <row r="713" spans="8:8" ht="12.5" x14ac:dyDescent="0.25">
      <c r="H713" s="3"/>
    </row>
    <row r="714" spans="8:8" ht="12.5" x14ac:dyDescent="0.25">
      <c r="H714" s="3"/>
    </row>
    <row r="715" spans="8:8" ht="12.5" x14ac:dyDescent="0.25">
      <c r="H715" s="3"/>
    </row>
    <row r="716" spans="8:8" ht="12.5" x14ac:dyDescent="0.25">
      <c r="H716" s="3"/>
    </row>
    <row r="717" spans="8:8" ht="12.5" x14ac:dyDescent="0.25">
      <c r="H717" s="3"/>
    </row>
    <row r="718" spans="8:8" ht="12.5" x14ac:dyDescent="0.25">
      <c r="H718" s="3"/>
    </row>
    <row r="719" spans="8:8" ht="12.5" x14ac:dyDescent="0.25">
      <c r="H719" s="3"/>
    </row>
    <row r="720" spans="8:8" ht="12.5" x14ac:dyDescent="0.25">
      <c r="H720" s="3"/>
    </row>
    <row r="721" spans="8:8" ht="12.5" x14ac:dyDescent="0.25">
      <c r="H721" s="3"/>
    </row>
    <row r="722" spans="8:8" ht="12.5" x14ac:dyDescent="0.25">
      <c r="H722" s="3"/>
    </row>
    <row r="723" spans="8:8" ht="12.5" x14ac:dyDescent="0.25">
      <c r="H723" s="3"/>
    </row>
    <row r="724" spans="8:8" ht="12.5" x14ac:dyDescent="0.25">
      <c r="H724" s="3"/>
    </row>
    <row r="725" spans="8:8" ht="12.5" x14ac:dyDescent="0.25">
      <c r="H725" s="3"/>
    </row>
    <row r="726" spans="8:8" ht="12.5" x14ac:dyDescent="0.25">
      <c r="H726" s="3"/>
    </row>
    <row r="727" spans="8:8" ht="12.5" x14ac:dyDescent="0.25">
      <c r="H727" s="3"/>
    </row>
    <row r="728" spans="8:8" ht="12.5" x14ac:dyDescent="0.25">
      <c r="H728" s="3"/>
    </row>
    <row r="729" spans="8:8" ht="12.5" x14ac:dyDescent="0.25">
      <c r="H729" s="3"/>
    </row>
    <row r="730" spans="8:8" ht="12.5" x14ac:dyDescent="0.25">
      <c r="H730" s="3"/>
    </row>
    <row r="731" spans="8:8" ht="12.5" x14ac:dyDescent="0.25">
      <c r="H731" s="3"/>
    </row>
    <row r="732" spans="8:8" ht="12.5" x14ac:dyDescent="0.25">
      <c r="H732" s="3"/>
    </row>
    <row r="733" spans="8:8" ht="12.5" x14ac:dyDescent="0.25">
      <c r="H733" s="3"/>
    </row>
    <row r="734" spans="8:8" ht="12.5" x14ac:dyDescent="0.25">
      <c r="H734" s="3"/>
    </row>
    <row r="735" spans="8:8" ht="12.5" x14ac:dyDescent="0.25">
      <c r="H735" s="3"/>
    </row>
    <row r="736" spans="8:8" ht="12.5" x14ac:dyDescent="0.25">
      <c r="H736" s="3"/>
    </row>
    <row r="737" spans="8:8" ht="12.5" x14ac:dyDescent="0.25">
      <c r="H737" s="3"/>
    </row>
    <row r="738" spans="8:8" ht="12.5" x14ac:dyDescent="0.25">
      <c r="H738" s="3"/>
    </row>
    <row r="739" spans="8:8" ht="12.5" x14ac:dyDescent="0.25">
      <c r="H739" s="3"/>
    </row>
    <row r="740" spans="8:8" ht="12.5" x14ac:dyDescent="0.25">
      <c r="H740" s="3"/>
    </row>
    <row r="741" spans="8:8" ht="12.5" x14ac:dyDescent="0.25">
      <c r="H741" s="3"/>
    </row>
    <row r="742" spans="8:8" ht="12.5" x14ac:dyDescent="0.25">
      <c r="H742" s="3"/>
    </row>
    <row r="743" spans="8:8" ht="12.5" x14ac:dyDescent="0.25">
      <c r="H743" s="3"/>
    </row>
    <row r="744" spans="8:8" ht="12.5" x14ac:dyDescent="0.25">
      <c r="H744" s="3"/>
    </row>
    <row r="745" spans="8:8" ht="12.5" x14ac:dyDescent="0.25">
      <c r="H745" s="3"/>
    </row>
    <row r="746" spans="8:8" ht="12.5" x14ac:dyDescent="0.25">
      <c r="H746" s="3"/>
    </row>
    <row r="747" spans="8:8" ht="12.5" x14ac:dyDescent="0.25">
      <c r="H747" s="3"/>
    </row>
    <row r="748" spans="8:8" ht="12.5" x14ac:dyDescent="0.25">
      <c r="H748" s="3"/>
    </row>
    <row r="749" spans="8:8" ht="12.5" x14ac:dyDescent="0.25">
      <c r="H749" s="3"/>
    </row>
    <row r="750" spans="8:8" ht="12.5" x14ac:dyDescent="0.25">
      <c r="H750" s="3"/>
    </row>
    <row r="751" spans="8:8" ht="12.5" x14ac:dyDescent="0.25">
      <c r="H751" s="3"/>
    </row>
    <row r="752" spans="8:8" ht="12.5" x14ac:dyDescent="0.25">
      <c r="H752" s="3"/>
    </row>
    <row r="753" spans="8:8" ht="12.5" x14ac:dyDescent="0.25">
      <c r="H753" s="3"/>
    </row>
    <row r="754" spans="8:8" ht="12.5" x14ac:dyDescent="0.25">
      <c r="H754" s="3"/>
    </row>
    <row r="755" spans="8:8" ht="12.5" x14ac:dyDescent="0.25">
      <c r="H755" s="3"/>
    </row>
    <row r="756" spans="8:8" ht="12.5" x14ac:dyDescent="0.25">
      <c r="H756" s="3"/>
    </row>
    <row r="757" spans="8:8" ht="12.5" x14ac:dyDescent="0.25">
      <c r="H757" s="3"/>
    </row>
    <row r="758" spans="8:8" ht="12.5" x14ac:dyDescent="0.25">
      <c r="H758" s="3"/>
    </row>
    <row r="759" spans="8:8" ht="12.5" x14ac:dyDescent="0.25">
      <c r="H759" s="3"/>
    </row>
    <row r="760" spans="8:8" ht="12.5" x14ac:dyDescent="0.25">
      <c r="H760" s="3"/>
    </row>
    <row r="761" spans="8:8" ht="12.5" x14ac:dyDescent="0.25">
      <c r="H761" s="3"/>
    </row>
    <row r="762" spans="8:8" ht="12.5" x14ac:dyDescent="0.25">
      <c r="H762" s="3"/>
    </row>
    <row r="763" spans="8:8" ht="12.5" x14ac:dyDescent="0.25">
      <c r="H763" s="3"/>
    </row>
    <row r="764" spans="8:8" ht="12.5" x14ac:dyDescent="0.25">
      <c r="H764" s="3"/>
    </row>
    <row r="765" spans="8:8" ht="12.5" x14ac:dyDescent="0.25">
      <c r="H765" s="3"/>
    </row>
    <row r="766" spans="8:8" ht="12.5" x14ac:dyDescent="0.25">
      <c r="H766" s="3"/>
    </row>
    <row r="767" spans="8:8" ht="12.5" x14ac:dyDescent="0.25">
      <c r="H767" s="3"/>
    </row>
    <row r="768" spans="8:8" ht="12.5" x14ac:dyDescent="0.25">
      <c r="H768" s="3"/>
    </row>
    <row r="769" spans="8:8" ht="12.5" x14ac:dyDescent="0.25">
      <c r="H769" s="3"/>
    </row>
    <row r="770" spans="8:8" ht="12.5" x14ac:dyDescent="0.25">
      <c r="H770" s="3"/>
    </row>
    <row r="771" spans="8:8" ht="12.5" x14ac:dyDescent="0.25">
      <c r="H771" s="3"/>
    </row>
    <row r="772" spans="8:8" ht="12.5" x14ac:dyDescent="0.25">
      <c r="H772" s="3"/>
    </row>
    <row r="773" spans="8:8" ht="12.5" x14ac:dyDescent="0.25">
      <c r="H773" s="3"/>
    </row>
    <row r="774" spans="8:8" ht="12.5" x14ac:dyDescent="0.25">
      <c r="H774" s="3"/>
    </row>
    <row r="775" spans="8:8" ht="12.5" x14ac:dyDescent="0.25">
      <c r="H775" s="3"/>
    </row>
    <row r="776" spans="8:8" ht="12.5" x14ac:dyDescent="0.25">
      <c r="H776" s="3"/>
    </row>
    <row r="777" spans="8:8" ht="12.5" x14ac:dyDescent="0.25">
      <c r="H777" s="3"/>
    </row>
    <row r="778" spans="8:8" ht="12.5" x14ac:dyDescent="0.25">
      <c r="H778" s="3"/>
    </row>
    <row r="779" spans="8:8" ht="12.5" x14ac:dyDescent="0.25">
      <c r="H779" s="3"/>
    </row>
    <row r="780" spans="8:8" ht="12.5" x14ac:dyDescent="0.25">
      <c r="H780" s="3"/>
    </row>
    <row r="781" spans="8:8" ht="12.5" x14ac:dyDescent="0.25">
      <c r="H781" s="3"/>
    </row>
    <row r="782" spans="8:8" ht="12.5" x14ac:dyDescent="0.25">
      <c r="H782" s="3"/>
    </row>
    <row r="783" spans="8:8" ht="12.5" x14ac:dyDescent="0.25">
      <c r="H783" s="3"/>
    </row>
    <row r="784" spans="8:8" ht="12.5" x14ac:dyDescent="0.25">
      <c r="H784" s="3"/>
    </row>
    <row r="785" spans="8:8" ht="12.5" x14ac:dyDescent="0.25">
      <c r="H785" s="3"/>
    </row>
    <row r="786" spans="8:8" ht="12.5" x14ac:dyDescent="0.25">
      <c r="H786" s="3"/>
    </row>
    <row r="787" spans="8:8" ht="12.5" x14ac:dyDescent="0.25">
      <c r="H787" s="3"/>
    </row>
    <row r="788" spans="8:8" ht="12.5" x14ac:dyDescent="0.25">
      <c r="H788" s="3"/>
    </row>
    <row r="789" spans="8:8" ht="12.5" x14ac:dyDescent="0.25">
      <c r="H789" s="3"/>
    </row>
    <row r="790" spans="8:8" ht="12.5" x14ac:dyDescent="0.25">
      <c r="H790" s="3"/>
    </row>
    <row r="791" spans="8:8" ht="12.5" x14ac:dyDescent="0.25">
      <c r="H791" s="3"/>
    </row>
    <row r="792" spans="8:8" ht="12.5" x14ac:dyDescent="0.25">
      <c r="H792" s="3"/>
    </row>
    <row r="793" spans="8:8" ht="12.5" x14ac:dyDescent="0.25">
      <c r="H793" s="3"/>
    </row>
    <row r="794" spans="8:8" ht="12.5" x14ac:dyDescent="0.25">
      <c r="H794" s="3"/>
    </row>
    <row r="795" spans="8:8" ht="12.5" x14ac:dyDescent="0.25">
      <c r="H795" s="3"/>
    </row>
    <row r="796" spans="8:8" ht="12.5" x14ac:dyDescent="0.25">
      <c r="H796" s="3"/>
    </row>
    <row r="797" spans="8:8" ht="12.5" x14ac:dyDescent="0.25">
      <c r="H797" s="3"/>
    </row>
    <row r="798" spans="8:8" ht="12.5" x14ac:dyDescent="0.25">
      <c r="H798" s="3"/>
    </row>
    <row r="799" spans="8:8" ht="12.5" x14ac:dyDescent="0.25">
      <c r="H799" s="3"/>
    </row>
    <row r="800" spans="8:8" ht="12.5" x14ac:dyDescent="0.25">
      <c r="H800" s="3"/>
    </row>
    <row r="801" spans="8:8" ht="12.5" x14ac:dyDescent="0.25">
      <c r="H801" s="3"/>
    </row>
    <row r="802" spans="8:8" ht="12.5" x14ac:dyDescent="0.25">
      <c r="H802" s="3"/>
    </row>
    <row r="803" spans="8:8" ht="12.5" x14ac:dyDescent="0.25">
      <c r="H803" s="3"/>
    </row>
    <row r="804" spans="8:8" ht="12.5" x14ac:dyDescent="0.25">
      <c r="H804" s="3"/>
    </row>
    <row r="805" spans="8:8" ht="12.5" x14ac:dyDescent="0.25">
      <c r="H805" s="3"/>
    </row>
    <row r="806" spans="8:8" ht="12.5" x14ac:dyDescent="0.25">
      <c r="H806" s="3"/>
    </row>
    <row r="807" spans="8:8" ht="12.5" x14ac:dyDescent="0.25">
      <c r="H807" s="3"/>
    </row>
    <row r="808" spans="8:8" ht="12.5" x14ac:dyDescent="0.25">
      <c r="H808" s="3"/>
    </row>
    <row r="809" spans="8:8" ht="12.5" x14ac:dyDescent="0.25">
      <c r="H809" s="3"/>
    </row>
    <row r="810" spans="8:8" ht="12.5" x14ac:dyDescent="0.25">
      <c r="H810" s="3"/>
    </row>
    <row r="811" spans="8:8" ht="12.5" x14ac:dyDescent="0.25">
      <c r="H811" s="3"/>
    </row>
    <row r="812" spans="8:8" ht="12.5" x14ac:dyDescent="0.25">
      <c r="H812" s="3"/>
    </row>
    <row r="813" spans="8:8" ht="12.5" x14ac:dyDescent="0.25">
      <c r="H813" s="3"/>
    </row>
    <row r="814" spans="8:8" ht="12.5" x14ac:dyDescent="0.25">
      <c r="H814" s="3"/>
    </row>
    <row r="815" spans="8:8" ht="12.5" x14ac:dyDescent="0.25">
      <c r="H815" s="3"/>
    </row>
    <row r="816" spans="8:8" ht="12.5" x14ac:dyDescent="0.25">
      <c r="H816" s="3"/>
    </row>
    <row r="817" spans="8:8" ht="12.5" x14ac:dyDescent="0.25">
      <c r="H817" s="3"/>
    </row>
    <row r="818" spans="8:8" ht="12.5" x14ac:dyDescent="0.25">
      <c r="H818" s="3"/>
    </row>
    <row r="819" spans="8:8" ht="12.5" x14ac:dyDescent="0.25">
      <c r="H819" s="3"/>
    </row>
    <row r="820" spans="8:8" ht="12.5" x14ac:dyDescent="0.25">
      <c r="H820" s="3"/>
    </row>
    <row r="821" spans="8:8" ht="12.5" x14ac:dyDescent="0.25">
      <c r="H821" s="3"/>
    </row>
    <row r="822" spans="8:8" ht="12.5" x14ac:dyDescent="0.25">
      <c r="H822" s="3"/>
    </row>
    <row r="823" spans="8:8" ht="12.5" x14ac:dyDescent="0.25">
      <c r="H823" s="3"/>
    </row>
    <row r="824" spans="8:8" ht="12.5" x14ac:dyDescent="0.25">
      <c r="H824" s="3"/>
    </row>
    <row r="825" spans="8:8" ht="12.5" x14ac:dyDescent="0.25">
      <c r="H825" s="3"/>
    </row>
    <row r="826" spans="8:8" ht="12.5" x14ac:dyDescent="0.25">
      <c r="H826" s="3"/>
    </row>
    <row r="827" spans="8:8" ht="12.5" x14ac:dyDescent="0.25">
      <c r="H827" s="3"/>
    </row>
    <row r="828" spans="8:8" ht="12.5" x14ac:dyDescent="0.25">
      <c r="H828" s="3"/>
    </row>
    <row r="829" spans="8:8" ht="12.5" x14ac:dyDescent="0.25">
      <c r="H829" s="3"/>
    </row>
    <row r="830" spans="8:8" ht="12.5" x14ac:dyDescent="0.25">
      <c r="H830" s="3"/>
    </row>
    <row r="831" spans="8:8" ht="12.5" x14ac:dyDescent="0.25">
      <c r="H831" s="3"/>
    </row>
    <row r="832" spans="8:8" ht="12.5" x14ac:dyDescent="0.25">
      <c r="H832" s="3"/>
    </row>
    <row r="833" spans="8:8" ht="12.5" x14ac:dyDescent="0.25">
      <c r="H833" s="3"/>
    </row>
    <row r="834" spans="8:8" ht="12.5" x14ac:dyDescent="0.25">
      <c r="H834" s="3"/>
    </row>
    <row r="835" spans="8:8" ht="12.5" x14ac:dyDescent="0.25">
      <c r="H835" s="3"/>
    </row>
    <row r="836" spans="8:8" ht="12.5" x14ac:dyDescent="0.25">
      <c r="H836" s="3"/>
    </row>
    <row r="837" spans="8:8" ht="12.5" x14ac:dyDescent="0.25">
      <c r="H837" s="3"/>
    </row>
    <row r="838" spans="8:8" ht="12.5" x14ac:dyDescent="0.25">
      <c r="H838" s="3"/>
    </row>
    <row r="839" spans="8:8" ht="12.5" x14ac:dyDescent="0.25">
      <c r="H839" s="3"/>
    </row>
    <row r="840" spans="8:8" ht="12.5" x14ac:dyDescent="0.25">
      <c r="H840" s="3"/>
    </row>
    <row r="841" spans="8:8" ht="12.5" x14ac:dyDescent="0.25">
      <c r="H841" s="3"/>
    </row>
    <row r="842" spans="8:8" ht="12.5" x14ac:dyDescent="0.25">
      <c r="H842" s="3"/>
    </row>
    <row r="843" spans="8:8" ht="12.5" x14ac:dyDescent="0.25">
      <c r="H843" s="3"/>
    </row>
    <row r="844" spans="8:8" ht="12.5" x14ac:dyDescent="0.25">
      <c r="H844" s="3"/>
    </row>
    <row r="845" spans="8:8" ht="12.5" x14ac:dyDescent="0.25">
      <c r="H845" s="3"/>
    </row>
    <row r="846" spans="8:8" ht="12.5" x14ac:dyDescent="0.25">
      <c r="H846" s="3"/>
    </row>
    <row r="847" spans="8:8" ht="12.5" x14ac:dyDescent="0.25">
      <c r="H847" s="3"/>
    </row>
    <row r="848" spans="8:8" ht="12.5" x14ac:dyDescent="0.25">
      <c r="H848" s="3"/>
    </row>
    <row r="849" spans="8:8" ht="12.5" x14ac:dyDescent="0.25">
      <c r="H849" s="3"/>
    </row>
    <row r="850" spans="8:8" ht="12.5" x14ac:dyDescent="0.25">
      <c r="H850" s="3"/>
    </row>
    <row r="851" spans="8:8" ht="12.5" x14ac:dyDescent="0.25">
      <c r="H851" s="3"/>
    </row>
    <row r="852" spans="8:8" ht="12.5" x14ac:dyDescent="0.25">
      <c r="H852" s="3"/>
    </row>
    <row r="853" spans="8:8" ht="12.5" x14ac:dyDescent="0.25">
      <c r="H853" s="3"/>
    </row>
    <row r="854" spans="8:8" ht="12.5" x14ac:dyDescent="0.25">
      <c r="H854" s="3"/>
    </row>
    <row r="855" spans="8:8" ht="12.5" x14ac:dyDescent="0.25">
      <c r="H855" s="3"/>
    </row>
    <row r="856" spans="8:8" ht="12.5" x14ac:dyDescent="0.25">
      <c r="H856" s="3"/>
    </row>
    <row r="857" spans="8:8" ht="12.5" x14ac:dyDescent="0.25">
      <c r="H857" s="3"/>
    </row>
    <row r="858" spans="8:8" ht="12.5" x14ac:dyDescent="0.25">
      <c r="H858" s="3"/>
    </row>
    <row r="859" spans="8:8" ht="12.5" x14ac:dyDescent="0.25">
      <c r="H859" s="3"/>
    </row>
    <row r="860" spans="8:8" ht="12.5" x14ac:dyDescent="0.25">
      <c r="H860" s="3"/>
    </row>
    <row r="861" spans="8:8" ht="12.5" x14ac:dyDescent="0.25">
      <c r="H861" s="3"/>
    </row>
    <row r="862" spans="8:8" ht="12.5" x14ac:dyDescent="0.25">
      <c r="H862" s="3"/>
    </row>
    <row r="863" spans="8:8" ht="12.5" x14ac:dyDescent="0.25">
      <c r="H863" s="3"/>
    </row>
    <row r="864" spans="8:8" ht="12.5" x14ac:dyDescent="0.25">
      <c r="H864" s="3"/>
    </row>
    <row r="865" spans="8:8" ht="12.5" x14ac:dyDescent="0.25">
      <c r="H865" s="3"/>
    </row>
    <row r="866" spans="8:8" ht="12.5" x14ac:dyDescent="0.25">
      <c r="H866" s="3"/>
    </row>
    <row r="867" spans="8:8" ht="12.5" x14ac:dyDescent="0.25">
      <c r="H867" s="3"/>
    </row>
    <row r="868" spans="8:8" ht="12.5" x14ac:dyDescent="0.25">
      <c r="H868" s="3"/>
    </row>
    <row r="869" spans="8:8" ht="12.5" x14ac:dyDescent="0.25">
      <c r="H869" s="3"/>
    </row>
    <row r="870" spans="8:8" ht="12.5" x14ac:dyDescent="0.25">
      <c r="H870" s="3"/>
    </row>
    <row r="871" spans="8:8" ht="12.5" x14ac:dyDescent="0.25">
      <c r="H871" s="3"/>
    </row>
    <row r="872" spans="8:8" ht="12.5" x14ac:dyDescent="0.25">
      <c r="H872" s="3"/>
    </row>
    <row r="873" spans="8:8" ht="12.5" x14ac:dyDescent="0.25">
      <c r="H873" s="3"/>
    </row>
    <row r="874" spans="8:8" ht="12.5" x14ac:dyDescent="0.25">
      <c r="H874" s="3"/>
    </row>
    <row r="875" spans="8:8" ht="12.5" x14ac:dyDescent="0.25">
      <c r="H875" s="3"/>
    </row>
    <row r="876" spans="8:8" ht="12.5" x14ac:dyDescent="0.25">
      <c r="H876" s="3"/>
    </row>
    <row r="877" spans="8:8" ht="12.5" x14ac:dyDescent="0.25">
      <c r="H877" s="3"/>
    </row>
    <row r="878" spans="8:8" ht="12.5" x14ac:dyDescent="0.25">
      <c r="H878" s="3"/>
    </row>
    <row r="879" spans="8:8" ht="12.5" x14ac:dyDescent="0.25">
      <c r="H879" s="3"/>
    </row>
    <row r="880" spans="8:8" ht="12.5" x14ac:dyDescent="0.25">
      <c r="H880" s="3"/>
    </row>
    <row r="881" spans="8:8" ht="12.5" x14ac:dyDescent="0.25">
      <c r="H881" s="3"/>
    </row>
    <row r="882" spans="8:8" ht="12.5" x14ac:dyDescent="0.25">
      <c r="H882" s="3"/>
    </row>
    <row r="883" spans="8:8" ht="12.5" x14ac:dyDescent="0.25">
      <c r="H883" s="3"/>
    </row>
    <row r="884" spans="8:8" ht="12.5" x14ac:dyDescent="0.25">
      <c r="H884" s="3"/>
    </row>
    <row r="885" spans="8:8" ht="12.5" x14ac:dyDescent="0.25">
      <c r="H885" s="3"/>
    </row>
    <row r="886" spans="8:8" ht="12.5" x14ac:dyDescent="0.25">
      <c r="H886" s="3"/>
    </row>
    <row r="887" spans="8:8" ht="12.5" x14ac:dyDescent="0.25">
      <c r="H887" s="3"/>
    </row>
    <row r="888" spans="8:8" ht="12.5" x14ac:dyDescent="0.25">
      <c r="H888" s="3"/>
    </row>
    <row r="889" spans="8:8" ht="12.5" x14ac:dyDescent="0.25">
      <c r="H889" s="3"/>
    </row>
    <row r="890" spans="8:8" ht="12.5" x14ac:dyDescent="0.25">
      <c r="H890" s="3"/>
    </row>
    <row r="891" spans="8:8" ht="12.5" x14ac:dyDescent="0.25">
      <c r="H891" s="3"/>
    </row>
    <row r="892" spans="8:8" ht="12.5" x14ac:dyDescent="0.25">
      <c r="H892" s="3"/>
    </row>
    <row r="893" spans="8:8" ht="12.5" x14ac:dyDescent="0.25">
      <c r="H893" s="3"/>
    </row>
    <row r="894" spans="8:8" ht="12.5" x14ac:dyDescent="0.25">
      <c r="H894" s="3"/>
    </row>
    <row r="895" spans="8:8" ht="12.5" x14ac:dyDescent="0.25">
      <c r="H895" s="3"/>
    </row>
    <row r="896" spans="8:8" ht="12.5" x14ac:dyDescent="0.25">
      <c r="H896" s="3"/>
    </row>
    <row r="897" spans="8:8" ht="12.5" x14ac:dyDescent="0.25">
      <c r="H897" s="3"/>
    </row>
    <row r="898" spans="8:8" ht="12.5" x14ac:dyDescent="0.25">
      <c r="H898" s="3"/>
    </row>
    <row r="899" spans="8:8" ht="12.5" x14ac:dyDescent="0.25">
      <c r="H899" s="3"/>
    </row>
    <row r="900" spans="8:8" ht="12.5" x14ac:dyDescent="0.25">
      <c r="H900" s="3"/>
    </row>
    <row r="901" spans="8:8" ht="12.5" x14ac:dyDescent="0.25">
      <c r="H901" s="3"/>
    </row>
    <row r="902" spans="8:8" ht="12.5" x14ac:dyDescent="0.25">
      <c r="H902" s="3"/>
    </row>
    <row r="903" spans="8:8" ht="12.5" x14ac:dyDescent="0.25">
      <c r="H903" s="3"/>
    </row>
    <row r="904" spans="8:8" ht="12.5" x14ac:dyDescent="0.25">
      <c r="H904" s="3"/>
    </row>
    <row r="905" spans="8:8" ht="12.5" x14ac:dyDescent="0.25">
      <c r="H905" s="3"/>
    </row>
    <row r="906" spans="8:8" ht="12.5" x14ac:dyDescent="0.25">
      <c r="H906" s="3"/>
    </row>
    <row r="907" spans="8:8" ht="12.5" x14ac:dyDescent="0.25">
      <c r="H907" s="3"/>
    </row>
    <row r="908" spans="8:8" ht="12.5" x14ac:dyDescent="0.25">
      <c r="H908" s="3"/>
    </row>
    <row r="909" spans="8:8" ht="12.5" x14ac:dyDescent="0.25">
      <c r="H909" s="3"/>
    </row>
    <row r="910" spans="8:8" ht="12.5" x14ac:dyDescent="0.25">
      <c r="H910" s="3"/>
    </row>
    <row r="911" spans="8:8" ht="12.5" x14ac:dyDescent="0.25">
      <c r="H911" s="3"/>
    </row>
    <row r="912" spans="8:8" ht="12.5" x14ac:dyDescent="0.25">
      <c r="H912" s="3"/>
    </row>
    <row r="913" spans="8:8" ht="12.5" x14ac:dyDescent="0.25">
      <c r="H913" s="3"/>
    </row>
    <row r="914" spans="8:8" ht="12.5" x14ac:dyDescent="0.25">
      <c r="H914" s="3"/>
    </row>
    <row r="915" spans="8:8" ht="12.5" x14ac:dyDescent="0.25">
      <c r="H915" s="3"/>
    </row>
    <row r="916" spans="8:8" ht="12.5" x14ac:dyDescent="0.25">
      <c r="H916" s="3"/>
    </row>
    <row r="917" spans="8:8" ht="12.5" x14ac:dyDescent="0.25">
      <c r="H917" s="3"/>
    </row>
    <row r="918" spans="8:8" ht="12.5" x14ac:dyDescent="0.25">
      <c r="H918" s="3"/>
    </row>
    <row r="919" spans="8:8" ht="12.5" x14ac:dyDescent="0.25">
      <c r="H919" s="3"/>
    </row>
    <row r="920" spans="8:8" ht="12.5" x14ac:dyDescent="0.25">
      <c r="H920" s="3"/>
    </row>
    <row r="921" spans="8:8" ht="12.5" x14ac:dyDescent="0.25">
      <c r="H921" s="3"/>
    </row>
    <row r="922" spans="8:8" ht="12.5" x14ac:dyDescent="0.25">
      <c r="H922" s="3"/>
    </row>
    <row r="923" spans="8:8" ht="12.5" x14ac:dyDescent="0.25">
      <c r="H923" s="3"/>
    </row>
    <row r="924" spans="8:8" ht="12.5" x14ac:dyDescent="0.25">
      <c r="H924" s="3"/>
    </row>
    <row r="925" spans="8:8" ht="12.5" x14ac:dyDescent="0.25">
      <c r="H925" s="3"/>
    </row>
    <row r="926" spans="8:8" ht="12.5" x14ac:dyDescent="0.25">
      <c r="H926" s="3"/>
    </row>
    <row r="927" spans="8:8" ht="12.5" x14ac:dyDescent="0.25">
      <c r="H927" s="3"/>
    </row>
    <row r="928" spans="8:8" ht="12.5" x14ac:dyDescent="0.25">
      <c r="H928" s="3"/>
    </row>
    <row r="929" spans="8:8" ht="12.5" x14ac:dyDescent="0.25">
      <c r="H929" s="3"/>
    </row>
    <row r="930" spans="8:8" ht="12.5" x14ac:dyDescent="0.25">
      <c r="H930" s="3"/>
    </row>
    <row r="931" spans="8:8" ht="12.5" x14ac:dyDescent="0.25">
      <c r="H931" s="3"/>
    </row>
    <row r="932" spans="8:8" ht="12.5" x14ac:dyDescent="0.25">
      <c r="H932" s="3"/>
    </row>
    <row r="933" spans="8:8" ht="12.5" x14ac:dyDescent="0.25">
      <c r="H933" s="3"/>
    </row>
    <row r="934" spans="8:8" ht="12.5" x14ac:dyDescent="0.25">
      <c r="H934" s="3"/>
    </row>
    <row r="935" spans="8:8" ht="12.5" x14ac:dyDescent="0.25">
      <c r="H935" s="3"/>
    </row>
    <row r="936" spans="8:8" ht="12.5" x14ac:dyDescent="0.25">
      <c r="H936" s="3"/>
    </row>
    <row r="937" spans="8:8" ht="12.5" x14ac:dyDescent="0.25">
      <c r="H937" s="3"/>
    </row>
    <row r="938" spans="8:8" ht="12.5" x14ac:dyDescent="0.25">
      <c r="H938" s="3"/>
    </row>
    <row r="939" spans="8:8" ht="12.5" x14ac:dyDescent="0.25">
      <c r="H939" s="3"/>
    </row>
    <row r="940" spans="8:8" ht="12.5" x14ac:dyDescent="0.25">
      <c r="H940" s="3"/>
    </row>
    <row r="941" spans="8:8" ht="12.5" x14ac:dyDescent="0.25">
      <c r="H941" s="3"/>
    </row>
    <row r="942" spans="8:8" ht="12.5" x14ac:dyDescent="0.25">
      <c r="H942" s="3"/>
    </row>
    <row r="943" spans="8:8" ht="12.5" x14ac:dyDescent="0.25">
      <c r="H943" s="3"/>
    </row>
    <row r="944" spans="8:8" ht="12.5" x14ac:dyDescent="0.25">
      <c r="H944" s="3"/>
    </row>
    <row r="945" spans="8:8" ht="12.5" x14ac:dyDescent="0.25">
      <c r="H945" s="3"/>
    </row>
    <row r="946" spans="8:8" ht="12.5" x14ac:dyDescent="0.25">
      <c r="H946" s="3"/>
    </row>
    <row r="947" spans="8:8" ht="12.5" x14ac:dyDescent="0.25">
      <c r="H947" s="3"/>
    </row>
    <row r="948" spans="8:8" ht="12.5" x14ac:dyDescent="0.25">
      <c r="H948" s="3"/>
    </row>
    <row r="949" spans="8:8" ht="12.5" x14ac:dyDescent="0.25">
      <c r="H949" s="3"/>
    </row>
    <row r="950" spans="8:8" ht="12.5" x14ac:dyDescent="0.25">
      <c r="H950" s="3"/>
    </row>
    <row r="951" spans="8:8" ht="12.5" x14ac:dyDescent="0.25">
      <c r="H951" s="3"/>
    </row>
    <row r="952" spans="8:8" ht="12.5" x14ac:dyDescent="0.25">
      <c r="H952" s="3"/>
    </row>
    <row r="953" spans="8:8" ht="12.5" x14ac:dyDescent="0.25">
      <c r="H953" s="3"/>
    </row>
    <row r="954" spans="8:8" ht="12.5" x14ac:dyDescent="0.25">
      <c r="H954" s="3"/>
    </row>
    <row r="955" spans="8:8" ht="12.5" x14ac:dyDescent="0.25">
      <c r="H955" s="3"/>
    </row>
    <row r="956" spans="8:8" ht="12.5" x14ac:dyDescent="0.25">
      <c r="H956" s="3"/>
    </row>
    <row r="957" spans="8:8" ht="12.5" x14ac:dyDescent="0.25">
      <c r="H957" s="3"/>
    </row>
    <row r="958" spans="8:8" ht="12.5" x14ac:dyDescent="0.25">
      <c r="H958" s="3"/>
    </row>
    <row r="959" spans="8:8" ht="12.5" x14ac:dyDescent="0.25">
      <c r="H959" s="3"/>
    </row>
    <row r="960" spans="8:8" ht="12.5" x14ac:dyDescent="0.25">
      <c r="H960" s="3"/>
    </row>
    <row r="961" spans="8:8" ht="12.5" x14ac:dyDescent="0.25">
      <c r="H961" s="3"/>
    </row>
    <row r="962" spans="8:8" ht="12.5" x14ac:dyDescent="0.25">
      <c r="H962" s="3"/>
    </row>
    <row r="963" spans="8:8" ht="12.5" x14ac:dyDescent="0.25">
      <c r="H963" s="3"/>
    </row>
    <row r="964" spans="8:8" ht="12.5" x14ac:dyDescent="0.25">
      <c r="H964" s="3"/>
    </row>
    <row r="965" spans="8:8" ht="12.5" x14ac:dyDescent="0.25">
      <c r="H965" s="3"/>
    </row>
    <row r="966" spans="8:8" ht="12.5" x14ac:dyDescent="0.25">
      <c r="H966" s="3"/>
    </row>
    <row r="967" spans="8:8" ht="12.5" x14ac:dyDescent="0.25">
      <c r="H967" s="3"/>
    </row>
    <row r="968" spans="8:8" ht="12.5" x14ac:dyDescent="0.25">
      <c r="H968" s="3"/>
    </row>
    <row r="969" spans="8:8" ht="12.5" x14ac:dyDescent="0.25">
      <c r="H969" s="3"/>
    </row>
    <row r="970" spans="8:8" ht="12.5" x14ac:dyDescent="0.25">
      <c r="H970" s="3"/>
    </row>
    <row r="971" spans="8:8" ht="12.5" x14ac:dyDescent="0.25">
      <c r="H971" s="3"/>
    </row>
    <row r="972" spans="8:8" ht="12.5" x14ac:dyDescent="0.25">
      <c r="H972" s="3"/>
    </row>
    <row r="973" spans="8:8" ht="12.5" x14ac:dyDescent="0.25">
      <c r="H973" s="3"/>
    </row>
    <row r="974" spans="8:8" ht="12.5" x14ac:dyDescent="0.25">
      <c r="H974" s="3"/>
    </row>
    <row r="975" spans="8:8" ht="12.5" x14ac:dyDescent="0.25">
      <c r="H975" s="3"/>
    </row>
    <row r="976" spans="8:8" ht="12.5" x14ac:dyDescent="0.25">
      <c r="H976" s="3"/>
    </row>
    <row r="977" spans="8:8" ht="12.5" x14ac:dyDescent="0.25">
      <c r="H977" s="3"/>
    </row>
    <row r="978" spans="8:8" ht="12.5" x14ac:dyDescent="0.25">
      <c r="H978" s="3"/>
    </row>
    <row r="979" spans="8:8" ht="12.5" x14ac:dyDescent="0.25">
      <c r="H979" s="3"/>
    </row>
    <row r="980" spans="8:8" ht="12.5" x14ac:dyDescent="0.25">
      <c r="H980" s="3"/>
    </row>
    <row r="981" spans="8:8" ht="12.5" x14ac:dyDescent="0.25">
      <c r="H981" s="3"/>
    </row>
    <row r="982" spans="8:8" ht="12.5" x14ac:dyDescent="0.25">
      <c r="H982" s="3"/>
    </row>
    <row r="983" spans="8:8" ht="12.5" x14ac:dyDescent="0.25">
      <c r="H983" s="3"/>
    </row>
    <row r="984" spans="8:8" ht="12.5" x14ac:dyDescent="0.25">
      <c r="H984" s="3"/>
    </row>
    <row r="985" spans="8:8" ht="12.5" x14ac:dyDescent="0.25">
      <c r="H985" s="3"/>
    </row>
    <row r="986" spans="8:8" ht="12.5" x14ac:dyDescent="0.25">
      <c r="H986" s="3"/>
    </row>
    <row r="987" spans="8:8" ht="12.5" x14ac:dyDescent="0.25">
      <c r="H987" s="3"/>
    </row>
    <row r="988" spans="8:8" ht="12.5" x14ac:dyDescent="0.25">
      <c r="H988" s="3"/>
    </row>
    <row r="989" spans="8:8" ht="12.5" x14ac:dyDescent="0.25">
      <c r="H989" s="3"/>
    </row>
    <row r="990" spans="8:8" ht="12.5" x14ac:dyDescent="0.25">
      <c r="H990" s="3"/>
    </row>
    <row r="991" spans="8:8" ht="12.5" x14ac:dyDescent="0.25">
      <c r="H991" s="3"/>
    </row>
    <row r="992" spans="8:8" ht="12.5" x14ac:dyDescent="0.25">
      <c r="H992" s="3"/>
    </row>
    <row r="993" spans="8:8" ht="12.5" x14ac:dyDescent="0.25">
      <c r="H993" s="3"/>
    </row>
    <row r="994" spans="8:8" ht="12.5" x14ac:dyDescent="0.25">
      <c r="H994" s="3"/>
    </row>
  </sheetData>
  <mergeCells count="2">
    <mergeCell ref="D1:F1"/>
    <mergeCell ref="I1:J1"/>
  </mergeCells>
  <hyperlinks>
    <hyperlink ref="I1" r:id="rId1" xr:uid="{00000000-0004-0000-0000-000000000000}"/>
    <hyperlink ref="B4" r:id="rId2" xr:uid="{00000000-0004-0000-0000-000001000000}"/>
    <hyperlink ref="B5" r:id="rId3" xr:uid="{00000000-0004-0000-0000-000002000000}"/>
    <hyperlink ref="B6" r:id="rId4" display="https://www.austintexas.gov/sharedmobility" xr:uid="{00000000-0004-0000-0000-000003000000}"/>
    <hyperlink ref="B7" r:id="rId5" display="https://bouldercolorado.gov/news/boulder-partnering-lime-bcycle-launch-new-shared-micromobility-program" xr:uid="{00000000-0004-0000-0000-000004000000}"/>
    <hyperlink ref="B8" r:id="rId6" display="https://denvergov.org/Government/Agencies-Departments-Offices/Agencies-Departments-Offices-Directory/Department-of-Transportation-and-Infrastructure/Programs-Services/Transit/Micromobility-Program" xr:uid="{00000000-0004-0000-0000-000005000000}"/>
    <hyperlink ref="B9" r:id="rId7" display="https://www.durhamnc.gov/3219/Shared-Active-Transportation" xr:uid="{00000000-0004-0000-0000-000006000000}"/>
    <hyperlink ref="B10" r:id="rId8" display="https://www.nwaonline.com/news/2022/nov/14/micromobility-program-in-fayetteville-rolling/" xr:uid="{00000000-0004-0000-0000-000007000000}"/>
    <hyperlink ref="B11" r:id="rId9" location=":~:text=Spin%2C%20a%20micromobility%20company%2C%20is,400%20vehicles%20will%20become%20available." display="https://learn.sharedusemobilitycenter.org/overview/spin-brings-shared-e-bikes-and-e-scooters-to-fort-collins-co-2021/ - :~:text=Spin%2C%20a%20micromobility%20company%2C%20is,400%20vehicles%20will%20become%20available." xr:uid="{00000000-0004-0000-0000-000008000000}"/>
    <hyperlink ref="B12" r:id="rId10" display="https://taps.ufl.edu/alternative-transportation/micromobility/" xr:uid="{00000000-0004-0000-0000-000009000000}"/>
    <hyperlink ref="B13" r:id="rId11" display="https://www.greensboro-nc.gov/Home/Components/News/News/15681/36" xr:uid="{00000000-0004-0000-0000-00000A000000}"/>
    <hyperlink ref="B15" r:id="rId12" display="https://city.milwaukee.gov/dpw/infrastructure/multimodal/Shared-Mobility/Dockless-Scooter-Pilot-Study.htm" xr:uid="{00000000-0004-0000-0000-00000B000000}"/>
    <hyperlink ref="B16" r:id="rId13" display="https://www.newarknj.gov/news/mayor-baraka-launches-newarkgo-citys-first-shared-dockless-bike-and-e-scooter-pilot-program" xr:uid="{00000000-0004-0000-0000-00000C000000}"/>
    <hyperlink ref="B17" r:id="rId14" xr:uid="{00000000-0004-0000-0000-00000D000000}"/>
    <hyperlink ref="B18" r:id="rId15" display="https://www.phoenix.gov/newsroom/street-transportation/2634" xr:uid="{00000000-0004-0000-0000-00000E000000}"/>
    <hyperlink ref="B19" r:id="rId16" display="https://www.portland.gov/transportation/escooterpdx/company-contact-info" xr:uid="{00000000-0004-0000-0000-00000F000000}"/>
    <hyperlink ref="B22" r:id="rId17" display="https://www.sfmta.com/projects/powered-scooter-share-permit-program" xr:uid="{00000000-0004-0000-0000-000010000000}"/>
    <hyperlink ref="B23" r:id="rId18" display="https://www.santamonica.gov/shared-mobility-pilot-program" xr:uid="{00000000-0004-0000-0000-000011000000}"/>
    <hyperlink ref="B24" r:id="rId19" display="https://my.spokanecity.org/projects/wheelshare/" xr:uid="{00000000-0004-0000-0000-000012000000}"/>
    <hyperlink ref="B25" r:id="rId20" xr:uid="{00000000-0004-0000-0000-000013000000}"/>
    <hyperlink ref="B26" r:id="rId21" display="https://www.tempe.gov/government/engineering-and-transportation/engineering/shared-active-transportation-vehicle-satv" xr:uid="{00000000-0004-0000-0000-000014000000}"/>
    <hyperlink ref="B27" r:id="rId22" display="https://ddot.dc.gov/page/micromobility-district" xr:uid="{00000000-0004-0000-0000-000015000000}"/>
    <hyperlink ref="A35" r:id="rId23" xr:uid="{00000000-0004-0000-0000-000016000000}"/>
    <hyperlink ref="A36" r:id="rId24" xr:uid="{00000000-0004-0000-0000-000017000000}"/>
  </hyperlinks>
  <pageMargins left="0.7" right="0.7" top="0.75" bottom="0.75" header="0.3" footer="0.3"/>
  <legacyDrawing r:id="rId25"/>
  <tableParts count="2">
    <tablePart r:id="rId26"/>
    <tablePart r:id="rId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0"/>
  <sheetViews>
    <sheetView workbookViewId="0">
      <pane xSplit="1" topLeftCell="B1" activePane="topRight" state="frozen"/>
      <selection pane="topRight" activeCell="C2" sqref="C2"/>
    </sheetView>
  </sheetViews>
  <sheetFormatPr defaultColWidth="12.6328125" defaultRowHeight="15.75" customHeight="1" x14ac:dyDescent="0.25"/>
  <cols>
    <col min="1" max="1" width="22.6328125" customWidth="1"/>
    <col min="2" max="3" width="19.26953125" customWidth="1"/>
    <col min="4" max="4" width="20.453125" customWidth="1"/>
    <col min="5" max="5" width="18.36328125" customWidth="1"/>
    <col min="6" max="9" width="22.453125" customWidth="1"/>
    <col min="10" max="14" width="19.6328125" customWidth="1"/>
  </cols>
  <sheetData>
    <row r="1" spans="1:16" ht="15.75" customHeight="1" x14ac:dyDescent="0.25">
      <c r="E1" s="15"/>
      <c r="F1" s="16"/>
    </row>
    <row r="2" spans="1:16" ht="15.75" customHeight="1" x14ac:dyDescent="0.25">
      <c r="E2" s="15"/>
      <c r="F2" s="16"/>
    </row>
    <row r="3" spans="1:16" ht="15.75" customHeight="1" x14ac:dyDescent="0.25">
      <c r="A3" s="5" t="s">
        <v>3</v>
      </c>
      <c r="B3" s="5" t="s">
        <v>4</v>
      </c>
      <c r="C3" s="5" t="s">
        <v>109</v>
      </c>
      <c r="D3" s="5" t="s">
        <v>10</v>
      </c>
      <c r="E3" s="17" t="s">
        <v>110</v>
      </c>
      <c r="F3" s="18" t="s">
        <v>111</v>
      </c>
      <c r="G3" s="5" t="s">
        <v>112</v>
      </c>
      <c r="H3" s="5" t="s">
        <v>113</v>
      </c>
      <c r="I3" s="5" t="s">
        <v>114</v>
      </c>
      <c r="J3" s="5" t="s">
        <v>115</v>
      </c>
      <c r="K3" s="7" t="s">
        <v>116</v>
      </c>
      <c r="L3" s="7" t="s">
        <v>117</v>
      </c>
      <c r="M3" s="7" t="s">
        <v>118</v>
      </c>
      <c r="N3" s="7"/>
    </row>
    <row r="4" spans="1:16" ht="15.75" customHeight="1" x14ac:dyDescent="0.25">
      <c r="A4" s="2" t="s">
        <v>19</v>
      </c>
      <c r="B4" s="19">
        <v>1</v>
      </c>
      <c r="C4" s="20">
        <v>1</v>
      </c>
      <c r="D4" s="21">
        <v>0.88487603305785123</v>
      </c>
      <c r="E4" s="15">
        <v>5.47</v>
      </c>
      <c r="F4" s="22" t="s">
        <v>119</v>
      </c>
      <c r="G4" s="10"/>
      <c r="H4" s="10" t="s">
        <v>120</v>
      </c>
      <c r="I4" s="2"/>
      <c r="J4" s="2"/>
      <c r="K4" s="2"/>
      <c r="L4" s="2"/>
      <c r="M4" s="2"/>
      <c r="N4" s="2">
        <f t="shared" ref="N4:N27" si="0">COUNTA(G4:M4)</f>
        <v>1</v>
      </c>
      <c r="P4" s="2">
        <v>2</v>
      </c>
    </row>
    <row r="5" spans="1:16" ht="15.75" customHeight="1" x14ac:dyDescent="0.25">
      <c r="A5" s="2" t="s">
        <v>121</v>
      </c>
      <c r="B5" s="19">
        <v>3</v>
      </c>
      <c r="C5" s="20">
        <v>4</v>
      </c>
      <c r="D5" s="21">
        <v>1.5114556052707195</v>
      </c>
      <c r="E5" s="15">
        <v>5.12</v>
      </c>
      <c r="F5" s="16">
        <v>0.2</v>
      </c>
      <c r="G5" s="10" t="s">
        <v>122</v>
      </c>
      <c r="H5" s="10" t="s">
        <v>120</v>
      </c>
      <c r="I5" s="2" t="s">
        <v>120</v>
      </c>
      <c r="J5" s="2"/>
      <c r="K5" s="2"/>
      <c r="L5" s="2"/>
      <c r="M5" s="2"/>
      <c r="N5" s="2">
        <f t="shared" si="0"/>
        <v>3</v>
      </c>
      <c r="P5" s="2">
        <v>3</v>
      </c>
    </row>
    <row r="6" spans="1:16" ht="15.75" customHeight="1" x14ac:dyDescent="0.25">
      <c r="A6" s="2" t="s">
        <v>29</v>
      </c>
      <c r="B6" s="19">
        <v>4</v>
      </c>
      <c r="C6" s="20">
        <v>1</v>
      </c>
      <c r="D6" s="21">
        <v>1.203486176101783</v>
      </c>
      <c r="E6" s="15">
        <v>5.61</v>
      </c>
      <c r="F6" s="16">
        <v>0.48</v>
      </c>
      <c r="G6" s="15" t="s">
        <v>123</v>
      </c>
      <c r="H6" s="10" t="s">
        <v>120</v>
      </c>
      <c r="I6" s="2"/>
      <c r="J6" s="2"/>
      <c r="K6" s="15" t="s">
        <v>124</v>
      </c>
      <c r="L6" s="2"/>
      <c r="M6" s="2" t="s">
        <v>125</v>
      </c>
      <c r="N6" s="2">
        <f t="shared" si="0"/>
        <v>4</v>
      </c>
      <c r="P6" s="2">
        <v>4</v>
      </c>
    </row>
    <row r="7" spans="1:16" ht="15.75" customHeight="1" x14ac:dyDescent="0.25">
      <c r="A7" s="2" t="s">
        <v>34</v>
      </c>
      <c r="B7" s="19">
        <v>1</v>
      </c>
      <c r="C7" s="20">
        <v>1</v>
      </c>
      <c r="D7" s="21">
        <v>1.0025606796116504</v>
      </c>
      <c r="E7" s="15">
        <v>5.77</v>
      </c>
      <c r="F7" s="16">
        <v>0.3</v>
      </c>
      <c r="G7" s="10" t="s">
        <v>126</v>
      </c>
      <c r="H7" s="10"/>
      <c r="I7" s="2"/>
      <c r="J7" s="2"/>
      <c r="K7" s="2"/>
      <c r="L7" s="2"/>
      <c r="M7" s="2"/>
      <c r="N7" s="2">
        <f t="shared" si="0"/>
        <v>1</v>
      </c>
      <c r="P7" s="2">
        <v>1</v>
      </c>
    </row>
    <row r="8" spans="1:16" ht="15.75" customHeight="1" x14ac:dyDescent="0.25">
      <c r="A8" s="2" t="s">
        <v>37</v>
      </c>
      <c r="B8" s="20">
        <v>2</v>
      </c>
      <c r="C8" s="20">
        <v>3</v>
      </c>
      <c r="D8" s="21">
        <v>1.2116882496127461</v>
      </c>
      <c r="E8" s="15">
        <v>5.7</v>
      </c>
      <c r="F8" s="16">
        <f>(0.37+0.39)/2</f>
        <v>0.38</v>
      </c>
      <c r="G8" s="10" t="s">
        <v>127</v>
      </c>
      <c r="H8" s="10"/>
      <c r="I8" s="2"/>
      <c r="J8" s="10" t="s">
        <v>128</v>
      </c>
      <c r="K8" s="2"/>
      <c r="L8" s="2"/>
      <c r="M8" s="2"/>
      <c r="N8" s="2">
        <f t="shared" si="0"/>
        <v>2</v>
      </c>
      <c r="P8" s="2">
        <v>2</v>
      </c>
    </row>
    <row r="9" spans="1:16" ht="15.75" customHeight="1" x14ac:dyDescent="0.25">
      <c r="A9" s="2" t="s">
        <v>42</v>
      </c>
      <c r="B9" s="19">
        <v>5</v>
      </c>
      <c r="C9" s="20">
        <v>1</v>
      </c>
      <c r="D9" s="21">
        <v>1.4353756691895883</v>
      </c>
      <c r="E9" s="15">
        <v>5.74</v>
      </c>
      <c r="F9" s="16">
        <v>0.39</v>
      </c>
      <c r="G9" s="10"/>
      <c r="H9" s="10" t="s">
        <v>120</v>
      </c>
      <c r="I9" s="2" t="s">
        <v>129</v>
      </c>
      <c r="J9" s="2"/>
      <c r="K9" s="2"/>
      <c r="L9" s="2"/>
      <c r="M9" s="2" t="s">
        <v>125</v>
      </c>
      <c r="N9" s="2">
        <f t="shared" si="0"/>
        <v>3</v>
      </c>
      <c r="P9" s="2">
        <v>5</v>
      </c>
    </row>
    <row r="10" spans="1:16" ht="15.75" customHeight="1" x14ac:dyDescent="0.25">
      <c r="A10" s="2" t="s">
        <v>45</v>
      </c>
      <c r="B10" s="19">
        <v>2</v>
      </c>
      <c r="C10" s="20">
        <v>2</v>
      </c>
      <c r="D10" s="21">
        <v>1.7229765463324902</v>
      </c>
      <c r="E10" s="15">
        <v>7.29</v>
      </c>
      <c r="F10" s="16"/>
      <c r="G10" s="10"/>
      <c r="H10" s="10"/>
      <c r="I10" s="2" t="s">
        <v>130</v>
      </c>
      <c r="J10" s="2"/>
      <c r="K10" s="2"/>
      <c r="L10" s="2" t="s">
        <v>120</v>
      </c>
      <c r="M10" s="2"/>
      <c r="N10" s="2">
        <f t="shared" si="0"/>
        <v>2</v>
      </c>
      <c r="P10" s="2">
        <v>2</v>
      </c>
    </row>
    <row r="11" spans="1:16" ht="15.75" customHeight="1" x14ac:dyDescent="0.25">
      <c r="A11" s="2" t="s">
        <v>49</v>
      </c>
      <c r="B11" s="19">
        <v>1</v>
      </c>
      <c r="C11" s="20">
        <v>1</v>
      </c>
      <c r="D11" s="21">
        <v>1.5155319803198033</v>
      </c>
      <c r="E11" s="15">
        <v>6.9</v>
      </c>
      <c r="F11" s="16">
        <v>0.33</v>
      </c>
      <c r="G11" s="10"/>
      <c r="H11" s="10"/>
      <c r="I11" s="23" t="s">
        <v>131</v>
      </c>
      <c r="J11" s="2"/>
      <c r="K11" s="2"/>
      <c r="L11" s="2"/>
      <c r="M11" s="2"/>
      <c r="N11" s="2">
        <f t="shared" si="0"/>
        <v>1</v>
      </c>
      <c r="P11" s="2">
        <v>1</v>
      </c>
    </row>
    <row r="12" spans="1:16" ht="15.75" customHeight="1" x14ac:dyDescent="0.25">
      <c r="A12" s="2" t="s">
        <v>54</v>
      </c>
      <c r="B12" s="19">
        <v>3</v>
      </c>
      <c r="C12" s="20">
        <v>5</v>
      </c>
      <c r="D12" s="21">
        <v>1.6086367098248286</v>
      </c>
      <c r="E12" s="15">
        <v>7.07</v>
      </c>
      <c r="F12" s="16"/>
      <c r="G12" s="10"/>
      <c r="H12" s="10" t="s">
        <v>120</v>
      </c>
      <c r="I12" s="2" t="s">
        <v>132</v>
      </c>
      <c r="J12" s="2"/>
      <c r="K12" s="2"/>
      <c r="L12" s="2" t="s">
        <v>120</v>
      </c>
      <c r="M12" s="2"/>
      <c r="N12" s="2">
        <f t="shared" si="0"/>
        <v>3</v>
      </c>
      <c r="P12" s="2">
        <v>3</v>
      </c>
    </row>
    <row r="13" spans="1:16" ht="15.75" customHeight="1" x14ac:dyDescent="0.25">
      <c r="A13" s="2" t="s">
        <v>57</v>
      </c>
      <c r="B13" s="19">
        <v>1</v>
      </c>
      <c r="C13" s="20">
        <v>1</v>
      </c>
      <c r="D13" s="21">
        <v>0.30815789473684213</v>
      </c>
      <c r="E13" s="15">
        <v>2.1800000000000002</v>
      </c>
      <c r="F13" s="22"/>
      <c r="G13" s="10"/>
      <c r="H13" s="10"/>
      <c r="I13" s="2"/>
      <c r="J13" s="2"/>
      <c r="K13" s="2"/>
      <c r="L13" s="2"/>
      <c r="M13" s="2"/>
      <c r="N13" s="2">
        <f t="shared" si="0"/>
        <v>0</v>
      </c>
    </row>
    <row r="14" spans="1:16" ht="15.75" customHeight="1" x14ac:dyDescent="0.25">
      <c r="A14" s="2" t="s">
        <v>59</v>
      </c>
      <c r="B14" s="12" t="s">
        <v>133</v>
      </c>
      <c r="C14" s="20">
        <v>1</v>
      </c>
      <c r="D14" s="21">
        <v>1.4790004374453194</v>
      </c>
      <c r="E14" s="15">
        <v>5.25</v>
      </c>
      <c r="F14" s="22"/>
      <c r="G14" s="10"/>
      <c r="H14" s="10"/>
      <c r="I14" s="2"/>
      <c r="J14" s="2"/>
      <c r="K14" s="2"/>
      <c r="L14" s="2"/>
      <c r="M14" s="2"/>
      <c r="N14" s="2">
        <f t="shared" si="0"/>
        <v>0</v>
      </c>
    </row>
    <row r="15" spans="1:16" ht="15.75" customHeight="1" x14ac:dyDescent="0.25">
      <c r="A15" s="2" t="s">
        <v>60</v>
      </c>
      <c r="B15" s="19">
        <v>3</v>
      </c>
      <c r="C15" s="20">
        <v>2</v>
      </c>
      <c r="D15" s="21">
        <v>1.5832461576598909</v>
      </c>
      <c r="E15" s="15">
        <v>5.4</v>
      </c>
      <c r="F15" s="22"/>
      <c r="G15" s="10"/>
      <c r="H15" s="10"/>
      <c r="I15" s="2"/>
      <c r="J15" s="2"/>
      <c r="K15" s="2"/>
      <c r="L15" s="2" t="s">
        <v>120</v>
      </c>
      <c r="M15" s="2"/>
      <c r="N15" s="2">
        <f t="shared" si="0"/>
        <v>1</v>
      </c>
      <c r="P15" s="2">
        <v>3</v>
      </c>
    </row>
    <row r="16" spans="1:16" ht="15.75" customHeight="1" x14ac:dyDescent="0.25">
      <c r="A16" s="2" t="s">
        <v>62</v>
      </c>
      <c r="B16" s="19">
        <v>2</v>
      </c>
      <c r="C16" s="20">
        <v>1</v>
      </c>
      <c r="D16" s="21">
        <v>1.5286696204047419</v>
      </c>
      <c r="E16" s="15">
        <v>9.06</v>
      </c>
      <c r="F16" s="22"/>
      <c r="G16" s="10"/>
      <c r="H16" s="10" t="s">
        <v>120</v>
      </c>
      <c r="I16" s="2"/>
      <c r="J16" s="2"/>
      <c r="K16" s="2"/>
      <c r="L16" s="2" t="s">
        <v>120</v>
      </c>
      <c r="M16" s="2"/>
      <c r="N16" s="2">
        <f t="shared" si="0"/>
        <v>2</v>
      </c>
      <c r="P16" s="2">
        <v>2</v>
      </c>
    </row>
    <row r="17" spans="1:16" ht="15.75" customHeight="1" x14ac:dyDescent="0.25">
      <c r="A17" s="2" t="s">
        <v>64</v>
      </c>
      <c r="B17" s="19">
        <v>6</v>
      </c>
      <c r="C17" s="20">
        <v>1</v>
      </c>
      <c r="D17" s="24">
        <v>1.0891028908921356</v>
      </c>
      <c r="E17" s="15">
        <v>6.73</v>
      </c>
      <c r="F17" s="16">
        <f>(0.4+0.39)/2</f>
        <v>0.39500000000000002</v>
      </c>
      <c r="G17" s="10" t="s">
        <v>134</v>
      </c>
      <c r="H17" s="10" t="s">
        <v>120</v>
      </c>
      <c r="I17" s="2" t="s">
        <v>129</v>
      </c>
      <c r="J17" s="2"/>
      <c r="K17" s="2" t="s">
        <v>135</v>
      </c>
      <c r="L17" s="2" t="s">
        <v>120</v>
      </c>
      <c r="M17" s="2"/>
      <c r="N17" s="2">
        <f t="shared" si="0"/>
        <v>5</v>
      </c>
      <c r="P17" s="2">
        <v>3</v>
      </c>
    </row>
    <row r="18" spans="1:16" ht="15.75" customHeight="1" x14ac:dyDescent="0.25">
      <c r="A18" s="2" t="s">
        <v>68</v>
      </c>
      <c r="B18" s="20">
        <v>2</v>
      </c>
      <c r="C18" s="20">
        <v>2</v>
      </c>
      <c r="D18" s="21">
        <v>1.0235761047463174</v>
      </c>
      <c r="E18" s="15">
        <v>3.82</v>
      </c>
      <c r="F18" s="16">
        <f>(0.4+0.35)/2</f>
        <v>0.375</v>
      </c>
      <c r="G18" s="10" t="s">
        <v>134</v>
      </c>
      <c r="H18" s="10"/>
      <c r="I18" s="2" t="s">
        <v>136</v>
      </c>
      <c r="J18" s="2"/>
      <c r="K18" s="2"/>
      <c r="L18" s="2"/>
      <c r="M18" s="2"/>
      <c r="N18" s="2">
        <f t="shared" si="0"/>
        <v>2</v>
      </c>
      <c r="P18" s="2">
        <v>2</v>
      </c>
    </row>
    <row r="19" spans="1:16" ht="15.75" customHeight="1" x14ac:dyDescent="0.25">
      <c r="A19" s="2" t="s">
        <v>71</v>
      </c>
      <c r="B19" s="19">
        <v>3</v>
      </c>
      <c r="C19" s="20">
        <v>1</v>
      </c>
      <c r="D19" s="21">
        <v>1.4303465855730959</v>
      </c>
      <c r="E19" s="15">
        <v>5.42</v>
      </c>
      <c r="F19" s="16">
        <f>(0.42+0.49)/2</f>
        <v>0.45499999999999996</v>
      </c>
      <c r="G19" s="10" t="s">
        <v>137</v>
      </c>
      <c r="H19" s="10" t="s">
        <v>120</v>
      </c>
      <c r="I19" s="2" t="s">
        <v>138</v>
      </c>
      <c r="J19" s="2"/>
      <c r="K19" s="2"/>
      <c r="L19" s="2"/>
      <c r="M19" s="2"/>
      <c r="N19" s="2">
        <f t="shared" si="0"/>
        <v>3</v>
      </c>
      <c r="P19" s="2">
        <v>3</v>
      </c>
    </row>
    <row r="20" spans="1:16" ht="15.75" customHeight="1" x14ac:dyDescent="0.25">
      <c r="A20" s="2" t="s">
        <v>77</v>
      </c>
      <c r="B20" s="12"/>
      <c r="C20" s="20">
        <v>1</v>
      </c>
      <c r="D20" s="21">
        <v>2.8136923076923077</v>
      </c>
      <c r="E20" s="15">
        <v>4.5999999999999996</v>
      </c>
      <c r="F20" s="22"/>
      <c r="G20" s="10"/>
      <c r="H20" s="10"/>
      <c r="I20" s="2"/>
      <c r="J20" s="2"/>
      <c r="K20" s="2"/>
      <c r="L20" s="2"/>
      <c r="M20" s="2"/>
      <c r="N20" s="2">
        <f t="shared" si="0"/>
        <v>0</v>
      </c>
    </row>
    <row r="21" spans="1:16" ht="15.75" customHeight="1" x14ac:dyDescent="0.25">
      <c r="A21" s="2" t="s">
        <v>78</v>
      </c>
      <c r="B21" s="12"/>
      <c r="C21" s="20">
        <v>1</v>
      </c>
      <c r="D21" s="21">
        <v>1.3507912595005429</v>
      </c>
      <c r="E21" s="15">
        <v>4.97</v>
      </c>
      <c r="F21" s="22"/>
      <c r="G21" s="10"/>
      <c r="H21" s="10"/>
      <c r="I21" s="2"/>
      <c r="K21" s="2"/>
      <c r="L21" s="2"/>
      <c r="M21" s="2"/>
      <c r="N21" s="2">
        <f t="shared" si="0"/>
        <v>0</v>
      </c>
    </row>
    <row r="22" spans="1:16" ht="15.75" customHeight="1" x14ac:dyDescent="0.25">
      <c r="A22" s="2" t="s">
        <v>79</v>
      </c>
      <c r="B22" s="19">
        <v>3</v>
      </c>
      <c r="C22" s="20">
        <v>2</v>
      </c>
      <c r="D22" s="21">
        <v>1.4396800527949551</v>
      </c>
      <c r="E22" s="15">
        <v>4.88</v>
      </c>
      <c r="F22" s="16">
        <f>(0.49+0.5)/2</f>
        <v>0.495</v>
      </c>
      <c r="G22" s="10" t="s">
        <v>139</v>
      </c>
      <c r="H22" s="10" t="s">
        <v>120</v>
      </c>
      <c r="I22" s="2" t="s">
        <v>140</v>
      </c>
      <c r="J22" s="2"/>
      <c r="K22" s="14"/>
      <c r="L22" s="14"/>
      <c r="M22" s="2"/>
      <c r="N22" s="2">
        <f t="shared" si="0"/>
        <v>3</v>
      </c>
      <c r="P22" s="2">
        <v>3</v>
      </c>
    </row>
    <row r="23" spans="1:16" ht="15.75" customHeight="1" x14ac:dyDescent="0.25">
      <c r="A23" s="2" t="s">
        <v>84</v>
      </c>
      <c r="B23" s="19">
        <v>3</v>
      </c>
      <c r="C23" s="20">
        <v>1</v>
      </c>
      <c r="D23" s="21">
        <v>1.6281208053691276</v>
      </c>
      <c r="E23" s="15">
        <v>7.02</v>
      </c>
      <c r="F23" s="16">
        <f>(0.39+0.39)/2</f>
        <v>0.39</v>
      </c>
      <c r="G23" s="10"/>
      <c r="H23" s="10"/>
      <c r="I23" s="2" t="s">
        <v>129</v>
      </c>
      <c r="J23" s="2"/>
      <c r="K23" s="14"/>
      <c r="L23" s="14" t="s">
        <v>128</v>
      </c>
      <c r="M23" s="2" t="s">
        <v>139</v>
      </c>
      <c r="N23" s="2">
        <f t="shared" si="0"/>
        <v>3</v>
      </c>
      <c r="P23" s="2">
        <v>3</v>
      </c>
    </row>
    <row r="24" spans="1:16" ht="15.75" customHeight="1" x14ac:dyDescent="0.25">
      <c r="A24" s="2" t="s">
        <v>88</v>
      </c>
      <c r="B24" s="19">
        <v>1</v>
      </c>
      <c r="C24" s="20">
        <v>1</v>
      </c>
      <c r="D24" s="21">
        <v>0.99114413799824574</v>
      </c>
      <c r="E24" s="15">
        <v>4.5</v>
      </c>
      <c r="F24" s="16">
        <v>0.39</v>
      </c>
      <c r="G24" s="10" t="s">
        <v>128</v>
      </c>
      <c r="H24" s="10"/>
      <c r="I24" s="2"/>
      <c r="J24" s="2"/>
      <c r="K24" s="2"/>
      <c r="L24" s="2"/>
      <c r="M24" s="2"/>
      <c r="N24" s="2">
        <f t="shared" si="0"/>
        <v>1</v>
      </c>
      <c r="P24" s="2">
        <v>1</v>
      </c>
    </row>
    <row r="25" spans="1:16" ht="15.75" customHeight="1" x14ac:dyDescent="0.25">
      <c r="A25" s="2" t="s">
        <v>92</v>
      </c>
      <c r="B25" s="25"/>
      <c r="C25" s="20">
        <v>3</v>
      </c>
      <c r="D25" s="21">
        <v>1.4076329351136097</v>
      </c>
      <c r="E25" s="15">
        <v>5.64</v>
      </c>
      <c r="F25" s="22"/>
      <c r="G25" s="10"/>
      <c r="H25" s="10"/>
      <c r="I25" s="2"/>
      <c r="J25" s="2"/>
      <c r="K25" s="2"/>
      <c r="L25" s="2"/>
      <c r="M25" s="2"/>
      <c r="N25" s="2">
        <f t="shared" si="0"/>
        <v>0</v>
      </c>
      <c r="P25" s="2"/>
    </row>
    <row r="26" spans="1:16" ht="15.75" customHeight="1" x14ac:dyDescent="0.25">
      <c r="A26" s="2" t="s">
        <v>95</v>
      </c>
      <c r="B26" s="19">
        <v>4</v>
      </c>
      <c r="C26" s="20">
        <v>6</v>
      </c>
      <c r="D26" s="21">
        <v>2.1275601868487244</v>
      </c>
      <c r="E26" s="15">
        <v>5.85</v>
      </c>
      <c r="F26" s="16">
        <v>0.39</v>
      </c>
      <c r="G26" s="10"/>
      <c r="H26" s="10" t="s">
        <v>120</v>
      </c>
      <c r="I26" s="2" t="s">
        <v>129</v>
      </c>
      <c r="J26" s="2"/>
      <c r="K26" s="2"/>
      <c r="L26" s="2"/>
      <c r="M26" s="2"/>
      <c r="N26" s="2">
        <f t="shared" si="0"/>
        <v>2</v>
      </c>
      <c r="P26" s="2">
        <v>4</v>
      </c>
    </row>
    <row r="27" spans="1:16" ht="15.75" customHeight="1" x14ac:dyDescent="0.25">
      <c r="A27" s="2" t="s">
        <v>98</v>
      </c>
      <c r="B27" s="19">
        <v>4</v>
      </c>
      <c r="C27" s="20">
        <v>1</v>
      </c>
      <c r="D27" s="21">
        <v>1.3267301826467237</v>
      </c>
      <c r="E27" s="15">
        <v>4.5</v>
      </c>
      <c r="F27" s="16">
        <f>(0.39+0.36)/2</f>
        <v>0.375</v>
      </c>
      <c r="G27" s="10" t="s">
        <v>128</v>
      </c>
      <c r="H27" s="10"/>
      <c r="I27" s="2" t="s">
        <v>141</v>
      </c>
      <c r="J27" s="2" t="s">
        <v>125</v>
      </c>
      <c r="K27" s="2"/>
      <c r="L27" s="2" t="s">
        <v>120</v>
      </c>
      <c r="M27" s="2"/>
      <c r="N27" s="2">
        <f t="shared" si="0"/>
        <v>4</v>
      </c>
      <c r="P27" s="2">
        <v>4</v>
      </c>
    </row>
    <row r="28" spans="1:16" ht="15.75" customHeight="1" x14ac:dyDescent="0.25">
      <c r="A28" s="2"/>
      <c r="B28" s="2"/>
      <c r="C28" s="2"/>
      <c r="D28" s="2"/>
      <c r="E28" s="15"/>
      <c r="F28" s="16"/>
      <c r="G28" s="2"/>
      <c r="H28" s="2"/>
      <c r="I28" s="2"/>
      <c r="J28" s="2"/>
      <c r="K28" s="2"/>
      <c r="L28" s="2"/>
      <c r="M28" s="2"/>
      <c r="N28" s="2"/>
    </row>
    <row r="29" spans="1:16" ht="15.75" customHeight="1" x14ac:dyDescent="0.25">
      <c r="E29" s="15"/>
      <c r="F29" s="16"/>
    </row>
    <row r="30" spans="1:16" ht="15.75" customHeight="1" x14ac:dyDescent="0.25">
      <c r="E30" s="15"/>
      <c r="F30" s="16"/>
    </row>
    <row r="31" spans="1:16" ht="15.75" customHeight="1" x14ac:dyDescent="0.25">
      <c r="E31" s="15"/>
      <c r="F31" s="16"/>
    </row>
    <row r="32" spans="1:16" ht="15.75" customHeight="1" x14ac:dyDescent="0.25">
      <c r="E32" s="15"/>
      <c r="F32" s="16"/>
    </row>
    <row r="33" spans="5:6" ht="15.75" customHeight="1" x14ac:dyDescent="0.25">
      <c r="E33" s="15"/>
      <c r="F33" s="16"/>
    </row>
    <row r="34" spans="5:6" ht="15.75" customHeight="1" x14ac:dyDescent="0.25">
      <c r="E34" s="15"/>
      <c r="F34" s="16"/>
    </row>
    <row r="35" spans="5:6" ht="15.75" customHeight="1" x14ac:dyDescent="0.25">
      <c r="E35" s="15"/>
      <c r="F35" s="16"/>
    </row>
    <row r="36" spans="5:6" ht="15.75" customHeight="1" x14ac:dyDescent="0.25">
      <c r="E36" s="15"/>
      <c r="F36" s="16"/>
    </row>
    <row r="37" spans="5:6" ht="15.75" customHeight="1" x14ac:dyDescent="0.25">
      <c r="E37" s="15"/>
      <c r="F37" s="16"/>
    </row>
    <row r="38" spans="5:6" ht="15.75" customHeight="1" x14ac:dyDescent="0.25">
      <c r="E38" s="15"/>
      <c r="F38" s="16"/>
    </row>
    <row r="39" spans="5:6" ht="12.5" x14ac:dyDescent="0.25">
      <c r="E39" s="15"/>
      <c r="F39" s="16"/>
    </row>
    <row r="40" spans="5:6" ht="12.5" x14ac:dyDescent="0.25">
      <c r="E40" s="15"/>
      <c r="F40" s="16"/>
    </row>
    <row r="41" spans="5:6" ht="12.5" x14ac:dyDescent="0.25">
      <c r="E41" s="15"/>
      <c r="F41" s="16"/>
    </row>
    <row r="42" spans="5:6" ht="12.5" x14ac:dyDescent="0.25">
      <c r="E42" s="15"/>
      <c r="F42" s="16"/>
    </row>
    <row r="43" spans="5:6" ht="12.5" x14ac:dyDescent="0.25">
      <c r="E43" s="15"/>
      <c r="F43" s="16"/>
    </row>
    <row r="44" spans="5:6" ht="12.5" x14ac:dyDescent="0.25">
      <c r="E44" s="15"/>
      <c r="F44" s="16"/>
    </row>
    <row r="45" spans="5:6" ht="12.5" x14ac:dyDescent="0.25">
      <c r="E45" s="15"/>
      <c r="F45" s="16"/>
    </row>
    <row r="46" spans="5:6" ht="12.5" x14ac:dyDescent="0.25">
      <c r="E46" s="15"/>
      <c r="F46" s="16"/>
    </row>
    <row r="47" spans="5:6" ht="12.5" x14ac:dyDescent="0.25">
      <c r="E47" s="15"/>
      <c r="F47" s="16"/>
    </row>
    <row r="48" spans="5:6" ht="12.5" x14ac:dyDescent="0.25">
      <c r="E48" s="15"/>
      <c r="F48" s="16"/>
    </row>
    <row r="49" spans="5:6" ht="12.5" x14ac:dyDescent="0.25">
      <c r="E49" s="15"/>
      <c r="F49" s="16"/>
    </row>
    <row r="50" spans="5:6" ht="12.5" x14ac:dyDescent="0.25">
      <c r="E50" s="15"/>
      <c r="F50" s="16"/>
    </row>
    <row r="51" spans="5:6" ht="12.5" x14ac:dyDescent="0.25">
      <c r="E51" s="15"/>
      <c r="F51" s="16"/>
    </row>
    <row r="52" spans="5:6" ht="12.5" x14ac:dyDescent="0.25">
      <c r="E52" s="15"/>
      <c r="F52" s="16"/>
    </row>
    <row r="53" spans="5:6" ht="12.5" x14ac:dyDescent="0.25">
      <c r="E53" s="15"/>
      <c r="F53" s="16"/>
    </row>
    <row r="54" spans="5:6" ht="12.5" x14ac:dyDescent="0.25">
      <c r="E54" s="15"/>
      <c r="F54" s="16"/>
    </row>
    <row r="55" spans="5:6" ht="12.5" x14ac:dyDescent="0.25">
      <c r="E55" s="15"/>
      <c r="F55" s="16"/>
    </row>
    <row r="56" spans="5:6" ht="12.5" x14ac:dyDescent="0.25">
      <c r="E56" s="15"/>
      <c r="F56" s="16"/>
    </row>
    <row r="57" spans="5:6" ht="12.5" x14ac:dyDescent="0.25">
      <c r="E57" s="15"/>
      <c r="F57" s="16"/>
    </row>
    <row r="58" spans="5:6" ht="12.5" x14ac:dyDescent="0.25">
      <c r="E58" s="15"/>
      <c r="F58" s="16"/>
    </row>
    <row r="59" spans="5:6" ht="12.5" x14ac:dyDescent="0.25">
      <c r="E59" s="15"/>
      <c r="F59" s="16"/>
    </row>
    <row r="60" spans="5:6" ht="12.5" x14ac:dyDescent="0.25">
      <c r="E60" s="15"/>
      <c r="F60" s="16"/>
    </row>
    <row r="61" spans="5:6" ht="12.5" x14ac:dyDescent="0.25">
      <c r="E61" s="15"/>
      <c r="F61" s="16"/>
    </row>
    <row r="62" spans="5:6" ht="12.5" x14ac:dyDescent="0.25">
      <c r="E62" s="15"/>
      <c r="F62" s="16"/>
    </row>
    <row r="63" spans="5:6" ht="12.5" x14ac:dyDescent="0.25">
      <c r="E63" s="15"/>
      <c r="F63" s="16"/>
    </row>
    <row r="64" spans="5:6" ht="12.5" x14ac:dyDescent="0.25">
      <c r="E64" s="15"/>
      <c r="F64" s="16"/>
    </row>
    <row r="65" spans="5:6" ht="12.5" x14ac:dyDescent="0.25">
      <c r="E65" s="15"/>
      <c r="F65" s="16"/>
    </row>
    <row r="66" spans="5:6" ht="12.5" x14ac:dyDescent="0.25">
      <c r="E66" s="15"/>
      <c r="F66" s="16"/>
    </row>
    <row r="67" spans="5:6" ht="12.5" x14ac:dyDescent="0.25">
      <c r="E67" s="15"/>
      <c r="F67" s="16"/>
    </row>
    <row r="68" spans="5:6" ht="12.5" x14ac:dyDescent="0.25">
      <c r="E68" s="15"/>
      <c r="F68" s="16"/>
    </row>
    <row r="69" spans="5:6" ht="12.5" x14ac:dyDescent="0.25">
      <c r="E69" s="15"/>
      <c r="F69" s="16"/>
    </row>
    <row r="70" spans="5:6" ht="12.5" x14ac:dyDescent="0.25">
      <c r="E70" s="15"/>
      <c r="F70" s="16"/>
    </row>
    <row r="71" spans="5:6" ht="12.5" x14ac:dyDescent="0.25">
      <c r="E71" s="15"/>
      <c r="F71" s="16"/>
    </row>
    <row r="72" spans="5:6" ht="12.5" x14ac:dyDescent="0.25">
      <c r="E72" s="15"/>
      <c r="F72" s="16"/>
    </row>
    <row r="73" spans="5:6" ht="12.5" x14ac:dyDescent="0.25">
      <c r="E73" s="15"/>
      <c r="F73" s="16"/>
    </row>
    <row r="74" spans="5:6" ht="12.5" x14ac:dyDescent="0.25">
      <c r="E74" s="15"/>
      <c r="F74" s="16"/>
    </row>
    <row r="75" spans="5:6" ht="12.5" x14ac:dyDescent="0.25">
      <c r="E75" s="15"/>
      <c r="F75" s="16"/>
    </row>
    <row r="76" spans="5:6" ht="12.5" x14ac:dyDescent="0.25">
      <c r="E76" s="15"/>
      <c r="F76" s="16"/>
    </row>
    <row r="77" spans="5:6" ht="12.5" x14ac:dyDescent="0.25">
      <c r="E77" s="15"/>
      <c r="F77" s="16"/>
    </row>
    <row r="78" spans="5:6" ht="12.5" x14ac:dyDescent="0.25">
      <c r="E78" s="15"/>
      <c r="F78" s="16"/>
    </row>
    <row r="79" spans="5:6" ht="12.5" x14ac:dyDescent="0.25">
      <c r="E79" s="15"/>
      <c r="F79" s="16"/>
    </row>
    <row r="80" spans="5:6" ht="12.5" x14ac:dyDescent="0.25">
      <c r="E80" s="15"/>
      <c r="F80" s="16"/>
    </row>
    <row r="81" spans="5:6" ht="12.5" x14ac:dyDescent="0.25">
      <c r="E81" s="15"/>
      <c r="F81" s="16"/>
    </row>
    <row r="82" spans="5:6" ht="12.5" x14ac:dyDescent="0.25">
      <c r="E82" s="15"/>
      <c r="F82" s="16"/>
    </row>
    <row r="83" spans="5:6" ht="12.5" x14ac:dyDescent="0.25">
      <c r="E83" s="15"/>
      <c r="F83" s="16"/>
    </row>
    <row r="84" spans="5:6" ht="12.5" x14ac:dyDescent="0.25">
      <c r="E84" s="15"/>
      <c r="F84" s="16"/>
    </row>
    <row r="85" spans="5:6" ht="12.5" x14ac:dyDescent="0.25">
      <c r="E85" s="15"/>
      <c r="F85" s="16"/>
    </row>
    <row r="86" spans="5:6" ht="12.5" x14ac:dyDescent="0.25">
      <c r="E86" s="15"/>
      <c r="F86" s="16"/>
    </row>
    <row r="87" spans="5:6" ht="12.5" x14ac:dyDescent="0.25">
      <c r="E87" s="15"/>
      <c r="F87" s="16"/>
    </row>
    <row r="88" spans="5:6" ht="12.5" x14ac:dyDescent="0.25">
      <c r="E88" s="15"/>
      <c r="F88" s="16"/>
    </row>
    <row r="89" spans="5:6" ht="12.5" x14ac:dyDescent="0.25">
      <c r="E89" s="15"/>
      <c r="F89" s="16"/>
    </row>
    <row r="90" spans="5:6" ht="12.5" x14ac:dyDescent="0.25">
      <c r="E90" s="15"/>
      <c r="F90" s="16"/>
    </row>
    <row r="91" spans="5:6" ht="12.5" x14ac:dyDescent="0.25">
      <c r="E91" s="15"/>
      <c r="F91" s="16"/>
    </row>
    <row r="92" spans="5:6" ht="12.5" x14ac:dyDescent="0.25">
      <c r="E92" s="15"/>
      <c r="F92" s="16"/>
    </row>
    <row r="93" spans="5:6" ht="12.5" x14ac:dyDescent="0.25">
      <c r="E93" s="15"/>
      <c r="F93" s="16"/>
    </row>
    <row r="94" spans="5:6" ht="12.5" x14ac:dyDescent="0.25">
      <c r="E94" s="15"/>
      <c r="F94" s="16"/>
    </row>
    <row r="95" spans="5:6" ht="12.5" x14ac:dyDescent="0.25">
      <c r="E95" s="15"/>
      <c r="F95" s="16"/>
    </row>
    <row r="96" spans="5:6" ht="12.5" x14ac:dyDescent="0.25">
      <c r="E96" s="15"/>
      <c r="F96" s="16"/>
    </row>
    <row r="97" spans="5:6" ht="12.5" x14ac:dyDescent="0.25">
      <c r="E97" s="15"/>
      <c r="F97" s="16"/>
    </row>
    <row r="98" spans="5:6" ht="12.5" x14ac:dyDescent="0.25">
      <c r="E98" s="15"/>
      <c r="F98" s="16"/>
    </row>
    <row r="99" spans="5:6" ht="12.5" x14ac:dyDescent="0.25">
      <c r="E99" s="15"/>
      <c r="F99" s="16"/>
    </row>
    <row r="100" spans="5:6" ht="12.5" x14ac:dyDescent="0.25">
      <c r="E100" s="15"/>
      <c r="F100" s="16"/>
    </row>
    <row r="101" spans="5:6" ht="12.5" x14ac:dyDescent="0.25">
      <c r="E101" s="15"/>
      <c r="F101" s="16"/>
    </row>
    <row r="102" spans="5:6" ht="12.5" x14ac:dyDescent="0.25">
      <c r="E102" s="15"/>
      <c r="F102" s="16"/>
    </row>
    <row r="103" spans="5:6" ht="12.5" x14ac:dyDescent="0.25">
      <c r="E103" s="15"/>
      <c r="F103" s="16"/>
    </row>
    <row r="104" spans="5:6" ht="12.5" x14ac:dyDescent="0.25">
      <c r="E104" s="15"/>
      <c r="F104" s="16"/>
    </row>
    <row r="105" spans="5:6" ht="12.5" x14ac:dyDescent="0.25">
      <c r="E105" s="15"/>
      <c r="F105" s="16"/>
    </row>
    <row r="106" spans="5:6" ht="12.5" x14ac:dyDescent="0.25">
      <c r="E106" s="15"/>
      <c r="F106" s="16"/>
    </row>
    <row r="107" spans="5:6" ht="12.5" x14ac:dyDescent="0.25">
      <c r="E107" s="15"/>
      <c r="F107" s="16"/>
    </row>
    <row r="108" spans="5:6" ht="12.5" x14ac:dyDescent="0.25">
      <c r="E108" s="15"/>
      <c r="F108" s="16"/>
    </row>
    <row r="109" spans="5:6" ht="12.5" x14ac:dyDescent="0.25">
      <c r="E109" s="15"/>
      <c r="F109" s="16"/>
    </row>
    <row r="110" spans="5:6" ht="12.5" x14ac:dyDescent="0.25">
      <c r="E110" s="15"/>
      <c r="F110" s="16"/>
    </row>
    <row r="111" spans="5:6" ht="12.5" x14ac:dyDescent="0.25">
      <c r="E111" s="15"/>
      <c r="F111" s="16"/>
    </row>
    <row r="112" spans="5:6" ht="12.5" x14ac:dyDescent="0.25">
      <c r="E112" s="15"/>
      <c r="F112" s="16"/>
    </row>
    <row r="113" spans="5:6" ht="12.5" x14ac:dyDescent="0.25">
      <c r="E113" s="15"/>
      <c r="F113" s="16"/>
    </row>
    <row r="114" spans="5:6" ht="12.5" x14ac:dyDescent="0.25">
      <c r="E114" s="15"/>
      <c r="F114" s="16"/>
    </row>
    <row r="115" spans="5:6" ht="12.5" x14ac:dyDescent="0.25">
      <c r="E115" s="15"/>
      <c r="F115" s="16"/>
    </row>
    <row r="116" spans="5:6" ht="12.5" x14ac:dyDescent="0.25">
      <c r="E116" s="15"/>
      <c r="F116" s="16"/>
    </row>
    <row r="117" spans="5:6" ht="12.5" x14ac:dyDescent="0.25">
      <c r="E117" s="15"/>
      <c r="F117" s="16"/>
    </row>
    <row r="118" spans="5:6" ht="12.5" x14ac:dyDescent="0.25">
      <c r="E118" s="15"/>
      <c r="F118" s="16"/>
    </row>
    <row r="119" spans="5:6" ht="12.5" x14ac:dyDescent="0.25">
      <c r="E119" s="15"/>
      <c r="F119" s="16"/>
    </row>
    <row r="120" spans="5:6" ht="12.5" x14ac:dyDescent="0.25">
      <c r="E120" s="15"/>
      <c r="F120" s="16"/>
    </row>
    <row r="121" spans="5:6" ht="12.5" x14ac:dyDescent="0.25">
      <c r="E121" s="15"/>
      <c r="F121" s="16"/>
    </row>
    <row r="122" spans="5:6" ht="12.5" x14ac:dyDescent="0.25">
      <c r="E122" s="15"/>
      <c r="F122" s="16"/>
    </row>
    <row r="123" spans="5:6" ht="12.5" x14ac:dyDescent="0.25">
      <c r="E123" s="15"/>
      <c r="F123" s="16"/>
    </row>
    <row r="124" spans="5:6" ht="12.5" x14ac:dyDescent="0.25">
      <c r="E124" s="15"/>
      <c r="F124" s="16"/>
    </row>
    <row r="125" spans="5:6" ht="12.5" x14ac:dyDescent="0.25">
      <c r="E125" s="15"/>
      <c r="F125" s="16"/>
    </row>
    <row r="126" spans="5:6" ht="12.5" x14ac:dyDescent="0.25">
      <c r="E126" s="15"/>
      <c r="F126" s="16"/>
    </row>
    <row r="127" spans="5:6" ht="12.5" x14ac:dyDescent="0.25">
      <c r="E127" s="15"/>
      <c r="F127" s="16"/>
    </row>
    <row r="128" spans="5:6" ht="12.5" x14ac:dyDescent="0.25">
      <c r="E128" s="15"/>
      <c r="F128" s="16"/>
    </row>
    <row r="129" spans="5:6" ht="12.5" x14ac:dyDescent="0.25">
      <c r="E129" s="15"/>
      <c r="F129" s="16"/>
    </row>
    <row r="130" spans="5:6" ht="12.5" x14ac:dyDescent="0.25">
      <c r="E130" s="15"/>
      <c r="F130" s="16"/>
    </row>
    <row r="131" spans="5:6" ht="12.5" x14ac:dyDescent="0.25">
      <c r="E131" s="15"/>
      <c r="F131" s="16"/>
    </row>
    <row r="132" spans="5:6" ht="12.5" x14ac:dyDescent="0.25">
      <c r="E132" s="15"/>
      <c r="F132" s="16"/>
    </row>
    <row r="133" spans="5:6" ht="12.5" x14ac:dyDescent="0.25">
      <c r="E133" s="15"/>
      <c r="F133" s="16"/>
    </row>
    <row r="134" spans="5:6" ht="12.5" x14ac:dyDescent="0.25">
      <c r="E134" s="15"/>
      <c r="F134" s="16"/>
    </row>
    <row r="135" spans="5:6" ht="12.5" x14ac:dyDescent="0.25">
      <c r="E135" s="15"/>
      <c r="F135" s="16"/>
    </row>
    <row r="136" spans="5:6" ht="12.5" x14ac:dyDescent="0.25">
      <c r="E136" s="15"/>
      <c r="F136" s="16"/>
    </row>
    <row r="137" spans="5:6" ht="12.5" x14ac:dyDescent="0.25">
      <c r="E137" s="15"/>
      <c r="F137" s="16"/>
    </row>
    <row r="138" spans="5:6" ht="12.5" x14ac:dyDescent="0.25">
      <c r="E138" s="15"/>
      <c r="F138" s="16"/>
    </row>
    <row r="139" spans="5:6" ht="12.5" x14ac:dyDescent="0.25">
      <c r="E139" s="15"/>
      <c r="F139" s="16"/>
    </row>
    <row r="140" spans="5:6" ht="12.5" x14ac:dyDescent="0.25">
      <c r="E140" s="15"/>
      <c r="F140" s="16"/>
    </row>
    <row r="141" spans="5:6" ht="12.5" x14ac:dyDescent="0.25">
      <c r="E141" s="15"/>
      <c r="F141" s="16"/>
    </row>
    <row r="142" spans="5:6" ht="12.5" x14ac:dyDescent="0.25">
      <c r="E142" s="15"/>
      <c r="F142" s="16"/>
    </row>
    <row r="143" spans="5:6" ht="12.5" x14ac:dyDescent="0.25">
      <c r="E143" s="15"/>
      <c r="F143" s="16"/>
    </row>
    <row r="144" spans="5:6" ht="12.5" x14ac:dyDescent="0.25">
      <c r="E144" s="15"/>
      <c r="F144" s="16"/>
    </row>
    <row r="145" spans="5:6" ht="12.5" x14ac:dyDescent="0.25">
      <c r="E145" s="15"/>
      <c r="F145" s="16"/>
    </row>
    <row r="146" spans="5:6" ht="12.5" x14ac:dyDescent="0.25">
      <c r="E146" s="15"/>
      <c r="F146" s="16"/>
    </row>
    <row r="147" spans="5:6" ht="12.5" x14ac:dyDescent="0.25">
      <c r="E147" s="15"/>
      <c r="F147" s="16"/>
    </row>
    <row r="148" spans="5:6" ht="12.5" x14ac:dyDescent="0.25">
      <c r="E148" s="15"/>
      <c r="F148" s="16"/>
    </row>
    <row r="149" spans="5:6" ht="12.5" x14ac:dyDescent="0.25">
      <c r="E149" s="15"/>
      <c r="F149" s="16"/>
    </row>
    <row r="150" spans="5:6" ht="12.5" x14ac:dyDescent="0.25">
      <c r="E150" s="15"/>
      <c r="F150" s="16"/>
    </row>
    <row r="151" spans="5:6" ht="12.5" x14ac:dyDescent="0.25">
      <c r="E151" s="15"/>
      <c r="F151" s="16"/>
    </row>
    <row r="152" spans="5:6" ht="12.5" x14ac:dyDescent="0.25">
      <c r="E152" s="15"/>
      <c r="F152" s="16"/>
    </row>
    <row r="153" spans="5:6" ht="12.5" x14ac:dyDescent="0.25">
      <c r="E153" s="15"/>
      <c r="F153" s="16"/>
    </row>
    <row r="154" spans="5:6" ht="12.5" x14ac:dyDescent="0.25">
      <c r="E154" s="15"/>
      <c r="F154" s="16"/>
    </row>
    <row r="155" spans="5:6" ht="12.5" x14ac:dyDescent="0.25">
      <c r="E155" s="15"/>
      <c r="F155" s="16"/>
    </row>
    <row r="156" spans="5:6" ht="12.5" x14ac:dyDescent="0.25">
      <c r="E156" s="15"/>
      <c r="F156" s="16"/>
    </row>
    <row r="157" spans="5:6" ht="12.5" x14ac:dyDescent="0.25">
      <c r="E157" s="15"/>
      <c r="F157" s="16"/>
    </row>
    <row r="158" spans="5:6" ht="12.5" x14ac:dyDescent="0.25">
      <c r="E158" s="15"/>
      <c r="F158" s="16"/>
    </row>
    <row r="159" spans="5:6" ht="12.5" x14ac:dyDescent="0.25">
      <c r="E159" s="15"/>
      <c r="F159" s="16"/>
    </row>
    <row r="160" spans="5:6" ht="12.5" x14ac:dyDescent="0.25">
      <c r="E160" s="15"/>
      <c r="F160" s="16"/>
    </row>
    <row r="161" spans="5:6" ht="12.5" x14ac:dyDescent="0.25">
      <c r="E161" s="15"/>
      <c r="F161" s="16"/>
    </row>
    <row r="162" spans="5:6" ht="12.5" x14ac:dyDescent="0.25">
      <c r="E162" s="15"/>
      <c r="F162" s="16"/>
    </row>
    <row r="163" spans="5:6" ht="12.5" x14ac:dyDescent="0.25">
      <c r="E163" s="15"/>
      <c r="F163" s="16"/>
    </row>
    <row r="164" spans="5:6" ht="12.5" x14ac:dyDescent="0.25">
      <c r="E164" s="15"/>
      <c r="F164" s="16"/>
    </row>
    <row r="165" spans="5:6" ht="12.5" x14ac:dyDescent="0.25">
      <c r="E165" s="15"/>
      <c r="F165" s="16"/>
    </row>
    <row r="166" spans="5:6" ht="12.5" x14ac:dyDescent="0.25">
      <c r="E166" s="15"/>
      <c r="F166" s="16"/>
    </row>
    <row r="167" spans="5:6" ht="12.5" x14ac:dyDescent="0.25">
      <c r="E167" s="15"/>
      <c r="F167" s="16"/>
    </row>
    <row r="168" spans="5:6" ht="12.5" x14ac:dyDescent="0.25">
      <c r="E168" s="15"/>
      <c r="F168" s="16"/>
    </row>
    <row r="169" spans="5:6" ht="12.5" x14ac:dyDescent="0.25">
      <c r="E169" s="15"/>
      <c r="F169" s="16"/>
    </row>
    <row r="170" spans="5:6" ht="12.5" x14ac:dyDescent="0.25">
      <c r="E170" s="15"/>
      <c r="F170" s="16"/>
    </row>
    <row r="171" spans="5:6" ht="12.5" x14ac:dyDescent="0.25">
      <c r="E171" s="15"/>
      <c r="F171" s="16"/>
    </row>
    <row r="172" spans="5:6" ht="12.5" x14ac:dyDescent="0.25">
      <c r="E172" s="15"/>
      <c r="F172" s="16"/>
    </row>
    <row r="173" spans="5:6" ht="12.5" x14ac:dyDescent="0.25">
      <c r="E173" s="15"/>
      <c r="F173" s="16"/>
    </row>
    <row r="174" spans="5:6" ht="12.5" x14ac:dyDescent="0.25">
      <c r="E174" s="15"/>
      <c r="F174" s="16"/>
    </row>
    <row r="175" spans="5:6" ht="12.5" x14ac:dyDescent="0.25">
      <c r="E175" s="15"/>
      <c r="F175" s="16"/>
    </row>
    <row r="176" spans="5:6" ht="12.5" x14ac:dyDescent="0.25">
      <c r="E176" s="15"/>
      <c r="F176" s="16"/>
    </row>
    <row r="177" spans="5:6" ht="12.5" x14ac:dyDescent="0.25">
      <c r="E177" s="15"/>
      <c r="F177" s="16"/>
    </row>
    <row r="178" spans="5:6" ht="12.5" x14ac:dyDescent="0.25">
      <c r="E178" s="15"/>
      <c r="F178" s="16"/>
    </row>
    <row r="179" spans="5:6" ht="12.5" x14ac:dyDescent="0.25">
      <c r="E179" s="15"/>
      <c r="F179" s="16"/>
    </row>
    <row r="180" spans="5:6" ht="12.5" x14ac:dyDescent="0.25">
      <c r="E180" s="15"/>
      <c r="F180" s="16"/>
    </row>
    <row r="181" spans="5:6" ht="12.5" x14ac:dyDescent="0.25">
      <c r="E181" s="15"/>
      <c r="F181" s="16"/>
    </row>
    <row r="182" spans="5:6" ht="12.5" x14ac:dyDescent="0.25">
      <c r="E182" s="15"/>
      <c r="F182" s="16"/>
    </row>
    <row r="183" spans="5:6" ht="12.5" x14ac:dyDescent="0.25">
      <c r="E183" s="15"/>
      <c r="F183" s="16"/>
    </row>
    <row r="184" spans="5:6" ht="12.5" x14ac:dyDescent="0.25">
      <c r="E184" s="15"/>
      <c r="F184" s="16"/>
    </row>
    <row r="185" spans="5:6" ht="12.5" x14ac:dyDescent="0.25">
      <c r="E185" s="15"/>
      <c r="F185" s="16"/>
    </row>
    <row r="186" spans="5:6" ht="12.5" x14ac:dyDescent="0.25">
      <c r="E186" s="15"/>
      <c r="F186" s="16"/>
    </row>
    <row r="187" spans="5:6" ht="12.5" x14ac:dyDescent="0.25">
      <c r="E187" s="15"/>
      <c r="F187" s="16"/>
    </row>
    <row r="188" spans="5:6" ht="12.5" x14ac:dyDescent="0.25">
      <c r="E188" s="15"/>
      <c r="F188" s="16"/>
    </row>
    <row r="189" spans="5:6" ht="12.5" x14ac:dyDescent="0.25">
      <c r="E189" s="15"/>
      <c r="F189" s="16"/>
    </row>
    <row r="190" spans="5:6" ht="12.5" x14ac:dyDescent="0.25">
      <c r="E190" s="15"/>
      <c r="F190" s="16"/>
    </row>
    <row r="191" spans="5:6" ht="12.5" x14ac:dyDescent="0.25">
      <c r="E191" s="15"/>
      <c r="F191" s="16"/>
    </row>
    <row r="192" spans="5:6" ht="12.5" x14ac:dyDescent="0.25">
      <c r="E192" s="15"/>
      <c r="F192" s="16"/>
    </row>
    <row r="193" spans="5:6" ht="12.5" x14ac:dyDescent="0.25">
      <c r="E193" s="15"/>
      <c r="F193" s="16"/>
    </row>
    <row r="194" spans="5:6" ht="12.5" x14ac:dyDescent="0.25">
      <c r="E194" s="15"/>
      <c r="F194" s="16"/>
    </row>
    <row r="195" spans="5:6" ht="12.5" x14ac:dyDescent="0.25">
      <c r="E195" s="15"/>
      <c r="F195" s="16"/>
    </row>
    <row r="196" spans="5:6" ht="12.5" x14ac:dyDescent="0.25">
      <c r="E196" s="15"/>
      <c r="F196" s="16"/>
    </row>
    <row r="197" spans="5:6" ht="12.5" x14ac:dyDescent="0.25">
      <c r="E197" s="15"/>
      <c r="F197" s="16"/>
    </row>
    <row r="198" spans="5:6" ht="12.5" x14ac:dyDescent="0.25">
      <c r="E198" s="15"/>
      <c r="F198" s="16"/>
    </row>
    <row r="199" spans="5:6" ht="12.5" x14ac:dyDescent="0.25">
      <c r="E199" s="15"/>
      <c r="F199" s="16"/>
    </row>
    <row r="200" spans="5:6" ht="12.5" x14ac:dyDescent="0.25">
      <c r="E200" s="15"/>
      <c r="F200" s="16"/>
    </row>
    <row r="201" spans="5:6" ht="12.5" x14ac:dyDescent="0.25">
      <c r="E201" s="15"/>
      <c r="F201" s="16"/>
    </row>
    <row r="202" spans="5:6" ht="12.5" x14ac:dyDescent="0.25">
      <c r="E202" s="15"/>
      <c r="F202" s="16"/>
    </row>
    <row r="203" spans="5:6" ht="12.5" x14ac:dyDescent="0.25">
      <c r="E203" s="15"/>
      <c r="F203" s="16"/>
    </row>
    <row r="204" spans="5:6" ht="12.5" x14ac:dyDescent="0.25">
      <c r="E204" s="15"/>
      <c r="F204" s="16"/>
    </row>
    <row r="205" spans="5:6" ht="12.5" x14ac:dyDescent="0.25">
      <c r="E205" s="15"/>
      <c r="F205" s="16"/>
    </row>
    <row r="206" spans="5:6" ht="12.5" x14ac:dyDescent="0.25">
      <c r="E206" s="15"/>
      <c r="F206" s="16"/>
    </row>
    <row r="207" spans="5:6" ht="12.5" x14ac:dyDescent="0.25">
      <c r="E207" s="15"/>
      <c r="F207" s="16"/>
    </row>
    <row r="208" spans="5:6" ht="12.5" x14ac:dyDescent="0.25">
      <c r="E208" s="15"/>
      <c r="F208" s="16"/>
    </row>
    <row r="209" spans="5:6" ht="12.5" x14ac:dyDescent="0.25">
      <c r="E209" s="15"/>
      <c r="F209" s="16"/>
    </row>
    <row r="210" spans="5:6" ht="12.5" x14ac:dyDescent="0.25">
      <c r="E210" s="15"/>
      <c r="F210" s="16"/>
    </row>
    <row r="211" spans="5:6" ht="12.5" x14ac:dyDescent="0.25">
      <c r="E211" s="15"/>
      <c r="F211" s="16"/>
    </row>
    <row r="212" spans="5:6" ht="12.5" x14ac:dyDescent="0.25">
      <c r="E212" s="15"/>
      <c r="F212" s="16"/>
    </row>
    <row r="213" spans="5:6" ht="12.5" x14ac:dyDescent="0.25">
      <c r="E213" s="15"/>
      <c r="F213" s="16"/>
    </row>
    <row r="214" spans="5:6" ht="12.5" x14ac:dyDescent="0.25">
      <c r="E214" s="15"/>
      <c r="F214" s="16"/>
    </row>
    <row r="215" spans="5:6" ht="12.5" x14ac:dyDescent="0.25">
      <c r="E215" s="15"/>
      <c r="F215" s="16"/>
    </row>
    <row r="216" spans="5:6" ht="12.5" x14ac:dyDescent="0.25">
      <c r="E216" s="15"/>
      <c r="F216" s="16"/>
    </row>
    <row r="217" spans="5:6" ht="12.5" x14ac:dyDescent="0.25">
      <c r="E217" s="15"/>
      <c r="F217" s="16"/>
    </row>
    <row r="218" spans="5:6" ht="12.5" x14ac:dyDescent="0.25">
      <c r="E218" s="15"/>
      <c r="F218" s="16"/>
    </row>
    <row r="219" spans="5:6" ht="12.5" x14ac:dyDescent="0.25">
      <c r="E219" s="15"/>
      <c r="F219" s="16"/>
    </row>
    <row r="220" spans="5:6" ht="12.5" x14ac:dyDescent="0.25">
      <c r="E220" s="15"/>
      <c r="F220" s="16"/>
    </row>
    <row r="221" spans="5:6" ht="12.5" x14ac:dyDescent="0.25">
      <c r="E221" s="15"/>
      <c r="F221" s="16"/>
    </row>
    <row r="222" spans="5:6" ht="12.5" x14ac:dyDescent="0.25">
      <c r="E222" s="15"/>
      <c r="F222" s="16"/>
    </row>
    <row r="223" spans="5:6" ht="12.5" x14ac:dyDescent="0.25">
      <c r="E223" s="15"/>
      <c r="F223" s="16"/>
    </row>
    <row r="224" spans="5:6" ht="12.5" x14ac:dyDescent="0.25">
      <c r="E224" s="15"/>
      <c r="F224" s="16"/>
    </row>
    <row r="225" spans="5:6" ht="12.5" x14ac:dyDescent="0.25">
      <c r="E225" s="15"/>
      <c r="F225" s="16"/>
    </row>
    <row r="226" spans="5:6" ht="12.5" x14ac:dyDescent="0.25">
      <c r="E226" s="15"/>
      <c r="F226" s="16"/>
    </row>
    <row r="227" spans="5:6" ht="12.5" x14ac:dyDescent="0.25">
      <c r="E227" s="15"/>
      <c r="F227" s="16"/>
    </row>
    <row r="228" spans="5:6" ht="12.5" x14ac:dyDescent="0.25">
      <c r="E228" s="15"/>
      <c r="F228" s="16"/>
    </row>
    <row r="229" spans="5:6" ht="12.5" x14ac:dyDescent="0.25">
      <c r="E229" s="15"/>
      <c r="F229" s="16"/>
    </row>
    <row r="230" spans="5:6" ht="12.5" x14ac:dyDescent="0.25">
      <c r="E230" s="15"/>
      <c r="F230" s="16"/>
    </row>
    <row r="231" spans="5:6" ht="12.5" x14ac:dyDescent="0.25">
      <c r="E231" s="15"/>
      <c r="F231" s="16"/>
    </row>
    <row r="232" spans="5:6" ht="12.5" x14ac:dyDescent="0.25">
      <c r="E232" s="15"/>
      <c r="F232" s="16"/>
    </row>
    <row r="233" spans="5:6" ht="12.5" x14ac:dyDescent="0.25">
      <c r="E233" s="15"/>
      <c r="F233" s="16"/>
    </row>
    <row r="234" spans="5:6" ht="12.5" x14ac:dyDescent="0.25">
      <c r="E234" s="15"/>
      <c r="F234" s="16"/>
    </row>
    <row r="235" spans="5:6" ht="12.5" x14ac:dyDescent="0.25">
      <c r="E235" s="15"/>
      <c r="F235" s="16"/>
    </row>
    <row r="236" spans="5:6" ht="12.5" x14ac:dyDescent="0.25">
      <c r="E236" s="15"/>
      <c r="F236" s="16"/>
    </row>
    <row r="237" spans="5:6" ht="12.5" x14ac:dyDescent="0.25">
      <c r="E237" s="15"/>
      <c r="F237" s="16"/>
    </row>
    <row r="238" spans="5:6" ht="12.5" x14ac:dyDescent="0.25">
      <c r="E238" s="15"/>
      <c r="F238" s="16"/>
    </row>
    <row r="239" spans="5:6" ht="12.5" x14ac:dyDescent="0.25">
      <c r="E239" s="15"/>
      <c r="F239" s="16"/>
    </row>
    <row r="240" spans="5:6" ht="12.5" x14ac:dyDescent="0.25">
      <c r="E240" s="15"/>
      <c r="F240" s="16"/>
    </row>
    <row r="241" spans="5:6" ht="12.5" x14ac:dyDescent="0.25">
      <c r="E241" s="15"/>
      <c r="F241" s="16"/>
    </row>
    <row r="242" spans="5:6" ht="12.5" x14ac:dyDescent="0.25">
      <c r="E242" s="15"/>
      <c r="F242" s="16"/>
    </row>
    <row r="243" spans="5:6" ht="12.5" x14ac:dyDescent="0.25">
      <c r="E243" s="15"/>
      <c r="F243" s="16"/>
    </row>
    <row r="244" spans="5:6" ht="12.5" x14ac:dyDescent="0.25">
      <c r="E244" s="15"/>
      <c r="F244" s="16"/>
    </row>
    <row r="245" spans="5:6" ht="12.5" x14ac:dyDescent="0.25">
      <c r="E245" s="15"/>
      <c r="F245" s="16"/>
    </row>
    <row r="246" spans="5:6" ht="12.5" x14ac:dyDescent="0.25">
      <c r="E246" s="15"/>
      <c r="F246" s="16"/>
    </row>
    <row r="247" spans="5:6" ht="12.5" x14ac:dyDescent="0.25">
      <c r="E247" s="15"/>
      <c r="F247" s="16"/>
    </row>
    <row r="248" spans="5:6" ht="12.5" x14ac:dyDescent="0.25">
      <c r="E248" s="15"/>
      <c r="F248" s="16"/>
    </row>
    <row r="249" spans="5:6" ht="12.5" x14ac:dyDescent="0.25">
      <c r="E249" s="15"/>
      <c r="F249" s="16"/>
    </row>
    <row r="250" spans="5:6" ht="12.5" x14ac:dyDescent="0.25">
      <c r="E250" s="15"/>
      <c r="F250" s="16"/>
    </row>
    <row r="251" spans="5:6" ht="12.5" x14ac:dyDescent="0.25">
      <c r="E251" s="15"/>
      <c r="F251" s="16"/>
    </row>
    <row r="252" spans="5:6" ht="12.5" x14ac:dyDescent="0.25">
      <c r="E252" s="15"/>
      <c r="F252" s="16"/>
    </row>
    <row r="253" spans="5:6" ht="12.5" x14ac:dyDescent="0.25">
      <c r="E253" s="15"/>
      <c r="F253" s="16"/>
    </row>
    <row r="254" spans="5:6" ht="12.5" x14ac:dyDescent="0.25">
      <c r="E254" s="15"/>
      <c r="F254" s="16"/>
    </row>
    <row r="255" spans="5:6" ht="12.5" x14ac:dyDescent="0.25">
      <c r="E255" s="15"/>
      <c r="F255" s="16"/>
    </row>
    <row r="256" spans="5:6" ht="12.5" x14ac:dyDescent="0.25">
      <c r="E256" s="15"/>
      <c r="F256" s="16"/>
    </row>
    <row r="257" spans="5:6" ht="12.5" x14ac:dyDescent="0.25">
      <c r="E257" s="15"/>
      <c r="F257" s="16"/>
    </row>
    <row r="258" spans="5:6" ht="12.5" x14ac:dyDescent="0.25">
      <c r="E258" s="15"/>
      <c r="F258" s="16"/>
    </row>
    <row r="259" spans="5:6" ht="12.5" x14ac:dyDescent="0.25">
      <c r="E259" s="15"/>
      <c r="F259" s="16"/>
    </row>
    <row r="260" spans="5:6" ht="12.5" x14ac:dyDescent="0.25">
      <c r="E260" s="15"/>
      <c r="F260" s="16"/>
    </row>
    <row r="261" spans="5:6" ht="12.5" x14ac:dyDescent="0.25">
      <c r="E261" s="15"/>
      <c r="F261" s="16"/>
    </row>
    <row r="262" spans="5:6" ht="12.5" x14ac:dyDescent="0.25">
      <c r="E262" s="15"/>
      <c r="F262" s="16"/>
    </row>
    <row r="263" spans="5:6" ht="12.5" x14ac:dyDescent="0.25">
      <c r="E263" s="15"/>
      <c r="F263" s="16"/>
    </row>
    <row r="264" spans="5:6" ht="12.5" x14ac:dyDescent="0.25">
      <c r="E264" s="15"/>
      <c r="F264" s="16"/>
    </row>
    <row r="265" spans="5:6" ht="12.5" x14ac:dyDescent="0.25">
      <c r="E265" s="15"/>
      <c r="F265" s="16"/>
    </row>
    <row r="266" spans="5:6" ht="12.5" x14ac:dyDescent="0.25">
      <c r="E266" s="15"/>
      <c r="F266" s="16"/>
    </row>
    <row r="267" spans="5:6" ht="12.5" x14ac:dyDescent="0.25">
      <c r="E267" s="15"/>
      <c r="F267" s="16"/>
    </row>
    <row r="268" spans="5:6" ht="12.5" x14ac:dyDescent="0.25">
      <c r="E268" s="15"/>
      <c r="F268" s="16"/>
    </row>
    <row r="269" spans="5:6" ht="12.5" x14ac:dyDescent="0.25">
      <c r="E269" s="15"/>
      <c r="F269" s="16"/>
    </row>
    <row r="270" spans="5:6" ht="12.5" x14ac:dyDescent="0.25">
      <c r="E270" s="15"/>
      <c r="F270" s="16"/>
    </row>
    <row r="271" spans="5:6" ht="12.5" x14ac:dyDescent="0.25">
      <c r="E271" s="15"/>
      <c r="F271" s="16"/>
    </row>
    <row r="272" spans="5:6" ht="12.5" x14ac:dyDescent="0.25">
      <c r="E272" s="15"/>
      <c r="F272" s="16"/>
    </row>
    <row r="273" spans="5:6" ht="12.5" x14ac:dyDescent="0.25">
      <c r="E273" s="15"/>
      <c r="F273" s="16"/>
    </row>
    <row r="274" spans="5:6" ht="12.5" x14ac:dyDescent="0.25">
      <c r="E274" s="15"/>
      <c r="F274" s="16"/>
    </row>
    <row r="275" spans="5:6" ht="12.5" x14ac:dyDescent="0.25">
      <c r="E275" s="15"/>
      <c r="F275" s="16"/>
    </row>
    <row r="276" spans="5:6" ht="12.5" x14ac:dyDescent="0.25">
      <c r="E276" s="15"/>
      <c r="F276" s="16"/>
    </row>
    <row r="277" spans="5:6" ht="12.5" x14ac:dyDescent="0.25">
      <c r="E277" s="15"/>
      <c r="F277" s="16"/>
    </row>
    <row r="278" spans="5:6" ht="12.5" x14ac:dyDescent="0.25">
      <c r="E278" s="15"/>
      <c r="F278" s="16"/>
    </row>
    <row r="279" spans="5:6" ht="12.5" x14ac:dyDescent="0.25">
      <c r="E279" s="15"/>
      <c r="F279" s="16"/>
    </row>
    <row r="280" spans="5:6" ht="12.5" x14ac:dyDescent="0.25">
      <c r="E280" s="15"/>
      <c r="F280" s="16"/>
    </row>
    <row r="281" spans="5:6" ht="12.5" x14ac:dyDescent="0.25">
      <c r="E281" s="15"/>
      <c r="F281" s="16"/>
    </row>
    <row r="282" spans="5:6" ht="12.5" x14ac:dyDescent="0.25">
      <c r="E282" s="15"/>
      <c r="F282" s="16"/>
    </row>
    <row r="283" spans="5:6" ht="12.5" x14ac:dyDescent="0.25">
      <c r="E283" s="15"/>
      <c r="F283" s="16"/>
    </row>
    <row r="284" spans="5:6" ht="12.5" x14ac:dyDescent="0.25">
      <c r="E284" s="15"/>
      <c r="F284" s="16"/>
    </row>
    <row r="285" spans="5:6" ht="12.5" x14ac:dyDescent="0.25">
      <c r="E285" s="15"/>
      <c r="F285" s="16"/>
    </row>
    <row r="286" spans="5:6" ht="12.5" x14ac:dyDescent="0.25">
      <c r="E286" s="15"/>
      <c r="F286" s="16"/>
    </row>
    <row r="287" spans="5:6" ht="12.5" x14ac:dyDescent="0.25">
      <c r="E287" s="15"/>
      <c r="F287" s="16"/>
    </row>
    <row r="288" spans="5:6" ht="12.5" x14ac:dyDescent="0.25">
      <c r="E288" s="15"/>
      <c r="F288" s="16"/>
    </row>
    <row r="289" spans="5:6" ht="12.5" x14ac:dyDescent="0.25">
      <c r="E289" s="15"/>
      <c r="F289" s="16"/>
    </row>
    <row r="290" spans="5:6" ht="12.5" x14ac:dyDescent="0.25">
      <c r="E290" s="15"/>
      <c r="F290" s="16"/>
    </row>
    <row r="291" spans="5:6" ht="12.5" x14ac:dyDescent="0.25">
      <c r="E291" s="15"/>
      <c r="F291" s="16"/>
    </row>
    <row r="292" spans="5:6" ht="12.5" x14ac:dyDescent="0.25">
      <c r="E292" s="15"/>
      <c r="F292" s="16"/>
    </row>
    <row r="293" spans="5:6" ht="12.5" x14ac:dyDescent="0.25">
      <c r="E293" s="15"/>
      <c r="F293" s="16"/>
    </row>
    <row r="294" spans="5:6" ht="12.5" x14ac:dyDescent="0.25">
      <c r="E294" s="15"/>
      <c r="F294" s="16"/>
    </row>
    <row r="295" spans="5:6" ht="12.5" x14ac:dyDescent="0.25">
      <c r="E295" s="15"/>
      <c r="F295" s="16"/>
    </row>
    <row r="296" spans="5:6" ht="12.5" x14ac:dyDescent="0.25">
      <c r="E296" s="15"/>
      <c r="F296" s="16"/>
    </row>
    <row r="297" spans="5:6" ht="12.5" x14ac:dyDescent="0.25">
      <c r="E297" s="15"/>
      <c r="F297" s="16"/>
    </row>
    <row r="298" spans="5:6" ht="12.5" x14ac:dyDescent="0.25">
      <c r="E298" s="15"/>
      <c r="F298" s="16"/>
    </row>
    <row r="299" spans="5:6" ht="12.5" x14ac:dyDescent="0.25">
      <c r="E299" s="15"/>
      <c r="F299" s="16"/>
    </row>
    <row r="300" spans="5:6" ht="12.5" x14ac:dyDescent="0.25">
      <c r="E300" s="15"/>
      <c r="F300" s="16"/>
    </row>
    <row r="301" spans="5:6" ht="12.5" x14ac:dyDescent="0.25">
      <c r="E301" s="15"/>
      <c r="F301" s="16"/>
    </row>
    <row r="302" spans="5:6" ht="12.5" x14ac:dyDescent="0.25">
      <c r="E302" s="15"/>
      <c r="F302" s="16"/>
    </row>
    <row r="303" spans="5:6" ht="12.5" x14ac:dyDescent="0.25">
      <c r="E303" s="15"/>
      <c r="F303" s="16"/>
    </row>
    <row r="304" spans="5:6" ht="12.5" x14ac:dyDescent="0.25">
      <c r="E304" s="15"/>
      <c r="F304" s="16"/>
    </row>
    <row r="305" spans="5:6" ht="12.5" x14ac:dyDescent="0.25">
      <c r="E305" s="15"/>
      <c r="F305" s="16"/>
    </row>
    <row r="306" spans="5:6" ht="12.5" x14ac:dyDescent="0.25">
      <c r="E306" s="15"/>
      <c r="F306" s="16"/>
    </row>
    <row r="307" spans="5:6" ht="12.5" x14ac:dyDescent="0.25">
      <c r="E307" s="15"/>
      <c r="F307" s="16"/>
    </row>
    <row r="308" spans="5:6" ht="12.5" x14ac:dyDescent="0.25">
      <c r="E308" s="15"/>
      <c r="F308" s="16"/>
    </row>
    <row r="309" spans="5:6" ht="12.5" x14ac:dyDescent="0.25">
      <c r="E309" s="15"/>
      <c r="F309" s="16"/>
    </row>
    <row r="310" spans="5:6" ht="12.5" x14ac:dyDescent="0.25">
      <c r="E310" s="15"/>
      <c r="F310" s="16"/>
    </row>
    <row r="311" spans="5:6" ht="12.5" x14ac:dyDescent="0.25">
      <c r="E311" s="15"/>
      <c r="F311" s="16"/>
    </row>
    <row r="312" spans="5:6" ht="12.5" x14ac:dyDescent="0.25">
      <c r="E312" s="15"/>
      <c r="F312" s="16"/>
    </row>
    <row r="313" spans="5:6" ht="12.5" x14ac:dyDescent="0.25">
      <c r="E313" s="15"/>
      <c r="F313" s="16"/>
    </row>
    <row r="314" spans="5:6" ht="12.5" x14ac:dyDescent="0.25">
      <c r="E314" s="15"/>
      <c r="F314" s="16"/>
    </row>
    <row r="315" spans="5:6" ht="12.5" x14ac:dyDescent="0.25">
      <c r="E315" s="15"/>
      <c r="F315" s="16"/>
    </row>
    <row r="316" spans="5:6" ht="12.5" x14ac:dyDescent="0.25">
      <c r="E316" s="15"/>
      <c r="F316" s="16"/>
    </row>
    <row r="317" spans="5:6" ht="12.5" x14ac:dyDescent="0.25">
      <c r="E317" s="15"/>
      <c r="F317" s="16"/>
    </row>
    <row r="318" spans="5:6" ht="12.5" x14ac:dyDescent="0.25">
      <c r="E318" s="15"/>
      <c r="F318" s="16"/>
    </row>
    <row r="319" spans="5:6" ht="12.5" x14ac:dyDescent="0.25">
      <c r="E319" s="15"/>
      <c r="F319" s="16"/>
    </row>
    <row r="320" spans="5:6" ht="12.5" x14ac:dyDescent="0.25">
      <c r="E320" s="15"/>
      <c r="F320" s="16"/>
    </row>
    <row r="321" spans="5:6" ht="12.5" x14ac:dyDescent="0.25">
      <c r="E321" s="15"/>
      <c r="F321" s="16"/>
    </row>
    <row r="322" spans="5:6" ht="12.5" x14ac:dyDescent="0.25">
      <c r="E322" s="15"/>
      <c r="F322" s="16"/>
    </row>
    <row r="323" spans="5:6" ht="12.5" x14ac:dyDescent="0.25">
      <c r="E323" s="15"/>
      <c r="F323" s="16"/>
    </row>
    <row r="324" spans="5:6" ht="12.5" x14ac:dyDescent="0.25">
      <c r="E324" s="15"/>
      <c r="F324" s="16"/>
    </row>
    <row r="325" spans="5:6" ht="12.5" x14ac:dyDescent="0.25">
      <c r="E325" s="15"/>
      <c r="F325" s="16"/>
    </row>
    <row r="326" spans="5:6" ht="12.5" x14ac:dyDescent="0.25">
      <c r="E326" s="15"/>
      <c r="F326" s="16"/>
    </row>
    <row r="327" spans="5:6" ht="12.5" x14ac:dyDescent="0.25">
      <c r="E327" s="15"/>
      <c r="F327" s="16"/>
    </row>
    <row r="328" spans="5:6" ht="12.5" x14ac:dyDescent="0.25">
      <c r="E328" s="15"/>
      <c r="F328" s="16"/>
    </row>
    <row r="329" spans="5:6" ht="12.5" x14ac:dyDescent="0.25">
      <c r="E329" s="15"/>
      <c r="F329" s="16"/>
    </row>
    <row r="330" spans="5:6" ht="12.5" x14ac:dyDescent="0.25">
      <c r="E330" s="15"/>
      <c r="F330" s="16"/>
    </row>
    <row r="331" spans="5:6" ht="12.5" x14ac:dyDescent="0.25">
      <c r="E331" s="15"/>
      <c r="F331" s="16"/>
    </row>
    <row r="332" spans="5:6" ht="12.5" x14ac:dyDescent="0.25">
      <c r="E332" s="15"/>
      <c r="F332" s="16"/>
    </row>
    <row r="333" spans="5:6" ht="12.5" x14ac:dyDescent="0.25">
      <c r="E333" s="15"/>
      <c r="F333" s="16"/>
    </row>
    <row r="334" spans="5:6" ht="12.5" x14ac:dyDescent="0.25">
      <c r="E334" s="15"/>
      <c r="F334" s="16"/>
    </row>
    <row r="335" spans="5:6" ht="12.5" x14ac:dyDescent="0.25">
      <c r="E335" s="15"/>
      <c r="F335" s="16"/>
    </row>
    <row r="336" spans="5:6" ht="12.5" x14ac:dyDescent="0.25">
      <c r="E336" s="15"/>
      <c r="F336" s="16"/>
    </row>
    <row r="337" spans="5:6" ht="12.5" x14ac:dyDescent="0.25">
      <c r="E337" s="15"/>
      <c r="F337" s="16"/>
    </row>
    <row r="338" spans="5:6" ht="12.5" x14ac:dyDescent="0.25">
      <c r="E338" s="15"/>
      <c r="F338" s="16"/>
    </row>
    <row r="339" spans="5:6" ht="12.5" x14ac:dyDescent="0.25">
      <c r="E339" s="15"/>
      <c r="F339" s="16"/>
    </row>
    <row r="340" spans="5:6" ht="12.5" x14ac:dyDescent="0.25">
      <c r="E340" s="15"/>
      <c r="F340" s="16"/>
    </row>
    <row r="341" spans="5:6" ht="12.5" x14ac:dyDescent="0.25">
      <c r="E341" s="15"/>
      <c r="F341" s="16"/>
    </row>
    <row r="342" spans="5:6" ht="12.5" x14ac:dyDescent="0.25">
      <c r="E342" s="15"/>
      <c r="F342" s="16"/>
    </row>
    <row r="343" spans="5:6" ht="12.5" x14ac:dyDescent="0.25">
      <c r="E343" s="15"/>
      <c r="F343" s="16"/>
    </row>
    <row r="344" spans="5:6" ht="12.5" x14ac:dyDescent="0.25">
      <c r="E344" s="15"/>
      <c r="F344" s="16"/>
    </row>
    <row r="345" spans="5:6" ht="12.5" x14ac:dyDescent="0.25">
      <c r="E345" s="15"/>
      <c r="F345" s="16"/>
    </row>
    <row r="346" spans="5:6" ht="12.5" x14ac:dyDescent="0.25">
      <c r="E346" s="15"/>
      <c r="F346" s="16"/>
    </row>
    <row r="347" spans="5:6" ht="12.5" x14ac:dyDescent="0.25">
      <c r="E347" s="15"/>
      <c r="F347" s="16"/>
    </row>
    <row r="348" spans="5:6" ht="12.5" x14ac:dyDescent="0.25">
      <c r="E348" s="15"/>
      <c r="F348" s="16"/>
    </row>
    <row r="349" spans="5:6" ht="12.5" x14ac:dyDescent="0.25">
      <c r="E349" s="15"/>
      <c r="F349" s="16"/>
    </row>
    <row r="350" spans="5:6" ht="12.5" x14ac:dyDescent="0.25">
      <c r="E350" s="15"/>
      <c r="F350" s="16"/>
    </row>
    <row r="351" spans="5:6" ht="12.5" x14ac:dyDescent="0.25">
      <c r="E351" s="15"/>
      <c r="F351" s="16"/>
    </row>
    <row r="352" spans="5:6" ht="12.5" x14ac:dyDescent="0.25">
      <c r="E352" s="15"/>
      <c r="F352" s="16"/>
    </row>
    <row r="353" spans="5:6" ht="12.5" x14ac:dyDescent="0.25">
      <c r="E353" s="15"/>
      <c r="F353" s="16"/>
    </row>
    <row r="354" spans="5:6" ht="12.5" x14ac:dyDescent="0.25">
      <c r="E354" s="15"/>
      <c r="F354" s="16"/>
    </row>
    <row r="355" spans="5:6" ht="12.5" x14ac:dyDescent="0.25">
      <c r="E355" s="15"/>
      <c r="F355" s="16"/>
    </row>
    <row r="356" spans="5:6" ht="12.5" x14ac:dyDescent="0.25">
      <c r="E356" s="15"/>
      <c r="F356" s="16"/>
    </row>
    <row r="357" spans="5:6" ht="12.5" x14ac:dyDescent="0.25">
      <c r="E357" s="15"/>
      <c r="F357" s="16"/>
    </row>
    <row r="358" spans="5:6" ht="12.5" x14ac:dyDescent="0.25">
      <c r="E358" s="15"/>
      <c r="F358" s="16"/>
    </row>
    <row r="359" spans="5:6" ht="12.5" x14ac:dyDescent="0.25">
      <c r="E359" s="15"/>
      <c r="F359" s="16"/>
    </row>
    <row r="360" spans="5:6" ht="12.5" x14ac:dyDescent="0.25">
      <c r="E360" s="15"/>
      <c r="F360" s="16"/>
    </row>
    <row r="361" spans="5:6" ht="12.5" x14ac:dyDescent="0.25">
      <c r="E361" s="15"/>
      <c r="F361" s="16"/>
    </row>
    <row r="362" spans="5:6" ht="12.5" x14ac:dyDescent="0.25">
      <c r="E362" s="15"/>
      <c r="F362" s="16"/>
    </row>
    <row r="363" spans="5:6" ht="12.5" x14ac:dyDescent="0.25">
      <c r="E363" s="15"/>
      <c r="F363" s="16"/>
    </row>
    <row r="364" spans="5:6" ht="12.5" x14ac:dyDescent="0.25">
      <c r="E364" s="15"/>
      <c r="F364" s="16"/>
    </row>
    <row r="365" spans="5:6" ht="12.5" x14ac:dyDescent="0.25">
      <c r="E365" s="15"/>
      <c r="F365" s="16"/>
    </row>
    <row r="366" spans="5:6" ht="12.5" x14ac:dyDescent="0.25">
      <c r="E366" s="15"/>
      <c r="F366" s="16"/>
    </row>
    <row r="367" spans="5:6" ht="12.5" x14ac:dyDescent="0.25">
      <c r="E367" s="15"/>
      <c r="F367" s="16"/>
    </row>
    <row r="368" spans="5:6" ht="12.5" x14ac:dyDescent="0.25">
      <c r="E368" s="15"/>
      <c r="F368" s="16"/>
    </row>
    <row r="369" spans="5:6" ht="12.5" x14ac:dyDescent="0.25">
      <c r="E369" s="15"/>
      <c r="F369" s="16"/>
    </row>
    <row r="370" spans="5:6" ht="12.5" x14ac:dyDescent="0.25">
      <c r="E370" s="15"/>
      <c r="F370" s="16"/>
    </row>
    <row r="371" spans="5:6" ht="12.5" x14ac:dyDescent="0.25">
      <c r="E371" s="15"/>
      <c r="F371" s="16"/>
    </row>
    <row r="372" spans="5:6" ht="12.5" x14ac:dyDescent="0.25">
      <c r="E372" s="15"/>
      <c r="F372" s="16"/>
    </row>
    <row r="373" spans="5:6" ht="12.5" x14ac:dyDescent="0.25">
      <c r="E373" s="15"/>
      <c r="F373" s="16"/>
    </row>
    <row r="374" spans="5:6" ht="12.5" x14ac:dyDescent="0.25">
      <c r="E374" s="15"/>
      <c r="F374" s="16"/>
    </row>
    <row r="375" spans="5:6" ht="12.5" x14ac:dyDescent="0.25">
      <c r="E375" s="15"/>
      <c r="F375" s="16"/>
    </row>
    <row r="376" spans="5:6" ht="12.5" x14ac:dyDescent="0.25">
      <c r="E376" s="15"/>
      <c r="F376" s="16"/>
    </row>
    <row r="377" spans="5:6" ht="12.5" x14ac:dyDescent="0.25">
      <c r="E377" s="15"/>
      <c r="F377" s="16"/>
    </row>
    <row r="378" spans="5:6" ht="12.5" x14ac:dyDescent="0.25">
      <c r="E378" s="15"/>
      <c r="F378" s="16"/>
    </row>
    <row r="379" spans="5:6" ht="12.5" x14ac:dyDescent="0.25">
      <c r="E379" s="15"/>
      <c r="F379" s="16"/>
    </row>
    <row r="380" spans="5:6" ht="12.5" x14ac:dyDescent="0.25">
      <c r="E380" s="15"/>
      <c r="F380" s="16"/>
    </row>
    <row r="381" spans="5:6" ht="12.5" x14ac:dyDescent="0.25">
      <c r="E381" s="15"/>
      <c r="F381" s="16"/>
    </row>
    <row r="382" spans="5:6" ht="12.5" x14ac:dyDescent="0.25">
      <c r="E382" s="15"/>
      <c r="F382" s="16"/>
    </row>
    <row r="383" spans="5:6" ht="12.5" x14ac:dyDescent="0.25">
      <c r="E383" s="15"/>
      <c r="F383" s="16"/>
    </row>
    <row r="384" spans="5:6" ht="12.5" x14ac:dyDescent="0.25">
      <c r="E384" s="15"/>
      <c r="F384" s="16"/>
    </row>
    <row r="385" spans="5:6" ht="12.5" x14ac:dyDescent="0.25">
      <c r="E385" s="15"/>
      <c r="F385" s="16"/>
    </row>
    <row r="386" spans="5:6" ht="12.5" x14ac:dyDescent="0.25">
      <c r="E386" s="15"/>
      <c r="F386" s="16"/>
    </row>
    <row r="387" spans="5:6" ht="12.5" x14ac:dyDescent="0.25">
      <c r="E387" s="15"/>
      <c r="F387" s="16"/>
    </row>
    <row r="388" spans="5:6" ht="12.5" x14ac:dyDescent="0.25">
      <c r="E388" s="15"/>
      <c r="F388" s="16"/>
    </row>
    <row r="389" spans="5:6" ht="12.5" x14ac:dyDescent="0.25">
      <c r="E389" s="15"/>
      <c r="F389" s="16"/>
    </row>
    <row r="390" spans="5:6" ht="12.5" x14ac:dyDescent="0.25">
      <c r="E390" s="15"/>
      <c r="F390" s="16"/>
    </row>
    <row r="391" spans="5:6" ht="12.5" x14ac:dyDescent="0.25">
      <c r="E391" s="15"/>
      <c r="F391" s="16"/>
    </row>
    <row r="392" spans="5:6" ht="12.5" x14ac:dyDescent="0.25">
      <c r="E392" s="15"/>
      <c r="F392" s="16"/>
    </row>
    <row r="393" spans="5:6" ht="12.5" x14ac:dyDescent="0.25">
      <c r="E393" s="15"/>
      <c r="F393" s="16"/>
    </row>
    <row r="394" spans="5:6" ht="12.5" x14ac:dyDescent="0.25">
      <c r="E394" s="15"/>
      <c r="F394" s="16"/>
    </row>
    <row r="395" spans="5:6" ht="12.5" x14ac:dyDescent="0.25">
      <c r="E395" s="15"/>
      <c r="F395" s="16"/>
    </row>
    <row r="396" spans="5:6" ht="12.5" x14ac:dyDescent="0.25">
      <c r="E396" s="15"/>
      <c r="F396" s="16"/>
    </row>
    <row r="397" spans="5:6" ht="12.5" x14ac:dyDescent="0.25">
      <c r="E397" s="15"/>
      <c r="F397" s="16"/>
    </row>
    <row r="398" spans="5:6" ht="12.5" x14ac:dyDescent="0.25">
      <c r="E398" s="15"/>
      <c r="F398" s="16"/>
    </row>
    <row r="399" spans="5:6" ht="12.5" x14ac:dyDescent="0.25">
      <c r="E399" s="15"/>
      <c r="F399" s="16"/>
    </row>
    <row r="400" spans="5:6" ht="12.5" x14ac:dyDescent="0.25">
      <c r="E400" s="15"/>
      <c r="F400" s="16"/>
    </row>
    <row r="401" spans="5:6" ht="12.5" x14ac:dyDescent="0.25">
      <c r="E401" s="15"/>
      <c r="F401" s="16"/>
    </row>
    <row r="402" spans="5:6" ht="12.5" x14ac:dyDescent="0.25">
      <c r="E402" s="15"/>
      <c r="F402" s="16"/>
    </row>
    <row r="403" spans="5:6" ht="12.5" x14ac:dyDescent="0.25">
      <c r="E403" s="15"/>
      <c r="F403" s="16"/>
    </row>
    <row r="404" spans="5:6" ht="12.5" x14ac:dyDescent="0.25">
      <c r="E404" s="15"/>
      <c r="F404" s="16"/>
    </row>
    <row r="405" spans="5:6" ht="12.5" x14ac:dyDescent="0.25">
      <c r="E405" s="15"/>
      <c r="F405" s="16"/>
    </row>
    <row r="406" spans="5:6" ht="12.5" x14ac:dyDescent="0.25">
      <c r="E406" s="15"/>
      <c r="F406" s="16"/>
    </row>
    <row r="407" spans="5:6" ht="12.5" x14ac:dyDescent="0.25">
      <c r="E407" s="15"/>
      <c r="F407" s="16"/>
    </row>
    <row r="408" spans="5:6" ht="12.5" x14ac:dyDescent="0.25">
      <c r="E408" s="15"/>
      <c r="F408" s="16"/>
    </row>
    <row r="409" spans="5:6" ht="12.5" x14ac:dyDescent="0.25">
      <c r="E409" s="15"/>
      <c r="F409" s="16"/>
    </row>
    <row r="410" spans="5:6" ht="12.5" x14ac:dyDescent="0.25">
      <c r="E410" s="15"/>
      <c r="F410" s="16"/>
    </row>
    <row r="411" spans="5:6" ht="12.5" x14ac:dyDescent="0.25">
      <c r="E411" s="15"/>
      <c r="F411" s="16"/>
    </row>
    <row r="412" spans="5:6" ht="12.5" x14ac:dyDescent="0.25">
      <c r="E412" s="15"/>
      <c r="F412" s="16"/>
    </row>
    <row r="413" spans="5:6" ht="12.5" x14ac:dyDescent="0.25">
      <c r="E413" s="15"/>
      <c r="F413" s="16"/>
    </row>
    <row r="414" spans="5:6" ht="12.5" x14ac:dyDescent="0.25">
      <c r="E414" s="15"/>
      <c r="F414" s="16"/>
    </row>
    <row r="415" spans="5:6" ht="12.5" x14ac:dyDescent="0.25">
      <c r="E415" s="15"/>
      <c r="F415" s="16"/>
    </row>
    <row r="416" spans="5:6" ht="12.5" x14ac:dyDescent="0.25">
      <c r="E416" s="15"/>
      <c r="F416" s="16"/>
    </row>
    <row r="417" spans="5:6" ht="12.5" x14ac:dyDescent="0.25">
      <c r="E417" s="15"/>
      <c r="F417" s="16"/>
    </row>
    <row r="418" spans="5:6" ht="12.5" x14ac:dyDescent="0.25">
      <c r="E418" s="15"/>
      <c r="F418" s="16"/>
    </row>
    <row r="419" spans="5:6" ht="12.5" x14ac:dyDescent="0.25">
      <c r="E419" s="15"/>
      <c r="F419" s="16"/>
    </row>
    <row r="420" spans="5:6" ht="12.5" x14ac:dyDescent="0.25">
      <c r="E420" s="15"/>
      <c r="F420" s="16"/>
    </row>
    <row r="421" spans="5:6" ht="12.5" x14ac:dyDescent="0.25">
      <c r="E421" s="15"/>
      <c r="F421" s="16"/>
    </row>
    <row r="422" spans="5:6" ht="12.5" x14ac:dyDescent="0.25">
      <c r="E422" s="15"/>
      <c r="F422" s="16"/>
    </row>
    <row r="423" spans="5:6" ht="12.5" x14ac:dyDescent="0.25">
      <c r="E423" s="15"/>
      <c r="F423" s="16"/>
    </row>
    <row r="424" spans="5:6" ht="12.5" x14ac:dyDescent="0.25">
      <c r="E424" s="15"/>
      <c r="F424" s="16"/>
    </row>
    <row r="425" spans="5:6" ht="12.5" x14ac:dyDescent="0.25">
      <c r="E425" s="15"/>
      <c r="F425" s="16"/>
    </row>
    <row r="426" spans="5:6" ht="12.5" x14ac:dyDescent="0.25">
      <c r="E426" s="15"/>
      <c r="F426" s="16"/>
    </row>
    <row r="427" spans="5:6" ht="12.5" x14ac:dyDescent="0.25">
      <c r="E427" s="15"/>
      <c r="F427" s="16"/>
    </row>
    <row r="428" spans="5:6" ht="12.5" x14ac:dyDescent="0.25">
      <c r="E428" s="15"/>
      <c r="F428" s="16"/>
    </row>
    <row r="429" spans="5:6" ht="12.5" x14ac:dyDescent="0.25">
      <c r="E429" s="15"/>
      <c r="F429" s="16"/>
    </row>
    <row r="430" spans="5:6" ht="12.5" x14ac:dyDescent="0.25">
      <c r="E430" s="15"/>
      <c r="F430" s="16"/>
    </row>
    <row r="431" spans="5:6" ht="12.5" x14ac:dyDescent="0.25">
      <c r="E431" s="15"/>
      <c r="F431" s="16"/>
    </row>
    <row r="432" spans="5:6" ht="12.5" x14ac:dyDescent="0.25">
      <c r="E432" s="15"/>
      <c r="F432" s="16"/>
    </row>
    <row r="433" spans="5:6" ht="12.5" x14ac:dyDescent="0.25">
      <c r="E433" s="15"/>
      <c r="F433" s="16"/>
    </row>
    <row r="434" spans="5:6" ht="12.5" x14ac:dyDescent="0.25">
      <c r="E434" s="15"/>
      <c r="F434" s="16"/>
    </row>
    <row r="435" spans="5:6" ht="12.5" x14ac:dyDescent="0.25">
      <c r="E435" s="15"/>
      <c r="F435" s="16"/>
    </row>
    <row r="436" spans="5:6" ht="12.5" x14ac:dyDescent="0.25">
      <c r="E436" s="15"/>
      <c r="F436" s="16"/>
    </row>
    <row r="437" spans="5:6" ht="12.5" x14ac:dyDescent="0.25">
      <c r="E437" s="15"/>
      <c r="F437" s="16"/>
    </row>
    <row r="438" spans="5:6" ht="12.5" x14ac:dyDescent="0.25">
      <c r="E438" s="15"/>
      <c r="F438" s="16"/>
    </row>
    <row r="439" spans="5:6" ht="12.5" x14ac:dyDescent="0.25">
      <c r="E439" s="15"/>
      <c r="F439" s="16"/>
    </row>
    <row r="440" spans="5:6" ht="12.5" x14ac:dyDescent="0.25">
      <c r="E440" s="15"/>
      <c r="F440" s="16"/>
    </row>
    <row r="441" spans="5:6" ht="12.5" x14ac:dyDescent="0.25">
      <c r="E441" s="15"/>
      <c r="F441" s="16"/>
    </row>
    <row r="442" spans="5:6" ht="12.5" x14ac:dyDescent="0.25">
      <c r="E442" s="15"/>
      <c r="F442" s="16"/>
    </row>
    <row r="443" spans="5:6" ht="12.5" x14ac:dyDescent="0.25">
      <c r="E443" s="15"/>
      <c r="F443" s="16"/>
    </row>
    <row r="444" spans="5:6" ht="12.5" x14ac:dyDescent="0.25">
      <c r="E444" s="15"/>
      <c r="F444" s="16"/>
    </row>
    <row r="445" spans="5:6" ht="12.5" x14ac:dyDescent="0.25">
      <c r="E445" s="15"/>
      <c r="F445" s="16"/>
    </row>
    <row r="446" spans="5:6" ht="12.5" x14ac:dyDescent="0.25">
      <c r="E446" s="15"/>
      <c r="F446" s="16"/>
    </row>
    <row r="447" spans="5:6" ht="12.5" x14ac:dyDescent="0.25">
      <c r="E447" s="15"/>
      <c r="F447" s="16"/>
    </row>
    <row r="448" spans="5:6" ht="12.5" x14ac:dyDescent="0.25">
      <c r="E448" s="15"/>
      <c r="F448" s="16"/>
    </row>
    <row r="449" spans="5:6" ht="12.5" x14ac:dyDescent="0.25">
      <c r="E449" s="15"/>
      <c r="F449" s="16"/>
    </row>
    <row r="450" spans="5:6" ht="12.5" x14ac:dyDescent="0.25">
      <c r="E450" s="15"/>
      <c r="F450" s="16"/>
    </row>
    <row r="451" spans="5:6" ht="12.5" x14ac:dyDescent="0.25">
      <c r="E451" s="15"/>
      <c r="F451" s="16"/>
    </row>
    <row r="452" spans="5:6" ht="12.5" x14ac:dyDescent="0.25">
      <c r="E452" s="15"/>
      <c r="F452" s="16"/>
    </row>
    <row r="453" spans="5:6" ht="12.5" x14ac:dyDescent="0.25">
      <c r="E453" s="15"/>
      <c r="F453" s="16"/>
    </row>
    <row r="454" spans="5:6" ht="12.5" x14ac:dyDescent="0.25">
      <c r="E454" s="15"/>
      <c r="F454" s="16"/>
    </row>
    <row r="455" spans="5:6" ht="12.5" x14ac:dyDescent="0.25">
      <c r="E455" s="15"/>
      <c r="F455" s="16"/>
    </row>
    <row r="456" spans="5:6" ht="12.5" x14ac:dyDescent="0.25">
      <c r="E456" s="15"/>
      <c r="F456" s="16"/>
    </row>
    <row r="457" spans="5:6" ht="12.5" x14ac:dyDescent="0.25">
      <c r="E457" s="15"/>
      <c r="F457" s="16"/>
    </row>
    <row r="458" spans="5:6" ht="12.5" x14ac:dyDescent="0.25">
      <c r="E458" s="15"/>
      <c r="F458" s="16"/>
    </row>
    <row r="459" spans="5:6" ht="12.5" x14ac:dyDescent="0.25">
      <c r="E459" s="15"/>
      <c r="F459" s="16"/>
    </row>
    <row r="460" spans="5:6" ht="12.5" x14ac:dyDescent="0.25">
      <c r="E460" s="15"/>
      <c r="F460" s="16"/>
    </row>
    <row r="461" spans="5:6" ht="12.5" x14ac:dyDescent="0.25">
      <c r="E461" s="15"/>
      <c r="F461" s="16"/>
    </row>
    <row r="462" spans="5:6" ht="12.5" x14ac:dyDescent="0.25">
      <c r="E462" s="15"/>
      <c r="F462" s="16"/>
    </row>
    <row r="463" spans="5:6" ht="12.5" x14ac:dyDescent="0.25">
      <c r="E463" s="15"/>
      <c r="F463" s="16"/>
    </row>
    <row r="464" spans="5:6" ht="12.5" x14ac:dyDescent="0.25">
      <c r="E464" s="15"/>
      <c r="F464" s="16"/>
    </row>
    <row r="465" spans="5:6" ht="12.5" x14ac:dyDescent="0.25">
      <c r="E465" s="15"/>
      <c r="F465" s="16"/>
    </row>
    <row r="466" spans="5:6" ht="12.5" x14ac:dyDescent="0.25">
      <c r="E466" s="15"/>
      <c r="F466" s="16"/>
    </row>
    <row r="467" spans="5:6" ht="12.5" x14ac:dyDescent="0.25">
      <c r="E467" s="15"/>
      <c r="F467" s="16"/>
    </row>
    <row r="468" spans="5:6" ht="12.5" x14ac:dyDescent="0.25">
      <c r="E468" s="15"/>
      <c r="F468" s="16"/>
    </row>
    <row r="469" spans="5:6" ht="12.5" x14ac:dyDescent="0.25">
      <c r="E469" s="15"/>
      <c r="F469" s="16"/>
    </row>
    <row r="470" spans="5:6" ht="12.5" x14ac:dyDescent="0.25">
      <c r="E470" s="15"/>
      <c r="F470" s="16"/>
    </row>
    <row r="471" spans="5:6" ht="12.5" x14ac:dyDescent="0.25">
      <c r="E471" s="15"/>
      <c r="F471" s="16"/>
    </row>
    <row r="472" spans="5:6" ht="12.5" x14ac:dyDescent="0.25">
      <c r="E472" s="15"/>
      <c r="F472" s="16"/>
    </row>
    <row r="473" spans="5:6" ht="12.5" x14ac:dyDescent="0.25">
      <c r="E473" s="15"/>
      <c r="F473" s="16"/>
    </row>
    <row r="474" spans="5:6" ht="12.5" x14ac:dyDescent="0.25">
      <c r="E474" s="15"/>
      <c r="F474" s="16"/>
    </row>
    <row r="475" spans="5:6" ht="12.5" x14ac:dyDescent="0.25">
      <c r="E475" s="15"/>
      <c r="F475" s="16"/>
    </row>
    <row r="476" spans="5:6" ht="12.5" x14ac:dyDescent="0.25">
      <c r="E476" s="15"/>
      <c r="F476" s="16"/>
    </row>
    <row r="477" spans="5:6" ht="12.5" x14ac:dyDescent="0.25">
      <c r="E477" s="15"/>
      <c r="F477" s="16"/>
    </row>
    <row r="478" spans="5:6" ht="12.5" x14ac:dyDescent="0.25">
      <c r="E478" s="15"/>
      <c r="F478" s="16"/>
    </row>
    <row r="479" spans="5:6" ht="12.5" x14ac:dyDescent="0.25">
      <c r="E479" s="15"/>
      <c r="F479" s="16"/>
    </row>
    <row r="480" spans="5:6" ht="12.5" x14ac:dyDescent="0.25">
      <c r="E480" s="15"/>
      <c r="F480" s="16"/>
    </row>
    <row r="481" spans="5:6" ht="12.5" x14ac:dyDescent="0.25">
      <c r="E481" s="15"/>
      <c r="F481" s="16"/>
    </row>
    <row r="482" spans="5:6" ht="12.5" x14ac:dyDescent="0.25">
      <c r="E482" s="15"/>
      <c r="F482" s="16"/>
    </row>
    <row r="483" spans="5:6" ht="12.5" x14ac:dyDescent="0.25">
      <c r="E483" s="15"/>
      <c r="F483" s="16"/>
    </row>
    <row r="484" spans="5:6" ht="12.5" x14ac:dyDescent="0.25">
      <c r="E484" s="15"/>
      <c r="F484" s="16"/>
    </row>
    <row r="485" spans="5:6" ht="12.5" x14ac:dyDescent="0.25">
      <c r="E485" s="15"/>
      <c r="F485" s="16"/>
    </row>
    <row r="486" spans="5:6" ht="12.5" x14ac:dyDescent="0.25">
      <c r="E486" s="15"/>
      <c r="F486" s="16"/>
    </row>
    <row r="487" spans="5:6" ht="12.5" x14ac:dyDescent="0.25">
      <c r="E487" s="15"/>
      <c r="F487" s="16"/>
    </row>
    <row r="488" spans="5:6" ht="12.5" x14ac:dyDescent="0.25">
      <c r="E488" s="15"/>
      <c r="F488" s="16"/>
    </row>
    <row r="489" spans="5:6" ht="12.5" x14ac:dyDescent="0.25">
      <c r="E489" s="15"/>
      <c r="F489" s="16"/>
    </row>
    <row r="490" spans="5:6" ht="12.5" x14ac:dyDescent="0.25">
      <c r="E490" s="15"/>
      <c r="F490" s="16"/>
    </row>
    <row r="491" spans="5:6" ht="12.5" x14ac:dyDescent="0.25">
      <c r="E491" s="15"/>
      <c r="F491" s="16"/>
    </row>
    <row r="492" spans="5:6" ht="12.5" x14ac:dyDescent="0.25">
      <c r="E492" s="15"/>
      <c r="F492" s="16"/>
    </row>
    <row r="493" spans="5:6" ht="12.5" x14ac:dyDescent="0.25">
      <c r="E493" s="15"/>
      <c r="F493" s="16"/>
    </row>
    <row r="494" spans="5:6" ht="12.5" x14ac:dyDescent="0.25">
      <c r="E494" s="15"/>
      <c r="F494" s="16"/>
    </row>
    <row r="495" spans="5:6" ht="12.5" x14ac:dyDescent="0.25">
      <c r="E495" s="15"/>
      <c r="F495" s="16"/>
    </row>
    <row r="496" spans="5:6" ht="12.5" x14ac:dyDescent="0.25">
      <c r="E496" s="15"/>
      <c r="F496" s="16"/>
    </row>
    <row r="497" spans="5:6" ht="12.5" x14ac:dyDescent="0.25">
      <c r="E497" s="15"/>
      <c r="F497" s="16"/>
    </row>
    <row r="498" spans="5:6" ht="12.5" x14ac:dyDescent="0.25">
      <c r="E498" s="15"/>
      <c r="F498" s="16"/>
    </row>
    <row r="499" spans="5:6" ht="12.5" x14ac:dyDescent="0.25">
      <c r="E499" s="15"/>
      <c r="F499" s="16"/>
    </row>
    <row r="500" spans="5:6" ht="12.5" x14ac:dyDescent="0.25">
      <c r="E500" s="15"/>
      <c r="F500" s="16"/>
    </row>
    <row r="501" spans="5:6" ht="12.5" x14ac:dyDescent="0.25">
      <c r="E501" s="15"/>
      <c r="F501" s="16"/>
    </row>
    <row r="502" spans="5:6" ht="12.5" x14ac:dyDescent="0.25">
      <c r="E502" s="15"/>
      <c r="F502" s="16"/>
    </row>
    <row r="503" spans="5:6" ht="12.5" x14ac:dyDescent="0.25">
      <c r="E503" s="15"/>
      <c r="F503" s="16"/>
    </row>
    <row r="504" spans="5:6" ht="12.5" x14ac:dyDescent="0.25">
      <c r="E504" s="15"/>
      <c r="F504" s="16"/>
    </row>
    <row r="505" spans="5:6" ht="12.5" x14ac:dyDescent="0.25">
      <c r="E505" s="15"/>
      <c r="F505" s="16"/>
    </row>
    <row r="506" spans="5:6" ht="12.5" x14ac:dyDescent="0.25">
      <c r="E506" s="15"/>
      <c r="F506" s="16"/>
    </row>
    <row r="507" spans="5:6" ht="12.5" x14ac:dyDescent="0.25">
      <c r="E507" s="15"/>
      <c r="F507" s="16"/>
    </row>
    <row r="508" spans="5:6" ht="12.5" x14ac:dyDescent="0.25">
      <c r="E508" s="15"/>
      <c r="F508" s="16"/>
    </row>
    <row r="509" spans="5:6" ht="12.5" x14ac:dyDescent="0.25">
      <c r="E509" s="15"/>
      <c r="F509" s="16"/>
    </row>
    <row r="510" spans="5:6" ht="12.5" x14ac:dyDescent="0.25">
      <c r="E510" s="15"/>
      <c r="F510" s="16"/>
    </row>
    <row r="511" spans="5:6" ht="12.5" x14ac:dyDescent="0.25">
      <c r="E511" s="15"/>
      <c r="F511" s="16"/>
    </row>
    <row r="512" spans="5:6" ht="12.5" x14ac:dyDescent="0.25">
      <c r="E512" s="15"/>
      <c r="F512" s="16"/>
    </row>
    <row r="513" spans="5:6" ht="12.5" x14ac:dyDescent="0.25">
      <c r="E513" s="15"/>
      <c r="F513" s="16"/>
    </row>
    <row r="514" spans="5:6" ht="12.5" x14ac:dyDescent="0.25">
      <c r="E514" s="15"/>
      <c r="F514" s="16"/>
    </row>
    <row r="515" spans="5:6" ht="12.5" x14ac:dyDescent="0.25">
      <c r="E515" s="15"/>
      <c r="F515" s="16"/>
    </row>
    <row r="516" spans="5:6" ht="12.5" x14ac:dyDescent="0.25">
      <c r="E516" s="15"/>
      <c r="F516" s="16"/>
    </row>
    <row r="517" spans="5:6" ht="12.5" x14ac:dyDescent="0.25">
      <c r="E517" s="15"/>
      <c r="F517" s="16"/>
    </row>
    <row r="518" spans="5:6" ht="12.5" x14ac:dyDescent="0.25">
      <c r="E518" s="15"/>
      <c r="F518" s="16"/>
    </row>
    <row r="519" spans="5:6" ht="12.5" x14ac:dyDescent="0.25">
      <c r="E519" s="15"/>
      <c r="F519" s="16"/>
    </row>
    <row r="520" spans="5:6" ht="12.5" x14ac:dyDescent="0.25">
      <c r="E520" s="15"/>
      <c r="F520" s="16"/>
    </row>
    <row r="521" spans="5:6" ht="12.5" x14ac:dyDescent="0.25">
      <c r="E521" s="15"/>
      <c r="F521" s="16"/>
    </row>
    <row r="522" spans="5:6" ht="12.5" x14ac:dyDescent="0.25">
      <c r="E522" s="15"/>
      <c r="F522" s="16"/>
    </row>
    <row r="523" spans="5:6" ht="12.5" x14ac:dyDescent="0.25">
      <c r="E523" s="15"/>
      <c r="F523" s="16"/>
    </row>
    <row r="524" spans="5:6" ht="12.5" x14ac:dyDescent="0.25">
      <c r="E524" s="15"/>
      <c r="F524" s="16"/>
    </row>
    <row r="525" spans="5:6" ht="12.5" x14ac:dyDescent="0.25">
      <c r="E525" s="15"/>
      <c r="F525" s="16"/>
    </row>
    <row r="526" spans="5:6" ht="12.5" x14ac:dyDescent="0.25">
      <c r="E526" s="15"/>
      <c r="F526" s="16"/>
    </row>
    <row r="527" spans="5:6" ht="12.5" x14ac:dyDescent="0.25">
      <c r="E527" s="15"/>
      <c r="F527" s="16"/>
    </row>
    <row r="528" spans="5:6" ht="12.5" x14ac:dyDescent="0.25">
      <c r="E528" s="15"/>
      <c r="F528" s="16"/>
    </row>
    <row r="529" spans="5:6" ht="12.5" x14ac:dyDescent="0.25">
      <c r="E529" s="15"/>
      <c r="F529" s="16"/>
    </row>
    <row r="530" spans="5:6" ht="12.5" x14ac:dyDescent="0.25">
      <c r="E530" s="15"/>
      <c r="F530" s="16"/>
    </row>
    <row r="531" spans="5:6" ht="12.5" x14ac:dyDescent="0.25">
      <c r="E531" s="15"/>
      <c r="F531" s="16"/>
    </row>
    <row r="532" spans="5:6" ht="12.5" x14ac:dyDescent="0.25">
      <c r="E532" s="15"/>
      <c r="F532" s="16"/>
    </row>
    <row r="533" spans="5:6" ht="12.5" x14ac:dyDescent="0.25">
      <c r="E533" s="15"/>
      <c r="F533" s="16"/>
    </row>
    <row r="534" spans="5:6" ht="12.5" x14ac:dyDescent="0.25">
      <c r="E534" s="15"/>
      <c r="F534" s="16"/>
    </row>
    <row r="535" spans="5:6" ht="12.5" x14ac:dyDescent="0.25">
      <c r="E535" s="15"/>
      <c r="F535" s="16"/>
    </row>
    <row r="536" spans="5:6" ht="12.5" x14ac:dyDescent="0.25">
      <c r="E536" s="15"/>
      <c r="F536" s="16"/>
    </row>
    <row r="537" spans="5:6" ht="12.5" x14ac:dyDescent="0.25">
      <c r="E537" s="15"/>
      <c r="F537" s="16"/>
    </row>
    <row r="538" spans="5:6" ht="12.5" x14ac:dyDescent="0.25">
      <c r="E538" s="15"/>
      <c r="F538" s="16"/>
    </row>
    <row r="539" spans="5:6" ht="12.5" x14ac:dyDescent="0.25">
      <c r="E539" s="15"/>
      <c r="F539" s="16"/>
    </row>
    <row r="540" spans="5:6" ht="12.5" x14ac:dyDescent="0.25">
      <c r="E540" s="15"/>
      <c r="F540" s="16"/>
    </row>
    <row r="541" spans="5:6" ht="12.5" x14ac:dyDescent="0.25">
      <c r="E541" s="15"/>
      <c r="F541" s="16"/>
    </row>
    <row r="542" spans="5:6" ht="12.5" x14ac:dyDescent="0.25">
      <c r="E542" s="15"/>
      <c r="F542" s="16"/>
    </row>
    <row r="543" spans="5:6" ht="12.5" x14ac:dyDescent="0.25">
      <c r="E543" s="15"/>
      <c r="F543" s="16"/>
    </row>
    <row r="544" spans="5:6" ht="12.5" x14ac:dyDescent="0.25">
      <c r="E544" s="15"/>
      <c r="F544" s="16"/>
    </row>
    <row r="545" spans="5:6" ht="12.5" x14ac:dyDescent="0.25">
      <c r="E545" s="15"/>
      <c r="F545" s="16"/>
    </row>
    <row r="546" spans="5:6" ht="12.5" x14ac:dyDescent="0.25">
      <c r="E546" s="15"/>
      <c r="F546" s="16"/>
    </row>
    <row r="547" spans="5:6" ht="12.5" x14ac:dyDescent="0.25">
      <c r="E547" s="15"/>
      <c r="F547" s="16"/>
    </row>
    <row r="548" spans="5:6" ht="12.5" x14ac:dyDescent="0.25">
      <c r="E548" s="15"/>
      <c r="F548" s="16"/>
    </row>
    <row r="549" spans="5:6" ht="12.5" x14ac:dyDescent="0.25">
      <c r="E549" s="15"/>
      <c r="F549" s="16"/>
    </row>
    <row r="550" spans="5:6" ht="12.5" x14ac:dyDescent="0.25">
      <c r="E550" s="15"/>
      <c r="F550" s="16"/>
    </row>
    <row r="551" spans="5:6" ht="12.5" x14ac:dyDescent="0.25">
      <c r="E551" s="15"/>
      <c r="F551" s="16"/>
    </row>
    <row r="552" spans="5:6" ht="12.5" x14ac:dyDescent="0.25">
      <c r="E552" s="15"/>
      <c r="F552" s="16"/>
    </row>
    <row r="553" spans="5:6" ht="12.5" x14ac:dyDescent="0.25">
      <c r="E553" s="15"/>
      <c r="F553" s="16"/>
    </row>
    <row r="554" spans="5:6" ht="12.5" x14ac:dyDescent="0.25">
      <c r="E554" s="15"/>
      <c r="F554" s="16"/>
    </row>
    <row r="555" spans="5:6" ht="12.5" x14ac:dyDescent="0.25">
      <c r="E555" s="15"/>
      <c r="F555" s="16"/>
    </row>
    <row r="556" spans="5:6" ht="12.5" x14ac:dyDescent="0.25">
      <c r="E556" s="15"/>
      <c r="F556" s="16"/>
    </row>
    <row r="557" spans="5:6" ht="12.5" x14ac:dyDescent="0.25">
      <c r="E557" s="15"/>
      <c r="F557" s="16"/>
    </row>
    <row r="558" spans="5:6" ht="12.5" x14ac:dyDescent="0.25">
      <c r="E558" s="15"/>
      <c r="F558" s="16"/>
    </row>
    <row r="559" spans="5:6" ht="12.5" x14ac:dyDescent="0.25">
      <c r="E559" s="15"/>
      <c r="F559" s="16"/>
    </row>
    <row r="560" spans="5:6" ht="12.5" x14ac:dyDescent="0.25">
      <c r="E560" s="15"/>
      <c r="F560" s="16"/>
    </row>
    <row r="561" spans="5:6" ht="12.5" x14ac:dyDescent="0.25">
      <c r="E561" s="15"/>
      <c r="F561" s="16"/>
    </row>
    <row r="562" spans="5:6" ht="12.5" x14ac:dyDescent="0.25">
      <c r="E562" s="15"/>
      <c r="F562" s="16"/>
    </row>
    <row r="563" spans="5:6" ht="12.5" x14ac:dyDescent="0.25">
      <c r="E563" s="15"/>
      <c r="F563" s="16"/>
    </row>
    <row r="564" spans="5:6" ht="12.5" x14ac:dyDescent="0.25">
      <c r="E564" s="15"/>
      <c r="F564" s="16"/>
    </row>
    <row r="565" spans="5:6" ht="12.5" x14ac:dyDescent="0.25">
      <c r="E565" s="15"/>
      <c r="F565" s="16"/>
    </row>
    <row r="566" spans="5:6" ht="12.5" x14ac:dyDescent="0.25">
      <c r="E566" s="15"/>
      <c r="F566" s="16"/>
    </row>
    <row r="567" spans="5:6" ht="12.5" x14ac:dyDescent="0.25">
      <c r="E567" s="15"/>
      <c r="F567" s="16"/>
    </row>
    <row r="568" spans="5:6" ht="12.5" x14ac:dyDescent="0.25">
      <c r="E568" s="15"/>
      <c r="F568" s="16"/>
    </row>
    <row r="569" spans="5:6" ht="12.5" x14ac:dyDescent="0.25">
      <c r="E569" s="15"/>
      <c r="F569" s="16"/>
    </row>
    <row r="570" spans="5:6" ht="12.5" x14ac:dyDescent="0.25">
      <c r="E570" s="15"/>
      <c r="F570" s="16"/>
    </row>
    <row r="571" spans="5:6" ht="12.5" x14ac:dyDescent="0.25">
      <c r="E571" s="15"/>
      <c r="F571" s="16"/>
    </row>
    <row r="572" spans="5:6" ht="12.5" x14ac:dyDescent="0.25">
      <c r="E572" s="15"/>
      <c r="F572" s="16"/>
    </row>
    <row r="573" spans="5:6" ht="12.5" x14ac:dyDescent="0.25">
      <c r="E573" s="15"/>
      <c r="F573" s="16"/>
    </row>
    <row r="574" spans="5:6" ht="12.5" x14ac:dyDescent="0.25">
      <c r="E574" s="15"/>
      <c r="F574" s="16"/>
    </row>
    <row r="575" spans="5:6" ht="12.5" x14ac:dyDescent="0.25">
      <c r="E575" s="15"/>
      <c r="F575" s="16"/>
    </row>
    <row r="576" spans="5:6" ht="12.5" x14ac:dyDescent="0.25">
      <c r="E576" s="15"/>
      <c r="F576" s="16"/>
    </row>
    <row r="577" spans="5:6" ht="12.5" x14ac:dyDescent="0.25">
      <c r="E577" s="15"/>
      <c r="F577" s="16"/>
    </row>
    <row r="578" spans="5:6" ht="12.5" x14ac:dyDescent="0.25">
      <c r="E578" s="15"/>
      <c r="F578" s="16"/>
    </row>
    <row r="579" spans="5:6" ht="12.5" x14ac:dyDescent="0.25">
      <c r="E579" s="15"/>
      <c r="F579" s="16"/>
    </row>
    <row r="580" spans="5:6" ht="12.5" x14ac:dyDescent="0.25">
      <c r="E580" s="15"/>
      <c r="F580" s="16"/>
    </row>
    <row r="581" spans="5:6" ht="12.5" x14ac:dyDescent="0.25">
      <c r="E581" s="15"/>
      <c r="F581" s="16"/>
    </row>
    <row r="582" spans="5:6" ht="12.5" x14ac:dyDescent="0.25">
      <c r="E582" s="15"/>
      <c r="F582" s="16"/>
    </row>
    <row r="583" spans="5:6" ht="12.5" x14ac:dyDescent="0.25">
      <c r="E583" s="15"/>
      <c r="F583" s="16"/>
    </row>
    <row r="584" spans="5:6" ht="12.5" x14ac:dyDescent="0.25">
      <c r="E584" s="15"/>
      <c r="F584" s="16"/>
    </row>
    <row r="585" spans="5:6" ht="12.5" x14ac:dyDescent="0.25">
      <c r="E585" s="15"/>
      <c r="F585" s="16"/>
    </row>
    <row r="586" spans="5:6" ht="12.5" x14ac:dyDescent="0.25">
      <c r="E586" s="15"/>
      <c r="F586" s="16"/>
    </row>
    <row r="587" spans="5:6" ht="12.5" x14ac:dyDescent="0.25">
      <c r="E587" s="15"/>
      <c r="F587" s="16"/>
    </row>
    <row r="588" spans="5:6" ht="12.5" x14ac:dyDescent="0.25">
      <c r="E588" s="15"/>
      <c r="F588" s="16"/>
    </row>
    <row r="589" spans="5:6" ht="12.5" x14ac:dyDescent="0.25">
      <c r="E589" s="15"/>
      <c r="F589" s="16"/>
    </row>
    <row r="590" spans="5:6" ht="12.5" x14ac:dyDescent="0.25">
      <c r="E590" s="15"/>
      <c r="F590" s="16"/>
    </row>
    <row r="591" spans="5:6" ht="12.5" x14ac:dyDescent="0.25">
      <c r="E591" s="15"/>
      <c r="F591" s="16"/>
    </row>
    <row r="592" spans="5:6" ht="12.5" x14ac:dyDescent="0.25">
      <c r="E592" s="15"/>
      <c r="F592" s="16"/>
    </row>
    <row r="593" spans="5:6" ht="12.5" x14ac:dyDescent="0.25">
      <c r="E593" s="15"/>
      <c r="F593" s="16"/>
    </row>
    <row r="594" spans="5:6" ht="12.5" x14ac:dyDescent="0.25">
      <c r="E594" s="15"/>
      <c r="F594" s="16"/>
    </row>
    <row r="595" spans="5:6" ht="12.5" x14ac:dyDescent="0.25">
      <c r="E595" s="15"/>
      <c r="F595" s="16"/>
    </row>
    <row r="596" spans="5:6" ht="12.5" x14ac:dyDescent="0.25">
      <c r="E596" s="15"/>
      <c r="F596" s="16"/>
    </row>
    <row r="597" spans="5:6" ht="12.5" x14ac:dyDescent="0.25">
      <c r="E597" s="15"/>
      <c r="F597" s="16"/>
    </row>
    <row r="598" spans="5:6" ht="12.5" x14ac:dyDescent="0.25">
      <c r="E598" s="15"/>
      <c r="F598" s="16"/>
    </row>
    <row r="599" spans="5:6" ht="12.5" x14ac:dyDescent="0.25">
      <c r="E599" s="15"/>
      <c r="F599" s="16"/>
    </row>
    <row r="600" spans="5:6" ht="12.5" x14ac:dyDescent="0.25">
      <c r="E600" s="15"/>
      <c r="F600" s="16"/>
    </row>
    <row r="601" spans="5:6" ht="12.5" x14ac:dyDescent="0.25">
      <c r="E601" s="15"/>
      <c r="F601" s="16"/>
    </row>
    <row r="602" spans="5:6" ht="12.5" x14ac:dyDescent="0.25">
      <c r="E602" s="15"/>
      <c r="F602" s="16"/>
    </row>
    <row r="603" spans="5:6" ht="12.5" x14ac:dyDescent="0.25">
      <c r="E603" s="15"/>
      <c r="F603" s="16"/>
    </row>
    <row r="604" spans="5:6" ht="12.5" x14ac:dyDescent="0.25">
      <c r="E604" s="15"/>
      <c r="F604" s="16"/>
    </row>
    <row r="605" spans="5:6" ht="12.5" x14ac:dyDescent="0.25">
      <c r="E605" s="15"/>
      <c r="F605" s="16"/>
    </row>
    <row r="606" spans="5:6" ht="12.5" x14ac:dyDescent="0.25">
      <c r="E606" s="15"/>
      <c r="F606" s="16"/>
    </row>
    <row r="607" spans="5:6" ht="12.5" x14ac:dyDescent="0.25">
      <c r="E607" s="15"/>
      <c r="F607" s="16"/>
    </row>
    <row r="608" spans="5:6" ht="12.5" x14ac:dyDescent="0.25">
      <c r="E608" s="15"/>
      <c r="F608" s="16"/>
    </row>
    <row r="609" spans="5:6" ht="12.5" x14ac:dyDescent="0.25">
      <c r="E609" s="15"/>
      <c r="F609" s="16"/>
    </row>
    <row r="610" spans="5:6" ht="12.5" x14ac:dyDescent="0.25">
      <c r="E610" s="15"/>
      <c r="F610" s="16"/>
    </row>
    <row r="611" spans="5:6" ht="12.5" x14ac:dyDescent="0.25">
      <c r="E611" s="15"/>
      <c r="F611" s="16"/>
    </row>
    <row r="612" spans="5:6" ht="12.5" x14ac:dyDescent="0.25">
      <c r="E612" s="15"/>
      <c r="F612" s="16"/>
    </row>
    <row r="613" spans="5:6" ht="12.5" x14ac:dyDescent="0.25">
      <c r="E613" s="15"/>
      <c r="F613" s="16"/>
    </row>
    <row r="614" spans="5:6" ht="12.5" x14ac:dyDescent="0.25">
      <c r="E614" s="15"/>
      <c r="F614" s="16"/>
    </row>
    <row r="615" spans="5:6" ht="12.5" x14ac:dyDescent="0.25">
      <c r="E615" s="15"/>
      <c r="F615" s="16"/>
    </row>
    <row r="616" spans="5:6" ht="12.5" x14ac:dyDescent="0.25">
      <c r="E616" s="15"/>
      <c r="F616" s="16"/>
    </row>
    <row r="617" spans="5:6" ht="12.5" x14ac:dyDescent="0.25">
      <c r="E617" s="15"/>
      <c r="F617" s="16"/>
    </row>
    <row r="618" spans="5:6" ht="12.5" x14ac:dyDescent="0.25">
      <c r="E618" s="15"/>
      <c r="F618" s="16"/>
    </row>
    <row r="619" spans="5:6" ht="12.5" x14ac:dyDescent="0.25">
      <c r="E619" s="15"/>
      <c r="F619" s="16"/>
    </row>
    <row r="620" spans="5:6" ht="12.5" x14ac:dyDescent="0.25">
      <c r="E620" s="15"/>
      <c r="F620" s="16"/>
    </row>
    <row r="621" spans="5:6" ht="12.5" x14ac:dyDescent="0.25">
      <c r="E621" s="15"/>
      <c r="F621" s="16"/>
    </row>
    <row r="622" spans="5:6" ht="12.5" x14ac:dyDescent="0.25">
      <c r="E622" s="15"/>
      <c r="F622" s="16"/>
    </row>
    <row r="623" spans="5:6" ht="12.5" x14ac:dyDescent="0.25">
      <c r="E623" s="15"/>
      <c r="F623" s="16"/>
    </row>
    <row r="624" spans="5:6" ht="12.5" x14ac:dyDescent="0.25">
      <c r="E624" s="15"/>
      <c r="F624" s="16"/>
    </row>
    <row r="625" spans="5:6" ht="12.5" x14ac:dyDescent="0.25">
      <c r="E625" s="15"/>
      <c r="F625" s="16"/>
    </row>
    <row r="626" spans="5:6" ht="12.5" x14ac:dyDescent="0.25">
      <c r="E626" s="15"/>
      <c r="F626" s="16"/>
    </row>
    <row r="627" spans="5:6" ht="12.5" x14ac:dyDescent="0.25">
      <c r="E627" s="15"/>
      <c r="F627" s="16"/>
    </row>
    <row r="628" spans="5:6" ht="12.5" x14ac:dyDescent="0.25">
      <c r="E628" s="15"/>
      <c r="F628" s="16"/>
    </row>
    <row r="629" spans="5:6" ht="12.5" x14ac:dyDescent="0.25">
      <c r="E629" s="15"/>
      <c r="F629" s="16"/>
    </row>
    <row r="630" spans="5:6" ht="12.5" x14ac:dyDescent="0.25">
      <c r="E630" s="15"/>
      <c r="F630" s="16"/>
    </row>
    <row r="631" spans="5:6" ht="12.5" x14ac:dyDescent="0.25">
      <c r="E631" s="15"/>
      <c r="F631" s="16"/>
    </row>
    <row r="632" spans="5:6" ht="12.5" x14ac:dyDescent="0.25">
      <c r="E632" s="15"/>
      <c r="F632" s="16"/>
    </row>
    <row r="633" spans="5:6" ht="12.5" x14ac:dyDescent="0.25">
      <c r="E633" s="15"/>
      <c r="F633" s="16"/>
    </row>
    <row r="634" spans="5:6" ht="12.5" x14ac:dyDescent="0.25">
      <c r="E634" s="15"/>
      <c r="F634" s="16"/>
    </row>
    <row r="635" spans="5:6" ht="12.5" x14ac:dyDescent="0.25">
      <c r="E635" s="15"/>
      <c r="F635" s="16"/>
    </row>
    <row r="636" spans="5:6" ht="12.5" x14ac:dyDescent="0.25">
      <c r="E636" s="15"/>
      <c r="F636" s="16"/>
    </row>
    <row r="637" spans="5:6" ht="12.5" x14ac:dyDescent="0.25">
      <c r="E637" s="15"/>
      <c r="F637" s="16"/>
    </row>
    <row r="638" spans="5:6" ht="12.5" x14ac:dyDescent="0.25">
      <c r="E638" s="15"/>
      <c r="F638" s="16"/>
    </row>
    <row r="639" spans="5:6" ht="12.5" x14ac:dyDescent="0.25">
      <c r="E639" s="15"/>
      <c r="F639" s="16"/>
    </row>
    <row r="640" spans="5:6" ht="12.5" x14ac:dyDescent="0.25">
      <c r="E640" s="15"/>
      <c r="F640" s="16"/>
    </row>
    <row r="641" spans="5:6" ht="12.5" x14ac:dyDescent="0.25">
      <c r="E641" s="15"/>
      <c r="F641" s="16"/>
    </row>
    <row r="642" spans="5:6" ht="12.5" x14ac:dyDescent="0.25">
      <c r="E642" s="15"/>
      <c r="F642" s="16"/>
    </row>
    <row r="643" spans="5:6" ht="12.5" x14ac:dyDescent="0.25">
      <c r="E643" s="15"/>
      <c r="F643" s="16"/>
    </row>
    <row r="644" spans="5:6" ht="12.5" x14ac:dyDescent="0.25">
      <c r="E644" s="15"/>
      <c r="F644" s="16"/>
    </row>
    <row r="645" spans="5:6" ht="12.5" x14ac:dyDescent="0.25">
      <c r="E645" s="15"/>
      <c r="F645" s="16"/>
    </row>
    <row r="646" spans="5:6" ht="12.5" x14ac:dyDescent="0.25">
      <c r="E646" s="15"/>
      <c r="F646" s="16"/>
    </row>
    <row r="647" spans="5:6" ht="12.5" x14ac:dyDescent="0.25">
      <c r="E647" s="15"/>
      <c r="F647" s="16"/>
    </row>
    <row r="648" spans="5:6" ht="12.5" x14ac:dyDescent="0.25">
      <c r="E648" s="15"/>
      <c r="F648" s="16"/>
    </row>
    <row r="649" spans="5:6" ht="12.5" x14ac:dyDescent="0.25">
      <c r="E649" s="15"/>
      <c r="F649" s="16"/>
    </row>
    <row r="650" spans="5:6" ht="12.5" x14ac:dyDescent="0.25">
      <c r="E650" s="15"/>
      <c r="F650" s="16"/>
    </row>
    <row r="651" spans="5:6" ht="12.5" x14ac:dyDescent="0.25">
      <c r="E651" s="15"/>
      <c r="F651" s="16"/>
    </row>
    <row r="652" spans="5:6" ht="12.5" x14ac:dyDescent="0.25">
      <c r="E652" s="15"/>
      <c r="F652" s="16"/>
    </row>
    <row r="653" spans="5:6" ht="12.5" x14ac:dyDescent="0.25">
      <c r="E653" s="15"/>
      <c r="F653" s="16"/>
    </row>
    <row r="654" spans="5:6" ht="12.5" x14ac:dyDescent="0.25">
      <c r="E654" s="15"/>
      <c r="F654" s="16"/>
    </row>
    <row r="655" spans="5:6" ht="12.5" x14ac:dyDescent="0.25">
      <c r="E655" s="15"/>
      <c r="F655" s="16"/>
    </row>
    <row r="656" spans="5:6" ht="12.5" x14ac:dyDescent="0.25">
      <c r="E656" s="15"/>
      <c r="F656" s="16"/>
    </row>
    <row r="657" spans="5:6" ht="12.5" x14ac:dyDescent="0.25">
      <c r="E657" s="15"/>
      <c r="F657" s="16"/>
    </row>
    <row r="658" spans="5:6" ht="12.5" x14ac:dyDescent="0.25">
      <c r="E658" s="15"/>
      <c r="F658" s="16"/>
    </row>
    <row r="659" spans="5:6" ht="12.5" x14ac:dyDescent="0.25">
      <c r="E659" s="15"/>
      <c r="F659" s="16"/>
    </row>
    <row r="660" spans="5:6" ht="12.5" x14ac:dyDescent="0.25">
      <c r="E660" s="15"/>
      <c r="F660" s="16"/>
    </row>
    <row r="661" spans="5:6" ht="12.5" x14ac:dyDescent="0.25">
      <c r="E661" s="15"/>
      <c r="F661" s="16"/>
    </row>
    <row r="662" spans="5:6" ht="12.5" x14ac:dyDescent="0.25">
      <c r="E662" s="15"/>
      <c r="F662" s="16"/>
    </row>
    <row r="663" spans="5:6" ht="12.5" x14ac:dyDescent="0.25">
      <c r="E663" s="15"/>
      <c r="F663" s="16"/>
    </row>
    <row r="664" spans="5:6" ht="12.5" x14ac:dyDescent="0.25">
      <c r="E664" s="15"/>
      <c r="F664" s="16"/>
    </row>
    <row r="665" spans="5:6" ht="12.5" x14ac:dyDescent="0.25">
      <c r="E665" s="15"/>
      <c r="F665" s="16"/>
    </row>
    <row r="666" spans="5:6" ht="12.5" x14ac:dyDescent="0.25">
      <c r="E666" s="15"/>
      <c r="F666" s="16"/>
    </row>
    <row r="667" spans="5:6" ht="12.5" x14ac:dyDescent="0.25">
      <c r="E667" s="15"/>
      <c r="F667" s="16"/>
    </row>
    <row r="668" spans="5:6" ht="12.5" x14ac:dyDescent="0.25">
      <c r="E668" s="15"/>
      <c r="F668" s="16"/>
    </row>
    <row r="669" spans="5:6" ht="12.5" x14ac:dyDescent="0.25">
      <c r="E669" s="15"/>
      <c r="F669" s="16"/>
    </row>
    <row r="670" spans="5:6" ht="12.5" x14ac:dyDescent="0.25">
      <c r="E670" s="15"/>
      <c r="F670" s="16"/>
    </row>
    <row r="671" spans="5:6" ht="12.5" x14ac:dyDescent="0.25">
      <c r="E671" s="15"/>
      <c r="F671" s="16"/>
    </row>
    <row r="672" spans="5:6" ht="12.5" x14ac:dyDescent="0.25">
      <c r="E672" s="15"/>
      <c r="F672" s="16"/>
    </row>
    <row r="673" spans="5:6" ht="12.5" x14ac:dyDescent="0.25">
      <c r="E673" s="15"/>
      <c r="F673" s="16"/>
    </row>
    <row r="674" spans="5:6" ht="12.5" x14ac:dyDescent="0.25">
      <c r="E674" s="15"/>
      <c r="F674" s="16"/>
    </row>
    <row r="675" spans="5:6" ht="12.5" x14ac:dyDescent="0.25">
      <c r="E675" s="15"/>
      <c r="F675" s="16"/>
    </row>
    <row r="676" spans="5:6" ht="12.5" x14ac:dyDescent="0.25">
      <c r="E676" s="15"/>
      <c r="F676" s="16"/>
    </row>
    <row r="677" spans="5:6" ht="12.5" x14ac:dyDescent="0.25">
      <c r="E677" s="15"/>
      <c r="F677" s="16"/>
    </row>
    <row r="678" spans="5:6" ht="12.5" x14ac:dyDescent="0.25">
      <c r="E678" s="15"/>
      <c r="F678" s="16"/>
    </row>
    <row r="679" spans="5:6" ht="12.5" x14ac:dyDescent="0.25">
      <c r="E679" s="15"/>
      <c r="F679" s="16"/>
    </row>
    <row r="680" spans="5:6" ht="12.5" x14ac:dyDescent="0.25">
      <c r="E680" s="15"/>
      <c r="F680" s="16"/>
    </row>
    <row r="681" spans="5:6" ht="12.5" x14ac:dyDescent="0.25">
      <c r="E681" s="15"/>
      <c r="F681" s="16"/>
    </row>
    <row r="682" spans="5:6" ht="12.5" x14ac:dyDescent="0.25">
      <c r="E682" s="15"/>
      <c r="F682" s="16"/>
    </row>
    <row r="683" spans="5:6" ht="12.5" x14ac:dyDescent="0.25">
      <c r="E683" s="15"/>
      <c r="F683" s="16"/>
    </row>
    <row r="684" spans="5:6" ht="12.5" x14ac:dyDescent="0.25">
      <c r="E684" s="15"/>
      <c r="F684" s="16"/>
    </row>
    <row r="685" spans="5:6" ht="12.5" x14ac:dyDescent="0.25">
      <c r="E685" s="15"/>
      <c r="F685" s="16"/>
    </row>
    <row r="686" spans="5:6" ht="12.5" x14ac:dyDescent="0.25">
      <c r="E686" s="15"/>
      <c r="F686" s="16"/>
    </row>
    <row r="687" spans="5:6" ht="12.5" x14ac:dyDescent="0.25">
      <c r="E687" s="15"/>
      <c r="F687" s="16"/>
    </row>
    <row r="688" spans="5:6" ht="12.5" x14ac:dyDescent="0.25">
      <c r="E688" s="15"/>
      <c r="F688" s="16"/>
    </row>
    <row r="689" spans="5:6" ht="12.5" x14ac:dyDescent="0.25">
      <c r="E689" s="15"/>
      <c r="F689" s="16"/>
    </row>
    <row r="690" spans="5:6" ht="12.5" x14ac:dyDescent="0.25">
      <c r="E690" s="15"/>
      <c r="F690" s="16"/>
    </row>
    <row r="691" spans="5:6" ht="12.5" x14ac:dyDescent="0.25">
      <c r="E691" s="15"/>
      <c r="F691" s="16"/>
    </row>
    <row r="692" spans="5:6" ht="12.5" x14ac:dyDescent="0.25">
      <c r="E692" s="15"/>
      <c r="F692" s="16"/>
    </row>
    <row r="693" spans="5:6" ht="12.5" x14ac:dyDescent="0.25">
      <c r="E693" s="15"/>
      <c r="F693" s="16"/>
    </row>
    <row r="694" spans="5:6" ht="12.5" x14ac:dyDescent="0.25">
      <c r="E694" s="15"/>
      <c r="F694" s="16"/>
    </row>
    <row r="695" spans="5:6" ht="12.5" x14ac:dyDescent="0.25">
      <c r="E695" s="15"/>
      <c r="F695" s="16"/>
    </row>
    <row r="696" spans="5:6" ht="12.5" x14ac:dyDescent="0.25">
      <c r="E696" s="15"/>
      <c r="F696" s="16"/>
    </row>
    <row r="697" spans="5:6" ht="12.5" x14ac:dyDescent="0.25">
      <c r="E697" s="15"/>
      <c r="F697" s="16"/>
    </row>
    <row r="698" spans="5:6" ht="12.5" x14ac:dyDescent="0.25">
      <c r="E698" s="15"/>
      <c r="F698" s="16"/>
    </row>
    <row r="699" spans="5:6" ht="12.5" x14ac:dyDescent="0.25">
      <c r="E699" s="15"/>
      <c r="F699" s="16"/>
    </row>
    <row r="700" spans="5:6" ht="12.5" x14ac:dyDescent="0.25">
      <c r="E700" s="15"/>
      <c r="F700" s="16"/>
    </row>
    <row r="701" spans="5:6" ht="12.5" x14ac:dyDescent="0.25">
      <c r="E701" s="15"/>
      <c r="F701" s="16"/>
    </row>
    <row r="702" spans="5:6" ht="12.5" x14ac:dyDescent="0.25">
      <c r="E702" s="15"/>
      <c r="F702" s="16"/>
    </row>
    <row r="703" spans="5:6" ht="12.5" x14ac:dyDescent="0.25">
      <c r="E703" s="15"/>
      <c r="F703" s="16"/>
    </row>
    <row r="704" spans="5:6" ht="12.5" x14ac:dyDescent="0.25">
      <c r="E704" s="15"/>
      <c r="F704" s="16"/>
    </row>
    <row r="705" spans="5:6" ht="12.5" x14ac:dyDescent="0.25">
      <c r="E705" s="15"/>
      <c r="F705" s="16"/>
    </row>
    <row r="706" spans="5:6" ht="12.5" x14ac:dyDescent="0.25">
      <c r="E706" s="15"/>
      <c r="F706" s="16"/>
    </row>
    <row r="707" spans="5:6" ht="12.5" x14ac:dyDescent="0.25">
      <c r="E707" s="15"/>
      <c r="F707" s="16"/>
    </row>
    <row r="708" spans="5:6" ht="12.5" x14ac:dyDescent="0.25">
      <c r="E708" s="15"/>
      <c r="F708" s="16"/>
    </row>
    <row r="709" spans="5:6" ht="12.5" x14ac:dyDescent="0.25">
      <c r="E709" s="15"/>
      <c r="F709" s="16"/>
    </row>
    <row r="710" spans="5:6" ht="12.5" x14ac:dyDescent="0.25">
      <c r="E710" s="15"/>
      <c r="F710" s="16"/>
    </row>
    <row r="711" spans="5:6" ht="12.5" x14ac:dyDescent="0.25">
      <c r="E711" s="15"/>
      <c r="F711" s="16"/>
    </row>
    <row r="712" spans="5:6" ht="12.5" x14ac:dyDescent="0.25">
      <c r="E712" s="15"/>
      <c r="F712" s="16"/>
    </row>
    <row r="713" spans="5:6" ht="12.5" x14ac:dyDescent="0.25">
      <c r="E713" s="15"/>
      <c r="F713" s="16"/>
    </row>
    <row r="714" spans="5:6" ht="12.5" x14ac:dyDescent="0.25">
      <c r="E714" s="15"/>
      <c r="F714" s="16"/>
    </row>
    <row r="715" spans="5:6" ht="12.5" x14ac:dyDescent="0.25">
      <c r="E715" s="15"/>
      <c r="F715" s="16"/>
    </row>
    <row r="716" spans="5:6" ht="12.5" x14ac:dyDescent="0.25">
      <c r="E716" s="15"/>
      <c r="F716" s="16"/>
    </row>
    <row r="717" spans="5:6" ht="12.5" x14ac:dyDescent="0.25">
      <c r="E717" s="15"/>
      <c r="F717" s="16"/>
    </row>
    <row r="718" spans="5:6" ht="12.5" x14ac:dyDescent="0.25">
      <c r="E718" s="15"/>
      <c r="F718" s="16"/>
    </row>
    <row r="719" spans="5:6" ht="12.5" x14ac:dyDescent="0.25">
      <c r="E719" s="15"/>
      <c r="F719" s="16"/>
    </row>
    <row r="720" spans="5:6" ht="12.5" x14ac:dyDescent="0.25">
      <c r="E720" s="15"/>
      <c r="F720" s="16"/>
    </row>
    <row r="721" spans="5:6" ht="12.5" x14ac:dyDescent="0.25">
      <c r="E721" s="15"/>
      <c r="F721" s="16"/>
    </row>
    <row r="722" spans="5:6" ht="12.5" x14ac:dyDescent="0.25">
      <c r="E722" s="15"/>
      <c r="F722" s="16"/>
    </row>
    <row r="723" spans="5:6" ht="12.5" x14ac:dyDescent="0.25">
      <c r="E723" s="15"/>
      <c r="F723" s="16"/>
    </row>
    <row r="724" spans="5:6" ht="12.5" x14ac:dyDescent="0.25">
      <c r="E724" s="15"/>
      <c r="F724" s="16"/>
    </row>
    <row r="725" spans="5:6" ht="12.5" x14ac:dyDescent="0.25">
      <c r="E725" s="15"/>
      <c r="F725" s="16"/>
    </row>
    <row r="726" spans="5:6" ht="12.5" x14ac:dyDescent="0.25">
      <c r="E726" s="15"/>
      <c r="F726" s="16"/>
    </row>
    <row r="727" spans="5:6" ht="12.5" x14ac:dyDescent="0.25">
      <c r="E727" s="15"/>
      <c r="F727" s="16"/>
    </row>
    <row r="728" spans="5:6" ht="12.5" x14ac:dyDescent="0.25">
      <c r="E728" s="15"/>
      <c r="F728" s="16"/>
    </row>
    <row r="729" spans="5:6" ht="12.5" x14ac:dyDescent="0.25">
      <c r="E729" s="15"/>
      <c r="F729" s="16"/>
    </row>
    <row r="730" spans="5:6" ht="12.5" x14ac:dyDescent="0.25">
      <c r="E730" s="15"/>
      <c r="F730" s="16"/>
    </row>
    <row r="731" spans="5:6" ht="12.5" x14ac:dyDescent="0.25">
      <c r="E731" s="15"/>
      <c r="F731" s="16"/>
    </row>
    <row r="732" spans="5:6" ht="12.5" x14ac:dyDescent="0.25">
      <c r="E732" s="15"/>
      <c r="F732" s="16"/>
    </row>
    <row r="733" spans="5:6" ht="12.5" x14ac:dyDescent="0.25">
      <c r="E733" s="15"/>
      <c r="F733" s="16"/>
    </row>
    <row r="734" spans="5:6" ht="12.5" x14ac:dyDescent="0.25">
      <c r="E734" s="15"/>
      <c r="F734" s="16"/>
    </row>
    <row r="735" spans="5:6" ht="12.5" x14ac:dyDescent="0.25">
      <c r="E735" s="15"/>
      <c r="F735" s="16"/>
    </row>
    <row r="736" spans="5:6" ht="12.5" x14ac:dyDescent="0.25">
      <c r="E736" s="15"/>
      <c r="F736" s="16"/>
    </row>
    <row r="737" spans="5:6" ht="12.5" x14ac:dyDescent="0.25">
      <c r="E737" s="15"/>
      <c r="F737" s="16"/>
    </row>
    <row r="738" spans="5:6" ht="12.5" x14ac:dyDescent="0.25">
      <c r="E738" s="15"/>
      <c r="F738" s="16"/>
    </row>
    <row r="739" spans="5:6" ht="12.5" x14ac:dyDescent="0.25">
      <c r="E739" s="15"/>
      <c r="F739" s="16"/>
    </row>
    <row r="740" spans="5:6" ht="12.5" x14ac:dyDescent="0.25">
      <c r="E740" s="15"/>
      <c r="F740" s="16"/>
    </row>
    <row r="741" spans="5:6" ht="12.5" x14ac:dyDescent="0.25">
      <c r="E741" s="15"/>
      <c r="F741" s="16"/>
    </row>
    <row r="742" spans="5:6" ht="12.5" x14ac:dyDescent="0.25">
      <c r="E742" s="15"/>
      <c r="F742" s="16"/>
    </row>
    <row r="743" spans="5:6" ht="12.5" x14ac:dyDescent="0.25">
      <c r="E743" s="15"/>
      <c r="F743" s="16"/>
    </row>
    <row r="744" spans="5:6" ht="12.5" x14ac:dyDescent="0.25">
      <c r="E744" s="15"/>
      <c r="F744" s="16"/>
    </row>
    <row r="745" spans="5:6" ht="12.5" x14ac:dyDescent="0.25">
      <c r="E745" s="15"/>
      <c r="F745" s="16"/>
    </row>
    <row r="746" spans="5:6" ht="12.5" x14ac:dyDescent="0.25">
      <c r="E746" s="15"/>
      <c r="F746" s="16"/>
    </row>
    <row r="747" spans="5:6" ht="12.5" x14ac:dyDescent="0.25">
      <c r="E747" s="15"/>
      <c r="F747" s="16"/>
    </row>
    <row r="748" spans="5:6" ht="12.5" x14ac:dyDescent="0.25">
      <c r="E748" s="15"/>
      <c r="F748" s="16"/>
    </row>
    <row r="749" spans="5:6" ht="12.5" x14ac:dyDescent="0.25">
      <c r="E749" s="15"/>
      <c r="F749" s="16"/>
    </row>
    <row r="750" spans="5:6" ht="12.5" x14ac:dyDescent="0.25">
      <c r="E750" s="15"/>
      <c r="F750" s="16"/>
    </row>
    <row r="751" spans="5:6" ht="12.5" x14ac:dyDescent="0.25">
      <c r="E751" s="15"/>
      <c r="F751" s="16"/>
    </row>
    <row r="752" spans="5:6" ht="12.5" x14ac:dyDescent="0.25">
      <c r="E752" s="15"/>
      <c r="F752" s="16"/>
    </row>
    <row r="753" spans="5:6" ht="12.5" x14ac:dyDescent="0.25">
      <c r="E753" s="15"/>
      <c r="F753" s="16"/>
    </row>
    <row r="754" spans="5:6" ht="12.5" x14ac:dyDescent="0.25">
      <c r="E754" s="15"/>
      <c r="F754" s="16"/>
    </row>
    <row r="755" spans="5:6" ht="12.5" x14ac:dyDescent="0.25">
      <c r="E755" s="15"/>
      <c r="F755" s="16"/>
    </row>
    <row r="756" spans="5:6" ht="12.5" x14ac:dyDescent="0.25">
      <c r="E756" s="15"/>
      <c r="F756" s="16"/>
    </row>
    <row r="757" spans="5:6" ht="12.5" x14ac:dyDescent="0.25">
      <c r="E757" s="15"/>
      <c r="F757" s="16"/>
    </row>
    <row r="758" spans="5:6" ht="12.5" x14ac:dyDescent="0.25">
      <c r="E758" s="15"/>
      <c r="F758" s="16"/>
    </row>
    <row r="759" spans="5:6" ht="12.5" x14ac:dyDescent="0.25">
      <c r="E759" s="15"/>
      <c r="F759" s="16"/>
    </row>
    <row r="760" spans="5:6" ht="12.5" x14ac:dyDescent="0.25">
      <c r="E760" s="15"/>
      <c r="F760" s="16"/>
    </row>
    <row r="761" spans="5:6" ht="12.5" x14ac:dyDescent="0.25">
      <c r="E761" s="15"/>
      <c r="F761" s="16"/>
    </row>
    <row r="762" spans="5:6" ht="12.5" x14ac:dyDescent="0.25">
      <c r="E762" s="15"/>
      <c r="F762" s="16"/>
    </row>
    <row r="763" spans="5:6" ht="12.5" x14ac:dyDescent="0.25">
      <c r="E763" s="15"/>
      <c r="F763" s="16"/>
    </row>
    <row r="764" spans="5:6" ht="12.5" x14ac:dyDescent="0.25">
      <c r="E764" s="15"/>
      <c r="F764" s="16"/>
    </row>
    <row r="765" spans="5:6" ht="12.5" x14ac:dyDescent="0.25">
      <c r="E765" s="15"/>
      <c r="F765" s="16"/>
    </row>
    <row r="766" spans="5:6" ht="12.5" x14ac:dyDescent="0.25">
      <c r="E766" s="15"/>
      <c r="F766" s="16"/>
    </row>
    <row r="767" spans="5:6" ht="12.5" x14ac:dyDescent="0.25">
      <c r="E767" s="15"/>
      <c r="F767" s="16"/>
    </row>
    <row r="768" spans="5:6" ht="12.5" x14ac:dyDescent="0.25">
      <c r="E768" s="15"/>
      <c r="F768" s="16"/>
    </row>
    <row r="769" spans="5:6" ht="12.5" x14ac:dyDescent="0.25">
      <c r="E769" s="15"/>
      <c r="F769" s="16"/>
    </row>
    <row r="770" spans="5:6" ht="12.5" x14ac:dyDescent="0.25">
      <c r="E770" s="15"/>
      <c r="F770" s="16"/>
    </row>
    <row r="771" spans="5:6" ht="12.5" x14ac:dyDescent="0.25">
      <c r="E771" s="15"/>
      <c r="F771" s="16"/>
    </row>
    <row r="772" spans="5:6" ht="12.5" x14ac:dyDescent="0.25">
      <c r="E772" s="15"/>
      <c r="F772" s="16"/>
    </row>
    <row r="773" spans="5:6" ht="12.5" x14ac:dyDescent="0.25">
      <c r="E773" s="15"/>
      <c r="F773" s="16"/>
    </row>
    <row r="774" spans="5:6" ht="12.5" x14ac:dyDescent="0.25">
      <c r="E774" s="15"/>
      <c r="F774" s="16"/>
    </row>
    <row r="775" spans="5:6" ht="12.5" x14ac:dyDescent="0.25">
      <c r="E775" s="15"/>
      <c r="F775" s="16"/>
    </row>
    <row r="776" spans="5:6" ht="12.5" x14ac:dyDescent="0.25">
      <c r="E776" s="15"/>
      <c r="F776" s="16"/>
    </row>
    <row r="777" spans="5:6" ht="12.5" x14ac:dyDescent="0.25">
      <c r="E777" s="15"/>
      <c r="F777" s="16"/>
    </row>
    <row r="778" spans="5:6" ht="12.5" x14ac:dyDescent="0.25">
      <c r="E778" s="15"/>
      <c r="F778" s="16"/>
    </row>
    <row r="779" spans="5:6" ht="12.5" x14ac:dyDescent="0.25">
      <c r="E779" s="15"/>
      <c r="F779" s="16"/>
    </row>
    <row r="780" spans="5:6" ht="12.5" x14ac:dyDescent="0.25">
      <c r="E780" s="15"/>
      <c r="F780" s="16"/>
    </row>
    <row r="781" spans="5:6" ht="12.5" x14ac:dyDescent="0.25">
      <c r="E781" s="15"/>
      <c r="F781" s="16"/>
    </row>
    <row r="782" spans="5:6" ht="12.5" x14ac:dyDescent="0.25">
      <c r="E782" s="15"/>
      <c r="F782" s="16"/>
    </row>
    <row r="783" spans="5:6" ht="12.5" x14ac:dyDescent="0.25">
      <c r="E783" s="15"/>
      <c r="F783" s="16"/>
    </row>
    <row r="784" spans="5:6" ht="12.5" x14ac:dyDescent="0.25">
      <c r="E784" s="15"/>
      <c r="F784" s="16"/>
    </row>
    <row r="785" spans="5:6" ht="12.5" x14ac:dyDescent="0.25">
      <c r="E785" s="15"/>
      <c r="F785" s="16"/>
    </row>
    <row r="786" spans="5:6" ht="12.5" x14ac:dyDescent="0.25">
      <c r="E786" s="15"/>
      <c r="F786" s="16"/>
    </row>
    <row r="787" spans="5:6" ht="12.5" x14ac:dyDescent="0.25">
      <c r="E787" s="15"/>
      <c r="F787" s="16"/>
    </row>
    <row r="788" spans="5:6" ht="12.5" x14ac:dyDescent="0.25">
      <c r="E788" s="15"/>
      <c r="F788" s="16"/>
    </row>
    <row r="789" spans="5:6" ht="12.5" x14ac:dyDescent="0.25">
      <c r="E789" s="15"/>
      <c r="F789" s="16"/>
    </row>
    <row r="790" spans="5:6" ht="12.5" x14ac:dyDescent="0.25">
      <c r="E790" s="15"/>
      <c r="F790" s="16"/>
    </row>
    <row r="791" spans="5:6" ht="12.5" x14ac:dyDescent="0.25">
      <c r="E791" s="15"/>
      <c r="F791" s="16"/>
    </row>
    <row r="792" spans="5:6" ht="12.5" x14ac:dyDescent="0.25">
      <c r="E792" s="15"/>
      <c r="F792" s="16"/>
    </row>
    <row r="793" spans="5:6" ht="12.5" x14ac:dyDescent="0.25">
      <c r="E793" s="15"/>
      <c r="F793" s="16"/>
    </row>
    <row r="794" spans="5:6" ht="12.5" x14ac:dyDescent="0.25">
      <c r="E794" s="15"/>
      <c r="F794" s="16"/>
    </row>
    <row r="795" spans="5:6" ht="12.5" x14ac:dyDescent="0.25">
      <c r="E795" s="15"/>
      <c r="F795" s="16"/>
    </row>
    <row r="796" spans="5:6" ht="12.5" x14ac:dyDescent="0.25">
      <c r="E796" s="15"/>
      <c r="F796" s="16"/>
    </row>
    <row r="797" spans="5:6" ht="12.5" x14ac:dyDescent="0.25">
      <c r="E797" s="15"/>
      <c r="F797" s="16"/>
    </row>
    <row r="798" spans="5:6" ht="12.5" x14ac:dyDescent="0.25">
      <c r="E798" s="15"/>
      <c r="F798" s="16"/>
    </row>
    <row r="799" spans="5:6" ht="12.5" x14ac:dyDescent="0.25">
      <c r="E799" s="15"/>
      <c r="F799" s="16"/>
    </row>
    <row r="800" spans="5:6" ht="12.5" x14ac:dyDescent="0.25">
      <c r="E800" s="15"/>
      <c r="F800" s="16"/>
    </row>
    <row r="801" spans="5:6" ht="12.5" x14ac:dyDescent="0.25">
      <c r="E801" s="15"/>
      <c r="F801" s="16"/>
    </row>
    <row r="802" spans="5:6" ht="12.5" x14ac:dyDescent="0.25">
      <c r="E802" s="15"/>
      <c r="F802" s="16"/>
    </row>
    <row r="803" spans="5:6" ht="12.5" x14ac:dyDescent="0.25">
      <c r="E803" s="15"/>
      <c r="F803" s="16"/>
    </row>
    <row r="804" spans="5:6" ht="12.5" x14ac:dyDescent="0.25">
      <c r="E804" s="15"/>
      <c r="F804" s="16"/>
    </row>
    <row r="805" spans="5:6" ht="12.5" x14ac:dyDescent="0.25">
      <c r="E805" s="15"/>
      <c r="F805" s="16"/>
    </row>
    <row r="806" spans="5:6" ht="12.5" x14ac:dyDescent="0.25">
      <c r="E806" s="15"/>
      <c r="F806" s="16"/>
    </row>
    <row r="807" spans="5:6" ht="12.5" x14ac:dyDescent="0.25">
      <c r="E807" s="15"/>
      <c r="F807" s="16"/>
    </row>
    <row r="808" spans="5:6" ht="12.5" x14ac:dyDescent="0.25">
      <c r="E808" s="15"/>
      <c r="F808" s="16"/>
    </row>
    <row r="809" spans="5:6" ht="12.5" x14ac:dyDescent="0.25">
      <c r="E809" s="15"/>
      <c r="F809" s="16"/>
    </row>
    <row r="810" spans="5:6" ht="12.5" x14ac:dyDescent="0.25">
      <c r="E810" s="15"/>
      <c r="F810" s="16"/>
    </row>
    <row r="811" spans="5:6" ht="12.5" x14ac:dyDescent="0.25">
      <c r="E811" s="15"/>
      <c r="F811" s="16"/>
    </row>
    <row r="812" spans="5:6" ht="12.5" x14ac:dyDescent="0.25">
      <c r="E812" s="15"/>
      <c r="F812" s="16"/>
    </row>
    <row r="813" spans="5:6" ht="12.5" x14ac:dyDescent="0.25">
      <c r="E813" s="15"/>
      <c r="F813" s="16"/>
    </row>
    <row r="814" spans="5:6" ht="12.5" x14ac:dyDescent="0.25">
      <c r="E814" s="15"/>
      <c r="F814" s="16"/>
    </row>
    <row r="815" spans="5:6" ht="12.5" x14ac:dyDescent="0.25">
      <c r="E815" s="15"/>
      <c r="F815" s="16"/>
    </row>
    <row r="816" spans="5:6" ht="12.5" x14ac:dyDescent="0.25">
      <c r="E816" s="15"/>
      <c r="F816" s="16"/>
    </row>
    <row r="817" spans="5:6" ht="12.5" x14ac:dyDescent="0.25">
      <c r="E817" s="15"/>
      <c r="F817" s="16"/>
    </row>
    <row r="818" spans="5:6" ht="12.5" x14ac:dyDescent="0.25">
      <c r="E818" s="15"/>
      <c r="F818" s="16"/>
    </row>
    <row r="819" spans="5:6" ht="12.5" x14ac:dyDescent="0.25">
      <c r="E819" s="15"/>
      <c r="F819" s="16"/>
    </row>
    <row r="820" spans="5:6" ht="12.5" x14ac:dyDescent="0.25">
      <c r="E820" s="15"/>
      <c r="F820" s="16"/>
    </row>
    <row r="821" spans="5:6" ht="12.5" x14ac:dyDescent="0.25">
      <c r="E821" s="15"/>
      <c r="F821" s="16"/>
    </row>
    <row r="822" spans="5:6" ht="12.5" x14ac:dyDescent="0.25">
      <c r="E822" s="15"/>
      <c r="F822" s="16"/>
    </row>
    <row r="823" spans="5:6" ht="12.5" x14ac:dyDescent="0.25">
      <c r="E823" s="15"/>
      <c r="F823" s="16"/>
    </row>
    <row r="824" spans="5:6" ht="12.5" x14ac:dyDescent="0.25">
      <c r="E824" s="15"/>
      <c r="F824" s="16"/>
    </row>
    <row r="825" spans="5:6" ht="12.5" x14ac:dyDescent="0.25">
      <c r="E825" s="15"/>
      <c r="F825" s="16"/>
    </row>
    <row r="826" spans="5:6" ht="12.5" x14ac:dyDescent="0.25">
      <c r="E826" s="15"/>
      <c r="F826" s="16"/>
    </row>
    <row r="827" spans="5:6" ht="12.5" x14ac:dyDescent="0.25">
      <c r="E827" s="15"/>
      <c r="F827" s="16"/>
    </row>
    <row r="828" spans="5:6" ht="12.5" x14ac:dyDescent="0.25">
      <c r="E828" s="15"/>
      <c r="F828" s="16"/>
    </row>
    <row r="829" spans="5:6" ht="12.5" x14ac:dyDescent="0.25">
      <c r="E829" s="15"/>
      <c r="F829" s="16"/>
    </row>
    <row r="830" spans="5:6" ht="12.5" x14ac:dyDescent="0.25">
      <c r="E830" s="15"/>
      <c r="F830" s="16"/>
    </row>
    <row r="831" spans="5:6" ht="12.5" x14ac:dyDescent="0.25">
      <c r="E831" s="15"/>
      <c r="F831" s="16"/>
    </row>
    <row r="832" spans="5:6" ht="12.5" x14ac:dyDescent="0.25">
      <c r="E832" s="15"/>
      <c r="F832" s="16"/>
    </row>
    <row r="833" spans="5:6" ht="12.5" x14ac:dyDescent="0.25">
      <c r="E833" s="15"/>
      <c r="F833" s="16"/>
    </row>
    <row r="834" spans="5:6" ht="12.5" x14ac:dyDescent="0.25">
      <c r="E834" s="15"/>
      <c r="F834" s="16"/>
    </row>
    <row r="835" spans="5:6" ht="12.5" x14ac:dyDescent="0.25">
      <c r="E835" s="15"/>
      <c r="F835" s="16"/>
    </row>
    <row r="836" spans="5:6" ht="12.5" x14ac:dyDescent="0.25">
      <c r="E836" s="15"/>
      <c r="F836" s="16"/>
    </row>
    <row r="837" spans="5:6" ht="12.5" x14ac:dyDescent="0.25">
      <c r="E837" s="15"/>
      <c r="F837" s="16"/>
    </row>
    <row r="838" spans="5:6" ht="12.5" x14ac:dyDescent="0.25">
      <c r="E838" s="15"/>
      <c r="F838" s="16"/>
    </row>
    <row r="839" spans="5:6" ht="12.5" x14ac:dyDescent="0.25">
      <c r="E839" s="15"/>
      <c r="F839" s="16"/>
    </row>
    <row r="840" spans="5:6" ht="12.5" x14ac:dyDescent="0.25">
      <c r="E840" s="15"/>
      <c r="F840" s="16"/>
    </row>
    <row r="841" spans="5:6" ht="12.5" x14ac:dyDescent="0.25">
      <c r="E841" s="15"/>
      <c r="F841" s="16"/>
    </row>
    <row r="842" spans="5:6" ht="12.5" x14ac:dyDescent="0.25">
      <c r="E842" s="15"/>
      <c r="F842" s="16"/>
    </row>
    <row r="843" spans="5:6" ht="12.5" x14ac:dyDescent="0.25">
      <c r="E843" s="15"/>
      <c r="F843" s="16"/>
    </row>
    <row r="844" spans="5:6" ht="12.5" x14ac:dyDescent="0.25">
      <c r="E844" s="15"/>
      <c r="F844" s="16"/>
    </row>
    <row r="845" spans="5:6" ht="12.5" x14ac:dyDescent="0.25">
      <c r="E845" s="15"/>
      <c r="F845" s="16"/>
    </row>
    <row r="846" spans="5:6" ht="12.5" x14ac:dyDescent="0.25">
      <c r="E846" s="15"/>
      <c r="F846" s="16"/>
    </row>
    <row r="847" spans="5:6" ht="12.5" x14ac:dyDescent="0.25">
      <c r="E847" s="15"/>
      <c r="F847" s="16"/>
    </row>
    <row r="848" spans="5:6" ht="12.5" x14ac:dyDescent="0.25">
      <c r="E848" s="15"/>
      <c r="F848" s="16"/>
    </row>
    <row r="849" spans="5:6" ht="12.5" x14ac:dyDescent="0.25">
      <c r="E849" s="15"/>
      <c r="F849" s="16"/>
    </row>
    <row r="850" spans="5:6" ht="12.5" x14ac:dyDescent="0.25">
      <c r="E850" s="15"/>
      <c r="F850" s="16"/>
    </row>
    <row r="851" spans="5:6" ht="12.5" x14ac:dyDescent="0.25">
      <c r="E851" s="15"/>
      <c r="F851" s="16"/>
    </row>
    <row r="852" spans="5:6" ht="12.5" x14ac:dyDescent="0.25">
      <c r="E852" s="15"/>
      <c r="F852" s="16"/>
    </row>
    <row r="853" spans="5:6" ht="12.5" x14ac:dyDescent="0.25">
      <c r="E853" s="15"/>
      <c r="F853" s="16"/>
    </row>
    <row r="854" spans="5:6" ht="12.5" x14ac:dyDescent="0.25">
      <c r="E854" s="15"/>
      <c r="F854" s="16"/>
    </row>
    <row r="855" spans="5:6" ht="12.5" x14ac:dyDescent="0.25">
      <c r="E855" s="15"/>
      <c r="F855" s="16"/>
    </row>
    <row r="856" spans="5:6" ht="12.5" x14ac:dyDescent="0.25">
      <c r="E856" s="15"/>
      <c r="F856" s="16"/>
    </row>
    <row r="857" spans="5:6" ht="12.5" x14ac:dyDescent="0.25">
      <c r="E857" s="15"/>
      <c r="F857" s="16"/>
    </row>
    <row r="858" spans="5:6" ht="12.5" x14ac:dyDescent="0.25">
      <c r="E858" s="15"/>
      <c r="F858" s="16"/>
    </row>
    <row r="859" spans="5:6" ht="12.5" x14ac:dyDescent="0.25">
      <c r="E859" s="15"/>
      <c r="F859" s="16"/>
    </row>
    <row r="860" spans="5:6" ht="12.5" x14ac:dyDescent="0.25">
      <c r="E860" s="15"/>
      <c r="F860" s="16"/>
    </row>
    <row r="861" spans="5:6" ht="12.5" x14ac:dyDescent="0.25">
      <c r="E861" s="15"/>
      <c r="F861" s="16"/>
    </row>
    <row r="862" spans="5:6" ht="12.5" x14ac:dyDescent="0.25">
      <c r="E862" s="15"/>
      <c r="F862" s="16"/>
    </row>
    <row r="863" spans="5:6" ht="12.5" x14ac:dyDescent="0.25">
      <c r="E863" s="15"/>
      <c r="F863" s="16"/>
    </row>
    <row r="864" spans="5:6" ht="12.5" x14ac:dyDescent="0.25">
      <c r="E864" s="15"/>
      <c r="F864" s="16"/>
    </row>
    <row r="865" spans="5:6" ht="12.5" x14ac:dyDescent="0.25">
      <c r="E865" s="15"/>
      <c r="F865" s="16"/>
    </row>
    <row r="866" spans="5:6" ht="12.5" x14ac:dyDescent="0.25">
      <c r="E866" s="15"/>
      <c r="F866" s="16"/>
    </row>
    <row r="867" spans="5:6" ht="12.5" x14ac:dyDescent="0.25">
      <c r="E867" s="15"/>
      <c r="F867" s="16"/>
    </row>
    <row r="868" spans="5:6" ht="12.5" x14ac:dyDescent="0.25">
      <c r="E868" s="15"/>
      <c r="F868" s="16"/>
    </row>
    <row r="869" spans="5:6" ht="12.5" x14ac:dyDescent="0.25">
      <c r="E869" s="15"/>
      <c r="F869" s="16"/>
    </row>
    <row r="870" spans="5:6" ht="12.5" x14ac:dyDescent="0.25">
      <c r="E870" s="15"/>
      <c r="F870" s="16"/>
    </row>
    <row r="871" spans="5:6" ht="12.5" x14ac:dyDescent="0.25">
      <c r="E871" s="15"/>
      <c r="F871" s="16"/>
    </row>
    <row r="872" spans="5:6" ht="12.5" x14ac:dyDescent="0.25">
      <c r="E872" s="15"/>
      <c r="F872" s="16"/>
    </row>
    <row r="873" spans="5:6" ht="12.5" x14ac:dyDescent="0.25">
      <c r="E873" s="15"/>
      <c r="F873" s="16"/>
    </row>
    <row r="874" spans="5:6" ht="12.5" x14ac:dyDescent="0.25">
      <c r="E874" s="15"/>
      <c r="F874" s="16"/>
    </row>
    <row r="875" spans="5:6" ht="12.5" x14ac:dyDescent="0.25">
      <c r="E875" s="15"/>
      <c r="F875" s="16"/>
    </row>
    <row r="876" spans="5:6" ht="12.5" x14ac:dyDescent="0.25">
      <c r="E876" s="15"/>
      <c r="F876" s="16"/>
    </row>
    <row r="877" spans="5:6" ht="12.5" x14ac:dyDescent="0.25">
      <c r="E877" s="15"/>
      <c r="F877" s="16"/>
    </row>
    <row r="878" spans="5:6" ht="12.5" x14ac:dyDescent="0.25">
      <c r="E878" s="15"/>
      <c r="F878" s="16"/>
    </row>
    <row r="879" spans="5:6" ht="12.5" x14ac:dyDescent="0.25">
      <c r="E879" s="15"/>
      <c r="F879" s="16"/>
    </row>
    <row r="880" spans="5:6" ht="12.5" x14ac:dyDescent="0.25">
      <c r="E880" s="15"/>
      <c r="F880" s="16"/>
    </row>
    <row r="881" spans="5:6" ht="12.5" x14ac:dyDescent="0.25">
      <c r="E881" s="15"/>
      <c r="F881" s="16"/>
    </row>
    <row r="882" spans="5:6" ht="12.5" x14ac:dyDescent="0.25">
      <c r="E882" s="15"/>
      <c r="F882" s="16"/>
    </row>
    <row r="883" spans="5:6" ht="12.5" x14ac:dyDescent="0.25">
      <c r="E883" s="15"/>
      <c r="F883" s="16"/>
    </row>
    <row r="884" spans="5:6" ht="12.5" x14ac:dyDescent="0.25">
      <c r="E884" s="15"/>
      <c r="F884" s="16"/>
    </row>
    <row r="885" spans="5:6" ht="12.5" x14ac:dyDescent="0.25">
      <c r="E885" s="15"/>
      <c r="F885" s="16"/>
    </row>
    <row r="886" spans="5:6" ht="12.5" x14ac:dyDescent="0.25">
      <c r="E886" s="15"/>
      <c r="F886" s="16"/>
    </row>
    <row r="887" spans="5:6" ht="12.5" x14ac:dyDescent="0.25">
      <c r="E887" s="15"/>
      <c r="F887" s="16"/>
    </row>
    <row r="888" spans="5:6" ht="12.5" x14ac:dyDescent="0.25">
      <c r="E888" s="15"/>
      <c r="F888" s="16"/>
    </row>
    <row r="889" spans="5:6" ht="12.5" x14ac:dyDescent="0.25">
      <c r="E889" s="15"/>
      <c r="F889" s="16"/>
    </row>
    <row r="890" spans="5:6" ht="12.5" x14ac:dyDescent="0.25">
      <c r="E890" s="15"/>
      <c r="F890" s="16"/>
    </row>
    <row r="891" spans="5:6" ht="12.5" x14ac:dyDescent="0.25">
      <c r="E891" s="15"/>
      <c r="F891" s="16"/>
    </row>
    <row r="892" spans="5:6" ht="12.5" x14ac:dyDescent="0.25">
      <c r="E892" s="15"/>
      <c r="F892" s="16"/>
    </row>
    <row r="893" spans="5:6" ht="12.5" x14ac:dyDescent="0.25">
      <c r="E893" s="15"/>
      <c r="F893" s="16"/>
    </row>
    <row r="894" spans="5:6" ht="12.5" x14ac:dyDescent="0.25">
      <c r="E894" s="15"/>
      <c r="F894" s="16"/>
    </row>
    <row r="895" spans="5:6" ht="12.5" x14ac:dyDescent="0.25">
      <c r="E895" s="15"/>
      <c r="F895" s="16"/>
    </row>
    <row r="896" spans="5:6" ht="12.5" x14ac:dyDescent="0.25">
      <c r="E896" s="15"/>
      <c r="F896" s="16"/>
    </row>
    <row r="897" spans="5:6" ht="12.5" x14ac:dyDescent="0.25">
      <c r="E897" s="15"/>
      <c r="F897" s="16"/>
    </row>
    <row r="898" spans="5:6" ht="12.5" x14ac:dyDescent="0.25">
      <c r="E898" s="15"/>
      <c r="F898" s="16"/>
    </row>
    <row r="899" spans="5:6" ht="12.5" x14ac:dyDescent="0.25">
      <c r="E899" s="15"/>
      <c r="F899" s="16"/>
    </row>
    <row r="900" spans="5:6" ht="12.5" x14ac:dyDescent="0.25">
      <c r="E900" s="15"/>
      <c r="F900" s="16"/>
    </row>
    <row r="901" spans="5:6" ht="12.5" x14ac:dyDescent="0.25">
      <c r="E901" s="15"/>
      <c r="F901" s="16"/>
    </row>
    <row r="902" spans="5:6" ht="12.5" x14ac:dyDescent="0.25">
      <c r="E902" s="15"/>
      <c r="F902" s="16"/>
    </row>
    <row r="903" spans="5:6" ht="12.5" x14ac:dyDescent="0.25">
      <c r="E903" s="15"/>
      <c r="F903" s="16"/>
    </row>
    <row r="904" spans="5:6" ht="12.5" x14ac:dyDescent="0.25">
      <c r="E904" s="15"/>
      <c r="F904" s="16"/>
    </row>
    <row r="905" spans="5:6" ht="12.5" x14ac:dyDescent="0.25">
      <c r="E905" s="15"/>
      <c r="F905" s="16"/>
    </row>
    <row r="906" spans="5:6" ht="12.5" x14ac:dyDescent="0.25">
      <c r="E906" s="15"/>
      <c r="F906" s="16"/>
    </row>
    <row r="907" spans="5:6" ht="12.5" x14ac:dyDescent="0.25">
      <c r="E907" s="15"/>
      <c r="F907" s="16"/>
    </row>
    <row r="908" spans="5:6" ht="12.5" x14ac:dyDescent="0.25">
      <c r="E908" s="15"/>
      <c r="F908" s="16"/>
    </row>
    <row r="909" spans="5:6" ht="12.5" x14ac:dyDescent="0.25">
      <c r="E909" s="15"/>
      <c r="F909" s="16"/>
    </row>
    <row r="910" spans="5:6" ht="12.5" x14ac:dyDescent="0.25">
      <c r="E910" s="15"/>
      <c r="F910" s="16"/>
    </row>
    <row r="911" spans="5:6" ht="12.5" x14ac:dyDescent="0.25">
      <c r="E911" s="15"/>
      <c r="F911" s="16"/>
    </row>
    <row r="912" spans="5:6" ht="12.5" x14ac:dyDescent="0.25">
      <c r="E912" s="15"/>
      <c r="F912" s="16"/>
    </row>
    <row r="913" spans="5:6" ht="12.5" x14ac:dyDescent="0.25">
      <c r="E913" s="15"/>
      <c r="F913" s="16"/>
    </row>
    <row r="914" spans="5:6" ht="12.5" x14ac:dyDescent="0.25">
      <c r="E914" s="15"/>
      <c r="F914" s="16"/>
    </row>
    <row r="915" spans="5:6" ht="12.5" x14ac:dyDescent="0.25">
      <c r="E915" s="15"/>
      <c r="F915" s="16"/>
    </row>
    <row r="916" spans="5:6" ht="12.5" x14ac:dyDescent="0.25">
      <c r="E916" s="15"/>
      <c r="F916" s="16"/>
    </row>
    <row r="917" spans="5:6" ht="12.5" x14ac:dyDescent="0.25">
      <c r="E917" s="15"/>
      <c r="F917" s="16"/>
    </row>
    <row r="918" spans="5:6" ht="12.5" x14ac:dyDescent="0.25">
      <c r="E918" s="15"/>
      <c r="F918" s="16"/>
    </row>
    <row r="919" spans="5:6" ht="12.5" x14ac:dyDescent="0.25">
      <c r="E919" s="15"/>
      <c r="F919" s="16"/>
    </row>
    <row r="920" spans="5:6" ht="12.5" x14ac:dyDescent="0.25">
      <c r="E920" s="15"/>
      <c r="F920" s="16"/>
    </row>
    <row r="921" spans="5:6" ht="12.5" x14ac:dyDescent="0.25">
      <c r="E921" s="15"/>
      <c r="F921" s="16"/>
    </row>
    <row r="922" spans="5:6" ht="12.5" x14ac:dyDescent="0.25">
      <c r="E922" s="15"/>
      <c r="F922" s="16"/>
    </row>
    <row r="923" spans="5:6" ht="12.5" x14ac:dyDescent="0.25">
      <c r="E923" s="15"/>
      <c r="F923" s="16"/>
    </row>
    <row r="924" spans="5:6" ht="12.5" x14ac:dyDescent="0.25">
      <c r="E924" s="15"/>
      <c r="F924" s="16"/>
    </row>
    <row r="925" spans="5:6" ht="12.5" x14ac:dyDescent="0.25">
      <c r="E925" s="15"/>
      <c r="F925" s="16"/>
    </row>
    <row r="926" spans="5:6" ht="12.5" x14ac:dyDescent="0.25">
      <c r="E926" s="15"/>
      <c r="F926" s="16"/>
    </row>
    <row r="927" spans="5:6" ht="12.5" x14ac:dyDescent="0.25">
      <c r="E927" s="15"/>
      <c r="F927" s="16"/>
    </row>
    <row r="928" spans="5:6" ht="12.5" x14ac:dyDescent="0.25">
      <c r="E928" s="15"/>
      <c r="F928" s="16"/>
    </row>
    <row r="929" spans="5:6" ht="12.5" x14ac:dyDescent="0.25">
      <c r="E929" s="15"/>
      <c r="F929" s="16"/>
    </row>
    <row r="930" spans="5:6" ht="12.5" x14ac:dyDescent="0.25">
      <c r="E930" s="15"/>
      <c r="F930" s="16"/>
    </row>
    <row r="931" spans="5:6" ht="12.5" x14ac:dyDescent="0.25">
      <c r="E931" s="15"/>
      <c r="F931" s="16"/>
    </row>
    <row r="932" spans="5:6" ht="12.5" x14ac:dyDescent="0.25">
      <c r="E932" s="15"/>
      <c r="F932" s="16"/>
    </row>
    <row r="933" spans="5:6" ht="12.5" x14ac:dyDescent="0.25">
      <c r="E933" s="15"/>
      <c r="F933" s="16"/>
    </row>
    <row r="934" spans="5:6" ht="12.5" x14ac:dyDescent="0.25">
      <c r="E934" s="15"/>
      <c r="F934" s="16"/>
    </row>
    <row r="935" spans="5:6" ht="12.5" x14ac:dyDescent="0.25">
      <c r="E935" s="15"/>
      <c r="F935" s="16"/>
    </row>
    <row r="936" spans="5:6" ht="12.5" x14ac:dyDescent="0.25">
      <c r="E936" s="15"/>
      <c r="F936" s="16"/>
    </row>
    <row r="937" spans="5:6" ht="12.5" x14ac:dyDescent="0.25">
      <c r="E937" s="15"/>
      <c r="F937" s="16"/>
    </row>
    <row r="938" spans="5:6" ht="12.5" x14ac:dyDescent="0.25">
      <c r="E938" s="15"/>
      <c r="F938" s="16"/>
    </row>
    <row r="939" spans="5:6" ht="12.5" x14ac:dyDescent="0.25">
      <c r="E939" s="15"/>
      <c r="F939" s="16"/>
    </row>
    <row r="940" spans="5:6" ht="12.5" x14ac:dyDescent="0.25">
      <c r="E940" s="15"/>
      <c r="F940" s="16"/>
    </row>
    <row r="941" spans="5:6" ht="12.5" x14ac:dyDescent="0.25">
      <c r="E941" s="15"/>
      <c r="F941" s="16"/>
    </row>
    <row r="942" spans="5:6" ht="12.5" x14ac:dyDescent="0.25">
      <c r="E942" s="15"/>
      <c r="F942" s="16"/>
    </row>
    <row r="943" spans="5:6" ht="12.5" x14ac:dyDescent="0.25">
      <c r="E943" s="15"/>
      <c r="F943" s="16"/>
    </row>
    <row r="944" spans="5:6" ht="12.5" x14ac:dyDescent="0.25">
      <c r="E944" s="15"/>
      <c r="F944" s="16"/>
    </row>
    <row r="945" spans="5:6" ht="12.5" x14ac:dyDescent="0.25">
      <c r="E945" s="15"/>
      <c r="F945" s="16"/>
    </row>
    <row r="946" spans="5:6" ht="12.5" x14ac:dyDescent="0.25">
      <c r="E946" s="15"/>
      <c r="F946" s="16"/>
    </row>
    <row r="947" spans="5:6" ht="12.5" x14ac:dyDescent="0.25">
      <c r="E947" s="15"/>
      <c r="F947" s="16"/>
    </row>
    <row r="948" spans="5:6" ht="12.5" x14ac:dyDescent="0.25">
      <c r="E948" s="15"/>
      <c r="F948" s="16"/>
    </row>
    <row r="949" spans="5:6" ht="12.5" x14ac:dyDescent="0.25">
      <c r="E949" s="15"/>
      <c r="F949" s="16"/>
    </row>
    <row r="950" spans="5:6" ht="12.5" x14ac:dyDescent="0.25">
      <c r="E950" s="15"/>
      <c r="F950" s="16"/>
    </row>
    <row r="951" spans="5:6" ht="12.5" x14ac:dyDescent="0.25">
      <c r="E951" s="15"/>
      <c r="F951" s="16"/>
    </row>
    <row r="952" spans="5:6" ht="12.5" x14ac:dyDescent="0.25">
      <c r="E952" s="15"/>
      <c r="F952" s="16"/>
    </row>
    <row r="953" spans="5:6" ht="12.5" x14ac:dyDescent="0.25">
      <c r="E953" s="15"/>
      <c r="F953" s="16"/>
    </row>
    <row r="954" spans="5:6" ht="12.5" x14ac:dyDescent="0.25">
      <c r="E954" s="15"/>
      <c r="F954" s="16"/>
    </row>
    <row r="955" spans="5:6" ht="12.5" x14ac:dyDescent="0.25">
      <c r="E955" s="15"/>
      <c r="F955" s="16"/>
    </row>
    <row r="956" spans="5:6" ht="12.5" x14ac:dyDescent="0.25">
      <c r="E956" s="15"/>
      <c r="F956" s="16"/>
    </row>
    <row r="957" spans="5:6" ht="12.5" x14ac:dyDescent="0.25">
      <c r="E957" s="15"/>
      <c r="F957" s="16"/>
    </row>
    <row r="958" spans="5:6" ht="12.5" x14ac:dyDescent="0.25">
      <c r="E958" s="15"/>
      <c r="F958" s="16"/>
    </row>
    <row r="959" spans="5:6" ht="12.5" x14ac:dyDescent="0.25">
      <c r="E959" s="15"/>
      <c r="F959" s="16"/>
    </row>
    <row r="960" spans="5:6" ht="12.5" x14ac:dyDescent="0.25">
      <c r="E960" s="15"/>
      <c r="F960" s="16"/>
    </row>
    <row r="961" spans="5:6" ht="12.5" x14ac:dyDescent="0.25">
      <c r="E961" s="15"/>
      <c r="F961" s="16"/>
    </row>
    <row r="962" spans="5:6" ht="12.5" x14ac:dyDescent="0.25">
      <c r="E962" s="15"/>
      <c r="F962" s="16"/>
    </row>
    <row r="963" spans="5:6" ht="12.5" x14ac:dyDescent="0.25">
      <c r="E963" s="15"/>
      <c r="F963" s="16"/>
    </row>
    <row r="964" spans="5:6" ht="12.5" x14ac:dyDescent="0.25">
      <c r="E964" s="15"/>
      <c r="F964" s="16"/>
    </row>
    <row r="965" spans="5:6" ht="12.5" x14ac:dyDescent="0.25">
      <c r="E965" s="15"/>
      <c r="F965" s="16"/>
    </row>
    <row r="966" spans="5:6" ht="12.5" x14ac:dyDescent="0.25">
      <c r="E966" s="15"/>
      <c r="F966" s="16"/>
    </row>
    <row r="967" spans="5:6" ht="12.5" x14ac:dyDescent="0.25">
      <c r="E967" s="15"/>
      <c r="F967" s="16"/>
    </row>
    <row r="968" spans="5:6" ht="12.5" x14ac:dyDescent="0.25">
      <c r="E968" s="15"/>
      <c r="F968" s="16"/>
    </row>
    <row r="969" spans="5:6" ht="12.5" x14ac:dyDescent="0.25">
      <c r="E969" s="15"/>
      <c r="F969" s="16"/>
    </row>
    <row r="970" spans="5:6" ht="12.5" x14ac:dyDescent="0.25">
      <c r="E970" s="15"/>
      <c r="F970" s="16"/>
    </row>
    <row r="971" spans="5:6" ht="12.5" x14ac:dyDescent="0.25">
      <c r="E971" s="15"/>
      <c r="F971" s="16"/>
    </row>
    <row r="972" spans="5:6" ht="12.5" x14ac:dyDescent="0.25">
      <c r="E972" s="15"/>
      <c r="F972" s="16"/>
    </row>
    <row r="973" spans="5:6" ht="12.5" x14ac:dyDescent="0.25">
      <c r="E973" s="15"/>
      <c r="F973" s="16"/>
    </row>
    <row r="974" spans="5:6" ht="12.5" x14ac:dyDescent="0.25">
      <c r="E974" s="15"/>
      <c r="F974" s="16"/>
    </row>
    <row r="975" spans="5:6" ht="12.5" x14ac:dyDescent="0.25">
      <c r="E975" s="15"/>
      <c r="F975" s="16"/>
    </row>
    <row r="976" spans="5:6" ht="12.5" x14ac:dyDescent="0.25">
      <c r="E976" s="15"/>
      <c r="F976" s="16"/>
    </row>
    <row r="977" spans="5:6" ht="12.5" x14ac:dyDescent="0.25">
      <c r="E977" s="15"/>
      <c r="F977" s="16"/>
    </row>
    <row r="978" spans="5:6" ht="12.5" x14ac:dyDescent="0.25">
      <c r="E978" s="15"/>
      <c r="F978" s="16"/>
    </row>
    <row r="979" spans="5:6" ht="12.5" x14ac:dyDescent="0.25">
      <c r="E979" s="15"/>
      <c r="F979" s="16"/>
    </row>
    <row r="980" spans="5:6" ht="12.5" x14ac:dyDescent="0.25">
      <c r="E980" s="15"/>
      <c r="F980" s="16"/>
    </row>
    <row r="981" spans="5:6" ht="12.5" x14ac:dyDescent="0.25">
      <c r="E981" s="15"/>
      <c r="F981" s="16"/>
    </row>
    <row r="982" spans="5:6" ht="12.5" x14ac:dyDescent="0.25">
      <c r="E982" s="15"/>
      <c r="F982" s="16"/>
    </row>
    <row r="983" spans="5:6" ht="12.5" x14ac:dyDescent="0.25">
      <c r="E983" s="15"/>
      <c r="F983" s="16"/>
    </row>
    <row r="984" spans="5:6" ht="12.5" x14ac:dyDescent="0.25">
      <c r="E984" s="15"/>
      <c r="F984" s="16"/>
    </row>
    <row r="985" spans="5:6" ht="12.5" x14ac:dyDescent="0.25">
      <c r="E985" s="15"/>
      <c r="F985" s="16"/>
    </row>
    <row r="986" spans="5:6" ht="12.5" x14ac:dyDescent="0.25">
      <c r="E986" s="15"/>
      <c r="F986" s="16"/>
    </row>
    <row r="987" spans="5:6" ht="12.5" x14ac:dyDescent="0.25">
      <c r="E987" s="15"/>
      <c r="F987" s="16"/>
    </row>
    <row r="988" spans="5:6" ht="12.5" x14ac:dyDescent="0.25">
      <c r="E988" s="15"/>
      <c r="F988" s="16"/>
    </row>
    <row r="989" spans="5:6" ht="12.5" x14ac:dyDescent="0.25">
      <c r="E989" s="15"/>
      <c r="F989" s="16"/>
    </row>
    <row r="990" spans="5:6" ht="12.5" x14ac:dyDescent="0.25">
      <c r="E990" s="15"/>
      <c r="F990" s="16"/>
    </row>
    <row r="991" spans="5:6" ht="12.5" x14ac:dyDescent="0.25">
      <c r="E991" s="15"/>
      <c r="F991" s="16"/>
    </row>
    <row r="992" spans="5:6" ht="12.5" x14ac:dyDescent="0.25">
      <c r="E992" s="15"/>
      <c r="F992" s="16"/>
    </row>
    <row r="993" spans="5:6" ht="12.5" x14ac:dyDescent="0.25">
      <c r="E993" s="15"/>
      <c r="F993" s="16"/>
    </row>
    <row r="994" spans="5:6" ht="12.5" x14ac:dyDescent="0.25">
      <c r="E994" s="15"/>
      <c r="F994" s="16"/>
    </row>
    <row r="995" spans="5:6" ht="12.5" x14ac:dyDescent="0.25">
      <c r="E995" s="15"/>
      <c r="F995" s="16"/>
    </row>
    <row r="996" spans="5:6" ht="12.5" x14ac:dyDescent="0.25">
      <c r="E996" s="15"/>
      <c r="F996" s="16"/>
    </row>
    <row r="997" spans="5:6" ht="12.5" x14ac:dyDescent="0.25">
      <c r="E997" s="15"/>
      <c r="F997" s="16"/>
    </row>
    <row r="998" spans="5:6" ht="12.5" x14ac:dyDescent="0.25">
      <c r="E998" s="15"/>
      <c r="F998" s="16"/>
    </row>
    <row r="999" spans="5:6" ht="12.5" x14ac:dyDescent="0.25">
      <c r="E999" s="15"/>
      <c r="F999" s="16"/>
    </row>
    <row r="1000" spans="5:6" ht="12.5" x14ac:dyDescent="0.25">
      <c r="E1000" s="15"/>
      <c r="F1000" s="16"/>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992"/>
  <sheetViews>
    <sheetView workbookViewId="0">
      <pane xSplit="1" topLeftCell="D1" activePane="topRight" state="frozen"/>
      <selection pane="topRight" activeCell="F13" sqref="F13"/>
    </sheetView>
  </sheetViews>
  <sheetFormatPr defaultColWidth="12.6328125" defaultRowHeight="15.75" customHeight="1" x14ac:dyDescent="0.25"/>
  <cols>
    <col min="1" max="1" width="22.6328125" customWidth="1"/>
    <col min="2" max="2" width="19.26953125" customWidth="1"/>
    <col min="3" max="3" width="20.453125" customWidth="1"/>
    <col min="4" max="4" width="18.36328125" customWidth="1"/>
    <col min="5" max="8" width="22.453125" customWidth="1"/>
    <col min="9" max="14" width="19.6328125" customWidth="1"/>
  </cols>
  <sheetData>
    <row r="1" spans="1:15" ht="15.75" customHeight="1" x14ac:dyDescent="0.25">
      <c r="B1" s="2" t="s">
        <v>142</v>
      </c>
      <c r="D1" s="15"/>
      <c r="E1" s="16"/>
      <c r="F1" s="35" t="s">
        <v>143</v>
      </c>
      <c r="G1" s="36"/>
      <c r="H1" s="36"/>
      <c r="N1" s="2" t="s">
        <v>144</v>
      </c>
    </row>
    <row r="2" spans="1:15" ht="15.75" customHeight="1" x14ac:dyDescent="0.25">
      <c r="D2" s="15"/>
      <c r="E2" s="16"/>
      <c r="F2" s="35" t="s">
        <v>145</v>
      </c>
      <c r="G2" s="36"/>
    </row>
    <row r="3" spans="1:15" ht="15.75" customHeight="1" x14ac:dyDescent="0.25">
      <c r="A3" s="5" t="s">
        <v>3</v>
      </c>
      <c r="B3" s="5" t="s">
        <v>4</v>
      </c>
      <c r="C3" s="5" t="s">
        <v>10</v>
      </c>
      <c r="D3" s="17" t="s">
        <v>110</v>
      </c>
      <c r="E3" s="26" t="s">
        <v>146</v>
      </c>
      <c r="F3" s="5" t="s">
        <v>112</v>
      </c>
      <c r="G3" s="5" t="s">
        <v>113</v>
      </c>
      <c r="H3" s="5" t="s">
        <v>114</v>
      </c>
      <c r="I3" s="5" t="s">
        <v>115</v>
      </c>
      <c r="J3" s="7" t="s">
        <v>116</v>
      </c>
      <c r="K3" s="7" t="s">
        <v>117</v>
      </c>
      <c r="L3" s="7" t="s">
        <v>118</v>
      </c>
      <c r="M3" s="7" t="s">
        <v>147</v>
      </c>
      <c r="N3" s="27" t="s">
        <v>148</v>
      </c>
      <c r="O3" s="27" t="s">
        <v>149</v>
      </c>
    </row>
    <row r="4" spans="1:15" ht="15.75" customHeight="1" x14ac:dyDescent="0.25">
      <c r="A4" s="2" t="s">
        <v>121</v>
      </c>
      <c r="B4" s="19">
        <v>3</v>
      </c>
      <c r="C4" s="21">
        <v>1.5114556052707195</v>
      </c>
      <c r="D4" s="15">
        <v>5.12</v>
      </c>
      <c r="E4" s="16">
        <f t="shared" ref="E4:E19" si="0">AVERAGE(F4:L4)</f>
        <v>0.2</v>
      </c>
      <c r="F4" s="16">
        <v>0.2</v>
      </c>
      <c r="G4" s="10" t="s">
        <v>120</v>
      </c>
      <c r="H4" s="2" t="s">
        <v>120</v>
      </c>
      <c r="I4" s="2"/>
      <c r="J4" s="2"/>
      <c r="K4" s="2"/>
      <c r="L4" s="2"/>
      <c r="M4" s="2"/>
      <c r="N4" s="16">
        <f t="shared" ref="N4:N19" si="1">C4/D4*60*E4</f>
        <v>3.5424740748532488</v>
      </c>
      <c r="O4" s="16">
        <f t="shared" ref="O4:O19" si="2">1+N4</f>
        <v>4.5424740748532493</v>
      </c>
    </row>
    <row r="5" spans="1:15" ht="15.75" customHeight="1" x14ac:dyDescent="0.25">
      <c r="A5" s="2" t="s">
        <v>29</v>
      </c>
      <c r="B5" s="19">
        <v>4</v>
      </c>
      <c r="C5" s="21">
        <v>1.203486176101783</v>
      </c>
      <c r="D5" s="15">
        <v>5.61</v>
      </c>
      <c r="E5" s="16">
        <f t="shared" si="0"/>
        <v>0.48499999999999999</v>
      </c>
      <c r="F5" s="16">
        <v>0.52</v>
      </c>
      <c r="G5" s="10" t="s">
        <v>120</v>
      </c>
      <c r="H5" s="2"/>
      <c r="I5" s="2"/>
      <c r="J5" s="16">
        <v>0.45</v>
      </c>
      <c r="K5" s="2"/>
      <c r="L5" s="2" t="s">
        <v>120</v>
      </c>
      <c r="M5" s="2"/>
      <c r="N5" s="16">
        <f t="shared" si="1"/>
        <v>6.2426823038434733</v>
      </c>
      <c r="O5" s="16">
        <f t="shared" si="2"/>
        <v>7.2426823038434733</v>
      </c>
    </row>
    <row r="6" spans="1:15" ht="15.75" customHeight="1" x14ac:dyDescent="0.25">
      <c r="A6" s="2" t="s">
        <v>34</v>
      </c>
      <c r="B6" s="19">
        <v>1</v>
      </c>
      <c r="C6" s="21">
        <v>1.0025606796116504</v>
      </c>
      <c r="D6" s="15">
        <v>5.77</v>
      </c>
      <c r="E6" s="16">
        <f t="shared" si="0"/>
        <v>0.3</v>
      </c>
      <c r="F6" s="16">
        <v>0.3</v>
      </c>
      <c r="G6" s="10"/>
      <c r="H6" s="2"/>
      <c r="I6" s="2"/>
      <c r="J6" s="16"/>
      <c r="K6" s="2"/>
      <c r="L6" s="2"/>
      <c r="M6" s="2"/>
      <c r="N6" s="16">
        <f t="shared" si="1"/>
        <v>3.1275723107469164</v>
      </c>
      <c r="O6" s="16">
        <f t="shared" si="2"/>
        <v>4.1275723107469169</v>
      </c>
    </row>
    <row r="7" spans="1:15" ht="15.75" customHeight="1" x14ac:dyDescent="0.25">
      <c r="A7" s="2" t="s">
        <v>37</v>
      </c>
      <c r="B7" s="20">
        <v>2</v>
      </c>
      <c r="C7" s="21">
        <v>1.2116882496127461</v>
      </c>
      <c r="D7" s="15">
        <v>5.7</v>
      </c>
      <c r="E7" s="16">
        <f t="shared" si="0"/>
        <v>0.38</v>
      </c>
      <c r="F7" s="16">
        <v>0.37</v>
      </c>
      <c r="G7" s="10"/>
      <c r="H7" s="2"/>
      <c r="I7" s="16">
        <v>0.39</v>
      </c>
      <c r="J7" s="16"/>
      <c r="K7" s="2"/>
      <c r="L7" s="2"/>
      <c r="M7" s="2"/>
      <c r="N7" s="16">
        <f t="shared" si="1"/>
        <v>4.8467529984509845</v>
      </c>
      <c r="O7" s="16">
        <f t="shared" si="2"/>
        <v>5.8467529984509845</v>
      </c>
    </row>
    <row r="8" spans="1:15" ht="15.75" customHeight="1" x14ac:dyDescent="0.25">
      <c r="A8" s="2" t="s">
        <v>42</v>
      </c>
      <c r="B8" s="19">
        <v>5</v>
      </c>
      <c r="C8" s="21">
        <v>1.4353756691895883</v>
      </c>
      <c r="D8" s="15">
        <v>5.74</v>
      </c>
      <c r="E8" s="16">
        <f t="shared" si="0"/>
        <v>0.39</v>
      </c>
      <c r="F8" s="16"/>
      <c r="G8" s="10" t="s">
        <v>120</v>
      </c>
      <c r="H8" s="16">
        <v>0.39</v>
      </c>
      <c r="I8" s="16"/>
      <c r="J8" s="16"/>
      <c r="K8" s="2"/>
      <c r="L8" s="2" t="s">
        <v>120</v>
      </c>
      <c r="M8" s="16">
        <v>0.2</v>
      </c>
      <c r="N8" s="16">
        <f t="shared" si="1"/>
        <v>5.8515314736997155</v>
      </c>
      <c r="O8" s="16">
        <f t="shared" si="2"/>
        <v>6.8515314736997155</v>
      </c>
    </row>
    <row r="9" spans="1:15" ht="15.75" customHeight="1" x14ac:dyDescent="0.25">
      <c r="A9" s="2" t="s">
        <v>45</v>
      </c>
      <c r="B9" s="19">
        <v>2</v>
      </c>
      <c r="C9" s="21">
        <v>1.7229765463324902</v>
      </c>
      <c r="D9" s="15">
        <v>7.29</v>
      </c>
      <c r="E9" s="16">
        <f t="shared" si="0"/>
        <v>0.28999999999999998</v>
      </c>
      <c r="F9" s="16"/>
      <c r="G9" s="10"/>
      <c r="H9" s="16">
        <v>0.28999999999999998</v>
      </c>
      <c r="I9" s="16"/>
      <c r="J9" s="16"/>
      <c r="K9" s="2" t="s">
        <v>120</v>
      </c>
      <c r="L9" s="2"/>
      <c r="M9" s="16">
        <v>0</v>
      </c>
      <c r="N9" s="16">
        <f t="shared" si="1"/>
        <v>4.1124543081187008</v>
      </c>
      <c r="O9" s="16">
        <f t="shared" si="2"/>
        <v>5.1124543081187008</v>
      </c>
    </row>
    <row r="10" spans="1:15" ht="15.75" customHeight="1" x14ac:dyDescent="0.25">
      <c r="A10" s="2" t="s">
        <v>49</v>
      </c>
      <c r="B10" s="19">
        <v>1</v>
      </c>
      <c r="C10" s="21">
        <v>1.5155319803198033</v>
      </c>
      <c r="D10" s="15">
        <v>6.9</v>
      </c>
      <c r="E10" s="16">
        <f t="shared" si="0"/>
        <v>0.33</v>
      </c>
      <c r="F10" s="16"/>
      <c r="G10" s="10"/>
      <c r="H10" s="28">
        <v>0.33</v>
      </c>
      <c r="I10" s="16"/>
      <c r="J10" s="16"/>
      <c r="K10" s="2"/>
      <c r="L10" s="2"/>
      <c r="M10" s="16">
        <v>0.2</v>
      </c>
      <c r="N10" s="16">
        <f t="shared" si="1"/>
        <v>4.3489178565698703</v>
      </c>
      <c r="O10" s="16">
        <f t="shared" si="2"/>
        <v>5.3489178565698703</v>
      </c>
    </row>
    <row r="11" spans="1:15" ht="15.75" customHeight="1" x14ac:dyDescent="0.25">
      <c r="A11" s="2" t="s">
        <v>54</v>
      </c>
      <c r="B11" s="19">
        <v>3</v>
      </c>
      <c r="C11" s="21">
        <v>1.6086367098248286</v>
      </c>
      <c r="D11" s="15">
        <v>7.07</v>
      </c>
      <c r="E11" s="16">
        <f t="shared" si="0"/>
        <v>0.44</v>
      </c>
      <c r="F11" s="16"/>
      <c r="G11" s="10" t="s">
        <v>120</v>
      </c>
      <c r="H11" s="16">
        <v>0.44</v>
      </c>
      <c r="I11" s="16"/>
      <c r="J11" s="16"/>
      <c r="K11" s="2" t="s">
        <v>120</v>
      </c>
      <c r="L11" s="2"/>
      <c r="M11" s="16">
        <v>0.2</v>
      </c>
      <c r="N11" s="16">
        <f t="shared" si="1"/>
        <v>6.0067905430516939</v>
      </c>
      <c r="O11" s="16">
        <f t="shared" si="2"/>
        <v>7.0067905430516939</v>
      </c>
    </row>
    <row r="12" spans="1:15" ht="15.75" customHeight="1" x14ac:dyDescent="0.25">
      <c r="A12" s="2" t="s">
        <v>64</v>
      </c>
      <c r="B12" s="29">
        <v>6</v>
      </c>
      <c r="C12" s="24">
        <v>1.0891028908921356</v>
      </c>
      <c r="D12" s="15">
        <v>6.73</v>
      </c>
      <c r="E12" s="16">
        <f t="shared" si="0"/>
        <v>0.41</v>
      </c>
      <c r="F12" s="16">
        <v>0.4</v>
      </c>
      <c r="G12" s="10" t="s">
        <v>120</v>
      </c>
      <c r="H12" s="16">
        <v>0.39</v>
      </c>
      <c r="I12" s="16"/>
      <c r="J12" s="16">
        <v>0.44</v>
      </c>
      <c r="K12" s="2" t="s">
        <v>120</v>
      </c>
      <c r="L12" s="2"/>
      <c r="M12" s="16">
        <v>0.2</v>
      </c>
      <c r="N12" s="16">
        <f t="shared" si="1"/>
        <v>3.9809704481347001</v>
      </c>
      <c r="O12" s="16">
        <f t="shared" si="2"/>
        <v>4.9809704481347001</v>
      </c>
    </row>
    <row r="13" spans="1:15" ht="15.75" customHeight="1" x14ac:dyDescent="0.25">
      <c r="A13" s="2" t="s">
        <v>68</v>
      </c>
      <c r="B13" s="20">
        <v>2</v>
      </c>
      <c r="C13" s="21">
        <v>1.0235761047463174</v>
      </c>
      <c r="D13" s="15">
        <v>3.82</v>
      </c>
      <c r="E13" s="16">
        <f t="shared" si="0"/>
        <v>0.375</v>
      </c>
      <c r="F13" s="16">
        <v>0.4</v>
      </c>
      <c r="G13" s="10"/>
      <c r="H13" s="16">
        <v>0.35</v>
      </c>
      <c r="I13" s="16"/>
      <c r="J13" s="2"/>
      <c r="K13" s="2"/>
      <c r="L13" s="2"/>
      <c r="M13" s="16">
        <v>0.2</v>
      </c>
      <c r="N13" s="16">
        <f t="shared" si="1"/>
        <v>6.0289168473277863</v>
      </c>
      <c r="O13" s="16">
        <f t="shared" si="2"/>
        <v>7.0289168473277863</v>
      </c>
    </row>
    <row r="14" spans="1:15" ht="15.75" customHeight="1" x14ac:dyDescent="0.25">
      <c r="A14" s="2" t="s">
        <v>71</v>
      </c>
      <c r="B14" s="19">
        <v>3</v>
      </c>
      <c r="C14" s="21">
        <v>1.4303465855730959</v>
      </c>
      <c r="D14" s="15">
        <v>5.42</v>
      </c>
      <c r="E14" s="16">
        <f t="shared" si="0"/>
        <v>0.45499999999999996</v>
      </c>
      <c r="F14" s="16">
        <v>0.42</v>
      </c>
      <c r="G14" s="10" t="s">
        <v>120</v>
      </c>
      <c r="H14" s="16">
        <v>0.49</v>
      </c>
      <c r="I14" s="16"/>
      <c r="J14" s="2"/>
      <c r="K14" s="2"/>
      <c r="L14" s="2"/>
      <c r="M14" s="16">
        <v>0.2</v>
      </c>
      <c r="N14" s="16">
        <f t="shared" si="1"/>
        <v>7.2045132446762947</v>
      </c>
      <c r="O14" s="16">
        <f t="shared" si="2"/>
        <v>8.2045132446762956</v>
      </c>
    </row>
    <row r="15" spans="1:15" ht="15.75" customHeight="1" x14ac:dyDescent="0.25">
      <c r="A15" s="2" t="s">
        <v>79</v>
      </c>
      <c r="B15" s="19">
        <v>3</v>
      </c>
      <c r="C15" s="21">
        <v>1.4396800527949551</v>
      </c>
      <c r="D15" s="15">
        <v>4.88</v>
      </c>
      <c r="E15" s="16">
        <f t="shared" si="0"/>
        <v>0.495</v>
      </c>
      <c r="F15" s="16">
        <v>0.49</v>
      </c>
      <c r="G15" s="10" t="s">
        <v>120</v>
      </c>
      <c r="H15" s="16">
        <v>0.5</v>
      </c>
      <c r="I15" s="16"/>
      <c r="J15" s="14"/>
      <c r="K15" s="14"/>
      <c r="L15" s="2"/>
      <c r="M15" s="16">
        <v>0.2</v>
      </c>
      <c r="N15" s="16">
        <f t="shared" si="1"/>
        <v>8.7619872065594606</v>
      </c>
      <c r="O15" s="16">
        <f t="shared" si="2"/>
        <v>9.7619872065594606</v>
      </c>
    </row>
    <row r="16" spans="1:15" ht="15.75" customHeight="1" x14ac:dyDescent="0.25">
      <c r="A16" s="2" t="s">
        <v>84</v>
      </c>
      <c r="B16" s="19">
        <v>3</v>
      </c>
      <c r="C16" s="21">
        <v>1.6281208053691276</v>
      </c>
      <c r="D16" s="15">
        <v>7.02</v>
      </c>
      <c r="E16" s="16">
        <f t="shared" si="0"/>
        <v>0.42333333333333334</v>
      </c>
      <c r="F16" s="16"/>
      <c r="G16" s="10"/>
      <c r="H16" s="16">
        <v>0.39</v>
      </c>
      <c r="I16" s="16"/>
      <c r="J16" s="14"/>
      <c r="K16" s="16">
        <v>0.39</v>
      </c>
      <c r="L16" s="16">
        <v>0.49</v>
      </c>
      <c r="M16" s="16">
        <v>0.2</v>
      </c>
      <c r="N16" s="16">
        <f t="shared" si="1"/>
        <v>5.8909214325321715</v>
      </c>
      <c r="O16" s="16">
        <f t="shared" si="2"/>
        <v>6.8909214325321715</v>
      </c>
    </row>
    <row r="17" spans="1:15" ht="15.75" customHeight="1" x14ac:dyDescent="0.25">
      <c r="A17" s="2" t="s">
        <v>88</v>
      </c>
      <c r="B17" s="19">
        <v>1</v>
      </c>
      <c r="C17" s="21">
        <v>0.99114413799824574</v>
      </c>
      <c r="D17" s="15">
        <v>4.5</v>
      </c>
      <c r="E17" s="16">
        <f t="shared" si="0"/>
        <v>0.39</v>
      </c>
      <c r="F17" s="16">
        <v>0.39</v>
      </c>
      <c r="G17" s="10"/>
      <c r="H17" s="16"/>
      <c r="I17" s="16"/>
      <c r="J17" s="2"/>
      <c r="K17" s="2"/>
      <c r="L17" s="2"/>
      <c r="M17" s="16"/>
      <c r="N17" s="16">
        <f t="shared" si="1"/>
        <v>5.1539495175908776</v>
      </c>
      <c r="O17" s="16">
        <f t="shared" si="2"/>
        <v>6.1539495175908776</v>
      </c>
    </row>
    <row r="18" spans="1:15" ht="15.75" customHeight="1" x14ac:dyDescent="0.25">
      <c r="A18" s="2" t="s">
        <v>95</v>
      </c>
      <c r="B18" s="19">
        <v>4</v>
      </c>
      <c r="C18" s="21">
        <v>2.1275601868487244</v>
      </c>
      <c r="D18" s="15">
        <v>5.85</v>
      </c>
      <c r="E18" s="16">
        <f t="shared" si="0"/>
        <v>0.39</v>
      </c>
      <c r="F18" s="16"/>
      <c r="G18" s="10" t="s">
        <v>120</v>
      </c>
      <c r="H18" s="16">
        <v>0.39</v>
      </c>
      <c r="I18" s="16"/>
      <c r="J18" s="2"/>
      <c r="K18" s="2"/>
      <c r="L18" s="2"/>
      <c r="M18" s="16">
        <v>0.2</v>
      </c>
      <c r="N18" s="16">
        <f t="shared" si="1"/>
        <v>8.5102407473948976</v>
      </c>
      <c r="O18" s="16">
        <f t="shared" si="2"/>
        <v>9.5102407473948976</v>
      </c>
    </row>
    <row r="19" spans="1:15" ht="15.75" customHeight="1" x14ac:dyDescent="0.25">
      <c r="A19" s="2" t="s">
        <v>98</v>
      </c>
      <c r="B19" s="19">
        <v>4</v>
      </c>
      <c r="C19" s="21">
        <v>1.3267301826467237</v>
      </c>
      <c r="D19" s="15">
        <v>4.5</v>
      </c>
      <c r="E19" s="16">
        <f t="shared" si="0"/>
        <v>0.39666666666666667</v>
      </c>
      <c r="F19" s="16">
        <v>0.39</v>
      </c>
      <c r="G19" s="10"/>
      <c r="H19" s="16">
        <v>0.36</v>
      </c>
      <c r="I19" s="16">
        <v>0.44</v>
      </c>
      <c r="J19" s="2"/>
      <c r="K19" s="2" t="s">
        <v>120</v>
      </c>
      <c r="L19" s="2"/>
      <c r="M19" s="16">
        <v>0.2</v>
      </c>
      <c r="N19" s="16">
        <f t="shared" si="1"/>
        <v>7.0169285215537824</v>
      </c>
      <c r="O19" s="16">
        <f t="shared" si="2"/>
        <v>8.0169285215537833</v>
      </c>
    </row>
    <row r="20" spans="1:15" ht="15.75" customHeight="1" x14ac:dyDescent="0.25">
      <c r="A20" s="2"/>
      <c r="B20" s="2"/>
      <c r="C20" s="2"/>
      <c r="D20" s="15"/>
      <c r="E20" s="16"/>
      <c r="F20" s="2"/>
      <c r="G20" s="2"/>
      <c r="H20" s="2"/>
      <c r="I20" s="2"/>
      <c r="J20" s="2"/>
      <c r="K20" s="2"/>
      <c r="L20" s="2"/>
      <c r="M20" s="2"/>
      <c r="N20" s="2"/>
      <c r="O20" s="2"/>
    </row>
    <row r="21" spans="1:15" ht="15.75" customHeight="1" x14ac:dyDescent="0.25">
      <c r="D21" s="15"/>
      <c r="E21" s="16"/>
    </row>
    <row r="22" spans="1:15" ht="15.75" customHeight="1" x14ac:dyDescent="0.25">
      <c r="D22" s="15"/>
      <c r="E22" s="16" t="s">
        <v>150</v>
      </c>
      <c r="F22" s="2" t="s">
        <v>151</v>
      </c>
    </row>
    <row r="23" spans="1:15" ht="15.75" customHeight="1" x14ac:dyDescent="0.25">
      <c r="C23" s="2" t="s">
        <v>152</v>
      </c>
      <c r="D23" s="15"/>
      <c r="E23" s="15">
        <f>AVERAGE(C25:D54)</f>
        <v>7.8666666666666663</v>
      </c>
      <c r="F23" s="16">
        <f>AVERAGE(G23:G26)</f>
        <v>0.5</v>
      </c>
      <c r="G23" s="2">
        <v>0.49</v>
      </c>
      <c r="H23" s="2" t="s">
        <v>21</v>
      </c>
    </row>
    <row r="24" spans="1:15" ht="15.75" customHeight="1" x14ac:dyDescent="0.25">
      <c r="C24" s="2" t="s">
        <v>153</v>
      </c>
      <c r="D24" s="2" t="s">
        <v>154</v>
      </c>
      <c r="E24" s="16"/>
      <c r="G24" s="2">
        <v>0.53</v>
      </c>
      <c r="H24" s="2" t="s">
        <v>35</v>
      </c>
    </row>
    <row r="25" spans="1:15" ht="15.75" customHeight="1" x14ac:dyDescent="0.25">
      <c r="C25" s="2">
        <v>9</v>
      </c>
      <c r="D25" s="2">
        <v>15</v>
      </c>
      <c r="E25" s="16"/>
      <c r="F25" s="2" t="s">
        <v>155</v>
      </c>
      <c r="G25" s="2">
        <v>0.49</v>
      </c>
      <c r="H25" s="2" t="s">
        <v>156</v>
      </c>
    </row>
    <row r="26" spans="1:15" ht="15.75" customHeight="1" x14ac:dyDescent="0.25">
      <c r="C26" s="2">
        <v>10</v>
      </c>
      <c r="D26" s="2">
        <v>14</v>
      </c>
      <c r="E26" s="16"/>
      <c r="F26" s="16">
        <f>E23*F23+1</f>
        <v>4.9333333333333336</v>
      </c>
      <c r="G26" s="2">
        <v>0.49</v>
      </c>
      <c r="H26" s="2" t="s">
        <v>157</v>
      </c>
    </row>
    <row r="27" spans="1:15" ht="15.75" customHeight="1" x14ac:dyDescent="0.25">
      <c r="C27" s="2">
        <v>4</v>
      </c>
      <c r="D27" s="2">
        <v>9</v>
      </c>
      <c r="E27" s="16"/>
    </row>
    <row r="28" spans="1:15" ht="15.75" customHeight="1" x14ac:dyDescent="0.25">
      <c r="C28" s="2">
        <v>8</v>
      </c>
      <c r="D28" s="2">
        <v>11</v>
      </c>
      <c r="E28" s="16"/>
    </row>
    <row r="29" spans="1:15" ht="15.75" customHeight="1" x14ac:dyDescent="0.25">
      <c r="C29" s="2">
        <v>9</v>
      </c>
      <c r="D29" s="2">
        <v>3</v>
      </c>
      <c r="E29" s="16"/>
    </row>
    <row r="30" spans="1:15" ht="15.75" customHeight="1" x14ac:dyDescent="0.25">
      <c r="C30" s="2">
        <v>5</v>
      </c>
      <c r="D30" s="2">
        <v>12</v>
      </c>
      <c r="E30" s="16"/>
    </row>
    <row r="31" spans="1:15" ht="15.75" customHeight="1" x14ac:dyDescent="0.25">
      <c r="C31" s="2">
        <v>5</v>
      </c>
      <c r="D31" s="2">
        <v>13</v>
      </c>
      <c r="E31" s="16"/>
    </row>
    <row r="32" spans="1:15" ht="15.75" customHeight="1" x14ac:dyDescent="0.25">
      <c r="C32" s="2">
        <v>5</v>
      </c>
      <c r="D32" s="2">
        <v>3</v>
      </c>
      <c r="E32" s="16"/>
    </row>
    <row r="33" spans="3:5" ht="15.75" customHeight="1" x14ac:dyDescent="0.25">
      <c r="C33" s="2">
        <v>4</v>
      </c>
      <c r="D33" s="2">
        <v>3</v>
      </c>
      <c r="E33" s="16"/>
    </row>
    <row r="34" spans="3:5" ht="15.75" customHeight="1" x14ac:dyDescent="0.25">
      <c r="C34" s="2">
        <v>10</v>
      </c>
      <c r="D34" s="2">
        <v>8</v>
      </c>
      <c r="E34" s="16"/>
    </row>
    <row r="35" spans="3:5" ht="15.75" customHeight="1" x14ac:dyDescent="0.25">
      <c r="C35" s="2">
        <v>9</v>
      </c>
      <c r="D35" s="2">
        <v>9</v>
      </c>
      <c r="E35" s="16"/>
    </row>
    <row r="36" spans="3:5" ht="15.75" customHeight="1" x14ac:dyDescent="0.25">
      <c r="C36" s="2">
        <v>7</v>
      </c>
      <c r="D36" s="2">
        <v>10</v>
      </c>
      <c r="E36" s="16"/>
    </row>
    <row r="37" spans="3:5" ht="15.75" customHeight="1" x14ac:dyDescent="0.25">
      <c r="C37" s="2">
        <v>6</v>
      </c>
      <c r="D37" s="2">
        <v>12</v>
      </c>
      <c r="E37" s="16"/>
    </row>
    <row r="38" spans="3:5" ht="15.75" customHeight="1" x14ac:dyDescent="0.25">
      <c r="C38" s="2">
        <v>4</v>
      </c>
      <c r="D38" s="2">
        <v>3</v>
      </c>
      <c r="E38" s="16"/>
    </row>
    <row r="39" spans="3:5" ht="12.5" x14ac:dyDescent="0.25">
      <c r="C39" s="2">
        <v>5</v>
      </c>
      <c r="D39" s="2">
        <v>16</v>
      </c>
      <c r="E39" s="16"/>
    </row>
    <row r="40" spans="3:5" ht="12.5" x14ac:dyDescent="0.25">
      <c r="C40" s="2">
        <v>5</v>
      </c>
      <c r="D40" s="2">
        <v>9</v>
      </c>
      <c r="E40" s="16"/>
    </row>
    <row r="41" spans="3:5" ht="12.5" x14ac:dyDescent="0.25">
      <c r="C41" s="2">
        <v>6</v>
      </c>
      <c r="D41" s="2">
        <v>2</v>
      </c>
      <c r="E41" s="16"/>
    </row>
    <row r="42" spans="3:5" ht="12.5" x14ac:dyDescent="0.25">
      <c r="C42" s="2">
        <v>9</v>
      </c>
      <c r="D42" s="2">
        <v>11</v>
      </c>
      <c r="E42" s="16"/>
    </row>
    <row r="43" spans="3:5" ht="12.5" x14ac:dyDescent="0.25">
      <c r="C43" s="2">
        <v>6</v>
      </c>
      <c r="D43" s="2">
        <v>13</v>
      </c>
      <c r="E43" s="16"/>
    </row>
    <row r="44" spans="3:5" ht="12.5" x14ac:dyDescent="0.25">
      <c r="C44" s="2">
        <v>5</v>
      </c>
      <c r="D44" s="2">
        <v>3</v>
      </c>
      <c r="E44" s="16"/>
    </row>
    <row r="45" spans="3:5" ht="12.5" x14ac:dyDescent="0.25">
      <c r="C45" s="2">
        <v>7</v>
      </c>
      <c r="D45" s="2">
        <v>11</v>
      </c>
      <c r="E45" s="16"/>
    </row>
    <row r="46" spans="3:5" ht="12.5" x14ac:dyDescent="0.25">
      <c r="C46" s="2">
        <v>7</v>
      </c>
      <c r="D46" s="2">
        <v>11</v>
      </c>
      <c r="E46" s="16"/>
    </row>
    <row r="47" spans="3:5" ht="12.5" x14ac:dyDescent="0.25">
      <c r="C47" s="2">
        <v>6</v>
      </c>
      <c r="D47" s="2">
        <v>11</v>
      </c>
      <c r="E47" s="16"/>
    </row>
    <row r="48" spans="3:5" ht="12.5" x14ac:dyDescent="0.25">
      <c r="C48" s="2">
        <v>4</v>
      </c>
      <c r="D48" s="2">
        <v>12</v>
      </c>
      <c r="E48" s="16"/>
    </row>
    <row r="49" spans="3:5" ht="12.5" x14ac:dyDescent="0.25">
      <c r="C49" s="2">
        <v>9</v>
      </c>
      <c r="D49" s="2">
        <v>13</v>
      </c>
      <c r="E49" s="16"/>
    </row>
    <row r="50" spans="3:5" ht="12.5" x14ac:dyDescent="0.25">
      <c r="C50" s="2">
        <v>6</v>
      </c>
      <c r="D50" s="2">
        <v>7</v>
      </c>
      <c r="E50" s="16"/>
    </row>
    <row r="51" spans="3:5" ht="12.5" x14ac:dyDescent="0.25">
      <c r="C51" s="2">
        <v>6</v>
      </c>
      <c r="D51" s="2">
        <v>4</v>
      </c>
      <c r="E51" s="16"/>
    </row>
    <row r="52" spans="3:5" ht="12.5" x14ac:dyDescent="0.25">
      <c r="C52" s="2">
        <v>6</v>
      </c>
      <c r="D52" s="2">
        <v>13</v>
      </c>
      <c r="E52" s="16"/>
    </row>
    <row r="53" spans="3:5" ht="12.5" x14ac:dyDescent="0.25">
      <c r="C53" s="2">
        <v>8</v>
      </c>
      <c r="D53" s="2">
        <v>3</v>
      </c>
      <c r="E53" s="16"/>
    </row>
    <row r="54" spans="3:5" ht="12.5" x14ac:dyDescent="0.25">
      <c r="C54" s="2">
        <v>8</v>
      </c>
      <c r="D54" s="2">
        <v>10</v>
      </c>
      <c r="E54" s="16"/>
    </row>
    <row r="55" spans="3:5" ht="12.5" x14ac:dyDescent="0.25">
      <c r="E55" s="16"/>
    </row>
    <row r="56" spans="3:5" ht="12.5" x14ac:dyDescent="0.25">
      <c r="E56" s="16"/>
    </row>
    <row r="57" spans="3:5" ht="12.5" x14ac:dyDescent="0.25">
      <c r="E57" s="16"/>
    </row>
    <row r="58" spans="3:5" ht="12.5" x14ac:dyDescent="0.25">
      <c r="D58" s="2">
        <v>7</v>
      </c>
      <c r="E58" s="16"/>
    </row>
    <row r="59" spans="3:5" ht="12.5" x14ac:dyDescent="0.25">
      <c r="D59" s="2">
        <v>7</v>
      </c>
      <c r="E59" s="16"/>
    </row>
    <row r="60" spans="3:5" ht="12.5" x14ac:dyDescent="0.25">
      <c r="D60" s="2">
        <v>13</v>
      </c>
      <c r="E60" s="16"/>
    </row>
    <row r="61" spans="3:5" ht="12.5" x14ac:dyDescent="0.25">
      <c r="D61" s="2">
        <v>15</v>
      </c>
      <c r="E61" s="16"/>
    </row>
    <row r="62" spans="3:5" ht="12.5" x14ac:dyDescent="0.25">
      <c r="D62" s="2">
        <v>12</v>
      </c>
      <c r="E62" s="16"/>
    </row>
    <row r="63" spans="3:5" ht="12.5" x14ac:dyDescent="0.25">
      <c r="D63" s="2">
        <v>5</v>
      </c>
      <c r="E63" s="16"/>
    </row>
    <row r="64" spans="3:5" ht="12.5" x14ac:dyDescent="0.25">
      <c r="D64" s="2">
        <v>5</v>
      </c>
      <c r="E64" s="16"/>
    </row>
    <row r="65" spans="4:5" ht="12.5" x14ac:dyDescent="0.25">
      <c r="D65" s="2">
        <v>19</v>
      </c>
      <c r="E65" s="16"/>
    </row>
    <row r="66" spans="4:5" ht="12.5" x14ac:dyDescent="0.25">
      <c r="D66" s="2">
        <v>3</v>
      </c>
      <c r="E66" s="16"/>
    </row>
    <row r="67" spans="4:5" ht="12.5" x14ac:dyDescent="0.25">
      <c r="D67" s="2">
        <v>10</v>
      </c>
      <c r="E67" s="16"/>
    </row>
    <row r="68" spans="4:5" ht="12.5" x14ac:dyDescent="0.25">
      <c r="D68" s="2">
        <v>13</v>
      </c>
      <c r="E68" s="16"/>
    </row>
    <row r="69" spans="4:5" ht="12.5" x14ac:dyDescent="0.25">
      <c r="D69" s="15"/>
      <c r="E69" s="16"/>
    </row>
    <row r="70" spans="4:5" ht="12.5" x14ac:dyDescent="0.25">
      <c r="D70" s="15"/>
      <c r="E70" s="16"/>
    </row>
    <row r="71" spans="4:5" ht="12.5" x14ac:dyDescent="0.25">
      <c r="D71" s="15"/>
      <c r="E71" s="16"/>
    </row>
    <row r="72" spans="4:5" ht="12.5" x14ac:dyDescent="0.25">
      <c r="D72" s="15"/>
      <c r="E72" s="16"/>
    </row>
    <row r="73" spans="4:5" ht="12.5" x14ac:dyDescent="0.25">
      <c r="D73" s="15"/>
      <c r="E73" s="16"/>
    </row>
    <row r="74" spans="4:5" ht="12.5" x14ac:dyDescent="0.25">
      <c r="D74" s="15"/>
      <c r="E74" s="16"/>
    </row>
    <row r="75" spans="4:5" ht="12.5" x14ac:dyDescent="0.25">
      <c r="D75" s="15"/>
      <c r="E75" s="16"/>
    </row>
    <row r="76" spans="4:5" ht="12.5" x14ac:dyDescent="0.25">
      <c r="D76" s="15"/>
      <c r="E76" s="16"/>
    </row>
    <row r="77" spans="4:5" ht="12.5" x14ac:dyDescent="0.25">
      <c r="D77" s="15"/>
      <c r="E77" s="16"/>
    </row>
    <row r="78" spans="4:5" ht="12.5" x14ac:dyDescent="0.25">
      <c r="D78" s="15"/>
      <c r="E78" s="16"/>
    </row>
    <row r="79" spans="4:5" ht="12.5" x14ac:dyDescent="0.25">
      <c r="D79" s="15"/>
      <c r="E79" s="16"/>
    </row>
    <row r="80" spans="4:5" ht="12.5" x14ac:dyDescent="0.25">
      <c r="D80" s="15"/>
      <c r="E80" s="16"/>
    </row>
    <row r="81" spans="4:5" ht="12.5" x14ac:dyDescent="0.25">
      <c r="D81" s="15"/>
      <c r="E81" s="16"/>
    </row>
    <row r="82" spans="4:5" ht="12.5" x14ac:dyDescent="0.25">
      <c r="D82" s="15"/>
      <c r="E82" s="16"/>
    </row>
    <row r="83" spans="4:5" ht="12.5" x14ac:dyDescent="0.25">
      <c r="D83" s="15"/>
      <c r="E83" s="16"/>
    </row>
    <row r="84" spans="4:5" ht="12.5" x14ac:dyDescent="0.25">
      <c r="D84" s="15"/>
      <c r="E84" s="16"/>
    </row>
    <row r="85" spans="4:5" ht="12.5" x14ac:dyDescent="0.25">
      <c r="D85" s="15"/>
      <c r="E85" s="16"/>
    </row>
    <row r="86" spans="4:5" ht="12.5" x14ac:dyDescent="0.25">
      <c r="D86" s="15"/>
      <c r="E86" s="16"/>
    </row>
    <row r="87" spans="4:5" ht="12.5" x14ac:dyDescent="0.25">
      <c r="D87" s="15"/>
      <c r="E87" s="16"/>
    </row>
    <row r="88" spans="4:5" ht="12.5" x14ac:dyDescent="0.25">
      <c r="D88" s="15"/>
      <c r="E88" s="16"/>
    </row>
    <row r="89" spans="4:5" ht="12.5" x14ac:dyDescent="0.25">
      <c r="D89" s="15"/>
      <c r="E89" s="16"/>
    </row>
    <row r="90" spans="4:5" ht="12.5" x14ac:dyDescent="0.25">
      <c r="D90" s="15"/>
      <c r="E90" s="16"/>
    </row>
    <row r="91" spans="4:5" ht="12.5" x14ac:dyDescent="0.25">
      <c r="D91" s="15"/>
      <c r="E91" s="16"/>
    </row>
    <row r="92" spans="4:5" ht="12.5" x14ac:dyDescent="0.25">
      <c r="D92" s="15"/>
      <c r="E92" s="16"/>
    </row>
    <row r="93" spans="4:5" ht="12.5" x14ac:dyDescent="0.25">
      <c r="D93" s="15"/>
      <c r="E93" s="16"/>
    </row>
    <row r="94" spans="4:5" ht="12.5" x14ac:dyDescent="0.25">
      <c r="D94" s="15"/>
      <c r="E94" s="16"/>
    </row>
    <row r="95" spans="4:5" ht="12.5" x14ac:dyDescent="0.25">
      <c r="D95" s="15"/>
      <c r="E95" s="16"/>
    </row>
    <row r="96" spans="4:5" ht="12.5" x14ac:dyDescent="0.25">
      <c r="D96" s="15"/>
      <c r="E96" s="16"/>
    </row>
    <row r="97" spans="4:5" ht="12.5" x14ac:dyDescent="0.25">
      <c r="D97" s="15"/>
      <c r="E97" s="16"/>
    </row>
    <row r="98" spans="4:5" ht="12.5" x14ac:dyDescent="0.25">
      <c r="D98" s="15"/>
      <c r="E98" s="16"/>
    </row>
    <row r="99" spans="4:5" ht="12.5" x14ac:dyDescent="0.25">
      <c r="D99" s="15"/>
      <c r="E99" s="16"/>
    </row>
    <row r="100" spans="4:5" ht="12.5" x14ac:dyDescent="0.25">
      <c r="D100" s="15"/>
      <c r="E100" s="16"/>
    </row>
    <row r="101" spans="4:5" ht="12.5" x14ac:dyDescent="0.25">
      <c r="D101" s="15"/>
      <c r="E101" s="16"/>
    </row>
    <row r="102" spans="4:5" ht="12.5" x14ac:dyDescent="0.25">
      <c r="D102" s="15"/>
      <c r="E102" s="16"/>
    </row>
    <row r="103" spans="4:5" ht="12.5" x14ac:dyDescent="0.25">
      <c r="D103" s="15"/>
      <c r="E103" s="16"/>
    </row>
    <row r="104" spans="4:5" ht="12.5" x14ac:dyDescent="0.25">
      <c r="D104" s="15"/>
      <c r="E104" s="16"/>
    </row>
    <row r="105" spans="4:5" ht="12.5" x14ac:dyDescent="0.25">
      <c r="D105" s="15"/>
      <c r="E105" s="16"/>
    </row>
    <row r="106" spans="4:5" ht="12.5" x14ac:dyDescent="0.25">
      <c r="D106" s="15"/>
      <c r="E106" s="16"/>
    </row>
    <row r="107" spans="4:5" ht="12.5" x14ac:dyDescent="0.25">
      <c r="D107" s="15"/>
      <c r="E107" s="16"/>
    </row>
    <row r="108" spans="4:5" ht="12.5" x14ac:dyDescent="0.25">
      <c r="D108" s="15"/>
      <c r="E108" s="16"/>
    </row>
    <row r="109" spans="4:5" ht="12.5" x14ac:dyDescent="0.25">
      <c r="D109" s="15"/>
      <c r="E109" s="16"/>
    </row>
    <row r="110" spans="4:5" ht="12.5" x14ac:dyDescent="0.25">
      <c r="D110" s="15"/>
      <c r="E110" s="16"/>
    </row>
    <row r="111" spans="4:5" ht="12.5" x14ac:dyDescent="0.25">
      <c r="D111" s="15"/>
      <c r="E111" s="16"/>
    </row>
    <row r="112" spans="4:5" ht="12.5" x14ac:dyDescent="0.25">
      <c r="D112" s="15"/>
      <c r="E112" s="16"/>
    </row>
    <row r="113" spans="4:5" ht="12.5" x14ac:dyDescent="0.25">
      <c r="D113" s="15"/>
      <c r="E113" s="16"/>
    </row>
    <row r="114" spans="4:5" ht="12.5" x14ac:dyDescent="0.25">
      <c r="D114" s="15"/>
      <c r="E114" s="16"/>
    </row>
    <row r="115" spans="4:5" ht="12.5" x14ac:dyDescent="0.25">
      <c r="D115" s="15"/>
      <c r="E115" s="16"/>
    </row>
    <row r="116" spans="4:5" ht="12.5" x14ac:dyDescent="0.25">
      <c r="D116" s="15"/>
      <c r="E116" s="16"/>
    </row>
    <row r="117" spans="4:5" ht="12.5" x14ac:dyDescent="0.25">
      <c r="D117" s="15"/>
      <c r="E117" s="16"/>
    </row>
    <row r="118" spans="4:5" ht="12.5" x14ac:dyDescent="0.25">
      <c r="D118" s="15"/>
      <c r="E118" s="16"/>
    </row>
    <row r="119" spans="4:5" ht="12.5" x14ac:dyDescent="0.25">
      <c r="D119" s="15"/>
      <c r="E119" s="16"/>
    </row>
    <row r="120" spans="4:5" ht="12.5" x14ac:dyDescent="0.25">
      <c r="D120" s="15"/>
      <c r="E120" s="16"/>
    </row>
    <row r="121" spans="4:5" ht="12.5" x14ac:dyDescent="0.25">
      <c r="D121" s="15"/>
      <c r="E121" s="16"/>
    </row>
    <row r="122" spans="4:5" ht="12.5" x14ac:dyDescent="0.25">
      <c r="D122" s="15"/>
      <c r="E122" s="16"/>
    </row>
    <row r="123" spans="4:5" ht="12.5" x14ac:dyDescent="0.25">
      <c r="D123" s="15"/>
      <c r="E123" s="16"/>
    </row>
    <row r="124" spans="4:5" ht="12.5" x14ac:dyDescent="0.25">
      <c r="D124" s="15"/>
      <c r="E124" s="16"/>
    </row>
    <row r="125" spans="4:5" ht="12.5" x14ac:dyDescent="0.25">
      <c r="D125" s="15"/>
      <c r="E125" s="16"/>
    </row>
    <row r="126" spans="4:5" ht="12.5" x14ac:dyDescent="0.25">
      <c r="D126" s="15"/>
      <c r="E126" s="16"/>
    </row>
    <row r="127" spans="4:5" ht="12.5" x14ac:dyDescent="0.25">
      <c r="D127" s="15"/>
      <c r="E127" s="16"/>
    </row>
    <row r="128" spans="4:5" ht="12.5" x14ac:dyDescent="0.25">
      <c r="D128" s="15"/>
      <c r="E128" s="16"/>
    </row>
    <row r="129" spans="4:5" ht="12.5" x14ac:dyDescent="0.25">
      <c r="D129" s="15"/>
      <c r="E129" s="16"/>
    </row>
    <row r="130" spans="4:5" ht="12.5" x14ac:dyDescent="0.25">
      <c r="D130" s="15"/>
      <c r="E130" s="16"/>
    </row>
    <row r="131" spans="4:5" ht="12.5" x14ac:dyDescent="0.25">
      <c r="D131" s="15"/>
      <c r="E131" s="16"/>
    </row>
    <row r="132" spans="4:5" ht="12.5" x14ac:dyDescent="0.25">
      <c r="D132" s="15"/>
      <c r="E132" s="16"/>
    </row>
    <row r="133" spans="4:5" ht="12.5" x14ac:dyDescent="0.25">
      <c r="D133" s="15"/>
      <c r="E133" s="16"/>
    </row>
    <row r="134" spans="4:5" ht="12.5" x14ac:dyDescent="0.25">
      <c r="D134" s="15"/>
      <c r="E134" s="16"/>
    </row>
    <row r="135" spans="4:5" ht="12.5" x14ac:dyDescent="0.25">
      <c r="D135" s="15"/>
      <c r="E135" s="16"/>
    </row>
    <row r="136" spans="4:5" ht="12.5" x14ac:dyDescent="0.25">
      <c r="D136" s="15"/>
      <c r="E136" s="16"/>
    </row>
    <row r="137" spans="4:5" ht="12.5" x14ac:dyDescent="0.25">
      <c r="D137" s="15"/>
      <c r="E137" s="16"/>
    </row>
    <row r="138" spans="4:5" ht="12.5" x14ac:dyDescent="0.25">
      <c r="D138" s="15"/>
      <c r="E138" s="16"/>
    </row>
    <row r="139" spans="4:5" ht="12.5" x14ac:dyDescent="0.25">
      <c r="D139" s="15"/>
      <c r="E139" s="16"/>
    </row>
    <row r="140" spans="4:5" ht="12.5" x14ac:dyDescent="0.25">
      <c r="D140" s="15"/>
      <c r="E140" s="16"/>
    </row>
    <row r="141" spans="4:5" ht="12.5" x14ac:dyDescent="0.25">
      <c r="D141" s="15"/>
      <c r="E141" s="16"/>
    </row>
    <row r="142" spans="4:5" ht="12.5" x14ac:dyDescent="0.25">
      <c r="D142" s="15"/>
      <c r="E142" s="16"/>
    </row>
    <row r="143" spans="4:5" ht="12.5" x14ac:dyDescent="0.25">
      <c r="D143" s="15"/>
      <c r="E143" s="16"/>
    </row>
    <row r="144" spans="4:5" ht="12.5" x14ac:dyDescent="0.25">
      <c r="D144" s="15"/>
      <c r="E144" s="16"/>
    </row>
    <row r="145" spans="4:5" ht="12.5" x14ac:dyDescent="0.25">
      <c r="D145" s="15"/>
      <c r="E145" s="16"/>
    </row>
    <row r="146" spans="4:5" ht="12.5" x14ac:dyDescent="0.25">
      <c r="D146" s="15"/>
      <c r="E146" s="16"/>
    </row>
    <row r="147" spans="4:5" ht="12.5" x14ac:dyDescent="0.25">
      <c r="D147" s="15"/>
      <c r="E147" s="16"/>
    </row>
    <row r="148" spans="4:5" ht="12.5" x14ac:dyDescent="0.25">
      <c r="D148" s="15"/>
      <c r="E148" s="16"/>
    </row>
    <row r="149" spans="4:5" ht="12.5" x14ac:dyDescent="0.25">
      <c r="D149" s="15"/>
      <c r="E149" s="16"/>
    </row>
    <row r="150" spans="4:5" ht="12.5" x14ac:dyDescent="0.25">
      <c r="D150" s="15"/>
      <c r="E150" s="16"/>
    </row>
    <row r="151" spans="4:5" ht="12.5" x14ac:dyDescent="0.25">
      <c r="D151" s="15"/>
      <c r="E151" s="16"/>
    </row>
    <row r="152" spans="4:5" ht="12.5" x14ac:dyDescent="0.25">
      <c r="D152" s="15"/>
      <c r="E152" s="16"/>
    </row>
    <row r="153" spans="4:5" ht="12.5" x14ac:dyDescent="0.25">
      <c r="D153" s="15"/>
      <c r="E153" s="16"/>
    </row>
    <row r="154" spans="4:5" ht="12.5" x14ac:dyDescent="0.25">
      <c r="D154" s="15"/>
      <c r="E154" s="16"/>
    </row>
    <row r="155" spans="4:5" ht="12.5" x14ac:dyDescent="0.25">
      <c r="D155" s="15"/>
      <c r="E155" s="16"/>
    </row>
    <row r="156" spans="4:5" ht="12.5" x14ac:dyDescent="0.25">
      <c r="D156" s="15"/>
      <c r="E156" s="16"/>
    </row>
    <row r="157" spans="4:5" ht="12.5" x14ac:dyDescent="0.25">
      <c r="D157" s="15"/>
      <c r="E157" s="16"/>
    </row>
    <row r="158" spans="4:5" ht="12.5" x14ac:dyDescent="0.25">
      <c r="D158" s="15"/>
      <c r="E158" s="16"/>
    </row>
    <row r="159" spans="4:5" ht="12.5" x14ac:dyDescent="0.25">
      <c r="D159" s="15"/>
      <c r="E159" s="16"/>
    </row>
    <row r="160" spans="4:5" ht="12.5" x14ac:dyDescent="0.25">
      <c r="D160" s="15"/>
      <c r="E160" s="16"/>
    </row>
    <row r="161" spans="4:5" ht="12.5" x14ac:dyDescent="0.25">
      <c r="D161" s="15"/>
      <c r="E161" s="16"/>
    </row>
    <row r="162" spans="4:5" ht="12.5" x14ac:dyDescent="0.25">
      <c r="D162" s="15"/>
      <c r="E162" s="16"/>
    </row>
    <row r="163" spans="4:5" ht="12.5" x14ac:dyDescent="0.25">
      <c r="D163" s="15"/>
      <c r="E163" s="16"/>
    </row>
    <row r="164" spans="4:5" ht="12.5" x14ac:dyDescent="0.25">
      <c r="D164" s="15"/>
      <c r="E164" s="16"/>
    </row>
    <row r="165" spans="4:5" ht="12.5" x14ac:dyDescent="0.25">
      <c r="D165" s="15"/>
      <c r="E165" s="16"/>
    </row>
    <row r="166" spans="4:5" ht="12.5" x14ac:dyDescent="0.25">
      <c r="D166" s="15"/>
      <c r="E166" s="16"/>
    </row>
    <row r="167" spans="4:5" ht="12.5" x14ac:dyDescent="0.25">
      <c r="D167" s="15"/>
      <c r="E167" s="16"/>
    </row>
    <row r="168" spans="4:5" ht="12.5" x14ac:dyDescent="0.25">
      <c r="D168" s="15"/>
      <c r="E168" s="16"/>
    </row>
    <row r="169" spans="4:5" ht="12.5" x14ac:dyDescent="0.25">
      <c r="D169" s="15"/>
      <c r="E169" s="16"/>
    </row>
    <row r="170" spans="4:5" ht="12.5" x14ac:dyDescent="0.25">
      <c r="D170" s="15"/>
      <c r="E170" s="16"/>
    </row>
    <row r="171" spans="4:5" ht="12.5" x14ac:dyDescent="0.25">
      <c r="D171" s="15"/>
      <c r="E171" s="16"/>
    </row>
    <row r="172" spans="4:5" ht="12.5" x14ac:dyDescent="0.25">
      <c r="D172" s="15"/>
      <c r="E172" s="16"/>
    </row>
    <row r="173" spans="4:5" ht="12.5" x14ac:dyDescent="0.25">
      <c r="D173" s="15"/>
      <c r="E173" s="16"/>
    </row>
    <row r="174" spans="4:5" ht="12.5" x14ac:dyDescent="0.25">
      <c r="D174" s="15"/>
      <c r="E174" s="16"/>
    </row>
    <row r="175" spans="4:5" ht="12.5" x14ac:dyDescent="0.25">
      <c r="D175" s="15"/>
      <c r="E175" s="16"/>
    </row>
    <row r="176" spans="4:5" ht="12.5" x14ac:dyDescent="0.25">
      <c r="D176" s="15"/>
      <c r="E176" s="16"/>
    </row>
    <row r="177" spans="4:5" ht="12.5" x14ac:dyDescent="0.25">
      <c r="D177" s="15"/>
      <c r="E177" s="16"/>
    </row>
    <row r="178" spans="4:5" ht="12.5" x14ac:dyDescent="0.25">
      <c r="D178" s="15"/>
      <c r="E178" s="16"/>
    </row>
    <row r="179" spans="4:5" ht="12.5" x14ac:dyDescent="0.25">
      <c r="D179" s="15"/>
      <c r="E179" s="16"/>
    </row>
    <row r="180" spans="4:5" ht="12.5" x14ac:dyDescent="0.25">
      <c r="D180" s="15"/>
      <c r="E180" s="16"/>
    </row>
    <row r="181" spans="4:5" ht="12.5" x14ac:dyDescent="0.25">
      <c r="D181" s="15"/>
      <c r="E181" s="16"/>
    </row>
    <row r="182" spans="4:5" ht="12.5" x14ac:dyDescent="0.25">
      <c r="D182" s="15"/>
      <c r="E182" s="16"/>
    </row>
    <row r="183" spans="4:5" ht="12.5" x14ac:dyDescent="0.25">
      <c r="D183" s="15"/>
      <c r="E183" s="16"/>
    </row>
    <row r="184" spans="4:5" ht="12.5" x14ac:dyDescent="0.25">
      <c r="D184" s="15"/>
      <c r="E184" s="16"/>
    </row>
    <row r="185" spans="4:5" ht="12.5" x14ac:dyDescent="0.25">
      <c r="D185" s="15"/>
      <c r="E185" s="16"/>
    </row>
    <row r="186" spans="4:5" ht="12.5" x14ac:dyDescent="0.25">
      <c r="D186" s="15"/>
      <c r="E186" s="16"/>
    </row>
    <row r="187" spans="4:5" ht="12.5" x14ac:dyDescent="0.25">
      <c r="D187" s="15"/>
      <c r="E187" s="16"/>
    </row>
    <row r="188" spans="4:5" ht="12.5" x14ac:dyDescent="0.25">
      <c r="D188" s="15"/>
      <c r="E188" s="16"/>
    </row>
    <row r="189" spans="4:5" ht="12.5" x14ac:dyDescent="0.25">
      <c r="D189" s="15"/>
      <c r="E189" s="16"/>
    </row>
    <row r="190" spans="4:5" ht="12.5" x14ac:dyDescent="0.25">
      <c r="D190" s="15"/>
      <c r="E190" s="16"/>
    </row>
    <row r="191" spans="4:5" ht="12.5" x14ac:dyDescent="0.25">
      <c r="D191" s="15"/>
      <c r="E191" s="16"/>
    </row>
    <row r="192" spans="4:5" ht="12.5" x14ac:dyDescent="0.25">
      <c r="D192" s="15"/>
      <c r="E192" s="16"/>
    </row>
    <row r="193" spans="4:5" ht="12.5" x14ac:dyDescent="0.25">
      <c r="D193" s="15"/>
      <c r="E193" s="16"/>
    </row>
    <row r="194" spans="4:5" ht="12.5" x14ac:dyDescent="0.25">
      <c r="D194" s="15"/>
      <c r="E194" s="16"/>
    </row>
    <row r="195" spans="4:5" ht="12.5" x14ac:dyDescent="0.25">
      <c r="D195" s="15"/>
      <c r="E195" s="16"/>
    </row>
    <row r="196" spans="4:5" ht="12.5" x14ac:dyDescent="0.25">
      <c r="D196" s="15"/>
      <c r="E196" s="16"/>
    </row>
    <row r="197" spans="4:5" ht="12.5" x14ac:dyDescent="0.25">
      <c r="D197" s="15"/>
      <c r="E197" s="16"/>
    </row>
    <row r="198" spans="4:5" ht="12.5" x14ac:dyDescent="0.25">
      <c r="D198" s="15"/>
      <c r="E198" s="16"/>
    </row>
    <row r="199" spans="4:5" ht="12.5" x14ac:dyDescent="0.25">
      <c r="D199" s="15"/>
      <c r="E199" s="16"/>
    </row>
    <row r="200" spans="4:5" ht="12.5" x14ac:dyDescent="0.25">
      <c r="D200" s="15"/>
      <c r="E200" s="16"/>
    </row>
    <row r="201" spans="4:5" ht="12.5" x14ac:dyDescent="0.25">
      <c r="D201" s="15"/>
      <c r="E201" s="16"/>
    </row>
    <row r="202" spans="4:5" ht="12.5" x14ac:dyDescent="0.25">
      <c r="D202" s="15"/>
      <c r="E202" s="16"/>
    </row>
    <row r="203" spans="4:5" ht="12.5" x14ac:dyDescent="0.25">
      <c r="D203" s="15"/>
      <c r="E203" s="16"/>
    </row>
    <row r="204" spans="4:5" ht="12.5" x14ac:dyDescent="0.25">
      <c r="D204" s="15"/>
      <c r="E204" s="16"/>
    </row>
    <row r="205" spans="4:5" ht="12.5" x14ac:dyDescent="0.25">
      <c r="D205" s="15"/>
      <c r="E205" s="16"/>
    </row>
    <row r="206" spans="4:5" ht="12.5" x14ac:dyDescent="0.25">
      <c r="D206" s="15"/>
      <c r="E206" s="16"/>
    </row>
    <row r="207" spans="4:5" ht="12.5" x14ac:dyDescent="0.25">
      <c r="D207" s="15"/>
      <c r="E207" s="16"/>
    </row>
    <row r="208" spans="4:5" ht="12.5" x14ac:dyDescent="0.25">
      <c r="D208" s="15"/>
      <c r="E208" s="16"/>
    </row>
    <row r="209" spans="4:5" ht="12.5" x14ac:dyDescent="0.25">
      <c r="D209" s="15"/>
      <c r="E209" s="16"/>
    </row>
    <row r="210" spans="4:5" ht="12.5" x14ac:dyDescent="0.25">
      <c r="D210" s="15"/>
      <c r="E210" s="16"/>
    </row>
    <row r="211" spans="4:5" ht="12.5" x14ac:dyDescent="0.25">
      <c r="D211" s="15"/>
      <c r="E211" s="16"/>
    </row>
    <row r="212" spans="4:5" ht="12.5" x14ac:dyDescent="0.25">
      <c r="D212" s="15"/>
      <c r="E212" s="16"/>
    </row>
    <row r="213" spans="4:5" ht="12.5" x14ac:dyDescent="0.25">
      <c r="D213" s="15"/>
      <c r="E213" s="16"/>
    </row>
    <row r="214" spans="4:5" ht="12.5" x14ac:dyDescent="0.25">
      <c r="D214" s="15"/>
      <c r="E214" s="16"/>
    </row>
    <row r="215" spans="4:5" ht="12.5" x14ac:dyDescent="0.25">
      <c r="D215" s="15"/>
      <c r="E215" s="16"/>
    </row>
    <row r="216" spans="4:5" ht="12.5" x14ac:dyDescent="0.25">
      <c r="D216" s="15"/>
      <c r="E216" s="16"/>
    </row>
    <row r="217" spans="4:5" ht="12.5" x14ac:dyDescent="0.25">
      <c r="D217" s="15"/>
      <c r="E217" s="16"/>
    </row>
    <row r="218" spans="4:5" ht="12.5" x14ac:dyDescent="0.25">
      <c r="D218" s="15"/>
      <c r="E218" s="16"/>
    </row>
    <row r="219" spans="4:5" ht="12.5" x14ac:dyDescent="0.25">
      <c r="D219" s="15"/>
      <c r="E219" s="16"/>
    </row>
    <row r="220" spans="4:5" ht="12.5" x14ac:dyDescent="0.25">
      <c r="D220" s="15"/>
      <c r="E220" s="16"/>
    </row>
    <row r="221" spans="4:5" ht="12.5" x14ac:dyDescent="0.25">
      <c r="D221" s="15"/>
      <c r="E221" s="16"/>
    </row>
    <row r="222" spans="4:5" ht="12.5" x14ac:dyDescent="0.25">
      <c r="D222" s="15"/>
      <c r="E222" s="16"/>
    </row>
    <row r="223" spans="4:5" ht="12.5" x14ac:dyDescent="0.25">
      <c r="D223" s="15"/>
      <c r="E223" s="16"/>
    </row>
    <row r="224" spans="4:5" ht="12.5" x14ac:dyDescent="0.25">
      <c r="D224" s="15"/>
      <c r="E224" s="16"/>
    </row>
    <row r="225" spans="4:5" ht="12.5" x14ac:dyDescent="0.25">
      <c r="D225" s="15"/>
      <c r="E225" s="16"/>
    </row>
    <row r="226" spans="4:5" ht="12.5" x14ac:dyDescent="0.25">
      <c r="D226" s="15"/>
      <c r="E226" s="16"/>
    </row>
    <row r="227" spans="4:5" ht="12.5" x14ac:dyDescent="0.25">
      <c r="D227" s="15"/>
      <c r="E227" s="16"/>
    </row>
    <row r="228" spans="4:5" ht="12.5" x14ac:dyDescent="0.25">
      <c r="D228" s="15"/>
      <c r="E228" s="16"/>
    </row>
    <row r="229" spans="4:5" ht="12.5" x14ac:dyDescent="0.25">
      <c r="D229" s="15"/>
      <c r="E229" s="16"/>
    </row>
    <row r="230" spans="4:5" ht="12.5" x14ac:dyDescent="0.25">
      <c r="D230" s="15"/>
      <c r="E230" s="16"/>
    </row>
    <row r="231" spans="4:5" ht="12.5" x14ac:dyDescent="0.25">
      <c r="D231" s="15"/>
      <c r="E231" s="16"/>
    </row>
    <row r="232" spans="4:5" ht="12.5" x14ac:dyDescent="0.25">
      <c r="D232" s="15"/>
      <c r="E232" s="16"/>
    </row>
    <row r="233" spans="4:5" ht="12.5" x14ac:dyDescent="0.25">
      <c r="D233" s="15"/>
      <c r="E233" s="16"/>
    </row>
    <row r="234" spans="4:5" ht="12.5" x14ac:dyDescent="0.25">
      <c r="D234" s="15"/>
      <c r="E234" s="16"/>
    </row>
    <row r="235" spans="4:5" ht="12.5" x14ac:dyDescent="0.25">
      <c r="D235" s="15"/>
      <c r="E235" s="16"/>
    </row>
    <row r="236" spans="4:5" ht="12.5" x14ac:dyDescent="0.25">
      <c r="D236" s="15"/>
      <c r="E236" s="16"/>
    </row>
    <row r="237" spans="4:5" ht="12.5" x14ac:dyDescent="0.25">
      <c r="D237" s="15"/>
      <c r="E237" s="16"/>
    </row>
    <row r="238" spans="4:5" ht="12.5" x14ac:dyDescent="0.25">
      <c r="D238" s="15"/>
      <c r="E238" s="16"/>
    </row>
    <row r="239" spans="4:5" ht="12.5" x14ac:dyDescent="0.25">
      <c r="D239" s="15"/>
      <c r="E239" s="16"/>
    </row>
    <row r="240" spans="4:5" ht="12.5" x14ac:dyDescent="0.25">
      <c r="D240" s="15"/>
      <c r="E240" s="16"/>
    </row>
    <row r="241" spans="4:5" ht="12.5" x14ac:dyDescent="0.25">
      <c r="D241" s="15"/>
      <c r="E241" s="16"/>
    </row>
    <row r="242" spans="4:5" ht="12.5" x14ac:dyDescent="0.25">
      <c r="D242" s="15"/>
      <c r="E242" s="16"/>
    </row>
    <row r="243" spans="4:5" ht="12.5" x14ac:dyDescent="0.25">
      <c r="D243" s="15"/>
      <c r="E243" s="16"/>
    </row>
    <row r="244" spans="4:5" ht="12.5" x14ac:dyDescent="0.25">
      <c r="D244" s="15"/>
      <c r="E244" s="16"/>
    </row>
    <row r="245" spans="4:5" ht="12.5" x14ac:dyDescent="0.25">
      <c r="D245" s="15"/>
      <c r="E245" s="16"/>
    </row>
    <row r="246" spans="4:5" ht="12.5" x14ac:dyDescent="0.25">
      <c r="D246" s="15"/>
      <c r="E246" s="16"/>
    </row>
    <row r="247" spans="4:5" ht="12.5" x14ac:dyDescent="0.25">
      <c r="D247" s="15"/>
      <c r="E247" s="16"/>
    </row>
    <row r="248" spans="4:5" ht="12.5" x14ac:dyDescent="0.25">
      <c r="D248" s="15"/>
      <c r="E248" s="16"/>
    </row>
    <row r="249" spans="4:5" ht="12.5" x14ac:dyDescent="0.25">
      <c r="D249" s="15"/>
      <c r="E249" s="16"/>
    </row>
    <row r="250" spans="4:5" ht="12.5" x14ac:dyDescent="0.25">
      <c r="D250" s="15"/>
      <c r="E250" s="16"/>
    </row>
    <row r="251" spans="4:5" ht="12.5" x14ac:dyDescent="0.25">
      <c r="D251" s="15"/>
      <c r="E251" s="16"/>
    </row>
    <row r="252" spans="4:5" ht="12.5" x14ac:dyDescent="0.25">
      <c r="D252" s="15"/>
      <c r="E252" s="16"/>
    </row>
    <row r="253" spans="4:5" ht="12.5" x14ac:dyDescent="0.25">
      <c r="D253" s="15"/>
      <c r="E253" s="16"/>
    </row>
    <row r="254" spans="4:5" ht="12.5" x14ac:dyDescent="0.25">
      <c r="D254" s="15"/>
      <c r="E254" s="16"/>
    </row>
    <row r="255" spans="4:5" ht="12.5" x14ac:dyDescent="0.25">
      <c r="D255" s="15"/>
      <c r="E255" s="16"/>
    </row>
    <row r="256" spans="4:5" ht="12.5" x14ac:dyDescent="0.25">
      <c r="D256" s="15"/>
      <c r="E256" s="16"/>
    </row>
    <row r="257" spans="4:5" ht="12.5" x14ac:dyDescent="0.25">
      <c r="D257" s="15"/>
      <c r="E257" s="16"/>
    </row>
    <row r="258" spans="4:5" ht="12.5" x14ac:dyDescent="0.25">
      <c r="D258" s="15"/>
      <c r="E258" s="16"/>
    </row>
    <row r="259" spans="4:5" ht="12.5" x14ac:dyDescent="0.25">
      <c r="D259" s="15"/>
      <c r="E259" s="16"/>
    </row>
    <row r="260" spans="4:5" ht="12.5" x14ac:dyDescent="0.25">
      <c r="D260" s="15"/>
      <c r="E260" s="16"/>
    </row>
    <row r="261" spans="4:5" ht="12.5" x14ac:dyDescent="0.25">
      <c r="D261" s="15"/>
      <c r="E261" s="16"/>
    </row>
    <row r="262" spans="4:5" ht="12.5" x14ac:dyDescent="0.25">
      <c r="D262" s="15"/>
      <c r="E262" s="16"/>
    </row>
    <row r="263" spans="4:5" ht="12.5" x14ac:dyDescent="0.25">
      <c r="D263" s="15"/>
      <c r="E263" s="16"/>
    </row>
    <row r="264" spans="4:5" ht="12.5" x14ac:dyDescent="0.25">
      <c r="D264" s="15"/>
      <c r="E264" s="16"/>
    </row>
    <row r="265" spans="4:5" ht="12.5" x14ac:dyDescent="0.25">
      <c r="D265" s="15"/>
      <c r="E265" s="16"/>
    </row>
    <row r="266" spans="4:5" ht="12.5" x14ac:dyDescent="0.25">
      <c r="D266" s="15"/>
      <c r="E266" s="16"/>
    </row>
    <row r="267" spans="4:5" ht="12.5" x14ac:dyDescent="0.25">
      <c r="D267" s="15"/>
      <c r="E267" s="16"/>
    </row>
    <row r="268" spans="4:5" ht="12.5" x14ac:dyDescent="0.25">
      <c r="D268" s="15"/>
      <c r="E268" s="16"/>
    </row>
    <row r="269" spans="4:5" ht="12.5" x14ac:dyDescent="0.25">
      <c r="D269" s="15"/>
      <c r="E269" s="16"/>
    </row>
    <row r="270" spans="4:5" ht="12.5" x14ac:dyDescent="0.25">
      <c r="D270" s="15"/>
      <c r="E270" s="16"/>
    </row>
    <row r="271" spans="4:5" ht="12.5" x14ac:dyDescent="0.25">
      <c r="D271" s="15"/>
      <c r="E271" s="16"/>
    </row>
    <row r="272" spans="4:5" ht="12.5" x14ac:dyDescent="0.25">
      <c r="D272" s="15"/>
      <c r="E272" s="16"/>
    </row>
    <row r="273" spans="4:5" ht="12.5" x14ac:dyDescent="0.25">
      <c r="D273" s="15"/>
      <c r="E273" s="16"/>
    </row>
    <row r="274" spans="4:5" ht="12.5" x14ac:dyDescent="0.25">
      <c r="D274" s="15"/>
      <c r="E274" s="16"/>
    </row>
    <row r="275" spans="4:5" ht="12.5" x14ac:dyDescent="0.25">
      <c r="D275" s="15"/>
      <c r="E275" s="16"/>
    </row>
    <row r="276" spans="4:5" ht="12.5" x14ac:dyDescent="0.25">
      <c r="D276" s="15"/>
      <c r="E276" s="16"/>
    </row>
    <row r="277" spans="4:5" ht="12.5" x14ac:dyDescent="0.25">
      <c r="D277" s="15"/>
      <c r="E277" s="16"/>
    </row>
    <row r="278" spans="4:5" ht="12.5" x14ac:dyDescent="0.25">
      <c r="D278" s="15"/>
      <c r="E278" s="16"/>
    </row>
    <row r="279" spans="4:5" ht="12.5" x14ac:dyDescent="0.25">
      <c r="D279" s="15"/>
      <c r="E279" s="16"/>
    </row>
    <row r="280" spans="4:5" ht="12.5" x14ac:dyDescent="0.25">
      <c r="D280" s="15"/>
      <c r="E280" s="16"/>
    </row>
    <row r="281" spans="4:5" ht="12.5" x14ac:dyDescent="0.25">
      <c r="D281" s="15"/>
      <c r="E281" s="16"/>
    </row>
    <row r="282" spans="4:5" ht="12.5" x14ac:dyDescent="0.25">
      <c r="D282" s="15"/>
      <c r="E282" s="16"/>
    </row>
    <row r="283" spans="4:5" ht="12.5" x14ac:dyDescent="0.25">
      <c r="D283" s="15"/>
      <c r="E283" s="16"/>
    </row>
    <row r="284" spans="4:5" ht="12.5" x14ac:dyDescent="0.25">
      <c r="D284" s="15"/>
      <c r="E284" s="16"/>
    </row>
    <row r="285" spans="4:5" ht="12.5" x14ac:dyDescent="0.25">
      <c r="D285" s="15"/>
      <c r="E285" s="16"/>
    </row>
    <row r="286" spans="4:5" ht="12.5" x14ac:dyDescent="0.25">
      <c r="D286" s="15"/>
      <c r="E286" s="16"/>
    </row>
    <row r="287" spans="4:5" ht="12.5" x14ac:dyDescent="0.25">
      <c r="D287" s="15"/>
      <c r="E287" s="16"/>
    </row>
    <row r="288" spans="4:5" ht="12.5" x14ac:dyDescent="0.25">
      <c r="D288" s="15"/>
      <c r="E288" s="16"/>
    </row>
    <row r="289" spans="4:5" ht="12.5" x14ac:dyDescent="0.25">
      <c r="D289" s="15"/>
      <c r="E289" s="16"/>
    </row>
    <row r="290" spans="4:5" ht="12.5" x14ac:dyDescent="0.25">
      <c r="D290" s="15"/>
      <c r="E290" s="16"/>
    </row>
    <row r="291" spans="4:5" ht="12.5" x14ac:dyDescent="0.25">
      <c r="D291" s="15"/>
      <c r="E291" s="16"/>
    </row>
    <row r="292" spans="4:5" ht="12.5" x14ac:dyDescent="0.25">
      <c r="D292" s="15"/>
      <c r="E292" s="16"/>
    </row>
    <row r="293" spans="4:5" ht="12.5" x14ac:dyDescent="0.25">
      <c r="D293" s="15"/>
      <c r="E293" s="16"/>
    </row>
    <row r="294" spans="4:5" ht="12.5" x14ac:dyDescent="0.25">
      <c r="D294" s="15"/>
      <c r="E294" s="16"/>
    </row>
    <row r="295" spans="4:5" ht="12.5" x14ac:dyDescent="0.25">
      <c r="D295" s="15"/>
      <c r="E295" s="16"/>
    </row>
    <row r="296" spans="4:5" ht="12.5" x14ac:dyDescent="0.25">
      <c r="D296" s="15"/>
      <c r="E296" s="16"/>
    </row>
    <row r="297" spans="4:5" ht="12.5" x14ac:dyDescent="0.25">
      <c r="D297" s="15"/>
      <c r="E297" s="16"/>
    </row>
    <row r="298" spans="4:5" ht="12.5" x14ac:dyDescent="0.25">
      <c r="D298" s="15"/>
      <c r="E298" s="16"/>
    </row>
    <row r="299" spans="4:5" ht="12.5" x14ac:dyDescent="0.25">
      <c r="D299" s="15"/>
      <c r="E299" s="16"/>
    </row>
    <row r="300" spans="4:5" ht="12.5" x14ac:dyDescent="0.25">
      <c r="D300" s="15"/>
      <c r="E300" s="16"/>
    </row>
    <row r="301" spans="4:5" ht="12.5" x14ac:dyDescent="0.25">
      <c r="D301" s="15"/>
      <c r="E301" s="16"/>
    </row>
    <row r="302" spans="4:5" ht="12.5" x14ac:dyDescent="0.25">
      <c r="D302" s="15"/>
      <c r="E302" s="16"/>
    </row>
    <row r="303" spans="4:5" ht="12.5" x14ac:dyDescent="0.25">
      <c r="D303" s="15"/>
      <c r="E303" s="16"/>
    </row>
    <row r="304" spans="4:5" ht="12.5" x14ac:dyDescent="0.25">
      <c r="D304" s="15"/>
      <c r="E304" s="16"/>
    </row>
    <row r="305" spans="4:5" ht="12.5" x14ac:dyDescent="0.25">
      <c r="D305" s="15"/>
      <c r="E305" s="16"/>
    </row>
    <row r="306" spans="4:5" ht="12.5" x14ac:dyDescent="0.25">
      <c r="D306" s="15"/>
      <c r="E306" s="16"/>
    </row>
    <row r="307" spans="4:5" ht="12.5" x14ac:dyDescent="0.25">
      <c r="D307" s="15"/>
      <c r="E307" s="16"/>
    </row>
    <row r="308" spans="4:5" ht="12.5" x14ac:dyDescent="0.25">
      <c r="D308" s="15"/>
      <c r="E308" s="16"/>
    </row>
    <row r="309" spans="4:5" ht="12.5" x14ac:dyDescent="0.25">
      <c r="D309" s="15"/>
      <c r="E309" s="16"/>
    </row>
    <row r="310" spans="4:5" ht="12.5" x14ac:dyDescent="0.25">
      <c r="D310" s="15"/>
      <c r="E310" s="16"/>
    </row>
    <row r="311" spans="4:5" ht="12.5" x14ac:dyDescent="0.25">
      <c r="D311" s="15"/>
      <c r="E311" s="16"/>
    </row>
    <row r="312" spans="4:5" ht="12.5" x14ac:dyDescent="0.25">
      <c r="D312" s="15"/>
      <c r="E312" s="16"/>
    </row>
    <row r="313" spans="4:5" ht="12.5" x14ac:dyDescent="0.25">
      <c r="D313" s="15"/>
      <c r="E313" s="16"/>
    </row>
    <row r="314" spans="4:5" ht="12.5" x14ac:dyDescent="0.25">
      <c r="D314" s="15"/>
      <c r="E314" s="16"/>
    </row>
    <row r="315" spans="4:5" ht="12.5" x14ac:dyDescent="0.25">
      <c r="D315" s="15"/>
      <c r="E315" s="16"/>
    </row>
    <row r="316" spans="4:5" ht="12.5" x14ac:dyDescent="0.25">
      <c r="D316" s="15"/>
      <c r="E316" s="16"/>
    </row>
    <row r="317" spans="4:5" ht="12.5" x14ac:dyDescent="0.25">
      <c r="D317" s="15"/>
      <c r="E317" s="16"/>
    </row>
    <row r="318" spans="4:5" ht="12.5" x14ac:dyDescent="0.25">
      <c r="D318" s="15"/>
      <c r="E318" s="16"/>
    </row>
    <row r="319" spans="4:5" ht="12.5" x14ac:dyDescent="0.25">
      <c r="D319" s="15"/>
      <c r="E319" s="16"/>
    </row>
    <row r="320" spans="4:5" ht="12.5" x14ac:dyDescent="0.25">
      <c r="D320" s="15"/>
      <c r="E320" s="16"/>
    </row>
    <row r="321" spans="4:5" ht="12.5" x14ac:dyDescent="0.25">
      <c r="D321" s="15"/>
      <c r="E321" s="16"/>
    </row>
    <row r="322" spans="4:5" ht="12.5" x14ac:dyDescent="0.25">
      <c r="D322" s="15"/>
      <c r="E322" s="16"/>
    </row>
    <row r="323" spans="4:5" ht="12.5" x14ac:dyDescent="0.25">
      <c r="D323" s="15"/>
      <c r="E323" s="16"/>
    </row>
    <row r="324" spans="4:5" ht="12.5" x14ac:dyDescent="0.25">
      <c r="D324" s="15"/>
      <c r="E324" s="16"/>
    </row>
    <row r="325" spans="4:5" ht="12.5" x14ac:dyDescent="0.25">
      <c r="D325" s="15"/>
      <c r="E325" s="16"/>
    </row>
    <row r="326" spans="4:5" ht="12.5" x14ac:dyDescent="0.25">
      <c r="D326" s="15"/>
      <c r="E326" s="16"/>
    </row>
    <row r="327" spans="4:5" ht="12.5" x14ac:dyDescent="0.25">
      <c r="D327" s="15"/>
      <c r="E327" s="16"/>
    </row>
    <row r="328" spans="4:5" ht="12.5" x14ac:dyDescent="0.25">
      <c r="D328" s="15"/>
      <c r="E328" s="16"/>
    </row>
    <row r="329" spans="4:5" ht="12.5" x14ac:dyDescent="0.25">
      <c r="D329" s="15"/>
      <c r="E329" s="16"/>
    </row>
    <row r="330" spans="4:5" ht="12.5" x14ac:dyDescent="0.25">
      <c r="D330" s="15"/>
      <c r="E330" s="16"/>
    </row>
    <row r="331" spans="4:5" ht="12.5" x14ac:dyDescent="0.25">
      <c r="D331" s="15"/>
      <c r="E331" s="16"/>
    </row>
    <row r="332" spans="4:5" ht="12.5" x14ac:dyDescent="0.25">
      <c r="D332" s="15"/>
      <c r="E332" s="16"/>
    </row>
    <row r="333" spans="4:5" ht="12.5" x14ac:dyDescent="0.25">
      <c r="D333" s="15"/>
      <c r="E333" s="16"/>
    </row>
    <row r="334" spans="4:5" ht="12.5" x14ac:dyDescent="0.25">
      <c r="D334" s="15"/>
      <c r="E334" s="16"/>
    </row>
    <row r="335" spans="4:5" ht="12.5" x14ac:dyDescent="0.25">
      <c r="D335" s="15"/>
      <c r="E335" s="16"/>
    </row>
    <row r="336" spans="4:5" ht="12.5" x14ac:dyDescent="0.25">
      <c r="D336" s="15"/>
      <c r="E336" s="16"/>
    </row>
    <row r="337" spans="4:5" ht="12.5" x14ac:dyDescent="0.25">
      <c r="D337" s="15"/>
      <c r="E337" s="16"/>
    </row>
    <row r="338" spans="4:5" ht="12.5" x14ac:dyDescent="0.25">
      <c r="D338" s="15"/>
      <c r="E338" s="16"/>
    </row>
    <row r="339" spans="4:5" ht="12.5" x14ac:dyDescent="0.25">
      <c r="D339" s="15"/>
      <c r="E339" s="16"/>
    </row>
    <row r="340" spans="4:5" ht="12.5" x14ac:dyDescent="0.25">
      <c r="D340" s="15"/>
      <c r="E340" s="16"/>
    </row>
    <row r="341" spans="4:5" ht="12.5" x14ac:dyDescent="0.25">
      <c r="D341" s="15"/>
      <c r="E341" s="16"/>
    </row>
    <row r="342" spans="4:5" ht="12.5" x14ac:dyDescent="0.25">
      <c r="D342" s="15"/>
      <c r="E342" s="16"/>
    </row>
    <row r="343" spans="4:5" ht="12.5" x14ac:dyDescent="0.25">
      <c r="D343" s="15"/>
      <c r="E343" s="16"/>
    </row>
    <row r="344" spans="4:5" ht="12.5" x14ac:dyDescent="0.25">
      <c r="D344" s="15"/>
      <c r="E344" s="16"/>
    </row>
    <row r="345" spans="4:5" ht="12.5" x14ac:dyDescent="0.25">
      <c r="D345" s="15"/>
      <c r="E345" s="16"/>
    </row>
    <row r="346" spans="4:5" ht="12.5" x14ac:dyDescent="0.25">
      <c r="D346" s="15"/>
      <c r="E346" s="16"/>
    </row>
    <row r="347" spans="4:5" ht="12.5" x14ac:dyDescent="0.25">
      <c r="D347" s="15"/>
      <c r="E347" s="16"/>
    </row>
    <row r="348" spans="4:5" ht="12.5" x14ac:dyDescent="0.25">
      <c r="D348" s="15"/>
      <c r="E348" s="16"/>
    </row>
    <row r="349" spans="4:5" ht="12.5" x14ac:dyDescent="0.25">
      <c r="D349" s="15"/>
      <c r="E349" s="16"/>
    </row>
    <row r="350" spans="4:5" ht="12.5" x14ac:dyDescent="0.25">
      <c r="D350" s="15"/>
      <c r="E350" s="16"/>
    </row>
    <row r="351" spans="4:5" ht="12.5" x14ac:dyDescent="0.25">
      <c r="D351" s="15"/>
      <c r="E351" s="16"/>
    </row>
    <row r="352" spans="4:5" ht="12.5" x14ac:dyDescent="0.25">
      <c r="D352" s="15"/>
      <c r="E352" s="16"/>
    </row>
    <row r="353" spans="4:5" ht="12.5" x14ac:dyDescent="0.25">
      <c r="D353" s="15"/>
      <c r="E353" s="16"/>
    </row>
    <row r="354" spans="4:5" ht="12.5" x14ac:dyDescent="0.25">
      <c r="D354" s="15"/>
      <c r="E354" s="16"/>
    </row>
    <row r="355" spans="4:5" ht="12.5" x14ac:dyDescent="0.25">
      <c r="D355" s="15"/>
      <c r="E355" s="16"/>
    </row>
    <row r="356" spans="4:5" ht="12.5" x14ac:dyDescent="0.25">
      <c r="D356" s="15"/>
      <c r="E356" s="16"/>
    </row>
    <row r="357" spans="4:5" ht="12.5" x14ac:dyDescent="0.25">
      <c r="D357" s="15"/>
      <c r="E357" s="16"/>
    </row>
    <row r="358" spans="4:5" ht="12.5" x14ac:dyDescent="0.25">
      <c r="D358" s="15"/>
      <c r="E358" s="16"/>
    </row>
    <row r="359" spans="4:5" ht="12.5" x14ac:dyDescent="0.25">
      <c r="D359" s="15"/>
      <c r="E359" s="16"/>
    </row>
    <row r="360" spans="4:5" ht="12.5" x14ac:dyDescent="0.25">
      <c r="D360" s="15"/>
      <c r="E360" s="16"/>
    </row>
    <row r="361" spans="4:5" ht="12.5" x14ac:dyDescent="0.25">
      <c r="D361" s="15"/>
      <c r="E361" s="16"/>
    </row>
    <row r="362" spans="4:5" ht="12.5" x14ac:dyDescent="0.25">
      <c r="D362" s="15"/>
      <c r="E362" s="16"/>
    </row>
    <row r="363" spans="4:5" ht="12.5" x14ac:dyDescent="0.25">
      <c r="D363" s="15"/>
      <c r="E363" s="16"/>
    </row>
    <row r="364" spans="4:5" ht="12.5" x14ac:dyDescent="0.25">
      <c r="D364" s="15"/>
      <c r="E364" s="16"/>
    </row>
    <row r="365" spans="4:5" ht="12.5" x14ac:dyDescent="0.25">
      <c r="D365" s="15"/>
      <c r="E365" s="16"/>
    </row>
    <row r="366" spans="4:5" ht="12.5" x14ac:dyDescent="0.25">
      <c r="D366" s="15"/>
      <c r="E366" s="16"/>
    </row>
    <row r="367" spans="4:5" ht="12.5" x14ac:dyDescent="0.25">
      <c r="D367" s="15"/>
      <c r="E367" s="16"/>
    </row>
    <row r="368" spans="4:5" ht="12.5" x14ac:dyDescent="0.25">
      <c r="D368" s="15"/>
      <c r="E368" s="16"/>
    </row>
    <row r="369" spans="4:5" ht="12.5" x14ac:dyDescent="0.25">
      <c r="D369" s="15"/>
      <c r="E369" s="16"/>
    </row>
    <row r="370" spans="4:5" ht="12.5" x14ac:dyDescent="0.25">
      <c r="D370" s="15"/>
      <c r="E370" s="16"/>
    </row>
    <row r="371" spans="4:5" ht="12.5" x14ac:dyDescent="0.25">
      <c r="D371" s="15"/>
      <c r="E371" s="16"/>
    </row>
    <row r="372" spans="4:5" ht="12.5" x14ac:dyDescent="0.25">
      <c r="D372" s="15"/>
      <c r="E372" s="16"/>
    </row>
    <row r="373" spans="4:5" ht="12.5" x14ac:dyDescent="0.25">
      <c r="D373" s="15"/>
      <c r="E373" s="16"/>
    </row>
    <row r="374" spans="4:5" ht="12.5" x14ac:dyDescent="0.25">
      <c r="D374" s="15"/>
      <c r="E374" s="16"/>
    </row>
    <row r="375" spans="4:5" ht="12.5" x14ac:dyDescent="0.25">
      <c r="D375" s="15"/>
      <c r="E375" s="16"/>
    </row>
    <row r="376" spans="4:5" ht="12.5" x14ac:dyDescent="0.25">
      <c r="D376" s="15"/>
      <c r="E376" s="16"/>
    </row>
    <row r="377" spans="4:5" ht="12.5" x14ac:dyDescent="0.25">
      <c r="D377" s="15"/>
      <c r="E377" s="16"/>
    </row>
    <row r="378" spans="4:5" ht="12.5" x14ac:dyDescent="0.25">
      <c r="D378" s="15"/>
      <c r="E378" s="16"/>
    </row>
    <row r="379" spans="4:5" ht="12.5" x14ac:dyDescent="0.25">
      <c r="D379" s="15"/>
      <c r="E379" s="16"/>
    </row>
    <row r="380" spans="4:5" ht="12.5" x14ac:dyDescent="0.25">
      <c r="D380" s="15"/>
      <c r="E380" s="16"/>
    </row>
    <row r="381" spans="4:5" ht="12.5" x14ac:dyDescent="0.25">
      <c r="D381" s="15"/>
      <c r="E381" s="16"/>
    </row>
    <row r="382" spans="4:5" ht="12.5" x14ac:dyDescent="0.25">
      <c r="D382" s="15"/>
      <c r="E382" s="16"/>
    </row>
    <row r="383" spans="4:5" ht="12.5" x14ac:dyDescent="0.25">
      <c r="D383" s="15"/>
      <c r="E383" s="16"/>
    </row>
    <row r="384" spans="4:5" ht="12.5" x14ac:dyDescent="0.25">
      <c r="D384" s="15"/>
      <c r="E384" s="16"/>
    </row>
    <row r="385" spans="4:5" ht="12.5" x14ac:dyDescent="0.25">
      <c r="D385" s="15"/>
      <c r="E385" s="16"/>
    </row>
    <row r="386" spans="4:5" ht="12.5" x14ac:dyDescent="0.25">
      <c r="D386" s="15"/>
      <c r="E386" s="16"/>
    </row>
    <row r="387" spans="4:5" ht="12.5" x14ac:dyDescent="0.25">
      <c r="D387" s="15"/>
      <c r="E387" s="16"/>
    </row>
    <row r="388" spans="4:5" ht="12.5" x14ac:dyDescent="0.25">
      <c r="D388" s="15"/>
      <c r="E388" s="16"/>
    </row>
    <row r="389" spans="4:5" ht="12.5" x14ac:dyDescent="0.25">
      <c r="D389" s="15"/>
      <c r="E389" s="16"/>
    </row>
    <row r="390" spans="4:5" ht="12.5" x14ac:dyDescent="0.25">
      <c r="D390" s="15"/>
      <c r="E390" s="16"/>
    </row>
    <row r="391" spans="4:5" ht="12.5" x14ac:dyDescent="0.25">
      <c r="D391" s="15"/>
      <c r="E391" s="16"/>
    </row>
    <row r="392" spans="4:5" ht="12.5" x14ac:dyDescent="0.25">
      <c r="D392" s="15"/>
      <c r="E392" s="16"/>
    </row>
    <row r="393" spans="4:5" ht="12.5" x14ac:dyDescent="0.25">
      <c r="D393" s="15"/>
      <c r="E393" s="16"/>
    </row>
    <row r="394" spans="4:5" ht="12.5" x14ac:dyDescent="0.25">
      <c r="D394" s="15"/>
      <c r="E394" s="16"/>
    </row>
    <row r="395" spans="4:5" ht="12.5" x14ac:dyDescent="0.25">
      <c r="D395" s="15"/>
      <c r="E395" s="16"/>
    </row>
    <row r="396" spans="4:5" ht="12.5" x14ac:dyDescent="0.25">
      <c r="D396" s="15"/>
      <c r="E396" s="16"/>
    </row>
    <row r="397" spans="4:5" ht="12.5" x14ac:dyDescent="0.25">
      <c r="D397" s="15"/>
      <c r="E397" s="16"/>
    </row>
    <row r="398" spans="4:5" ht="12.5" x14ac:dyDescent="0.25">
      <c r="D398" s="15"/>
      <c r="E398" s="16"/>
    </row>
    <row r="399" spans="4:5" ht="12.5" x14ac:dyDescent="0.25">
      <c r="D399" s="15"/>
      <c r="E399" s="16"/>
    </row>
    <row r="400" spans="4:5" ht="12.5" x14ac:dyDescent="0.25">
      <c r="D400" s="15"/>
      <c r="E400" s="16"/>
    </row>
    <row r="401" spans="4:5" ht="12.5" x14ac:dyDescent="0.25">
      <c r="D401" s="15"/>
      <c r="E401" s="16"/>
    </row>
    <row r="402" spans="4:5" ht="12.5" x14ac:dyDescent="0.25">
      <c r="D402" s="15"/>
      <c r="E402" s="16"/>
    </row>
    <row r="403" spans="4:5" ht="12.5" x14ac:dyDescent="0.25">
      <c r="D403" s="15"/>
      <c r="E403" s="16"/>
    </row>
    <row r="404" spans="4:5" ht="12.5" x14ac:dyDescent="0.25">
      <c r="D404" s="15"/>
      <c r="E404" s="16"/>
    </row>
    <row r="405" spans="4:5" ht="12.5" x14ac:dyDescent="0.25">
      <c r="D405" s="15"/>
      <c r="E405" s="16"/>
    </row>
    <row r="406" spans="4:5" ht="12.5" x14ac:dyDescent="0.25">
      <c r="D406" s="15"/>
      <c r="E406" s="16"/>
    </row>
    <row r="407" spans="4:5" ht="12.5" x14ac:dyDescent="0.25">
      <c r="D407" s="15"/>
      <c r="E407" s="16"/>
    </row>
    <row r="408" spans="4:5" ht="12.5" x14ac:dyDescent="0.25">
      <c r="D408" s="15"/>
      <c r="E408" s="16"/>
    </row>
    <row r="409" spans="4:5" ht="12.5" x14ac:dyDescent="0.25">
      <c r="D409" s="15"/>
      <c r="E409" s="16"/>
    </row>
    <row r="410" spans="4:5" ht="12.5" x14ac:dyDescent="0.25">
      <c r="D410" s="15"/>
      <c r="E410" s="16"/>
    </row>
    <row r="411" spans="4:5" ht="12.5" x14ac:dyDescent="0.25">
      <c r="D411" s="15"/>
      <c r="E411" s="16"/>
    </row>
    <row r="412" spans="4:5" ht="12.5" x14ac:dyDescent="0.25">
      <c r="D412" s="15"/>
      <c r="E412" s="16"/>
    </row>
    <row r="413" spans="4:5" ht="12.5" x14ac:dyDescent="0.25">
      <c r="D413" s="15"/>
      <c r="E413" s="16"/>
    </row>
    <row r="414" spans="4:5" ht="12.5" x14ac:dyDescent="0.25">
      <c r="D414" s="15"/>
      <c r="E414" s="16"/>
    </row>
    <row r="415" spans="4:5" ht="12.5" x14ac:dyDescent="0.25">
      <c r="D415" s="15"/>
      <c r="E415" s="16"/>
    </row>
    <row r="416" spans="4:5" ht="12.5" x14ac:dyDescent="0.25">
      <c r="D416" s="15"/>
      <c r="E416" s="16"/>
    </row>
    <row r="417" spans="4:5" ht="12.5" x14ac:dyDescent="0.25">
      <c r="D417" s="15"/>
      <c r="E417" s="16"/>
    </row>
    <row r="418" spans="4:5" ht="12.5" x14ac:dyDescent="0.25">
      <c r="D418" s="15"/>
      <c r="E418" s="16"/>
    </row>
    <row r="419" spans="4:5" ht="12.5" x14ac:dyDescent="0.25">
      <c r="D419" s="15"/>
      <c r="E419" s="16"/>
    </row>
    <row r="420" spans="4:5" ht="12.5" x14ac:dyDescent="0.25">
      <c r="D420" s="15"/>
      <c r="E420" s="16"/>
    </row>
    <row r="421" spans="4:5" ht="12.5" x14ac:dyDescent="0.25">
      <c r="D421" s="15"/>
      <c r="E421" s="16"/>
    </row>
    <row r="422" spans="4:5" ht="12.5" x14ac:dyDescent="0.25">
      <c r="D422" s="15"/>
      <c r="E422" s="16"/>
    </row>
    <row r="423" spans="4:5" ht="12.5" x14ac:dyDescent="0.25">
      <c r="D423" s="15"/>
      <c r="E423" s="16"/>
    </row>
    <row r="424" spans="4:5" ht="12.5" x14ac:dyDescent="0.25">
      <c r="D424" s="15"/>
      <c r="E424" s="16"/>
    </row>
    <row r="425" spans="4:5" ht="12.5" x14ac:dyDescent="0.25">
      <c r="D425" s="15"/>
      <c r="E425" s="16"/>
    </row>
    <row r="426" spans="4:5" ht="12.5" x14ac:dyDescent="0.25">
      <c r="D426" s="15"/>
      <c r="E426" s="16"/>
    </row>
    <row r="427" spans="4:5" ht="12.5" x14ac:dyDescent="0.25">
      <c r="D427" s="15"/>
      <c r="E427" s="16"/>
    </row>
    <row r="428" spans="4:5" ht="12.5" x14ac:dyDescent="0.25">
      <c r="D428" s="15"/>
      <c r="E428" s="16"/>
    </row>
    <row r="429" spans="4:5" ht="12.5" x14ac:dyDescent="0.25">
      <c r="D429" s="15"/>
      <c r="E429" s="16"/>
    </row>
    <row r="430" spans="4:5" ht="12.5" x14ac:dyDescent="0.25">
      <c r="D430" s="15"/>
      <c r="E430" s="16"/>
    </row>
    <row r="431" spans="4:5" ht="12.5" x14ac:dyDescent="0.25">
      <c r="D431" s="15"/>
      <c r="E431" s="16"/>
    </row>
    <row r="432" spans="4:5" ht="12.5" x14ac:dyDescent="0.25">
      <c r="D432" s="15"/>
      <c r="E432" s="16"/>
    </row>
    <row r="433" spans="4:5" ht="12.5" x14ac:dyDescent="0.25">
      <c r="D433" s="15"/>
      <c r="E433" s="16"/>
    </row>
    <row r="434" spans="4:5" ht="12.5" x14ac:dyDescent="0.25">
      <c r="D434" s="15"/>
      <c r="E434" s="16"/>
    </row>
    <row r="435" spans="4:5" ht="12.5" x14ac:dyDescent="0.25">
      <c r="D435" s="15"/>
      <c r="E435" s="16"/>
    </row>
    <row r="436" spans="4:5" ht="12.5" x14ac:dyDescent="0.25">
      <c r="D436" s="15"/>
      <c r="E436" s="16"/>
    </row>
    <row r="437" spans="4:5" ht="12.5" x14ac:dyDescent="0.25">
      <c r="D437" s="15"/>
      <c r="E437" s="16"/>
    </row>
    <row r="438" spans="4:5" ht="12.5" x14ac:dyDescent="0.25">
      <c r="D438" s="15"/>
      <c r="E438" s="16"/>
    </row>
    <row r="439" spans="4:5" ht="12.5" x14ac:dyDescent="0.25">
      <c r="D439" s="15"/>
      <c r="E439" s="16"/>
    </row>
    <row r="440" spans="4:5" ht="12.5" x14ac:dyDescent="0.25">
      <c r="D440" s="15"/>
      <c r="E440" s="16"/>
    </row>
    <row r="441" spans="4:5" ht="12.5" x14ac:dyDescent="0.25">
      <c r="D441" s="15"/>
      <c r="E441" s="16"/>
    </row>
    <row r="442" spans="4:5" ht="12.5" x14ac:dyDescent="0.25">
      <c r="D442" s="15"/>
      <c r="E442" s="16"/>
    </row>
    <row r="443" spans="4:5" ht="12.5" x14ac:dyDescent="0.25">
      <c r="D443" s="15"/>
      <c r="E443" s="16"/>
    </row>
    <row r="444" spans="4:5" ht="12.5" x14ac:dyDescent="0.25">
      <c r="D444" s="15"/>
      <c r="E444" s="16"/>
    </row>
    <row r="445" spans="4:5" ht="12.5" x14ac:dyDescent="0.25">
      <c r="D445" s="15"/>
      <c r="E445" s="16"/>
    </row>
    <row r="446" spans="4:5" ht="12.5" x14ac:dyDescent="0.25">
      <c r="D446" s="15"/>
      <c r="E446" s="16"/>
    </row>
    <row r="447" spans="4:5" ht="12.5" x14ac:dyDescent="0.25">
      <c r="D447" s="15"/>
      <c r="E447" s="16"/>
    </row>
    <row r="448" spans="4:5" ht="12.5" x14ac:dyDescent="0.25">
      <c r="D448" s="15"/>
      <c r="E448" s="16"/>
    </row>
    <row r="449" spans="4:5" ht="12.5" x14ac:dyDescent="0.25">
      <c r="D449" s="15"/>
      <c r="E449" s="16"/>
    </row>
    <row r="450" spans="4:5" ht="12.5" x14ac:dyDescent="0.25">
      <c r="D450" s="15"/>
      <c r="E450" s="16"/>
    </row>
    <row r="451" spans="4:5" ht="12.5" x14ac:dyDescent="0.25">
      <c r="D451" s="15"/>
      <c r="E451" s="16"/>
    </row>
    <row r="452" spans="4:5" ht="12.5" x14ac:dyDescent="0.25">
      <c r="D452" s="15"/>
      <c r="E452" s="16"/>
    </row>
    <row r="453" spans="4:5" ht="12.5" x14ac:dyDescent="0.25">
      <c r="D453" s="15"/>
      <c r="E453" s="16"/>
    </row>
    <row r="454" spans="4:5" ht="12.5" x14ac:dyDescent="0.25">
      <c r="D454" s="15"/>
      <c r="E454" s="16"/>
    </row>
    <row r="455" spans="4:5" ht="12.5" x14ac:dyDescent="0.25">
      <c r="D455" s="15"/>
      <c r="E455" s="16"/>
    </row>
    <row r="456" spans="4:5" ht="12.5" x14ac:dyDescent="0.25">
      <c r="D456" s="15"/>
      <c r="E456" s="16"/>
    </row>
    <row r="457" spans="4:5" ht="12.5" x14ac:dyDescent="0.25">
      <c r="D457" s="15"/>
      <c r="E457" s="16"/>
    </row>
    <row r="458" spans="4:5" ht="12.5" x14ac:dyDescent="0.25">
      <c r="D458" s="15"/>
      <c r="E458" s="16"/>
    </row>
    <row r="459" spans="4:5" ht="12.5" x14ac:dyDescent="0.25">
      <c r="D459" s="15"/>
      <c r="E459" s="16"/>
    </row>
    <row r="460" spans="4:5" ht="12.5" x14ac:dyDescent="0.25">
      <c r="D460" s="15"/>
      <c r="E460" s="16"/>
    </row>
    <row r="461" spans="4:5" ht="12.5" x14ac:dyDescent="0.25">
      <c r="D461" s="15"/>
      <c r="E461" s="16"/>
    </row>
    <row r="462" spans="4:5" ht="12.5" x14ac:dyDescent="0.25">
      <c r="D462" s="15"/>
      <c r="E462" s="16"/>
    </row>
    <row r="463" spans="4:5" ht="12.5" x14ac:dyDescent="0.25">
      <c r="D463" s="15"/>
      <c r="E463" s="16"/>
    </row>
    <row r="464" spans="4:5" ht="12.5" x14ac:dyDescent="0.25">
      <c r="D464" s="15"/>
      <c r="E464" s="16"/>
    </row>
    <row r="465" spans="4:5" ht="12.5" x14ac:dyDescent="0.25">
      <c r="D465" s="15"/>
      <c r="E465" s="16"/>
    </row>
    <row r="466" spans="4:5" ht="12.5" x14ac:dyDescent="0.25">
      <c r="D466" s="15"/>
      <c r="E466" s="16"/>
    </row>
    <row r="467" spans="4:5" ht="12.5" x14ac:dyDescent="0.25">
      <c r="D467" s="15"/>
      <c r="E467" s="16"/>
    </row>
    <row r="468" spans="4:5" ht="12.5" x14ac:dyDescent="0.25">
      <c r="D468" s="15"/>
      <c r="E468" s="16"/>
    </row>
    <row r="469" spans="4:5" ht="12.5" x14ac:dyDescent="0.25">
      <c r="D469" s="15"/>
      <c r="E469" s="16"/>
    </row>
    <row r="470" spans="4:5" ht="12.5" x14ac:dyDescent="0.25">
      <c r="D470" s="15"/>
      <c r="E470" s="16"/>
    </row>
    <row r="471" spans="4:5" ht="12.5" x14ac:dyDescent="0.25">
      <c r="D471" s="15"/>
      <c r="E471" s="16"/>
    </row>
    <row r="472" spans="4:5" ht="12.5" x14ac:dyDescent="0.25">
      <c r="D472" s="15"/>
      <c r="E472" s="16"/>
    </row>
    <row r="473" spans="4:5" ht="12.5" x14ac:dyDescent="0.25">
      <c r="D473" s="15"/>
      <c r="E473" s="16"/>
    </row>
    <row r="474" spans="4:5" ht="12.5" x14ac:dyDescent="0.25">
      <c r="D474" s="15"/>
      <c r="E474" s="16"/>
    </row>
    <row r="475" spans="4:5" ht="12.5" x14ac:dyDescent="0.25">
      <c r="D475" s="15"/>
      <c r="E475" s="16"/>
    </row>
    <row r="476" spans="4:5" ht="12.5" x14ac:dyDescent="0.25">
      <c r="D476" s="15"/>
      <c r="E476" s="16"/>
    </row>
    <row r="477" spans="4:5" ht="12.5" x14ac:dyDescent="0.25">
      <c r="D477" s="15"/>
      <c r="E477" s="16"/>
    </row>
    <row r="478" spans="4:5" ht="12.5" x14ac:dyDescent="0.25">
      <c r="D478" s="15"/>
      <c r="E478" s="16"/>
    </row>
    <row r="479" spans="4:5" ht="12.5" x14ac:dyDescent="0.25">
      <c r="D479" s="15"/>
      <c r="E479" s="16"/>
    </row>
    <row r="480" spans="4:5" ht="12.5" x14ac:dyDescent="0.25">
      <c r="D480" s="15"/>
      <c r="E480" s="16"/>
    </row>
    <row r="481" spans="4:5" ht="12.5" x14ac:dyDescent="0.25">
      <c r="D481" s="15"/>
      <c r="E481" s="16"/>
    </row>
    <row r="482" spans="4:5" ht="12.5" x14ac:dyDescent="0.25">
      <c r="D482" s="15"/>
      <c r="E482" s="16"/>
    </row>
    <row r="483" spans="4:5" ht="12.5" x14ac:dyDescent="0.25">
      <c r="D483" s="15"/>
      <c r="E483" s="16"/>
    </row>
    <row r="484" spans="4:5" ht="12.5" x14ac:dyDescent="0.25">
      <c r="D484" s="15"/>
      <c r="E484" s="16"/>
    </row>
    <row r="485" spans="4:5" ht="12.5" x14ac:dyDescent="0.25">
      <c r="D485" s="15"/>
      <c r="E485" s="16"/>
    </row>
    <row r="486" spans="4:5" ht="12.5" x14ac:dyDescent="0.25">
      <c r="D486" s="15"/>
      <c r="E486" s="16"/>
    </row>
    <row r="487" spans="4:5" ht="12.5" x14ac:dyDescent="0.25">
      <c r="D487" s="15"/>
      <c r="E487" s="16"/>
    </row>
    <row r="488" spans="4:5" ht="12.5" x14ac:dyDescent="0.25">
      <c r="D488" s="15"/>
      <c r="E488" s="16"/>
    </row>
    <row r="489" spans="4:5" ht="12.5" x14ac:dyDescent="0.25">
      <c r="D489" s="15"/>
      <c r="E489" s="16"/>
    </row>
    <row r="490" spans="4:5" ht="12.5" x14ac:dyDescent="0.25">
      <c r="D490" s="15"/>
      <c r="E490" s="16"/>
    </row>
    <row r="491" spans="4:5" ht="12.5" x14ac:dyDescent="0.25">
      <c r="D491" s="15"/>
      <c r="E491" s="16"/>
    </row>
    <row r="492" spans="4:5" ht="12.5" x14ac:dyDescent="0.25">
      <c r="D492" s="15"/>
      <c r="E492" s="16"/>
    </row>
    <row r="493" spans="4:5" ht="12.5" x14ac:dyDescent="0.25">
      <c r="D493" s="15"/>
      <c r="E493" s="16"/>
    </row>
    <row r="494" spans="4:5" ht="12.5" x14ac:dyDescent="0.25">
      <c r="D494" s="15"/>
      <c r="E494" s="16"/>
    </row>
    <row r="495" spans="4:5" ht="12.5" x14ac:dyDescent="0.25">
      <c r="D495" s="15"/>
      <c r="E495" s="16"/>
    </row>
    <row r="496" spans="4:5" ht="12.5" x14ac:dyDescent="0.25">
      <c r="D496" s="15"/>
      <c r="E496" s="16"/>
    </row>
    <row r="497" spans="4:5" ht="12.5" x14ac:dyDescent="0.25">
      <c r="D497" s="15"/>
      <c r="E497" s="16"/>
    </row>
    <row r="498" spans="4:5" ht="12.5" x14ac:dyDescent="0.25">
      <c r="D498" s="15"/>
      <c r="E498" s="16"/>
    </row>
    <row r="499" spans="4:5" ht="12.5" x14ac:dyDescent="0.25">
      <c r="D499" s="15"/>
      <c r="E499" s="16"/>
    </row>
    <row r="500" spans="4:5" ht="12.5" x14ac:dyDescent="0.25">
      <c r="D500" s="15"/>
      <c r="E500" s="16"/>
    </row>
    <row r="501" spans="4:5" ht="12.5" x14ac:dyDescent="0.25">
      <c r="D501" s="15"/>
      <c r="E501" s="16"/>
    </row>
    <row r="502" spans="4:5" ht="12.5" x14ac:dyDescent="0.25">
      <c r="D502" s="15"/>
      <c r="E502" s="16"/>
    </row>
    <row r="503" spans="4:5" ht="12.5" x14ac:dyDescent="0.25">
      <c r="D503" s="15"/>
      <c r="E503" s="16"/>
    </row>
    <row r="504" spans="4:5" ht="12.5" x14ac:dyDescent="0.25">
      <c r="D504" s="15"/>
      <c r="E504" s="16"/>
    </row>
    <row r="505" spans="4:5" ht="12.5" x14ac:dyDescent="0.25">
      <c r="D505" s="15"/>
      <c r="E505" s="16"/>
    </row>
    <row r="506" spans="4:5" ht="12.5" x14ac:dyDescent="0.25">
      <c r="D506" s="15"/>
      <c r="E506" s="16"/>
    </row>
    <row r="507" spans="4:5" ht="12.5" x14ac:dyDescent="0.25">
      <c r="D507" s="15"/>
      <c r="E507" s="16"/>
    </row>
    <row r="508" spans="4:5" ht="12.5" x14ac:dyDescent="0.25">
      <c r="D508" s="15"/>
      <c r="E508" s="16"/>
    </row>
    <row r="509" spans="4:5" ht="12.5" x14ac:dyDescent="0.25">
      <c r="D509" s="15"/>
      <c r="E509" s="16"/>
    </row>
    <row r="510" spans="4:5" ht="12.5" x14ac:dyDescent="0.25">
      <c r="D510" s="15"/>
      <c r="E510" s="16"/>
    </row>
    <row r="511" spans="4:5" ht="12.5" x14ac:dyDescent="0.25">
      <c r="D511" s="15"/>
      <c r="E511" s="16"/>
    </row>
    <row r="512" spans="4:5" ht="12.5" x14ac:dyDescent="0.25">
      <c r="D512" s="15"/>
      <c r="E512" s="16"/>
    </row>
    <row r="513" spans="4:5" ht="12.5" x14ac:dyDescent="0.25">
      <c r="D513" s="15"/>
      <c r="E513" s="16"/>
    </row>
    <row r="514" spans="4:5" ht="12.5" x14ac:dyDescent="0.25">
      <c r="D514" s="15"/>
      <c r="E514" s="16"/>
    </row>
    <row r="515" spans="4:5" ht="12.5" x14ac:dyDescent="0.25">
      <c r="D515" s="15"/>
      <c r="E515" s="16"/>
    </row>
    <row r="516" spans="4:5" ht="12.5" x14ac:dyDescent="0.25">
      <c r="D516" s="15"/>
      <c r="E516" s="16"/>
    </row>
    <row r="517" spans="4:5" ht="12.5" x14ac:dyDescent="0.25">
      <c r="D517" s="15"/>
      <c r="E517" s="16"/>
    </row>
    <row r="518" spans="4:5" ht="12.5" x14ac:dyDescent="0.25">
      <c r="D518" s="15"/>
      <c r="E518" s="16"/>
    </row>
    <row r="519" spans="4:5" ht="12.5" x14ac:dyDescent="0.25">
      <c r="D519" s="15"/>
      <c r="E519" s="16"/>
    </row>
    <row r="520" spans="4:5" ht="12.5" x14ac:dyDescent="0.25">
      <c r="D520" s="15"/>
      <c r="E520" s="16"/>
    </row>
    <row r="521" spans="4:5" ht="12.5" x14ac:dyDescent="0.25">
      <c r="D521" s="15"/>
      <c r="E521" s="16"/>
    </row>
    <row r="522" spans="4:5" ht="12.5" x14ac:dyDescent="0.25">
      <c r="D522" s="15"/>
      <c r="E522" s="16"/>
    </row>
    <row r="523" spans="4:5" ht="12.5" x14ac:dyDescent="0.25">
      <c r="D523" s="15"/>
      <c r="E523" s="16"/>
    </row>
    <row r="524" spans="4:5" ht="12.5" x14ac:dyDescent="0.25">
      <c r="D524" s="15"/>
      <c r="E524" s="16"/>
    </row>
    <row r="525" spans="4:5" ht="12.5" x14ac:dyDescent="0.25">
      <c r="D525" s="15"/>
      <c r="E525" s="16"/>
    </row>
    <row r="526" spans="4:5" ht="12.5" x14ac:dyDescent="0.25">
      <c r="D526" s="15"/>
      <c r="E526" s="16"/>
    </row>
    <row r="527" spans="4:5" ht="12.5" x14ac:dyDescent="0.25">
      <c r="D527" s="15"/>
      <c r="E527" s="16"/>
    </row>
    <row r="528" spans="4:5" ht="12.5" x14ac:dyDescent="0.25">
      <c r="D528" s="15"/>
      <c r="E528" s="16"/>
    </row>
    <row r="529" spans="4:5" ht="12.5" x14ac:dyDescent="0.25">
      <c r="D529" s="15"/>
      <c r="E529" s="16"/>
    </row>
    <row r="530" spans="4:5" ht="12.5" x14ac:dyDescent="0.25">
      <c r="D530" s="15"/>
      <c r="E530" s="16"/>
    </row>
    <row r="531" spans="4:5" ht="12.5" x14ac:dyDescent="0.25">
      <c r="D531" s="15"/>
      <c r="E531" s="16"/>
    </row>
    <row r="532" spans="4:5" ht="12.5" x14ac:dyDescent="0.25">
      <c r="D532" s="15"/>
      <c r="E532" s="16"/>
    </row>
    <row r="533" spans="4:5" ht="12.5" x14ac:dyDescent="0.25">
      <c r="D533" s="15"/>
      <c r="E533" s="16"/>
    </row>
    <row r="534" spans="4:5" ht="12.5" x14ac:dyDescent="0.25">
      <c r="D534" s="15"/>
      <c r="E534" s="16"/>
    </row>
    <row r="535" spans="4:5" ht="12.5" x14ac:dyDescent="0.25">
      <c r="D535" s="15"/>
      <c r="E535" s="16"/>
    </row>
    <row r="536" spans="4:5" ht="12.5" x14ac:dyDescent="0.25">
      <c r="D536" s="15"/>
      <c r="E536" s="16"/>
    </row>
    <row r="537" spans="4:5" ht="12.5" x14ac:dyDescent="0.25">
      <c r="D537" s="15"/>
      <c r="E537" s="16"/>
    </row>
    <row r="538" spans="4:5" ht="12.5" x14ac:dyDescent="0.25">
      <c r="D538" s="15"/>
      <c r="E538" s="16"/>
    </row>
    <row r="539" spans="4:5" ht="12.5" x14ac:dyDescent="0.25">
      <c r="D539" s="15"/>
      <c r="E539" s="16"/>
    </row>
    <row r="540" spans="4:5" ht="12.5" x14ac:dyDescent="0.25">
      <c r="D540" s="15"/>
      <c r="E540" s="16"/>
    </row>
    <row r="541" spans="4:5" ht="12.5" x14ac:dyDescent="0.25">
      <c r="D541" s="15"/>
      <c r="E541" s="16"/>
    </row>
    <row r="542" spans="4:5" ht="12.5" x14ac:dyDescent="0.25">
      <c r="D542" s="15"/>
      <c r="E542" s="16"/>
    </row>
    <row r="543" spans="4:5" ht="12.5" x14ac:dyDescent="0.25">
      <c r="D543" s="15"/>
      <c r="E543" s="16"/>
    </row>
    <row r="544" spans="4:5" ht="12.5" x14ac:dyDescent="0.25">
      <c r="D544" s="15"/>
      <c r="E544" s="16"/>
    </row>
    <row r="545" spans="4:5" ht="12.5" x14ac:dyDescent="0.25">
      <c r="D545" s="15"/>
      <c r="E545" s="16"/>
    </row>
    <row r="546" spans="4:5" ht="12.5" x14ac:dyDescent="0.25">
      <c r="D546" s="15"/>
      <c r="E546" s="16"/>
    </row>
    <row r="547" spans="4:5" ht="12.5" x14ac:dyDescent="0.25">
      <c r="D547" s="15"/>
      <c r="E547" s="16"/>
    </row>
    <row r="548" spans="4:5" ht="12.5" x14ac:dyDescent="0.25">
      <c r="D548" s="15"/>
      <c r="E548" s="16"/>
    </row>
    <row r="549" spans="4:5" ht="12.5" x14ac:dyDescent="0.25">
      <c r="D549" s="15"/>
      <c r="E549" s="16"/>
    </row>
    <row r="550" spans="4:5" ht="12.5" x14ac:dyDescent="0.25">
      <c r="D550" s="15"/>
      <c r="E550" s="16"/>
    </row>
    <row r="551" spans="4:5" ht="12.5" x14ac:dyDescent="0.25">
      <c r="D551" s="15"/>
      <c r="E551" s="16"/>
    </row>
    <row r="552" spans="4:5" ht="12.5" x14ac:dyDescent="0.25">
      <c r="D552" s="15"/>
      <c r="E552" s="16"/>
    </row>
    <row r="553" spans="4:5" ht="12.5" x14ac:dyDescent="0.25">
      <c r="D553" s="15"/>
      <c r="E553" s="16"/>
    </row>
    <row r="554" spans="4:5" ht="12.5" x14ac:dyDescent="0.25">
      <c r="D554" s="15"/>
      <c r="E554" s="16"/>
    </row>
    <row r="555" spans="4:5" ht="12.5" x14ac:dyDescent="0.25">
      <c r="D555" s="15"/>
      <c r="E555" s="16"/>
    </row>
    <row r="556" spans="4:5" ht="12.5" x14ac:dyDescent="0.25">
      <c r="D556" s="15"/>
      <c r="E556" s="16"/>
    </row>
    <row r="557" spans="4:5" ht="12.5" x14ac:dyDescent="0.25">
      <c r="D557" s="15"/>
      <c r="E557" s="16"/>
    </row>
    <row r="558" spans="4:5" ht="12.5" x14ac:dyDescent="0.25">
      <c r="D558" s="15"/>
      <c r="E558" s="16"/>
    </row>
    <row r="559" spans="4:5" ht="12.5" x14ac:dyDescent="0.25">
      <c r="D559" s="15"/>
      <c r="E559" s="16"/>
    </row>
    <row r="560" spans="4:5" ht="12.5" x14ac:dyDescent="0.25">
      <c r="D560" s="15"/>
      <c r="E560" s="16"/>
    </row>
    <row r="561" spans="4:5" ht="12.5" x14ac:dyDescent="0.25">
      <c r="D561" s="15"/>
      <c r="E561" s="16"/>
    </row>
    <row r="562" spans="4:5" ht="12.5" x14ac:dyDescent="0.25">
      <c r="D562" s="15"/>
      <c r="E562" s="16"/>
    </row>
    <row r="563" spans="4:5" ht="12.5" x14ac:dyDescent="0.25">
      <c r="D563" s="15"/>
      <c r="E563" s="16"/>
    </row>
    <row r="564" spans="4:5" ht="12.5" x14ac:dyDescent="0.25">
      <c r="D564" s="15"/>
      <c r="E564" s="16"/>
    </row>
    <row r="565" spans="4:5" ht="12.5" x14ac:dyDescent="0.25">
      <c r="D565" s="15"/>
      <c r="E565" s="16"/>
    </row>
    <row r="566" spans="4:5" ht="12.5" x14ac:dyDescent="0.25">
      <c r="D566" s="15"/>
      <c r="E566" s="16"/>
    </row>
    <row r="567" spans="4:5" ht="12.5" x14ac:dyDescent="0.25">
      <c r="D567" s="15"/>
      <c r="E567" s="16"/>
    </row>
    <row r="568" spans="4:5" ht="12.5" x14ac:dyDescent="0.25">
      <c r="D568" s="15"/>
      <c r="E568" s="16"/>
    </row>
    <row r="569" spans="4:5" ht="12.5" x14ac:dyDescent="0.25">
      <c r="D569" s="15"/>
      <c r="E569" s="16"/>
    </row>
    <row r="570" spans="4:5" ht="12.5" x14ac:dyDescent="0.25">
      <c r="D570" s="15"/>
      <c r="E570" s="16"/>
    </row>
    <row r="571" spans="4:5" ht="12.5" x14ac:dyDescent="0.25">
      <c r="D571" s="15"/>
      <c r="E571" s="16"/>
    </row>
    <row r="572" spans="4:5" ht="12.5" x14ac:dyDescent="0.25">
      <c r="D572" s="15"/>
      <c r="E572" s="16"/>
    </row>
    <row r="573" spans="4:5" ht="12.5" x14ac:dyDescent="0.25">
      <c r="D573" s="15"/>
      <c r="E573" s="16"/>
    </row>
    <row r="574" spans="4:5" ht="12.5" x14ac:dyDescent="0.25">
      <c r="D574" s="15"/>
      <c r="E574" s="16"/>
    </row>
    <row r="575" spans="4:5" ht="12.5" x14ac:dyDescent="0.25">
      <c r="D575" s="15"/>
      <c r="E575" s="16"/>
    </row>
    <row r="576" spans="4:5" ht="12.5" x14ac:dyDescent="0.25">
      <c r="D576" s="15"/>
      <c r="E576" s="16"/>
    </row>
    <row r="577" spans="4:5" ht="12.5" x14ac:dyDescent="0.25">
      <c r="D577" s="15"/>
      <c r="E577" s="16"/>
    </row>
    <row r="578" spans="4:5" ht="12.5" x14ac:dyDescent="0.25">
      <c r="D578" s="15"/>
      <c r="E578" s="16"/>
    </row>
    <row r="579" spans="4:5" ht="12.5" x14ac:dyDescent="0.25">
      <c r="D579" s="15"/>
      <c r="E579" s="16"/>
    </row>
    <row r="580" spans="4:5" ht="12.5" x14ac:dyDescent="0.25">
      <c r="D580" s="15"/>
      <c r="E580" s="16"/>
    </row>
    <row r="581" spans="4:5" ht="12.5" x14ac:dyDescent="0.25">
      <c r="D581" s="15"/>
      <c r="E581" s="16"/>
    </row>
    <row r="582" spans="4:5" ht="12.5" x14ac:dyDescent="0.25">
      <c r="D582" s="15"/>
      <c r="E582" s="16"/>
    </row>
    <row r="583" spans="4:5" ht="12.5" x14ac:dyDescent="0.25">
      <c r="D583" s="15"/>
      <c r="E583" s="16"/>
    </row>
    <row r="584" spans="4:5" ht="12.5" x14ac:dyDescent="0.25">
      <c r="D584" s="15"/>
      <c r="E584" s="16"/>
    </row>
    <row r="585" spans="4:5" ht="12.5" x14ac:dyDescent="0.25">
      <c r="D585" s="15"/>
      <c r="E585" s="16"/>
    </row>
    <row r="586" spans="4:5" ht="12.5" x14ac:dyDescent="0.25">
      <c r="D586" s="15"/>
      <c r="E586" s="16"/>
    </row>
    <row r="587" spans="4:5" ht="12.5" x14ac:dyDescent="0.25">
      <c r="D587" s="15"/>
      <c r="E587" s="16"/>
    </row>
    <row r="588" spans="4:5" ht="12.5" x14ac:dyDescent="0.25">
      <c r="D588" s="15"/>
      <c r="E588" s="16"/>
    </row>
    <row r="589" spans="4:5" ht="12.5" x14ac:dyDescent="0.25">
      <c r="D589" s="15"/>
      <c r="E589" s="16"/>
    </row>
    <row r="590" spans="4:5" ht="12.5" x14ac:dyDescent="0.25">
      <c r="D590" s="15"/>
      <c r="E590" s="16"/>
    </row>
    <row r="591" spans="4:5" ht="12.5" x14ac:dyDescent="0.25">
      <c r="D591" s="15"/>
      <c r="E591" s="16"/>
    </row>
    <row r="592" spans="4:5" ht="12.5" x14ac:dyDescent="0.25">
      <c r="D592" s="15"/>
      <c r="E592" s="16"/>
    </row>
    <row r="593" spans="4:5" ht="12.5" x14ac:dyDescent="0.25">
      <c r="D593" s="15"/>
      <c r="E593" s="16"/>
    </row>
    <row r="594" spans="4:5" ht="12.5" x14ac:dyDescent="0.25">
      <c r="D594" s="15"/>
      <c r="E594" s="16"/>
    </row>
    <row r="595" spans="4:5" ht="12.5" x14ac:dyDescent="0.25">
      <c r="D595" s="15"/>
      <c r="E595" s="16"/>
    </row>
    <row r="596" spans="4:5" ht="12.5" x14ac:dyDescent="0.25">
      <c r="D596" s="15"/>
      <c r="E596" s="16"/>
    </row>
    <row r="597" spans="4:5" ht="12.5" x14ac:dyDescent="0.25">
      <c r="D597" s="15"/>
      <c r="E597" s="16"/>
    </row>
    <row r="598" spans="4:5" ht="12.5" x14ac:dyDescent="0.25">
      <c r="D598" s="15"/>
      <c r="E598" s="16"/>
    </row>
    <row r="599" spans="4:5" ht="12.5" x14ac:dyDescent="0.25">
      <c r="D599" s="15"/>
      <c r="E599" s="16"/>
    </row>
    <row r="600" spans="4:5" ht="12.5" x14ac:dyDescent="0.25">
      <c r="D600" s="15"/>
      <c r="E600" s="16"/>
    </row>
    <row r="601" spans="4:5" ht="12.5" x14ac:dyDescent="0.25">
      <c r="D601" s="15"/>
      <c r="E601" s="16"/>
    </row>
    <row r="602" spans="4:5" ht="12.5" x14ac:dyDescent="0.25">
      <c r="D602" s="15"/>
      <c r="E602" s="16"/>
    </row>
    <row r="603" spans="4:5" ht="12.5" x14ac:dyDescent="0.25">
      <c r="D603" s="15"/>
      <c r="E603" s="16"/>
    </row>
    <row r="604" spans="4:5" ht="12.5" x14ac:dyDescent="0.25">
      <c r="D604" s="15"/>
      <c r="E604" s="16"/>
    </row>
    <row r="605" spans="4:5" ht="12.5" x14ac:dyDescent="0.25">
      <c r="D605" s="15"/>
      <c r="E605" s="16"/>
    </row>
    <row r="606" spans="4:5" ht="12.5" x14ac:dyDescent="0.25">
      <c r="D606" s="15"/>
      <c r="E606" s="16"/>
    </row>
    <row r="607" spans="4:5" ht="12.5" x14ac:dyDescent="0.25">
      <c r="D607" s="15"/>
      <c r="E607" s="16"/>
    </row>
    <row r="608" spans="4:5" ht="12.5" x14ac:dyDescent="0.25">
      <c r="D608" s="15"/>
      <c r="E608" s="16"/>
    </row>
    <row r="609" spans="4:5" ht="12.5" x14ac:dyDescent="0.25">
      <c r="D609" s="15"/>
      <c r="E609" s="16"/>
    </row>
    <row r="610" spans="4:5" ht="12.5" x14ac:dyDescent="0.25">
      <c r="D610" s="15"/>
      <c r="E610" s="16"/>
    </row>
    <row r="611" spans="4:5" ht="12.5" x14ac:dyDescent="0.25">
      <c r="D611" s="15"/>
      <c r="E611" s="16"/>
    </row>
    <row r="612" spans="4:5" ht="12.5" x14ac:dyDescent="0.25">
      <c r="D612" s="15"/>
      <c r="E612" s="16"/>
    </row>
    <row r="613" spans="4:5" ht="12.5" x14ac:dyDescent="0.25">
      <c r="D613" s="15"/>
      <c r="E613" s="16"/>
    </row>
    <row r="614" spans="4:5" ht="12.5" x14ac:dyDescent="0.25">
      <c r="D614" s="15"/>
      <c r="E614" s="16"/>
    </row>
    <row r="615" spans="4:5" ht="12.5" x14ac:dyDescent="0.25">
      <c r="D615" s="15"/>
      <c r="E615" s="16"/>
    </row>
    <row r="616" spans="4:5" ht="12.5" x14ac:dyDescent="0.25">
      <c r="D616" s="15"/>
      <c r="E616" s="16"/>
    </row>
    <row r="617" spans="4:5" ht="12.5" x14ac:dyDescent="0.25">
      <c r="D617" s="15"/>
      <c r="E617" s="16"/>
    </row>
    <row r="618" spans="4:5" ht="12.5" x14ac:dyDescent="0.25">
      <c r="D618" s="15"/>
      <c r="E618" s="16"/>
    </row>
    <row r="619" spans="4:5" ht="12.5" x14ac:dyDescent="0.25">
      <c r="D619" s="15"/>
      <c r="E619" s="16"/>
    </row>
    <row r="620" spans="4:5" ht="12.5" x14ac:dyDescent="0.25">
      <c r="D620" s="15"/>
      <c r="E620" s="16"/>
    </row>
    <row r="621" spans="4:5" ht="12.5" x14ac:dyDescent="0.25">
      <c r="D621" s="15"/>
      <c r="E621" s="16"/>
    </row>
    <row r="622" spans="4:5" ht="12.5" x14ac:dyDescent="0.25">
      <c r="D622" s="15"/>
      <c r="E622" s="16"/>
    </row>
    <row r="623" spans="4:5" ht="12.5" x14ac:dyDescent="0.25">
      <c r="D623" s="15"/>
      <c r="E623" s="16"/>
    </row>
    <row r="624" spans="4:5" ht="12.5" x14ac:dyDescent="0.25">
      <c r="D624" s="15"/>
      <c r="E624" s="16"/>
    </row>
    <row r="625" spans="4:5" ht="12.5" x14ac:dyDescent="0.25">
      <c r="D625" s="15"/>
      <c r="E625" s="16"/>
    </row>
    <row r="626" spans="4:5" ht="12.5" x14ac:dyDescent="0.25">
      <c r="D626" s="15"/>
      <c r="E626" s="16"/>
    </row>
    <row r="627" spans="4:5" ht="12.5" x14ac:dyDescent="0.25">
      <c r="D627" s="15"/>
      <c r="E627" s="16"/>
    </row>
    <row r="628" spans="4:5" ht="12.5" x14ac:dyDescent="0.25">
      <c r="D628" s="15"/>
      <c r="E628" s="16"/>
    </row>
    <row r="629" spans="4:5" ht="12.5" x14ac:dyDescent="0.25">
      <c r="D629" s="15"/>
      <c r="E629" s="16"/>
    </row>
    <row r="630" spans="4:5" ht="12.5" x14ac:dyDescent="0.25">
      <c r="D630" s="15"/>
      <c r="E630" s="16"/>
    </row>
    <row r="631" spans="4:5" ht="12.5" x14ac:dyDescent="0.25">
      <c r="D631" s="15"/>
      <c r="E631" s="16"/>
    </row>
    <row r="632" spans="4:5" ht="12.5" x14ac:dyDescent="0.25">
      <c r="D632" s="15"/>
      <c r="E632" s="16"/>
    </row>
    <row r="633" spans="4:5" ht="12.5" x14ac:dyDescent="0.25">
      <c r="D633" s="15"/>
      <c r="E633" s="16"/>
    </row>
    <row r="634" spans="4:5" ht="12.5" x14ac:dyDescent="0.25">
      <c r="D634" s="15"/>
      <c r="E634" s="16"/>
    </row>
    <row r="635" spans="4:5" ht="12.5" x14ac:dyDescent="0.25">
      <c r="D635" s="15"/>
      <c r="E635" s="16"/>
    </row>
    <row r="636" spans="4:5" ht="12.5" x14ac:dyDescent="0.25">
      <c r="D636" s="15"/>
      <c r="E636" s="16"/>
    </row>
    <row r="637" spans="4:5" ht="12.5" x14ac:dyDescent="0.25">
      <c r="D637" s="15"/>
      <c r="E637" s="16"/>
    </row>
    <row r="638" spans="4:5" ht="12.5" x14ac:dyDescent="0.25">
      <c r="D638" s="15"/>
      <c r="E638" s="16"/>
    </row>
    <row r="639" spans="4:5" ht="12.5" x14ac:dyDescent="0.25">
      <c r="D639" s="15"/>
      <c r="E639" s="16"/>
    </row>
    <row r="640" spans="4:5" ht="12.5" x14ac:dyDescent="0.25">
      <c r="D640" s="15"/>
      <c r="E640" s="16"/>
    </row>
    <row r="641" spans="4:5" ht="12.5" x14ac:dyDescent="0.25">
      <c r="D641" s="15"/>
      <c r="E641" s="16"/>
    </row>
    <row r="642" spans="4:5" ht="12.5" x14ac:dyDescent="0.25">
      <c r="D642" s="15"/>
      <c r="E642" s="16"/>
    </row>
    <row r="643" spans="4:5" ht="12.5" x14ac:dyDescent="0.25">
      <c r="D643" s="15"/>
      <c r="E643" s="16"/>
    </row>
    <row r="644" spans="4:5" ht="12.5" x14ac:dyDescent="0.25">
      <c r="D644" s="15"/>
      <c r="E644" s="16"/>
    </row>
    <row r="645" spans="4:5" ht="12.5" x14ac:dyDescent="0.25">
      <c r="D645" s="15"/>
      <c r="E645" s="16"/>
    </row>
    <row r="646" spans="4:5" ht="12.5" x14ac:dyDescent="0.25">
      <c r="D646" s="15"/>
      <c r="E646" s="16"/>
    </row>
    <row r="647" spans="4:5" ht="12.5" x14ac:dyDescent="0.25">
      <c r="D647" s="15"/>
      <c r="E647" s="16"/>
    </row>
    <row r="648" spans="4:5" ht="12.5" x14ac:dyDescent="0.25">
      <c r="D648" s="15"/>
      <c r="E648" s="16"/>
    </row>
    <row r="649" spans="4:5" ht="12.5" x14ac:dyDescent="0.25">
      <c r="D649" s="15"/>
      <c r="E649" s="16"/>
    </row>
    <row r="650" spans="4:5" ht="12.5" x14ac:dyDescent="0.25">
      <c r="D650" s="15"/>
      <c r="E650" s="16"/>
    </row>
    <row r="651" spans="4:5" ht="12.5" x14ac:dyDescent="0.25">
      <c r="D651" s="15"/>
      <c r="E651" s="16"/>
    </row>
    <row r="652" spans="4:5" ht="12.5" x14ac:dyDescent="0.25">
      <c r="D652" s="15"/>
      <c r="E652" s="16"/>
    </row>
    <row r="653" spans="4:5" ht="12.5" x14ac:dyDescent="0.25">
      <c r="D653" s="15"/>
      <c r="E653" s="16"/>
    </row>
    <row r="654" spans="4:5" ht="12.5" x14ac:dyDescent="0.25">
      <c r="D654" s="15"/>
      <c r="E654" s="16"/>
    </row>
    <row r="655" spans="4:5" ht="12.5" x14ac:dyDescent="0.25">
      <c r="D655" s="15"/>
      <c r="E655" s="16"/>
    </row>
    <row r="656" spans="4:5" ht="12.5" x14ac:dyDescent="0.25">
      <c r="D656" s="15"/>
      <c r="E656" s="16"/>
    </row>
    <row r="657" spans="4:5" ht="12.5" x14ac:dyDescent="0.25">
      <c r="D657" s="15"/>
      <c r="E657" s="16"/>
    </row>
    <row r="658" spans="4:5" ht="12.5" x14ac:dyDescent="0.25">
      <c r="D658" s="15"/>
      <c r="E658" s="16"/>
    </row>
    <row r="659" spans="4:5" ht="12.5" x14ac:dyDescent="0.25">
      <c r="D659" s="15"/>
      <c r="E659" s="16"/>
    </row>
    <row r="660" spans="4:5" ht="12.5" x14ac:dyDescent="0.25">
      <c r="D660" s="15"/>
      <c r="E660" s="16"/>
    </row>
    <row r="661" spans="4:5" ht="12.5" x14ac:dyDescent="0.25">
      <c r="D661" s="15"/>
      <c r="E661" s="16"/>
    </row>
    <row r="662" spans="4:5" ht="12.5" x14ac:dyDescent="0.25">
      <c r="D662" s="15"/>
      <c r="E662" s="16"/>
    </row>
    <row r="663" spans="4:5" ht="12.5" x14ac:dyDescent="0.25">
      <c r="D663" s="15"/>
      <c r="E663" s="16"/>
    </row>
    <row r="664" spans="4:5" ht="12.5" x14ac:dyDescent="0.25">
      <c r="D664" s="15"/>
      <c r="E664" s="16"/>
    </row>
    <row r="665" spans="4:5" ht="12.5" x14ac:dyDescent="0.25">
      <c r="D665" s="15"/>
      <c r="E665" s="16"/>
    </row>
    <row r="666" spans="4:5" ht="12.5" x14ac:dyDescent="0.25">
      <c r="D666" s="15"/>
      <c r="E666" s="16"/>
    </row>
    <row r="667" spans="4:5" ht="12.5" x14ac:dyDescent="0.25">
      <c r="D667" s="15"/>
      <c r="E667" s="16"/>
    </row>
    <row r="668" spans="4:5" ht="12.5" x14ac:dyDescent="0.25">
      <c r="D668" s="15"/>
      <c r="E668" s="16"/>
    </row>
    <row r="669" spans="4:5" ht="12.5" x14ac:dyDescent="0.25">
      <c r="D669" s="15"/>
      <c r="E669" s="16"/>
    </row>
    <row r="670" spans="4:5" ht="12.5" x14ac:dyDescent="0.25">
      <c r="D670" s="15"/>
      <c r="E670" s="16"/>
    </row>
    <row r="671" spans="4:5" ht="12.5" x14ac:dyDescent="0.25">
      <c r="D671" s="15"/>
      <c r="E671" s="16"/>
    </row>
    <row r="672" spans="4:5" ht="12.5" x14ac:dyDescent="0.25">
      <c r="D672" s="15"/>
      <c r="E672" s="16"/>
    </row>
    <row r="673" spans="4:5" ht="12.5" x14ac:dyDescent="0.25">
      <c r="D673" s="15"/>
      <c r="E673" s="16"/>
    </row>
    <row r="674" spans="4:5" ht="12.5" x14ac:dyDescent="0.25">
      <c r="D674" s="15"/>
      <c r="E674" s="16"/>
    </row>
    <row r="675" spans="4:5" ht="12.5" x14ac:dyDescent="0.25">
      <c r="D675" s="15"/>
      <c r="E675" s="16"/>
    </row>
    <row r="676" spans="4:5" ht="12.5" x14ac:dyDescent="0.25">
      <c r="D676" s="15"/>
      <c r="E676" s="16"/>
    </row>
    <row r="677" spans="4:5" ht="12.5" x14ac:dyDescent="0.25">
      <c r="D677" s="15"/>
      <c r="E677" s="16"/>
    </row>
    <row r="678" spans="4:5" ht="12.5" x14ac:dyDescent="0.25">
      <c r="D678" s="15"/>
      <c r="E678" s="16"/>
    </row>
    <row r="679" spans="4:5" ht="12.5" x14ac:dyDescent="0.25">
      <c r="D679" s="15"/>
      <c r="E679" s="16"/>
    </row>
    <row r="680" spans="4:5" ht="12.5" x14ac:dyDescent="0.25">
      <c r="D680" s="15"/>
      <c r="E680" s="16"/>
    </row>
    <row r="681" spans="4:5" ht="12.5" x14ac:dyDescent="0.25">
      <c r="D681" s="15"/>
      <c r="E681" s="16"/>
    </row>
    <row r="682" spans="4:5" ht="12.5" x14ac:dyDescent="0.25">
      <c r="D682" s="15"/>
      <c r="E682" s="16"/>
    </row>
    <row r="683" spans="4:5" ht="12.5" x14ac:dyDescent="0.25">
      <c r="D683" s="15"/>
      <c r="E683" s="16"/>
    </row>
    <row r="684" spans="4:5" ht="12.5" x14ac:dyDescent="0.25">
      <c r="D684" s="15"/>
      <c r="E684" s="16"/>
    </row>
    <row r="685" spans="4:5" ht="12.5" x14ac:dyDescent="0.25">
      <c r="D685" s="15"/>
      <c r="E685" s="16"/>
    </row>
    <row r="686" spans="4:5" ht="12.5" x14ac:dyDescent="0.25">
      <c r="D686" s="15"/>
      <c r="E686" s="16"/>
    </row>
    <row r="687" spans="4:5" ht="12.5" x14ac:dyDescent="0.25">
      <c r="D687" s="15"/>
      <c r="E687" s="16"/>
    </row>
    <row r="688" spans="4:5" ht="12.5" x14ac:dyDescent="0.25">
      <c r="D688" s="15"/>
      <c r="E688" s="16"/>
    </row>
    <row r="689" spans="4:5" ht="12.5" x14ac:dyDescent="0.25">
      <c r="D689" s="15"/>
      <c r="E689" s="16"/>
    </row>
    <row r="690" spans="4:5" ht="12.5" x14ac:dyDescent="0.25">
      <c r="D690" s="15"/>
      <c r="E690" s="16"/>
    </row>
    <row r="691" spans="4:5" ht="12.5" x14ac:dyDescent="0.25">
      <c r="D691" s="15"/>
      <c r="E691" s="16"/>
    </row>
    <row r="692" spans="4:5" ht="12.5" x14ac:dyDescent="0.25">
      <c r="D692" s="15"/>
      <c r="E692" s="16"/>
    </row>
    <row r="693" spans="4:5" ht="12.5" x14ac:dyDescent="0.25">
      <c r="D693" s="15"/>
      <c r="E693" s="16"/>
    </row>
    <row r="694" spans="4:5" ht="12.5" x14ac:dyDescent="0.25">
      <c r="D694" s="15"/>
      <c r="E694" s="16"/>
    </row>
    <row r="695" spans="4:5" ht="12.5" x14ac:dyDescent="0.25">
      <c r="D695" s="15"/>
      <c r="E695" s="16"/>
    </row>
    <row r="696" spans="4:5" ht="12.5" x14ac:dyDescent="0.25">
      <c r="D696" s="15"/>
      <c r="E696" s="16"/>
    </row>
    <row r="697" spans="4:5" ht="12.5" x14ac:dyDescent="0.25">
      <c r="D697" s="15"/>
      <c r="E697" s="16"/>
    </row>
    <row r="698" spans="4:5" ht="12.5" x14ac:dyDescent="0.25">
      <c r="D698" s="15"/>
      <c r="E698" s="16"/>
    </row>
    <row r="699" spans="4:5" ht="12.5" x14ac:dyDescent="0.25">
      <c r="D699" s="15"/>
      <c r="E699" s="16"/>
    </row>
    <row r="700" spans="4:5" ht="12.5" x14ac:dyDescent="0.25">
      <c r="D700" s="15"/>
      <c r="E700" s="16"/>
    </row>
    <row r="701" spans="4:5" ht="12.5" x14ac:dyDescent="0.25">
      <c r="D701" s="15"/>
      <c r="E701" s="16"/>
    </row>
    <row r="702" spans="4:5" ht="12.5" x14ac:dyDescent="0.25">
      <c r="D702" s="15"/>
      <c r="E702" s="16"/>
    </row>
    <row r="703" spans="4:5" ht="12.5" x14ac:dyDescent="0.25">
      <c r="D703" s="15"/>
      <c r="E703" s="16"/>
    </row>
    <row r="704" spans="4:5" ht="12.5" x14ac:dyDescent="0.25">
      <c r="D704" s="15"/>
      <c r="E704" s="16"/>
    </row>
    <row r="705" spans="4:5" ht="12.5" x14ac:dyDescent="0.25">
      <c r="D705" s="15"/>
      <c r="E705" s="16"/>
    </row>
    <row r="706" spans="4:5" ht="12.5" x14ac:dyDescent="0.25">
      <c r="D706" s="15"/>
      <c r="E706" s="16"/>
    </row>
    <row r="707" spans="4:5" ht="12.5" x14ac:dyDescent="0.25">
      <c r="D707" s="15"/>
      <c r="E707" s="16"/>
    </row>
    <row r="708" spans="4:5" ht="12.5" x14ac:dyDescent="0.25">
      <c r="D708" s="15"/>
      <c r="E708" s="16"/>
    </row>
    <row r="709" spans="4:5" ht="12.5" x14ac:dyDescent="0.25">
      <c r="D709" s="15"/>
      <c r="E709" s="16"/>
    </row>
    <row r="710" spans="4:5" ht="12.5" x14ac:dyDescent="0.25">
      <c r="D710" s="15"/>
      <c r="E710" s="16"/>
    </row>
    <row r="711" spans="4:5" ht="12.5" x14ac:dyDescent="0.25">
      <c r="D711" s="15"/>
      <c r="E711" s="16"/>
    </row>
    <row r="712" spans="4:5" ht="12.5" x14ac:dyDescent="0.25">
      <c r="D712" s="15"/>
      <c r="E712" s="16"/>
    </row>
    <row r="713" spans="4:5" ht="12.5" x14ac:dyDescent="0.25">
      <c r="D713" s="15"/>
      <c r="E713" s="16"/>
    </row>
    <row r="714" spans="4:5" ht="12.5" x14ac:dyDescent="0.25">
      <c r="D714" s="15"/>
      <c r="E714" s="16"/>
    </row>
    <row r="715" spans="4:5" ht="12.5" x14ac:dyDescent="0.25">
      <c r="D715" s="15"/>
      <c r="E715" s="16"/>
    </row>
    <row r="716" spans="4:5" ht="12.5" x14ac:dyDescent="0.25">
      <c r="D716" s="15"/>
      <c r="E716" s="16"/>
    </row>
    <row r="717" spans="4:5" ht="12.5" x14ac:dyDescent="0.25">
      <c r="D717" s="15"/>
      <c r="E717" s="16"/>
    </row>
    <row r="718" spans="4:5" ht="12.5" x14ac:dyDescent="0.25">
      <c r="D718" s="15"/>
      <c r="E718" s="16"/>
    </row>
    <row r="719" spans="4:5" ht="12.5" x14ac:dyDescent="0.25">
      <c r="D719" s="15"/>
      <c r="E719" s="16"/>
    </row>
    <row r="720" spans="4:5" ht="12.5" x14ac:dyDescent="0.25">
      <c r="D720" s="15"/>
      <c r="E720" s="16"/>
    </row>
    <row r="721" spans="4:5" ht="12.5" x14ac:dyDescent="0.25">
      <c r="D721" s="15"/>
      <c r="E721" s="16"/>
    </row>
    <row r="722" spans="4:5" ht="12.5" x14ac:dyDescent="0.25">
      <c r="D722" s="15"/>
      <c r="E722" s="16"/>
    </row>
    <row r="723" spans="4:5" ht="12.5" x14ac:dyDescent="0.25">
      <c r="D723" s="15"/>
      <c r="E723" s="16"/>
    </row>
    <row r="724" spans="4:5" ht="12.5" x14ac:dyDescent="0.25">
      <c r="D724" s="15"/>
      <c r="E724" s="16"/>
    </row>
    <row r="725" spans="4:5" ht="12.5" x14ac:dyDescent="0.25">
      <c r="D725" s="15"/>
      <c r="E725" s="16"/>
    </row>
    <row r="726" spans="4:5" ht="12.5" x14ac:dyDescent="0.25">
      <c r="D726" s="15"/>
      <c r="E726" s="16"/>
    </row>
    <row r="727" spans="4:5" ht="12.5" x14ac:dyDescent="0.25">
      <c r="D727" s="15"/>
      <c r="E727" s="16"/>
    </row>
    <row r="728" spans="4:5" ht="12.5" x14ac:dyDescent="0.25">
      <c r="D728" s="15"/>
      <c r="E728" s="16"/>
    </row>
    <row r="729" spans="4:5" ht="12.5" x14ac:dyDescent="0.25">
      <c r="D729" s="15"/>
      <c r="E729" s="16"/>
    </row>
    <row r="730" spans="4:5" ht="12.5" x14ac:dyDescent="0.25">
      <c r="D730" s="15"/>
      <c r="E730" s="16"/>
    </row>
    <row r="731" spans="4:5" ht="12.5" x14ac:dyDescent="0.25">
      <c r="D731" s="15"/>
      <c r="E731" s="16"/>
    </row>
    <row r="732" spans="4:5" ht="12.5" x14ac:dyDescent="0.25">
      <c r="D732" s="15"/>
      <c r="E732" s="16"/>
    </row>
    <row r="733" spans="4:5" ht="12.5" x14ac:dyDescent="0.25">
      <c r="D733" s="15"/>
      <c r="E733" s="16"/>
    </row>
    <row r="734" spans="4:5" ht="12.5" x14ac:dyDescent="0.25">
      <c r="D734" s="15"/>
      <c r="E734" s="16"/>
    </row>
    <row r="735" spans="4:5" ht="12.5" x14ac:dyDescent="0.25">
      <c r="D735" s="15"/>
      <c r="E735" s="16"/>
    </row>
    <row r="736" spans="4:5" ht="12.5" x14ac:dyDescent="0.25">
      <c r="D736" s="15"/>
      <c r="E736" s="16"/>
    </row>
    <row r="737" spans="4:5" ht="12.5" x14ac:dyDescent="0.25">
      <c r="D737" s="15"/>
      <c r="E737" s="16"/>
    </row>
    <row r="738" spans="4:5" ht="12.5" x14ac:dyDescent="0.25">
      <c r="D738" s="15"/>
      <c r="E738" s="16"/>
    </row>
    <row r="739" spans="4:5" ht="12.5" x14ac:dyDescent="0.25">
      <c r="D739" s="15"/>
      <c r="E739" s="16"/>
    </row>
    <row r="740" spans="4:5" ht="12.5" x14ac:dyDescent="0.25">
      <c r="D740" s="15"/>
      <c r="E740" s="16"/>
    </row>
    <row r="741" spans="4:5" ht="12.5" x14ac:dyDescent="0.25">
      <c r="D741" s="15"/>
      <c r="E741" s="16"/>
    </row>
    <row r="742" spans="4:5" ht="12.5" x14ac:dyDescent="0.25">
      <c r="D742" s="15"/>
      <c r="E742" s="16"/>
    </row>
    <row r="743" spans="4:5" ht="12.5" x14ac:dyDescent="0.25">
      <c r="D743" s="15"/>
      <c r="E743" s="16"/>
    </row>
    <row r="744" spans="4:5" ht="12.5" x14ac:dyDescent="0.25">
      <c r="D744" s="15"/>
      <c r="E744" s="16"/>
    </row>
    <row r="745" spans="4:5" ht="12.5" x14ac:dyDescent="0.25">
      <c r="D745" s="15"/>
      <c r="E745" s="16"/>
    </row>
    <row r="746" spans="4:5" ht="12.5" x14ac:dyDescent="0.25">
      <c r="D746" s="15"/>
      <c r="E746" s="16"/>
    </row>
    <row r="747" spans="4:5" ht="12.5" x14ac:dyDescent="0.25">
      <c r="D747" s="15"/>
      <c r="E747" s="16"/>
    </row>
    <row r="748" spans="4:5" ht="12.5" x14ac:dyDescent="0.25">
      <c r="D748" s="15"/>
      <c r="E748" s="16"/>
    </row>
    <row r="749" spans="4:5" ht="12.5" x14ac:dyDescent="0.25">
      <c r="D749" s="15"/>
      <c r="E749" s="16"/>
    </row>
    <row r="750" spans="4:5" ht="12.5" x14ac:dyDescent="0.25">
      <c r="D750" s="15"/>
      <c r="E750" s="16"/>
    </row>
    <row r="751" spans="4:5" ht="12.5" x14ac:dyDescent="0.25">
      <c r="D751" s="15"/>
      <c r="E751" s="16"/>
    </row>
    <row r="752" spans="4:5" ht="12.5" x14ac:dyDescent="0.25">
      <c r="D752" s="15"/>
      <c r="E752" s="16"/>
    </row>
    <row r="753" spans="4:5" ht="12.5" x14ac:dyDescent="0.25">
      <c r="D753" s="15"/>
      <c r="E753" s="16"/>
    </row>
    <row r="754" spans="4:5" ht="12.5" x14ac:dyDescent="0.25">
      <c r="D754" s="15"/>
      <c r="E754" s="16"/>
    </row>
    <row r="755" spans="4:5" ht="12.5" x14ac:dyDescent="0.25">
      <c r="D755" s="15"/>
      <c r="E755" s="16"/>
    </row>
    <row r="756" spans="4:5" ht="12.5" x14ac:dyDescent="0.25">
      <c r="D756" s="15"/>
      <c r="E756" s="16"/>
    </row>
    <row r="757" spans="4:5" ht="12.5" x14ac:dyDescent="0.25">
      <c r="D757" s="15"/>
      <c r="E757" s="16"/>
    </row>
    <row r="758" spans="4:5" ht="12.5" x14ac:dyDescent="0.25">
      <c r="D758" s="15"/>
      <c r="E758" s="16"/>
    </row>
    <row r="759" spans="4:5" ht="12.5" x14ac:dyDescent="0.25">
      <c r="D759" s="15"/>
      <c r="E759" s="16"/>
    </row>
    <row r="760" spans="4:5" ht="12.5" x14ac:dyDescent="0.25">
      <c r="D760" s="15"/>
      <c r="E760" s="16"/>
    </row>
    <row r="761" spans="4:5" ht="12.5" x14ac:dyDescent="0.25">
      <c r="D761" s="15"/>
      <c r="E761" s="16"/>
    </row>
    <row r="762" spans="4:5" ht="12.5" x14ac:dyDescent="0.25">
      <c r="D762" s="15"/>
      <c r="E762" s="16"/>
    </row>
    <row r="763" spans="4:5" ht="12.5" x14ac:dyDescent="0.25">
      <c r="D763" s="15"/>
      <c r="E763" s="16"/>
    </row>
    <row r="764" spans="4:5" ht="12.5" x14ac:dyDescent="0.25">
      <c r="D764" s="15"/>
      <c r="E764" s="16"/>
    </row>
    <row r="765" spans="4:5" ht="12.5" x14ac:dyDescent="0.25">
      <c r="D765" s="15"/>
      <c r="E765" s="16"/>
    </row>
    <row r="766" spans="4:5" ht="12.5" x14ac:dyDescent="0.25">
      <c r="D766" s="15"/>
      <c r="E766" s="16"/>
    </row>
    <row r="767" spans="4:5" ht="12.5" x14ac:dyDescent="0.25">
      <c r="D767" s="15"/>
      <c r="E767" s="16"/>
    </row>
    <row r="768" spans="4:5" ht="12.5" x14ac:dyDescent="0.25">
      <c r="D768" s="15"/>
      <c r="E768" s="16"/>
    </row>
    <row r="769" spans="4:5" ht="12.5" x14ac:dyDescent="0.25">
      <c r="D769" s="15"/>
      <c r="E769" s="16"/>
    </row>
    <row r="770" spans="4:5" ht="12.5" x14ac:dyDescent="0.25">
      <c r="D770" s="15"/>
      <c r="E770" s="16"/>
    </row>
    <row r="771" spans="4:5" ht="12.5" x14ac:dyDescent="0.25">
      <c r="D771" s="15"/>
      <c r="E771" s="16"/>
    </row>
    <row r="772" spans="4:5" ht="12.5" x14ac:dyDescent="0.25">
      <c r="D772" s="15"/>
      <c r="E772" s="16"/>
    </row>
    <row r="773" spans="4:5" ht="12.5" x14ac:dyDescent="0.25">
      <c r="D773" s="15"/>
      <c r="E773" s="16"/>
    </row>
    <row r="774" spans="4:5" ht="12.5" x14ac:dyDescent="0.25">
      <c r="D774" s="15"/>
      <c r="E774" s="16"/>
    </row>
    <row r="775" spans="4:5" ht="12.5" x14ac:dyDescent="0.25">
      <c r="D775" s="15"/>
      <c r="E775" s="16"/>
    </row>
    <row r="776" spans="4:5" ht="12.5" x14ac:dyDescent="0.25">
      <c r="D776" s="15"/>
      <c r="E776" s="16"/>
    </row>
    <row r="777" spans="4:5" ht="12.5" x14ac:dyDescent="0.25">
      <c r="D777" s="15"/>
      <c r="E777" s="16"/>
    </row>
    <row r="778" spans="4:5" ht="12.5" x14ac:dyDescent="0.25">
      <c r="D778" s="15"/>
      <c r="E778" s="16"/>
    </row>
    <row r="779" spans="4:5" ht="12.5" x14ac:dyDescent="0.25">
      <c r="D779" s="15"/>
      <c r="E779" s="16"/>
    </row>
    <row r="780" spans="4:5" ht="12.5" x14ac:dyDescent="0.25">
      <c r="D780" s="15"/>
      <c r="E780" s="16"/>
    </row>
    <row r="781" spans="4:5" ht="12.5" x14ac:dyDescent="0.25">
      <c r="D781" s="15"/>
      <c r="E781" s="16"/>
    </row>
    <row r="782" spans="4:5" ht="12.5" x14ac:dyDescent="0.25">
      <c r="D782" s="15"/>
      <c r="E782" s="16"/>
    </row>
    <row r="783" spans="4:5" ht="12.5" x14ac:dyDescent="0.25">
      <c r="D783" s="15"/>
      <c r="E783" s="16"/>
    </row>
    <row r="784" spans="4:5" ht="12.5" x14ac:dyDescent="0.25">
      <c r="D784" s="15"/>
      <c r="E784" s="16"/>
    </row>
    <row r="785" spans="4:5" ht="12.5" x14ac:dyDescent="0.25">
      <c r="D785" s="15"/>
      <c r="E785" s="16"/>
    </row>
    <row r="786" spans="4:5" ht="12.5" x14ac:dyDescent="0.25">
      <c r="D786" s="15"/>
      <c r="E786" s="16"/>
    </row>
    <row r="787" spans="4:5" ht="12.5" x14ac:dyDescent="0.25">
      <c r="D787" s="15"/>
      <c r="E787" s="16"/>
    </row>
    <row r="788" spans="4:5" ht="12.5" x14ac:dyDescent="0.25">
      <c r="D788" s="15"/>
      <c r="E788" s="16"/>
    </row>
    <row r="789" spans="4:5" ht="12.5" x14ac:dyDescent="0.25">
      <c r="D789" s="15"/>
      <c r="E789" s="16"/>
    </row>
    <row r="790" spans="4:5" ht="12.5" x14ac:dyDescent="0.25">
      <c r="D790" s="15"/>
      <c r="E790" s="16"/>
    </row>
    <row r="791" spans="4:5" ht="12.5" x14ac:dyDescent="0.25">
      <c r="D791" s="15"/>
      <c r="E791" s="16"/>
    </row>
    <row r="792" spans="4:5" ht="12.5" x14ac:dyDescent="0.25">
      <c r="D792" s="15"/>
      <c r="E792" s="16"/>
    </row>
    <row r="793" spans="4:5" ht="12.5" x14ac:dyDescent="0.25">
      <c r="D793" s="15"/>
      <c r="E793" s="16"/>
    </row>
    <row r="794" spans="4:5" ht="12.5" x14ac:dyDescent="0.25">
      <c r="D794" s="15"/>
      <c r="E794" s="16"/>
    </row>
    <row r="795" spans="4:5" ht="12.5" x14ac:dyDescent="0.25">
      <c r="D795" s="15"/>
      <c r="E795" s="16"/>
    </row>
    <row r="796" spans="4:5" ht="12.5" x14ac:dyDescent="0.25">
      <c r="D796" s="15"/>
      <c r="E796" s="16"/>
    </row>
    <row r="797" spans="4:5" ht="12.5" x14ac:dyDescent="0.25">
      <c r="D797" s="15"/>
      <c r="E797" s="16"/>
    </row>
    <row r="798" spans="4:5" ht="12.5" x14ac:dyDescent="0.25">
      <c r="D798" s="15"/>
      <c r="E798" s="16"/>
    </row>
    <row r="799" spans="4:5" ht="12.5" x14ac:dyDescent="0.25">
      <c r="D799" s="15"/>
      <c r="E799" s="16"/>
    </row>
    <row r="800" spans="4:5" ht="12.5" x14ac:dyDescent="0.25">
      <c r="D800" s="15"/>
      <c r="E800" s="16"/>
    </row>
    <row r="801" spans="4:5" ht="12.5" x14ac:dyDescent="0.25">
      <c r="D801" s="15"/>
      <c r="E801" s="16"/>
    </row>
    <row r="802" spans="4:5" ht="12.5" x14ac:dyDescent="0.25">
      <c r="D802" s="15"/>
      <c r="E802" s="16"/>
    </row>
    <row r="803" spans="4:5" ht="12.5" x14ac:dyDescent="0.25">
      <c r="D803" s="15"/>
      <c r="E803" s="16"/>
    </row>
    <row r="804" spans="4:5" ht="12.5" x14ac:dyDescent="0.25">
      <c r="D804" s="15"/>
      <c r="E804" s="16"/>
    </row>
    <row r="805" spans="4:5" ht="12.5" x14ac:dyDescent="0.25">
      <c r="D805" s="15"/>
      <c r="E805" s="16"/>
    </row>
    <row r="806" spans="4:5" ht="12.5" x14ac:dyDescent="0.25">
      <c r="D806" s="15"/>
      <c r="E806" s="16"/>
    </row>
    <row r="807" spans="4:5" ht="12.5" x14ac:dyDescent="0.25">
      <c r="D807" s="15"/>
      <c r="E807" s="16"/>
    </row>
    <row r="808" spans="4:5" ht="12.5" x14ac:dyDescent="0.25">
      <c r="D808" s="15"/>
      <c r="E808" s="16"/>
    </row>
    <row r="809" spans="4:5" ht="12.5" x14ac:dyDescent="0.25">
      <c r="D809" s="15"/>
      <c r="E809" s="16"/>
    </row>
    <row r="810" spans="4:5" ht="12.5" x14ac:dyDescent="0.25">
      <c r="D810" s="15"/>
      <c r="E810" s="16"/>
    </row>
    <row r="811" spans="4:5" ht="12.5" x14ac:dyDescent="0.25">
      <c r="D811" s="15"/>
      <c r="E811" s="16"/>
    </row>
    <row r="812" spans="4:5" ht="12.5" x14ac:dyDescent="0.25">
      <c r="D812" s="15"/>
      <c r="E812" s="16"/>
    </row>
    <row r="813" spans="4:5" ht="12.5" x14ac:dyDescent="0.25">
      <c r="D813" s="15"/>
      <c r="E813" s="16"/>
    </row>
    <row r="814" spans="4:5" ht="12.5" x14ac:dyDescent="0.25">
      <c r="D814" s="15"/>
      <c r="E814" s="16"/>
    </row>
    <row r="815" spans="4:5" ht="12.5" x14ac:dyDescent="0.25">
      <c r="D815" s="15"/>
      <c r="E815" s="16"/>
    </row>
    <row r="816" spans="4:5" ht="12.5" x14ac:dyDescent="0.25">
      <c r="D816" s="15"/>
      <c r="E816" s="16"/>
    </row>
    <row r="817" spans="4:5" ht="12.5" x14ac:dyDescent="0.25">
      <c r="D817" s="15"/>
      <c r="E817" s="16"/>
    </row>
    <row r="818" spans="4:5" ht="12.5" x14ac:dyDescent="0.25">
      <c r="D818" s="15"/>
      <c r="E818" s="16"/>
    </row>
    <row r="819" spans="4:5" ht="12.5" x14ac:dyDescent="0.25">
      <c r="D819" s="15"/>
      <c r="E819" s="16"/>
    </row>
    <row r="820" spans="4:5" ht="12.5" x14ac:dyDescent="0.25">
      <c r="D820" s="15"/>
      <c r="E820" s="16"/>
    </row>
    <row r="821" spans="4:5" ht="12.5" x14ac:dyDescent="0.25">
      <c r="D821" s="15"/>
      <c r="E821" s="16"/>
    </row>
    <row r="822" spans="4:5" ht="12.5" x14ac:dyDescent="0.25">
      <c r="D822" s="15"/>
      <c r="E822" s="16"/>
    </row>
    <row r="823" spans="4:5" ht="12.5" x14ac:dyDescent="0.25">
      <c r="D823" s="15"/>
      <c r="E823" s="16"/>
    </row>
    <row r="824" spans="4:5" ht="12.5" x14ac:dyDescent="0.25">
      <c r="D824" s="15"/>
      <c r="E824" s="16"/>
    </row>
    <row r="825" spans="4:5" ht="12.5" x14ac:dyDescent="0.25">
      <c r="D825" s="15"/>
      <c r="E825" s="16"/>
    </row>
    <row r="826" spans="4:5" ht="12.5" x14ac:dyDescent="0.25">
      <c r="D826" s="15"/>
      <c r="E826" s="16"/>
    </row>
    <row r="827" spans="4:5" ht="12.5" x14ac:dyDescent="0.25">
      <c r="D827" s="15"/>
      <c r="E827" s="16"/>
    </row>
    <row r="828" spans="4:5" ht="12.5" x14ac:dyDescent="0.25">
      <c r="D828" s="15"/>
      <c r="E828" s="16"/>
    </row>
    <row r="829" spans="4:5" ht="12.5" x14ac:dyDescent="0.25">
      <c r="D829" s="15"/>
      <c r="E829" s="16"/>
    </row>
    <row r="830" spans="4:5" ht="12.5" x14ac:dyDescent="0.25">
      <c r="D830" s="15"/>
      <c r="E830" s="16"/>
    </row>
    <row r="831" spans="4:5" ht="12.5" x14ac:dyDescent="0.25">
      <c r="D831" s="15"/>
      <c r="E831" s="16"/>
    </row>
    <row r="832" spans="4:5" ht="12.5" x14ac:dyDescent="0.25">
      <c r="D832" s="15"/>
      <c r="E832" s="16"/>
    </row>
    <row r="833" spans="4:5" ht="12.5" x14ac:dyDescent="0.25">
      <c r="D833" s="15"/>
      <c r="E833" s="16"/>
    </row>
    <row r="834" spans="4:5" ht="12.5" x14ac:dyDescent="0.25">
      <c r="D834" s="15"/>
      <c r="E834" s="16"/>
    </row>
    <row r="835" spans="4:5" ht="12.5" x14ac:dyDescent="0.25">
      <c r="D835" s="15"/>
      <c r="E835" s="16"/>
    </row>
    <row r="836" spans="4:5" ht="12.5" x14ac:dyDescent="0.25">
      <c r="D836" s="15"/>
      <c r="E836" s="16"/>
    </row>
    <row r="837" spans="4:5" ht="12.5" x14ac:dyDescent="0.25">
      <c r="D837" s="15"/>
      <c r="E837" s="16"/>
    </row>
    <row r="838" spans="4:5" ht="12.5" x14ac:dyDescent="0.25">
      <c r="D838" s="15"/>
      <c r="E838" s="16"/>
    </row>
    <row r="839" spans="4:5" ht="12.5" x14ac:dyDescent="0.25">
      <c r="D839" s="15"/>
      <c r="E839" s="16"/>
    </row>
    <row r="840" spans="4:5" ht="12.5" x14ac:dyDescent="0.25">
      <c r="D840" s="15"/>
      <c r="E840" s="16"/>
    </row>
    <row r="841" spans="4:5" ht="12.5" x14ac:dyDescent="0.25">
      <c r="D841" s="15"/>
      <c r="E841" s="16"/>
    </row>
    <row r="842" spans="4:5" ht="12.5" x14ac:dyDescent="0.25">
      <c r="D842" s="15"/>
      <c r="E842" s="16"/>
    </row>
    <row r="843" spans="4:5" ht="12.5" x14ac:dyDescent="0.25">
      <c r="D843" s="15"/>
      <c r="E843" s="16"/>
    </row>
    <row r="844" spans="4:5" ht="12.5" x14ac:dyDescent="0.25">
      <c r="D844" s="15"/>
      <c r="E844" s="16"/>
    </row>
    <row r="845" spans="4:5" ht="12.5" x14ac:dyDescent="0.25">
      <c r="D845" s="15"/>
      <c r="E845" s="16"/>
    </row>
    <row r="846" spans="4:5" ht="12.5" x14ac:dyDescent="0.25">
      <c r="D846" s="15"/>
      <c r="E846" s="16"/>
    </row>
    <row r="847" spans="4:5" ht="12.5" x14ac:dyDescent="0.25">
      <c r="D847" s="15"/>
      <c r="E847" s="16"/>
    </row>
    <row r="848" spans="4:5" ht="12.5" x14ac:dyDescent="0.25">
      <c r="D848" s="15"/>
      <c r="E848" s="16"/>
    </row>
    <row r="849" spans="4:5" ht="12.5" x14ac:dyDescent="0.25">
      <c r="D849" s="15"/>
      <c r="E849" s="16"/>
    </row>
    <row r="850" spans="4:5" ht="12.5" x14ac:dyDescent="0.25">
      <c r="D850" s="15"/>
      <c r="E850" s="16"/>
    </row>
    <row r="851" spans="4:5" ht="12.5" x14ac:dyDescent="0.25">
      <c r="D851" s="15"/>
      <c r="E851" s="16"/>
    </row>
    <row r="852" spans="4:5" ht="12.5" x14ac:dyDescent="0.25">
      <c r="D852" s="15"/>
      <c r="E852" s="16"/>
    </row>
    <row r="853" spans="4:5" ht="12.5" x14ac:dyDescent="0.25">
      <c r="D853" s="15"/>
      <c r="E853" s="16"/>
    </row>
    <row r="854" spans="4:5" ht="12.5" x14ac:dyDescent="0.25">
      <c r="D854" s="15"/>
      <c r="E854" s="16"/>
    </row>
    <row r="855" spans="4:5" ht="12.5" x14ac:dyDescent="0.25">
      <c r="D855" s="15"/>
      <c r="E855" s="16"/>
    </row>
    <row r="856" spans="4:5" ht="12.5" x14ac:dyDescent="0.25">
      <c r="D856" s="15"/>
      <c r="E856" s="16"/>
    </row>
    <row r="857" spans="4:5" ht="12.5" x14ac:dyDescent="0.25">
      <c r="D857" s="15"/>
      <c r="E857" s="16"/>
    </row>
    <row r="858" spans="4:5" ht="12.5" x14ac:dyDescent="0.25">
      <c r="D858" s="15"/>
      <c r="E858" s="16"/>
    </row>
    <row r="859" spans="4:5" ht="12.5" x14ac:dyDescent="0.25">
      <c r="D859" s="15"/>
      <c r="E859" s="16"/>
    </row>
    <row r="860" spans="4:5" ht="12.5" x14ac:dyDescent="0.25">
      <c r="D860" s="15"/>
      <c r="E860" s="16"/>
    </row>
    <row r="861" spans="4:5" ht="12.5" x14ac:dyDescent="0.25">
      <c r="D861" s="15"/>
      <c r="E861" s="16"/>
    </row>
    <row r="862" spans="4:5" ht="12.5" x14ac:dyDescent="0.25">
      <c r="D862" s="15"/>
      <c r="E862" s="16"/>
    </row>
    <row r="863" spans="4:5" ht="12.5" x14ac:dyDescent="0.25">
      <c r="D863" s="15"/>
      <c r="E863" s="16"/>
    </row>
    <row r="864" spans="4:5" ht="12.5" x14ac:dyDescent="0.25">
      <c r="D864" s="15"/>
      <c r="E864" s="16"/>
    </row>
    <row r="865" spans="4:5" ht="12.5" x14ac:dyDescent="0.25">
      <c r="D865" s="15"/>
      <c r="E865" s="16"/>
    </row>
    <row r="866" spans="4:5" ht="12.5" x14ac:dyDescent="0.25">
      <c r="D866" s="15"/>
      <c r="E866" s="16"/>
    </row>
    <row r="867" spans="4:5" ht="12.5" x14ac:dyDescent="0.25">
      <c r="D867" s="15"/>
      <c r="E867" s="16"/>
    </row>
    <row r="868" spans="4:5" ht="12.5" x14ac:dyDescent="0.25">
      <c r="D868" s="15"/>
      <c r="E868" s="16"/>
    </row>
    <row r="869" spans="4:5" ht="12.5" x14ac:dyDescent="0.25">
      <c r="D869" s="15"/>
      <c r="E869" s="16"/>
    </row>
    <row r="870" spans="4:5" ht="12.5" x14ac:dyDescent="0.25">
      <c r="D870" s="15"/>
      <c r="E870" s="16"/>
    </row>
    <row r="871" spans="4:5" ht="12.5" x14ac:dyDescent="0.25">
      <c r="D871" s="15"/>
      <c r="E871" s="16"/>
    </row>
    <row r="872" spans="4:5" ht="12.5" x14ac:dyDescent="0.25">
      <c r="D872" s="15"/>
      <c r="E872" s="16"/>
    </row>
    <row r="873" spans="4:5" ht="12.5" x14ac:dyDescent="0.25">
      <c r="D873" s="15"/>
      <c r="E873" s="16"/>
    </row>
    <row r="874" spans="4:5" ht="12.5" x14ac:dyDescent="0.25">
      <c r="D874" s="15"/>
      <c r="E874" s="16"/>
    </row>
    <row r="875" spans="4:5" ht="12.5" x14ac:dyDescent="0.25">
      <c r="D875" s="15"/>
      <c r="E875" s="16"/>
    </row>
    <row r="876" spans="4:5" ht="12.5" x14ac:dyDescent="0.25">
      <c r="D876" s="15"/>
      <c r="E876" s="16"/>
    </row>
    <row r="877" spans="4:5" ht="12.5" x14ac:dyDescent="0.25">
      <c r="D877" s="15"/>
      <c r="E877" s="16"/>
    </row>
    <row r="878" spans="4:5" ht="12.5" x14ac:dyDescent="0.25">
      <c r="D878" s="15"/>
      <c r="E878" s="16"/>
    </row>
    <row r="879" spans="4:5" ht="12.5" x14ac:dyDescent="0.25">
      <c r="D879" s="15"/>
      <c r="E879" s="16"/>
    </row>
    <row r="880" spans="4:5" ht="12.5" x14ac:dyDescent="0.25">
      <c r="D880" s="15"/>
      <c r="E880" s="16"/>
    </row>
    <row r="881" spans="4:5" ht="12.5" x14ac:dyDescent="0.25">
      <c r="D881" s="15"/>
      <c r="E881" s="16"/>
    </row>
    <row r="882" spans="4:5" ht="12.5" x14ac:dyDescent="0.25">
      <c r="D882" s="15"/>
      <c r="E882" s="16"/>
    </row>
    <row r="883" spans="4:5" ht="12.5" x14ac:dyDescent="0.25">
      <c r="D883" s="15"/>
      <c r="E883" s="16"/>
    </row>
    <row r="884" spans="4:5" ht="12.5" x14ac:dyDescent="0.25">
      <c r="D884" s="15"/>
      <c r="E884" s="16"/>
    </row>
    <row r="885" spans="4:5" ht="12.5" x14ac:dyDescent="0.25">
      <c r="D885" s="15"/>
      <c r="E885" s="16"/>
    </row>
    <row r="886" spans="4:5" ht="12.5" x14ac:dyDescent="0.25">
      <c r="D886" s="15"/>
      <c r="E886" s="16"/>
    </row>
    <row r="887" spans="4:5" ht="12.5" x14ac:dyDescent="0.25">
      <c r="D887" s="15"/>
      <c r="E887" s="16"/>
    </row>
    <row r="888" spans="4:5" ht="12.5" x14ac:dyDescent="0.25">
      <c r="D888" s="15"/>
      <c r="E888" s="16"/>
    </row>
    <row r="889" spans="4:5" ht="12.5" x14ac:dyDescent="0.25">
      <c r="D889" s="15"/>
      <c r="E889" s="16"/>
    </row>
    <row r="890" spans="4:5" ht="12.5" x14ac:dyDescent="0.25">
      <c r="D890" s="15"/>
      <c r="E890" s="16"/>
    </row>
    <row r="891" spans="4:5" ht="12.5" x14ac:dyDescent="0.25">
      <c r="D891" s="15"/>
      <c r="E891" s="16"/>
    </row>
    <row r="892" spans="4:5" ht="12.5" x14ac:dyDescent="0.25">
      <c r="D892" s="15"/>
      <c r="E892" s="16"/>
    </row>
    <row r="893" spans="4:5" ht="12.5" x14ac:dyDescent="0.25">
      <c r="D893" s="15"/>
      <c r="E893" s="16"/>
    </row>
    <row r="894" spans="4:5" ht="12.5" x14ac:dyDescent="0.25">
      <c r="D894" s="15"/>
      <c r="E894" s="16"/>
    </row>
    <row r="895" spans="4:5" ht="12.5" x14ac:dyDescent="0.25">
      <c r="D895" s="15"/>
      <c r="E895" s="16"/>
    </row>
    <row r="896" spans="4:5" ht="12.5" x14ac:dyDescent="0.25">
      <c r="D896" s="15"/>
      <c r="E896" s="16"/>
    </row>
    <row r="897" spans="4:5" ht="12.5" x14ac:dyDescent="0.25">
      <c r="D897" s="15"/>
      <c r="E897" s="16"/>
    </row>
    <row r="898" spans="4:5" ht="12.5" x14ac:dyDescent="0.25">
      <c r="D898" s="15"/>
      <c r="E898" s="16"/>
    </row>
    <row r="899" spans="4:5" ht="12.5" x14ac:dyDescent="0.25">
      <c r="D899" s="15"/>
      <c r="E899" s="16"/>
    </row>
    <row r="900" spans="4:5" ht="12.5" x14ac:dyDescent="0.25">
      <c r="D900" s="15"/>
      <c r="E900" s="16"/>
    </row>
    <row r="901" spans="4:5" ht="12.5" x14ac:dyDescent="0.25">
      <c r="D901" s="15"/>
      <c r="E901" s="16"/>
    </row>
    <row r="902" spans="4:5" ht="12.5" x14ac:dyDescent="0.25">
      <c r="D902" s="15"/>
      <c r="E902" s="16"/>
    </row>
    <row r="903" spans="4:5" ht="12.5" x14ac:dyDescent="0.25">
      <c r="D903" s="15"/>
      <c r="E903" s="16"/>
    </row>
    <row r="904" spans="4:5" ht="12.5" x14ac:dyDescent="0.25">
      <c r="D904" s="15"/>
      <c r="E904" s="16"/>
    </row>
    <row r="905" spans="4:5" ht="12.5" x14ac:dyDescent="0.25">
      <c r="D905" s="15"/>
      <c r="E905" s="16"/>
    </row>
    <row r="906" spans="4:5" ht="12.5" x14ac:dyDescent="0.25">
      <c r="D906" s="15"/>
      <c r="E906" s="16"/>
    </row>
    <row r="907" spans="4:5" ht="12.5" x14ac:dyDescent="0.25">
      <c r="D907" s="15"/>
      <c r="E907" s="16"/>
    </row>
    <row r="908" spans="4:5" ht="12.5" x14ac:dyDescent="0.25">
      <c r="D908" s="15"/>
      <c r="E908" s="16"/>
    </row>
    <row r="909" spans="4:5" ht="12.5" x14ac:dyDescent="0.25">
      <c r="D909" s="15"/>
      <c r="E909" s="16"/>
    </row>
    <row r="910" spans="4:5" ht="12.5" x14ac:dyDescent="0.25">
      <c r="D910" s="15"/>
      <c r="E910" s="16"/>
    </row>
    <row r="911" spans="4:5" ht="12.5" x14ac:dyDescent="0.25">
      <c r="D911" s="15"/>
      <c r="E911" s="16"/>
    </row>
    <row r="912" spans="4:5" ht="12.5" x14ac:dyDescent="0.25">
      <c r="D912" s="15"/>
      <c r="E912" s="16"/>
    </row>
    <row r="913" spans="4:5" ht="12.5" x14ac:dyDescent="0.25">
      <c r="D913" s="15"/>
      <c r="E913" s="16"/>
    </row>
    <row r="914" spans="4:5" ht="12.5" x14ac:dyDescent="0.25">
      <c r="D914" s="15"/>
      <c r="E914" s="16"/>
    </row>
    <row r="915" spans="4:5" ht="12.5" x14ac:dyDescent="0.25">
      <c r="D915" s="15"/>
      <c r="E915" s="16"/>
    </row>
    <row r="916" spans="4:5" ht="12.5" x14ac:dyDescent="0.25">
      <c r="D916" s="15"/>
      <c r="E916" s="16"/>
    </row>
    <row r="917" spans="4:5" ht="12.5" x14ac:dyDescent="0.25">
      <c r="D917" s="15"/>
      <c r="E917" s="16"/>
    </row>
    <row r="918" spans="4:5" ht="12.5" x14ac:dyDescent="0.25">
      <c r="D918" s="15"/>
      <c r="E918" s="16"/>
    </row>
    <row r="919" spans="4:5" ht="12.5" x14ac:dyDescent="0.25">
      <c r="D919" s="15"/>
      <c r="E919" s="16"/>
    </row>
    <row r="920" spans="4:5" ht="12.5" x14ac:dyDescent="0.25">
      <c r="D920" s="15"/>
      <c r="E920" s="16"/>
    </row>
    <row r="921" spans="4:5" ht="12.5" x14ac:dyDescent="0.25">
      <c r="D921" s="15"/>
      <c r="E921" s="16"/>
    </row>
    <row r="922" spans="4:5" ht="12.5" x14ac:dyDescent="0.25">
      <c r="D922" s="15"/>
      <c r="E922" s="16"/>
    </row>
    <row r="923" spans="4:5" ht="12.5" x14ac:dyDescent="0.25">
      <c r="D923" s="15"/>
      <c r="E923" s="16"/>
    </row>
    <row r="924" spans="4:5" ht="12.5" x14ac:dyDescent="0.25">
      <c r="D924" s="15"/>
      <c r="E924" s="16"/>
    </row>
    <row r="925" spans="4:5" ht="12.5" x14ac:dyDescent="0.25">
      <c r="D925" s="15"/>
      <c r="E925" s="16"/>
    </row>
    <row r="926" spans="4:5" ht="12.5" x14ac:dyDescent="0.25">
      <c r="D926" s="15"/>
      <c r="E926" s="16"/>
    </row>
    <row r="927" spans="4:5" ht="12.5" x14ac:dyDescent="0.25">
      <c r="D927" s="15"/>
      <c r="E927" s="16"/>
    </row>
    <row r="928" spans="4:5" ht="12.5" x14ac:dyDescent="0.25">
      <c r="D928" s="15"/>
      <c r="E928" s="16"/>
    </row>
    <row r="929" spans="4:5" ht="12.5" x14ac:dyDescent="0.25">
      <c r="D929" s="15"/>
      <c r="E929" s="16"/>
    </row>
    <row r="930" spans="4:5" ht="12.5" x14ac:dyDescent="0.25">
      <c r="D930" s="15"/>
      <c r="E930" s="16"/>
    </row>
    <row r="931" spans="4:5" ht="12.5" x14ac:dyDescent="0.25">
      <c r="D931" s="15"/>
      <c r="E931" s="16"/>
    </row>
    <row r="932" spans="4:5" ht="12.5" x14ac:dyDescent="0.25">
      <c r="D932" s="15"/>
      <c r="E932" s="16"/>
    </row>
    <row r="933" spans="4:5" ht="12.5" x14ac:dyDescent="0.25">
      <c r="D933" s="15"/>
      <c r="E933" s="16"/>
    </row>
    <row r="934" spans="4:5" ht="12.5" x14ac:dyDescent="0.25">
      <c r="D934" s="15"/>
      <c r="E934" s="16"/>
    </row>
    <row r="935" spans="4:5" ht="12.5" x14ac:dyDescent="0.25">
      <c r="D935" s="15"/>
      <c r="E935" s="16"/>
    </row>
    <row r="936" spans="4:5" ht="12.5" x14ac:dyDescent="0.25">
      <c r="D936" s="15"/>
      <c r="E936" s="16"/>
    </row>
    <row r="937" spans="4:5" ht="12.5" x14ac:dyDescent="0.25">
      <c r="D937" s="15"/>
      <c r="E937" s="16"/>
    </row>
    <row r="938" spans="4:5" ht="12.5" x14ac:dyDescent="0.25">
      <c r="D938" s="15"/>
      <c r="E938" s="16"/>
    </row>
    <row r="939" spans="4:5" ht="12.5" x14ac:dyDescent="0.25">
      <c r="D939" s="15"/>
      <c r="E939" s="16"/>
    </row>
    <row r="940" spans="4:5" ht="12.5" x14ac:dyDescent="0.25">
      <c r="D940" s="15"/>
      <c r="E940" s="16"/>
    </row>
    <row r="941" spans="4:5" ht="12.5" x14ac:dyDescent="0.25">
      <c r="D941" s="15"/>
      <c r="E941" s="16"/>
    </row>
    <row r="942" spans="4:5" ht="12.5" x14ac:dyDescent="0.25">
      <c r="D942" s="15"/>
      <c r="E942" s="16"/>
    </row>
    <row r="943" spans="4:5" ht="12.5" x14ac:dyDescent="0.25">
      <c r="D943" s="15"/>
      <c r="E943" s="16"/>
    </row>
    <row r="944" spans="4:5" ht="12.5" x14ac:dyDescent="0.25">
      <c r="D944" s="15"/>
      <c r="E944" s="16"/>
    </row>
    <row r="945" spans="4:5" ht="12.5" x14ac:dyDescent="0.25">
      <c r="D945" s="15"/>
      <c r="E945" s="16"/>
    </row>
    <row r="946" spans="4:5" ht="12.5" x14ac:dyDescent="0.25">
      <c r="D946" s="15"/>
      <c r="E946" s="16"/>
    </row>
    <row r="947" spans="4:5" ht="12.5" x14ac:dyDescent="0.25">
      <c r="D947" s="15"/>
      <c r="E947" s="16"/>
    </row>
    <row r="948" spans="4:5" ht="12.5" x14ac:dyDescent="0.25">
      <c r="D948" s="15"/>
      <c r="E948" s="16"/>
    </row>
    <row r="949" spans="4:5" ht="12.5" x14ac:dyDescent="0.25">
      <c r="D949" s="15"/>
      <c r="E949" s="16"/>
    </row>
    <row r="950" spans="4:5" ht="12.5" x14ac:dyDescent="0.25">
      <c r="D950" s="15"/>
      <c r="E950" s="16"/>
    </row>
    <row r="951" spans="4:5" ht="12.5" x14ac:dyDescent="0.25">
      <c r="D951" s="15"/>
      <c r="E951" s="16"/>
    </row>
    <row r="952" spans="4:5" ht="12.5" x14ac:dyDescent="0.25">
      <c r="D952" s="15"/>
      <c r="E952" s="16"/>
    </row>
    <row r="953" spans="4:5" ht="12.5" x14ac:dyDescent="0.25">
      <c r="D953" s="15"/>
      <c r="E953" s="16"/>
    </row>
    <row r="954" spans="4:5" ht="12.5" x14ac:dyDescent="0.25">
      <c r="D954" s="15"/>
      <c r="E954" s="16"/>
    </row>
    <row r="955" spans="4:5" ht="12.5" x14ac:dyDescent="0.25">
      <c r="D955" s="15"/>
      <c r="E955" s="16"/>
    </row>
    <row r="956" spans="4:5" ht="12.5" x14ac:dyDescent="0.25">
      <c r="D956" s="15"/>
      <c r="E956" s="16"/>
    </row>
    <row r="957" spans="4:5" ht="12.5" x14ac:dyDescent="0.25">
      <c r="D957" s="15"/>
      <c r="E957" s="16"/>
    </row>
    <row r="958" spans="4:5" ht="12.5" x14ac:dyDescent="0.25">
      <c r="D958" s="15"/>
      <c r="E958" s="16"/>
    </row>
    <row r="959" spans="4:5" ht="12.5" x14ac:dyDescent="0.25">
      <c r="D959" s="15"/>
      <c r="E959" s="16"/>
    </row>
    <row r="960" spans="4:5" ht="12.5" x14ac:dyDescent="0.25">
      <c r="D960" s="15"/>
      <c r="E960" s="16"/>
    </row>
    <row r="961" spans="4:5" ht="12.5" x14ac:dyDescent="0.25">
      <c r="D961" s="15"/>
      <c r="E961" s="16"/>
    </row>
    <row r="962" spans="4:5" ht="12.5" x14ac:dyDescent="0.25">
      <c r="D962" s="15"/>
      <c r="E962" s="16"/>
    </row>
    <row r="963" spans="4:5" ht="12.5" x14ac:dyDescent="0.25">
      <c r="D963" s="15"/>
      <c r="E963" s="16"/>
    </row>
    <row r="964" spans="4:5" ht="12.5" x14ac:dyDescent="0.25">
      <c r="D964" s="15"/>
      <c r="E964" s="16"/>
    </row>
    <row r="965" spans="4:5" ht="12.5" x14ac:dyDescent="0.25">
      <c r="D965" s="15"/>
      <c r="E965" s="16"/>
    </row>
    <row r="966" spans="4:5" ht="12.5" x14ac:dyDescent="0.25">
      <c r="D966" s="15"/>
      <c r="E966" s="16"/>
    </row>
    <row r="967" spans="4:5" ht="12.5" x14ac:dyDescent="0.25">
      <c r="D967" s="15"/>
      <c r="E967" s="16"/>
    </row>
    <row r="968" spans="4:5" ht="12.5" x14ac:dyDescent="0.25">
      <c r="D968" s="15"/>
      <c r="E968" s="16"/>
    </row>
    <row r="969" spans="4:5" ht="12.5" x14ac:dyDescent="0.25">
      <c r="D969" s="15"/>
      <c r="E969" s="16"/>
    </row>
    <row r="970" spans="4:5" ht="12.5" x14ac:dyDescent="0.25">
      <c r="D970" s="15"/>
      <c r="E970" s="16"/>
    </row>
    <row r="971" spans="4:5" ht="12.5" x14ac:dyDescent="0.25">
      <c r="D971" s="15"/>
      <c r="E971" s="16"/>
    </row>
    <row r="972" spans="4:5" ht="12.5" x14ac:dyDescent="0.25">
      <c r="D972" s="15"/>
      <c r="E972" s="16"/>
    </row>
    <row r="973" spans="4:5" ht="12.5" x14ac:dyDescent="0.25">
      <c r="D973" s="15"/>
      <c r="E973" s="16"/>
    </row>
    <row r="974" spans="4:5" ht="12.5" x14ac:dyDescent="0.25">
      <c r="D974" s="15"/>
      <c r="E974" s="16"/>
    </row>
    <row r="975" spans="4:5" ht="12.5" x14ac:dyDescent="0.25">
      <c r="D975" s="15"/>
      <c r="E975" s="16"/>
    </row>
    <row r="976" spans="4:5" ht="12.5" x14ac:dyDescent="0.25">
      <c r="D976" s="15"/>
      <c r="E976" s="16"/>
    </row>
    <row r="977" spans="4:5" ht="12.5" x14ac:dyDescent="0.25">
      <c r="D977" s="15"/>
      <c r="E977" s="16"/>
    </row>
    <row r="978" spans="4:5" ht="12.5" x14ac:dyDescent="0.25">
      <c r="D978" s="15"/>
      <c r="E978" s="16"/>
    </row>
    <row r="979" spans="4:5" ht="12.5" x14ac:dyDescent="0.25">
      <c r="D979" s="15"/>
      <c r="E979" s="16"/>
    </row>
    <row r="980" spans="4:5" ht="12.5" x14ac:dyDescent="0.25">
      <c r="D980" s="15"/>
      <c r="E980" s="16"/>
    </row>
    <row r="981" spans="4:5" ht="12.5" x14ac:dyDescent="0.25">
      <c r="D981" s="15"/>
      <c r="E981" s="16"/>
    </row>
    <row r="982" spans="4:5" ht="12.5" x14ac:dyDescent="0.25">
      <c r="D982" s="15"/>
      <c r="E982" s="16"/>
    </row>
    <row r="983" spans="4:5" ht="12.5" x14ac:dyDescent="0.25">
      <c r="D983" s="15"/>
      <c r="E983" s="16"/>
    </row>
    <row r="984" spans="4:5" ht="12.5" x14ac:dyDescent="0.25">
      <c r="D984" s="15"/>
      <c r="E984" s="16"/>
    </row>
    <row r="985" spans="4:5" ht="12.5" x14ac:dyDescent="0.25">
      <c r="D985" s="15"/>
      <c r="E985" s="16"/>
    </row>
    <row r="986" spans="4:5" ht="12.5" x14ac:dyDescent="0.25">
      <c r="D986" s="15"/>
      <c r="E986" s="16"/>
    </row>
    <row r="987" spans="4:5" ht="12.5" x14ac:dyDescent="0.25">
      <c r="D987" s="15"/>
      <c r="E987" s="16"/>
    </row>
    <row r="988" spans="4:5" ht="12.5" x14ac:dyDescent="0.25">
      <c r="D988" s="15"/>
      <c r="E988" s="16"/>
    </row>
    <row r="989" spans="4:5" ht="12.5" x14ac:dyDescent="0.25">
      <c r="D989" s="15"/>
      <c r="E989" s="16"/>
    </row>
    <row r="990" spans="4:5" ht="12.5" x14ac:dyDescent="0.25">
      <c r="D990" s="15"/>
      <c r="E990" s="16"/>
    </row>
    <row r="991" spans="4:5" ht="12.5" x14ac:dyDescent="0.25">
      <c r="D991" s="15"/>
      <c r="E991" s="16"/>
    </row>
    <row r="992" spans="4:5" ht="12.5" x14ac:dyDescent="0.25">
      <c r="D992" s="15"/>
      <c r="E992" s="16"/>
    </row>
  </sheetData>
  <mergeCells count="2">
    <mergeCell ref="F1:H1"/>
    <mergeCell ref="F2:G2"/>
  </mergeCells>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1"/>
  <sheetViews>
    <sheetView workbookViewId="0">
      <pane xSplit="1" topLeftCell="B1" activePane="topRight" state="frozen"/>
      <selection pane="topRight" activeCell="C24" sqref="C24"/>
    </sheetView>
  </sheetViews>
  <sheetFormatPr defaultColWidth="12.6328125" defaultRowHeight="15.75" customHeight="1" x14ac:dyDescent="0.25"/>
  <cols>
    <col min="1" max="1" width="22.6328125" customWidth="1"/>
    <col min="2" max="2" width="19.26953125" customWidth="1"/>
    <col min="3" max="4" width="27.6328125" customWidth="1"/>
  </cols>
  <sheetData>
    <row r="1" spans="1:4" ht="15.75" customHeight="1" x14ac:dyDescent="0.25">
      <c r="B1" s="2" t="s">
        <v>142</v>
      </c>
    </row>
    <row r="3" spans="1:4" ht="15.75" customHeight="1" x14ac:dyDescent="0.25">
      <c r="A3" s="5" t="s">
        <v>3</v>
      </c>
      <c r="B3" s="5" t="s">
        <v>4</v>
      </c>
      <c r="C3" s="30" t="s">
        <v>148</v>
      </c>
      <c r="D3" s="5" t="s">
        <v>149</v>
      </c>
    </row>
    <row r="4" spans="1:4" ht="15.75" customHeight="1" x14ac:dyDescent="0.25">
      <c r="A4" s="2" t="s">
        <v>121</v>
      </c>
      <c r="B4" s="19">
        <v>3</v>
      </c>
      <c r="C4" s="31">
        <v>3.5424740748532488</v>
      </c>
      <c r="D4" s="31">
        <v>4.5424740748532493</v>
      </c>
    </row>
    <row r="5" spans="1:4" ht="15.75" customHeight="1" x14ac:dyDescent="0.25">
      <c r="A5" s="2" t="s">
        <v>29</v>
      </c>
      <c r="B5" s="19">
        <v>4</v>
      </c>
      <c r="C5" s="31">
        <v>6.2426823038434733</v>
      </c>
      <c r="D5" s="31">
        <v>7.2426823038434733</v>
      </c>
    </row>
    <row r="6" spans="1:4" ht="15.75" customHeight="1" x14ac:dyDescent="0.25">
      <c r="A6" s="2" t="s">
        <v>34</v>
      </c>
      <c r="B6" s="19">
        <v>1</v>
      </c>
      <c r="C6" s="31">
        <v>3.1275723107469164</v>
      </c>
      <c r="D6" s="31">
        <v>4.1275723107469169</v>
      </c>
    </row>
    <row r="7" spans="1:4" ht="15.75" customHeight="1" x14ac:dyDescent="0.25">
      <c r="A7" s="2" t="s">
        <v>37</v>
      </c>
      <c r="B7" s="20">
        <v>2</v>
      </c>
      <c r="C7" s="32">
        <v>4.8467529984509845</v>
      </c>
      <c r="D7" s="32">
        <v>5.8467529984509845</v>
      </c>
    </row>
    <row r="8" spans="1:4" ht="15.75" customHeight="1" x14ac:dyDescent="0.25">
      <c r="A8" s="2" t="s">
        <v>42</v>
      </c>
      <c r="B8" s="19">
        <v>5</v>
      </c>
      <c r="C8" s="31">
        <v>5.8515314736997155</v>
      </c>
      <c r="D8" s="31">
        <v>6.8515314736997155</v>
      </c>
    </row>
    <row r="9" spans="1:4" ht="15.75" customHeight="1" x14ac:dyDescent="0.25">
      <c r="A9" s="2" t="s">
        <v>45</v>
      </c>
      <c r="B9" s="19">
        <v>2</v>
      </c>
      <c r="C9" s="31">
        <v>4.1124543081187008</v>
      </c>
      <c r="D9" s="31">
        <v>5.1124543081187008</v>
      </c>
    </row>
    <row r="10" spans="1:4" ht="15.75" customHeight="1" x14ac:dyDescent="0.25">
      <c r="A10" s="2" t="s">
        <v>49</v>
      </c>
      <c r="B10" s="19">
        <v>1</v>
      </c>
      <c r="C10" s="31">
        <v>4.3489178565698703</v>
      </c>
      <c r="D10" s="31">
        <v>5.3489178565698703</v>
      </c>
    </row>
    <row r="11" spans="1:4" ht="15.75" customHeight="1" x14ac:dyDescent="0.25">
      <c r="A11" s="2" t="s">
        <v>54</v>
      </c>
      <c r="B11" s="19">
        <v>3</v>
      </c>
      <c r="C11" s="31">
        <v>6.0067905430516939</v>
      </c>
      <c r="D11" s="31">
        <v>7.0067905430516939</v>
      </c>
    </row>
    <row r="12" spans="1:4" ht="15.75" customHeight="1" x14ac:dyDescent="0.25">
      <c r="A12" s="2" t="s">
        <v>158</v>
      </c>
      <c r="B12" s="29">
        <v>4</v>
      </c>
      <c r="C12" s="33">
        <v>3.93</v>
      </c>
      <c r="D12" s="33">
        <v>4.93</v>
      </c>
    </row>
    <row r="13" spans="1:4" ht="15.75" customHeight="1" x14ac:dyDescent="0.25">
      <c r="A13" s="2" t="s">
        <v>64</v>
      </c>
      <c r="B13" s="29">
        <v>6</v>
      </c>
      <c r="C13" s="34">
        <v>3.9809704481347001</v>
      </c>
      <c r="D13" s="34">
        <v>4.9809704481347001</v>
      </c>
    </row>
    <row r="14" spans="1:4" ht="15.75" customHeight="1" x14ac:dyDescent="0.25">
      <c r="A14" s="2" t="s">
        <v>68</v>
      </c>
      <c r="B14" s="20">
        <v>2</v>
      </c>
      <c r="C14" s="32">
        <v>6.0289168473277863</v>
      </c>
      <c r="D14" s="32">
        <v>7.0289168473277863</v>
      </c>
    </row>
    <row r="15" spans="1:4" ht="15.75" customHeight="1" x14ac:dyDescent="0.25">
      <c r="A15" s="2" t="s">
        <v>71</v>
      </c>
      <c r="B15" s="19">
        <v>3</v>
      </c>
      <c r="C15" s="31">
        <v>7.2045132446762947</v>
      </c>
      <c r="D15" s="31">
        <v>8.2045132446762956</v>
      </c>
    </row>
    <row r="16" spans="1:4" ht="15.75" customHeight="1" x14ac:dyDescent="0.25">
      <c r="A16" s="2" t="s">
        <v>79</v>
      </c>
      <c r="B16" s="19">
        <v>3</v>
      </c>
      <c r="C16" s="31">
        <v>8.7619872065594606</v>
      </c>
      <c r="D16" s="31">
        <v>9.7619872065594606</v>
      </c>
    </row>
    <row r="17" spans="1:4" ht="15.75" customHeight="1" x14ac:dyDescent="0.25">
      <c r="A17" s="2" t="s">
        <v>84</v>
      </c>
      <c r="B17" s="19">
        <v>3</v>
      </c>
      <c r="C17" s="31">
        <v>5.8909214325321715</v>
      </c>
      <c r="D17" s="31">
        <v>6.8909214325321715</v>
      </c>
    </row>
    <row r="18" spans="1:4" ht="15.75" customHeight="1" x14ac:dyDescent="0.25">
      <c r="A18" s="2" t="s">
        <v>88</v>
      </c>
      <c r="B18" s="19">
        <v>1</v>
      </c>
      <c r="C18" s="31">
        <v>5.1539495175908776</v>
      </c>
      <c r="D18" s="31">
        <v>6.1539495175908776</v>
      </c>
    </row>
    <row r="19" spans="1:4" ht="15.75" customHeight="1" x14ac:dyDescent="0.25">
      <c r="A19" s="2" t="s">
        <v>95</v>
      </c>
      <c r="B19" s="19">
        <v>4</v>
      </c>
      <c r="C19" s="31">
        <v>8.5102407473948976</v>
      </c>
      <c r="D19" s="31">
        <v>9.5102407473948976</v>
      </c>
    </row>
    <row r="20" spans="1:4" ht="15.75" customHeight="1" x14ac:dyDescent="0.25">
      <c r="A20" s="2" t="s">
        <v>98</v>
      </c>
      <c r="B20" s="19">
        <v>4</v>
      </c>
      <c r="C20" s="31">
        <v>7.0169285215537824</v>
      </c>
      <c r="D20" s="31">
        <v>8.0169285215537833</v>
      </c>
    </row>
    <row r="21" spans="1:4" ht="15.75" customHeight="1" x14ac:dyDescent="0.25">
      <c r="A21" s="2"/>
      <c r="B21" s="2"/>
      <c r="C21" s="2"/>
      <c r="D21" s="2"/>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7A12D-F83D-4700-8D66-5B8A23D2819D}">
  <dimension ref="A1:K17"/>
  <sheetViews>
    <sheetView workbookViewId="0">
      <selection activeCell="J32" sqref="J32"/>
    </sheetView>
  </sheetViews>
  <sheetFormatPr defaultRowHeight="12.5" x14ac:dyDescent="0.25"/>
  <sheetData>
    <row r="1" spans="1:11" x14ac:dyDescent="0.25">
      <c r="A1" t="s">
        <v>159</v>
      </c>
      <c r="B1" t="s">
        <v>160</v>
      </c>
      <c r="C1" t="s">
        <v>161</v>
      </c>
      <c r="D1" t="s">
        <v>162</v>
      </c>
      <c r="E1" t="s">
        <v>163</v>
      </c>
      <c r="F1" t="s">
        <v>164</v>
      </c>
      <c r="G1" t="s">
        <v>165</v>
      </c>
      <c r="H1" t="s">
        <v>166</v>
      </c>
      <c r="I1" t="s">
        <v>167</v>
      </c>
      <c r="J1" t="s">
        <v>168</v>
      </c>
      <c r="K1" t="s">
        <v>169</v>
      </c>
    </row>
    <row r="2" spans="1:11" x14ac:dyDescent="0.25">
      <c r="A2" s="38" t="s">
        <v>22</v>
      </c>
      <c r="B2">
        <v>3</v>
      </c>
      <c r="C2">
        <v>1.5109999999999999</v>
      </c>
      <c r="D2">
        <v>5.12</v>
      </c>
      <c r="E2" s="39">
        <v>0.2</v>
      </c>
    </row>
    <row r="3" spans="1:11" x14ac:dyDescent="0.25">
      <c r="A3" s="38" t="s">
        <v>29</v>
      </c>
      <c r="B3">
        <v>4</v>
      </c>
      <c r="C3">
        <v>1.2030000000000001</v>
      </c>
      <c r="D3">
        <v>5.61</v>
      </c>
      <c r="E3" s="39">
        <v>0.52</v>
      </c>
      <c r="I3" s="39">
        <v>0.45</v>
      </c>
    </row>
    <row r="4" spans="1:11" x14ac:dyDescent="0.25">
      <c r="A4" t="s">
        <v>34</v>
      </c>
      <c r="B4">
        <v>1</v>
      </c>
      <c r="C4">
        <v>1.0029999999999999</v>
      </c>
      <c r="D4">
        <v>5.77</v>
      </c>
      <c r="E4" s="39">
        <v>0.3</v>
      </c>
    </row>
    <row r="5" spans="1:11" x14ac:dyDescent="0.25">
      <c r="A5" t="s">
        <v>37</v>
      </c>
      <c r="B5">
        <v>2</v>
      </c>
      <c r="C5">
        <v>1.212</v>
      </c>
      <c r="D5">
        <v>5.7</v>
      </c>
      <c r="E5" s="39">
        <v>0.37</v>
      </c>
      <c r="H5" s="39">
        <v>0.39</v>
      </c>
    </row>
    <row r="6" spans="1:11" x14ac:dyDescent="0.25">
      <c r="A6" t="s">
        <v>42</v>
      </c>
      <c r="B6">
        <v>5</v>
      </c>
      <c r="C6">
        <v>1.4350000000000001</v>
      </c>
      <c r="D6">
        <v>5.74</v>
      </c>
      <c r="G6" s="39">
        <v>0.39</v>
      </c>
    </row>
    <row r="7" spans="1:11" x14ac:dyDescent="0.25">
      <c r="A7" t="s">
        <v>45</v>
      </c>
      <c r="B7">
        <v>2</v>
      </c>
      <c r="C7">
        <v>1.7230000000000001</v>
      </c>
      <c r="D7">
        <v>7.29</v>
      </c>
      <c r="G7" s="39">
        <v>0.28999999999999998</v>
      </c>
    </row>
    <row r="8" spans="1:11" x14ac:dyDescent="0.25">
      <c r="A8" t="s">
        <v>49</v>
      </c>
      <c r="B8">
        <v>1</v>
      </c>
      <c r="C8">
        <v>1.516</v>
      </c>
      <c r="D8">
        <v>6.9</v>
      </c>
      <c r="G8" s="39">
        <v>0.33</v>
      </c>
    </row>
    <row r="9" spans="1:11" x14ac:dyDescent="0.25">
      <c r="A9" t="s">
        <v>54</v>
      </c>
      <c r="B9">
        <v>3</v>
      </c>
      <c r="C9">
        <v>1.609</v>
      </c>
      <c r="D9">
        <v>7.07</v>
      </c>
      <c r="G9" s="39">
        <v>0.44</v>
      </c>
    </row>
    <row r="10" spans="1:11" x14ac:dyDescent="0.25">
      <c r="A10" t="s">
        <v>64</v>
      </c>
      <c r="B10">
        <v>6</v>
      </c>
      <c r="C10">
        <v>1.089</v>
      </c>
      <c r="D10">
        <v>6.73</v>
      </c>
      <c r="E10" s="39">
        <v>0.4</v>
      </c>
      <c r="G10" s="39">
        <v>0.39</v>
      </c>
      <c r="I10" s="39">
        <v>0.44</v>
      </c>
    </row>
    <row r="11" spans="1:11" x14ac:dyDescent="0.25">
      <c r="A11" t="s">
        <v>68</v>
      </c>
      <c r="B11">
        <v>2</v>
      </c>
      <c r="C11">
        <v>1.024</v>
      </c>
      <c r="D11">
        <v>3.82</v>
      </c>
      <c r="E11" s="39">
        <v>0.4</v>
      </c>
      <c r="G11" s="39">
        <v>0.35</v>
      </c>
    </row>
    <row r="12" spans="1:11" x14ac:dyDescent="0.25">
      <c r="A12" t="s">
        <v>71</v>
      </c>
      <c r="B12">
        <v>3</v>
      </c>
      <c r="C12">
        <v>1.43</v>
      </c>
      <c r="D12">
        <v>5.42</v>
      </c>
      <c r="E12" s="39">
        <v>0.42</v>
      </c>
      <c r="G12" s="39">
        <v>0.49</v>
      </c>
    </row>
    <row r="13" spans="1:11" x14ac:dyDescent="0.25">
      <c r="A13" t="s">
        <v>79</v>
      </c>
      <c r="B13">
        <v>3</v>
      </c>
      <c r="C13">
        <v>1.44</v>
      </c>
      <c r="D13">
        <v>4.88</v>
      </c>
      <c r="E13" s="39">
        <v>0.49</v>
      </c>
      <c r="G13" s="39">
        <v>0.5</v>
      </c>
    </row>
    <row r="14" spans="1:11" x14ac:dyDescent="0.25">
      <c r="A14" t="s">
        <v>84</v>
      </c>
      <c r="B14">
        <v>3</v>
      </c>
      <c r="C14">
        <v>1.6279999999999999</v>
      </c>
      <c r="D14">
        <v>7.02</v>
      </c>
      <c r="G14" s="39">
        <v>0.39</v>
      </c>
      <c r="J14" s="39">
        <v>0.39</v>
      </c>
      <c r="K14" s="39">
        <v>0.49</v>
      </c>
    </row>
    <row r="15" spans="1:11" x14ac:dyDescent="0.25">
      <c r="A15" t="s">
        <v>88</v>
      </c>
      <c r="B15">
        <v>1</v>
      </c>
      <c r="C15">
        <v>0.99099999999999999</v>
      </c>
      <c r="D15">
        <v>4.5</v>
      </c>
      <c r="E15" s="39">
        <v>0.39</v>
      </c>
    </row>
    <row r="16" spans="1:11" x14ac:dyDescent="0.25">
      <c r="A16" t="s">
        <v>95</v>
      </c>
      <c r="B16">
        <v>4</v>
      </c>
      <c r="C16">
        <v>2.1280000000000001</v>
      </c>
      <c r="D16">
        <v>5.85</v>
      </c>
      <c r="G16" s="39">
        <v>0.39</v>
      </c>
    </row>
    <row r="17" spans="1:8" x14ac:dyDescent="0.25">
      <c r="A17" s="38" t="s">
        <v>170</v>
      </c>
      <c r="B17">
        <v>4</v>
      </c>
      <c r="C17">
        <v>1.327</v>
      </c>
      <c r="D17">
        <v>4.5</v>
      </c>
      <c r="E17" s="39">
        <v>0.39</v>
      </c>
      <c r="G17" s="39">
        <v>0.36</v>
      </c>
      <c r="H17" s="39">
        <v>0.44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45D50-8C7C-4350-8F84-06317AB94279}">
  <dimension ref="A1:E31"/>
  <sheetViews>
    <sheetView tabSelected="1" workbookViewId="0">
      <selection activeCell="I19" sqref="I19"/>
    </sheetView>
  </sheetViews>
  <sheetFormatPr defaultRowHeight="12.5" x14ac:dyDescent="0.25"/>
  <sheetData>
    <row r="1" spans="1:5" x14ac:dyDescent="0.25">
      <c r="A1" s="38" t="s">
        <v>171</v>
      </c>
      <c r="B1" s="38" t="s">
        <v>172</v>
      </c>
      <c r="D1" s="38" t="s">
        <v>173</v>
      </c>
      <c r="E1" s="38" t="s">
        <v>174</v>
      </c>
    </row>
    <row r="2" spans="1:5" x14ac:dyDescent="0.25">
      <c r="A2">
        <v>9</v>
      </c>
      <c r="B2">
        <v>15</v>
      </c>
      <c r="D2">
        <v>0.49</v>
      </c>
      <c r="E2" t="s">
        <v>21</v>
      </c>
    </row>
    <row r="3" spans="1:5" x14ac:dyDescent="0.25">
      <c r="A3">
        <v>10</v>
      </c>
      <c r="B3">
        <v>14</v>
      </c>
      <c r="D3">
        <v>0.53</v>
      </c>
      <c r="E3" t="s">
        <v>35</v>
      </c>
    </row>
    <row r="4" spans="1:5" x14ac:dyDescent="0.25">
      <c r="A4">
        <v>4</v>
      </c>
      <c r="B4">
        <v>9</v>
      </c>
      <c r="D4">
        <v>0.49</v>
      </c>
      <c r="E4" t="s">
        <v>156</v>
      </c>
    </row>
    <row r="5" spans="1:5" x14ac:dyDescent="0.25">
      <c r="A5">
        <v>8</v>
      </c>
      <c r="B5">
        <v>11</v>
      </c>
      <c r="D5">
        <v>0.49</v>
      </c>
      <c r="E5" t="s">
        <v>157</v>
      </c>
    </row>
    <row r="6" spans="1:5" x14ac:dyDescent="0.25">
      <c r="A6">
        <v>9</v>
      </c>
      <c r="B6">
        <v>3</v>
      </c>
    </row>
    <row r="7" spans="1:5" x14ac:dyDescent="0.25">
      <c r="A7">
        <v>5</v>
      </c>
      <c r="B7">
        <v>12</v>
      </c>
    </row>
    <row r="8" spans="1:5" x14ac:dyDescent="0.25">
      <c r="A8">
        <v>5</v>
      </c>
      <c r="B8">
        <v>13</v>
      </c>
    </row>
    <row r="9" spans="1:5" x14ac:dyDescent="0.25">
      <c r="A9">
        <v>5</v>
      </c>
      <c r="B9">
        <v>3</v>
      </c>
    </row>
    <row r="10" spans="1:5" x14ac:dyDescent="0.25">
      <c r="A10">
        <v>4</v>
      </c>
      <c r="B10">
        <v>3</v>
      </c>
    </row>
    <row r="11" spans="1:5" x14ac:dyDescent="0.25">
      <c r="A11">
        <v>10</v>
      </c>
      <c r="B11">
        <v>8</v>
      </c>
    </row>
    <row r="12" spans="1:5" x14ac:dyDescent="0.25">
      <c r="A12">
        <v>9</v>
      </c>
      <c r="B12">
        <v>9</v>
      </c>
    </row>
    <row r="13" spans="1:5" x14ac:dyDescent="0.25">
      <c r="A13">
        <v>7</v>
      </c>
      <c r="B13">
        <v>10</v>
      </c>
    </row>
    <row r="14" spans="1:5" x14ac:dyDescent="0.25">
      <c r="A14">
        <v>6</v>
      </c>
      <c r="B14">
        <v>12</v>
      </c>
    </row>
    <row r="15" spans="1:5" x14ac:dyDescent="0.25">
      <c r="A15">
        <v>4</v>
      </c>
      <c r="B15">
        <v>3</v>
      </c>
    </row>
    <row r="16" spans="1:5" x14ac:dyDescent="0.25">
      <c r="A16">
        <v>5</v>
      </c>
      <c r="B16">
        <v>16</v>
      </c>
    </row>
    <row r="17" spans="1:2" x14ac:dyDescent="0.25">
      <c r="A17">
        <v>5</v>
      </c>
      <c r="B17">
        <v>9</v>
      </c>
    </row>
    <row r="18" spans="1:2" x14ac:dyDescent="0.25">
      <c r="A18">
        <v>6</v>
      </c>
      <c r="B18">
        <v>2</v>
      </c>
    </row>
    <row r="19" spans="1:2" x14ac:dyDescent="0.25">
      <c r="A19">
        <v>9</v>
      </c>
      <c r="B19">
        <v>11</v>
      </c>
    </row>
    <row r="20" spans="1:2" x14ac:dyDescent="0.25">
      <c r="A20">
        <v>6</v>
      </c>
      <c r="B20">
        <v>13</v>
      </c>
    </row>
    <row r="21" spans="1:2" x14ac:dyDescent="0.25">
      <c r="A21">
        <v>5</v>
      </c>
      <c r="B21">
        <v>3</v>
      </c>
    </row>
    <row r="22" spans="1:2" x14ac:dyDescent="0.25">
      <c r="A22">
        <v>7</v>
      </c>
      <c r="B22">
        <v>11</v>
      </c>
    </row>
    <row r="23" spans="1:2" x14ac:dyDescent="0.25">
      <c r="A23">
        <v>7</v>
      </c>
      <c r="B23">
        <v>11</v>
      </c>
    </row>
    <row r="24" spans="1:2" x14ac:dyDescent="0.25">
      <c r="A24">
        <v>6</v>
      </c>
      <c r="B24">
        <v>11</v>
      </c>
    </row>
    <row r="25" spans="1:2" x14ac:dyDescent="0.25">
      <c r="A25">
        <v>4</v>
      </c>
      <c r="B25">
        <v>12</v>
      </c>
    </row>
    <row r="26" spans="1:2" x14ac:dyDescent="0.25">
      <c r="A26">
        <v>9</v>
      </c>
      <c r="B26">
        <v>13</v>
      </c>
    </row>
    <row r="27" spans="1:2" x14ac:dyDescent="0.25">
      <c r="A27">
        <v>6</v>
      </c>
      <c r="B27">
        <v>7</v>
      </c>
    </row>
    <row r="28" spans="1:2" x14ac:dyDescent="0.25">
      <c r="A28">
        <v>6</v>
      </c>
      <c r="B28">
        <v>4</v>
      </c>
    </row>
    <row r="29" spans="1:2" x14ac:dyDescent="0.25">
      <c r="A29">
        <v>6</v>
      </c>
      <c r="B29">
        <v>13</v>
      </c>
    </row>
    <row r="30" spans="1:2" x14ac:dyDescent="0.25">
      <c r="A30">
        <v>8</v>
      </c>
      <c r="B30">
        <v>3</v>
      </c>
    </row>
    <row r="31" spans="1:2" x14ac:dyDescent="0.25">
      <c r="A31">
        <v>8</v>
      </c>
      <c r="B31">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Operator Size and Trip</vt:lpstr>
      <vt:lpstr>Input Operator Prices</vt:lpstr>
      <vt:lpstr>Calculating Trip Cost</vt:lpstr>
      <vt:lpstr>Scatterplot of Trip Cost</vt:lpstr>
      <vt:lpstr>operators</vt:lpstr>
      <vt:lpstr>LA_price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Abraham Cheung</cp:lastModifiedBy>
  <dcterms:modified xsi:type="dcterms:W3CDTF">2023-04-13T11:00:01Z</dcterms:modified>
</cp:coreProperties>
</file>