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 20-21" sheetId="1" r:id="rId4"/>
    <sheet state="visible" name="FY 21-22" sheetId="2" r:id="rId5"/>
    <sheet state="visible" name="FY 22-23" sheetId="3" r:id="rId6"/>
  </sheets>
  <definedNames/>
  <calcPr/>
</workbook>
</file>

<file path=xl/sharedStrings.xml><?xml version="1.0" encoding="utf-8"?>
<sst xmlns="http://schemas.openxmlformats.org/spreadsheetml/2006/main" count="132" uniqueCount="46">
  <si>
    <t>Citywide - Number of Trips per Zone FY 20-21</t>
  </si>
  <si>
    <t>No.</t>
  </si>
  <si>
    <t>Trip Origin and Destination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</si>
  <si>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</si>
  <si>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</si>
  <si>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</si>
  <si>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</si>
  <si>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</si>
  <si>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</si>
  <si>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</si>
  <si>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</si>
  <si>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</si>
  <si>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</si>
  <si>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</si>
  <si>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</si>
  <si>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</si>
  <si>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% of Total</t>
  </si>
  <si>
    <t>% for Zone</t>
  </si>
  <si>
    <t>EFMDD - EFMDD</t>
  </si>
  <si>
    <t>EFMDD - MDD</t>
  </si>
  <si>
    <t>EFMDD - Out_of_Bound</t>
  </si>
  <si>
    <t>EFMDD - SOZ</t>
  </si>
  <si>
    <t>EFMDD -SPD</t>
  </si>
  <si>
    <t>MDD - EFMDD</t>
  </si>
  <si>
    <t>MDD - MDD</t>
  </si>
  <si>
    <t>MDD - Out_of_Bound</t>
  </si>
  <si>
    <t>MDD - SOZ</t>
  </si>
  <si>
    <t>MDD - SPD</t>
  </si>
  <si>
    <t>Out_of_Bound - EFMDD</t>
  </si>
  <si>
    <t>Out_of_Bound - MDD</t>
  </si>
  <si>
    <t>Out_of_Bound - Out_of_Bound</t>
  </si>
  <si>
    <t>Out_of_Bound - SOZ</t>
  </si>
  <si>
    <t>Out_of_Bound - SPD</t>
  </si>
  <si>
    <t>SOZ - EFMDD</t>
  </si>
  <si>
    <t>SOZ - MDD</t>
  </si>
  <si>
    <t>SOZ - Out_of_Bound</t>
  </si>
  <si>
    <t>SOZ - SOZ</t>
  </si>
  <si>
    <t>SOZ - SPD</t>
  </si>
  <si>
    <t>SPD - EFMDD</t>
  </si>
  <si>
    <t>SPD - MDD</t>
  </si>
  <si>
    <t>SPD - Out_of_Bound</t>
  </si>
  <si>
    <t>SPD - SOZ</t>
  </si>
  <si>
    <t>SPD - SPD</t>
  </si>
  <si>
    <t>TOTAL</t>
  </si>
  <si>
    <t>Citywide - Number of Trips per Zone FY 21-22</t>
  </si>
  <si>
    <t>Citywide - Number of Trips per Zone FY 22-23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</si>
</sst>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5" fillId="2" fontId="3" numFmtId="164" xfId="0" applyAlignment="1" applyBorder="1" applyFont="1" applyNumberForma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4" fontId="4" numFmtId="0" xfId="0" applyAlignment="1" applyBorder="1" applyFill="1" applyFont="1">
      <alignment readingOrder="0"/>
    </xf>
    <xf borderId="6" fillId="0" fontId="4" numFmtId="0" xfId="0" applyAlignment="1" applyBorder="1" applyFont="1">
      <alignment readingOrder="0"/>
    </xf>
    <xf borderId="7" fillId="2" fontId="4" numFmtId="3" xfId="0" applyAlignment="1" applyBorder="1" applyFont="1" applyNumberFormat="1">
      <alignment readingOrder="0"/>
    </xf>
    <xf borderId="7" fillId="0" fontId="4" numFmtId="3" xfId="0" applyAlignment="1" applyBorder="1" applyFont="1" applyNumberFormat="1">
      <alignment readingOrder="0"/>
    </xf>
    <xf borderId="7" fillId="3" fontId="4" numFmtId="3" xfId="0" applyBorder="1" applyFont="1" applyNumberFormat="1"/>
    <xf borderId="7" fillId="4" fontId="4" numFmtId="10" xfId="0" applyBorder="1" applyFont="1" applyNumberFormat="1"/>
    <xf borderId="8" fillId="0" fontId="4" numFmtId="10" xfId="0" applyAlignment="1" applyBorder="1" applyFont="1" applyNumberFormat="1">
      <alignment horizontal="center" vertical="center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4" fillId="2" fontId="5" numFmtId="3" xfId="0" applyAlignment="1" applyBorder="1" applyFont="1" applyNumberFormat="1">
      <alignment readingOrder="0"/>
    </xf>
    <xf borderId="4" fillId="0" fontId="5" numFmtId="3" xfId="0" applyAlignment="1" applyBorder="1" applyFont="1" applyNumberFormat="1">
      <alignment readingOrder="0"/>
    </xf>
    <xf borderId="4" fillId="3" fontId="5" numFmtId="3" xfId="0" applyBorder="1" applyFont="1" applyNumberFormat="1"/>
    <xf borderId="4" fillId="0" fontId="5" numFmtId="10" xfId="0" applyBorder="1" applyFont="1" applyNumberFormat="1"/>
    <xf borderId="10" fillId="0" fontId="2" numFmtId="0" xfId="0" applyBorder="1" applyFont="1"/>
    <xf borderId="11" fillId="0" fontId="5" numFmtId="0" xfId="0" applyAlignment="1" applyBorder="1" applyFont="1">
      <alignment readingOrder="0"/>
    </xf>
    <xf borderId="12" fillId="2" fontId="5" numFmtId="3" xfId="0" applyAlignment="1" applyBorder="1" applyFont="1" applyNumberFormat="1">
      <alignment readingOrder="0"/>
    </xf>
    <xf borderId="5" fillId="2" fontId="5" numFmtId="3" xfId="0" applyAlignment="1" applyBorder="1" applyFont="1" applyNumberFormat="1">
      <alignment readingOrder="0"/>
    </xf>
    <xf borderId="5" fillId="0" fontId="5" numFmtId="3" xfId="0" applyAlignment="1" applyBorder="1" applyFont="1" applyNumberFormat="1">
      <alignment readingOrder="0"/>
    </xf>
    <xf borderId="12" fillId="0" fontId="5" numFmtId="10" xfId="0" applyBorder="1" applyFont="1" applyNumberFormat="1"/>
    <xf borderId="13" fillId="0" fontId="2" numFmtId="0" xfId="0" applyBorder="1" applyFont="1"/>
    <xf borderId="6" fillId="0" fontId="5" numFmtId="0" xfId="0" applyAlignment="1" applyBorder="1" applyFont="1">
      <alignment readingOrder="0"/>
    </xf>
    <xf borderId="7" fillId="2" fontId="5" numFmtId="3" xfId="0" applyAlignment="1" applyBorder="1" applyFont="1" applyNumberFormat="1">
      <alignment readingOrder="0"/>
    </xf>
    <xf borderId="7" fillId="0" fontId="5" numFmtId="3" xfId="0" applyAlignment="1" applyBorder="1" applyFont="1" applyNumberFormat="1">
      <alignment readingOrder="0"/>
    </xf>
    <xf borderId="7" fillId="3" fontId="5" numFmtId="3" xfId="0" applyBorder="1" applyFont="1" applyNumberFormat="1"/>
    <xf borderId="7" fillId="0" fontId="5" numFmtId="10" xfId="0" applyBorder="1" applyFont="1" applyNumberFormat="1"/>
    <xf borderId="9" fillId="0" fontId="4" numFmtId="0" xfId="0" applyAlignment="1" applyBorder="1" applyFont="1">
      <alignment readingOrder="0"/>
    </xf>
    <xf borderId="4" fillId="2" fontId="4" numFmtId="3" xfId="0" applyAlignment="1" applyBorder="1" applyFont="1" applyNumberFormat="1">
      <alignment readingOrder="0"/>
    </xf>
    <xf borderId="4" fillId="0" fontId="4" numFmtId="3" xfId="0" applyAlignment="1" applyBorder="1" applyFont="1" applyNumberFormat="1">
      <alignment readingOrder="0"/>
    </xf>
    <xf borderId="4" fillId="3" fontId="4" numFmtId="3" xfId="0" applyBorder="1" applyFont="1" applyNumberFormat="1"/>
    <xf borderId="4" fillId="4" fontId="4" numFmtId="10" xfId="0" applyBorder="1" applyFont="1" applyNumberFormat="1"/>
    <xf borderId="0" fillId="0" fontId="4" numFmtId="0" xfId="0" applyFont="1"/>
    <xf borderId="8" fillId="0" fontId="5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5" fillId="0" fontId="5" numFmtId="10" xfId="0" applyBorder="1" applyFont="1" applyNumberFormat="1"/>
    <xf borderId="11" fillId="0" fontId="4" numFmtId="0" xfId="0" applyAlignment="1" applyBorder="1" applyFont="1">
      <alignment readingOrder="0"/>
    </xf>
    <xf borderId="12" fillId="2" fontId="4" numFmtId="3" xfId="0" applyAlignment="1" applyBorder="1" applyFont="1" applyNumberFormat="1">
      <alignment readingOrder="0"/>
    </xf>
    <xf borderId="12" fillId="0" fontId="4" numFmtId="3" xfId="0" applyAlignment="1" applyBorder="1" applyFont="1" applyNumberFormat="1">
      <alignment readingOrder="0"/>
    </xf>
    <xf borderId="12" fillId="3" fontId="4" numFmtId="3" xfId="0" applyBorder="1" applyFont="1" applyNumberFormat="1"/>
    <xf borderId="12" fillId="4" fontId="4" numFmtId="10" xfId="0" applyBorder="1" applyFont="1" applyNumberFormat="1"/>
    <xf borderId="4" fillId="0" fontId="5" numFmtId="0" xfId="0" applyBorder="1" applyFont="1"/>
    <xf borderId="15" fillId="3" fontId="4" numFmtId="0" xfId="0" applyAlignment="1" applyBorder="1" applyFont="1">
      <alignment readingOrder="0"/>
    </xf>
    <xf borderId="15" fillId="3" fontId="4" numFmtId="3" xfId="0" applyBorder="1" applyFont="1" applyNumberFormat="1"/>
    <xf borderId="15" fillId="0" fontId="5" numFmtId="10" xfId="0" applyBorder="1" applyFont="1" applyNumberFormat="1"/>
    <xf borderId="7" fillId="0" fontId="4" numFmtId="3" xfId="0" applyBorder="1" applyFont="1" applyNumberFormat="1"/>
    <xf borderId="4" fillId="0" fontId="5" numFmtId="3" xfId="0" applyBorder="1" applyFont="1" applyNumberFormat="1"/>
    <xf borderId="12" fillId="0" fontId="5" numFmtId="3" xfId="0" applyAlignment="1" applyBorder="1" applyFont="1" applyNumberFormat="1">
      <alignment readingOrder="0"/>
    </xf>
    <xf borderId="7" fillId="0" fontId="5" numFmtId="3" xfId="0" applyBorder="1" applyFont="1" applyNumberFormat="1"/>
    <xf borderId="4" fillId="0" fontId="4" numFmtId="3" xfId="0" applyBorder="1" applyFont="1" applyNumberFormat="1"/>
    <xf borderId="12" fillId="0" fontId="4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4.63"/>
    <col customWidth="1" min="3" max="3" width="24.5"/>
    <col customWidth="1" min="4" max="15" width="9.5"/>
    <col customWidth="1" min="16" max="18" width="10.75"/>
    <col customWidth="1" min="19" max="19" width="3.63"/>
  </cols>
  <sheetData>
    <row r="2" ht="21.0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>
      <c r="A3" s="5"/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9" t="s">
        <v>15</v>
      </c>
      <c r="Q3" s="7" t="s">
        <v>16</v>
      </c>
      <c r="R3" s="7" t="s">
        <v>17</v>
      </c>
      <c r="S3" s="10"/>
      <c r="T3" s="10"/>
    </row>
    <row r="4">
      <c r="A4" s="11"/>
      <c r="B4" s="12">
        <v>1.0</v>
      </c>
      <c r="C4" s="13" t="s">
        <v>18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5">
        <v>42897.0</v>
      </c>
      <c r="N4" s="15">
        <v>69575.0</v>
      </c>
      <c r="O4" s="15">
        <v>74090.0</v>
      </c>
      <c r="P4" s="16">
        <f t="shared" ref="P4:P28" si="1">SUM(D4:O4)</f>
        <v>186562</v>
      </c>
      <c r="Q4" s="17">
        <f>sum(P4/P29)</f>
        <v>0.1165509874</v>
      </c>
      <c r="R4" s="18">
        <f>SUM(Q4:Q8)</f>
        <v>0.1467217263</v>
      </c>
    </row>
    <row r="5">
      <c r="A5" s="19"/>
      <c r="B5" s="20">
        <v>2.0</v>
      </c>
      <c r="C5" s="21" t="s">
        <v>19</v>
      </c>
      <c r="D5" s="22">
        <v>0.0</v>
      </c>
      <c r="E5" s="22">
        <v>0.0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3">
        <v>3373.0</v>
      </c>
      <c r="N5" s="23">
        <v>5134.0</v>
      </c>
      <c r="O5" s="23">
        <v>6666.0</v>
      </c>
      <c r="P5" s="24">
        <f t="shared" si="1"/>
        <v>15173</v>
      </c>
      <c r="Q5" s="25">
        <f>sum(P5/P29)</f>
        <v>0.009479037165</v>
      </c>
      <c r="R5" s="26"/>
    </row>
    <row r="6">
      <c r="A6" s="19"/>
      <c r="B6" s="20">
        <v>3.0</v>
      </c>
      <c r="C6" s="21" t="s">
        <v>20</v>
      </c>
      <c r="D6" s="22">
        <v>0.0</v>
      </c>
      <c r="E6" s="22">
        <v>0.0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23">
        <v>334.0</v>
      </c>
      <c r="N6" s="23">
        <v>554.0</v>
      </c>
      <c r="O6" s="23">
        <v>641.0</v>
      </c>
      <c r="P6" s="24">
        <f t="shared" si="1"/>
        <v>1529</v>
      </c>
      <c r="Q6" s="25">
        <f>sum(P6/P29)</f>
        <v>0.0009552130644</v>
      </c>
      <c r="R6" s="26"/>
    </row>
    <row r="7">
      <c r="A7" s="19"/>
      <c r="B7" s="20">
        <v>4.0</v>
      </c>
      <c r="C7" s="21" t="s">
        <v>21</v>
      </c>
      <c r="D7" s="22">
        <v>0.0</v>
      </c>
      <c r="E7" s="22">
        <v>0.0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23">
        <v>207.0</v>
      </c>
      <c r="N7" s="23">
        <v>427.0</v>
      </c>
      <c r="O7" s="23">
        <v>499.0</v>
      </c>
      <c r="P7" s="24">
        <f t="shared" si="1"/>
        <v>1133</v>
      </c>
      <c r="Q7" s="25">
        <f>sum(P7/P29)</f>
        <v>0.0007078197527</v>
      </c>
      <c r="R7" s="26"/>
    </row>
    <row r="8">
      <c r="A8" s="19"/>
      <c r="B8" s="20">
        <v>5.0</v>
      </c>
      <c r="C8" s="27" t="s">
        <v>22</v>
      </c>
      <c r="D8" s="28">
        <v>0.0</v>
      </c>
      <c r="E8" s="28">
        <v>0.0</v>
      </c>
      <c r="F8" s="28">
        <v>0.0</v>
      </c>
      <c r="G8" s="28">
        <v>0.0</v>
      </c>
      <c r="H8" s="28">
        <v>0.0</v>
      </c>
      <c r="I8" s="28">
        <v>0.0</v>
      </c>
      <c r="J8" s="29">
        <v>0.0</v>
      </c>
      <c r="K8" s="29">
        <v>0.0</v>
      </c>
      <c r="L8" s="29">
        <v>0.0</v>
      </c>
      <c r="M8" s="30">
        <v>6994.0</v>
      </c>
      <c r="N8" s="30">
        <v>10890.0</v>
      </c>
      <c r="O8" s="30">
        <v>12575.0</v>
      </c>
      <c r="P8" s="24">
        <f t="shared" si="1"/>
        <v>30459</v>
      </c>
      <c r="Q8" s="31">
        <f>sum(P8/P29)</f>
        <v>0.01902866889</v>
      </c>
      <c r="R8" s="32"/>
    </row>
    <row r="9">
      <c r="A9" s="19"/>
      <c r="B9" s="20">
        <v>6.0</v>
      </c>
      <c r="C9" s="33" t="s">
        <v>23</v>
      </c>
      <c r="D9" s="34">
        <v>0.0</v>
      </c>
      <c r="E9" s="34">
        <v>0.0</v>
      </c>
      <c r="F9" s="34">
        <v>0.0</v>
      </c>
      <c r="G9" s="34">
        <v>0.0</v>
      </c>
      <c r="H9" s="34">
        <v>0.0</v>
      </c>
      <c r="I9" s="34">
        <v>0.0</v>
      </c>
      <c r="J9" s="34">
        <v>0.0</v>
      </c>
      <c r="K9" s="34">
        <v>0.0</v>
      </c>
      <c r="L9" s="34">
        <v>0.0</v>
      </c>
      <c r="M9" s="35">
        <v>3266.0</v>
      </c>
      <c r="N9" s="35">
        <v>4963.0</v>
      </c>
      <c r="O9" s="35">
        <v>6524.0</v>
      </c>
      <c r="P9" s="36">
        <f t="shared" si="1"/>
        <v>14753</v>
      </c>
      <c r="Q9" s="37">
        <f>sum(P9/P29)</f>
        <v>0.00921665032</v>
      </c>
      <c r="R9" s="18">
        <f>SUM(Q9:Q13)</f>
        <v>0.2430920416</v>
      </c>
    </row>
    <row r="10">
      <c r="A10" s="11"/>
      <c r="B10" s="12">
        <v>7.0</v>
      </c>
      <c r="C10" s="38" t="s">
        <v>24</v>
      </c>
      <c r="D10" s="39">
        <v>0.0</v>
      </c>
      <c r="E10" s="39">
        <v>0.0</v>
      </c>
      <c r="F10" s="39">
        <v>0.0</v>
      </c>
      <c r="G10" s="39">
        <v>0.0</v>
      </c>
      <c r="H10" s="39">
        <v>0.0</v>
      </c>
      <c r="I10" s="39">
        <v>0.0</v>
      </c>
      <c r="J10" s="39">
        <v>0.0</v>
      </c>
      <c r="K10" s="39">
        <v>0.0</v>
      </c>
      <c r="L10" s="39">
        <v>0.0</v>
      </c>
      <c r="M10" s="40">
        <v>66711.0</v>
      </c>
      <c r="N10" s="40">
        <v>103145.0</v>
      </c>
      <c r="O10" s="40">
        <v>111902.0</v>
      </c>
      <c r="P10" s="41">
        <f t="shared" si="1"/>
        <v>281758</v>
      </c>
      <c r="Q10" s="42">
        <f>sum(P10/P29)</f>
        <v>0.1760228402</v>
      </c>
      <c r="R10" s="26"/>
      <c r="S10" s="43"/>
    </row>
    <row r="11">
      <c r="A11" s="19"/>
      <c r="B11" s="20">
        <v>8.0</v>
      </c>
      <c r="C11" s="21" t="s">
        <v>25</v>
      </c>
      <c r="D11" s="22">
        <v>0.0</v>
      </c>
      <c r="E11" s="22">
        <v>0.0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23">
        <v>3647.0</v>
      </c>
      <c r="N11" s="23">
        <v>6123.0</v>
      </c>
      <c r="O11" s="23">
        <v>6753.0</v>
      </c>
      <c r="P11" s="24">
        <f t="shared" si="1"/>
        <v>16523</v>
      </c>
      <c r="Q11" s="25">
        <f>sum(P11/P29)</f>
        <v>0.01032242345</v>
      </c>
      <c r="R11" s="26"/>
    </row>
    <row r="12">
      <c r="A12" s="19"/>
      <c r="B12" s="20">
        <v>9.0</v>
      </c>
      <c r="C12" s="21" t="s">
        <v>26</v>
      </c>
      <c r="D12" s="22">
        <v>0.0</v>
      </c>
      <c r="E12" s="22">
        <v>0.0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23">
        <v>7775.0</v>
      </c>
      <c r="N12" s="23">
        <v>12541.0</v>
      </c>
      <c r="O12" s="23">
        <v>13003.0</v>
      </c>
      <c r="P12" s="24">
        <f t="shared" si="1"/>
        <v>33319</v>
      </c>
      <c r="Q12" s="25">
        <f>sum(P12/P29)</f>
        <v>0.02081539836</v>
      </c>
      <c r="R12" s="26"/>
    </row>
    <row r="13">
      <c r="A13" s="19"/>
      <c r="B13" s="20">
        <v>10.0</v>
      </c>
      <c r="C13" s="27" t="s">
        <v>27</v>
      </c>
      <c r="D13" s="28">
        <v>0.0</v>
      </c>
      <c r="E13" s="28">
        <v>0.0</v>
      </c>
      <c r="F13" s="28">
        <v>0.0</v>
      </c>
      <c r="G13" s="28">
        <v>0.0</v>
      </c>
      <c r="H13" s="28">
        <v>0.0</v>
      </c>
      <c r="I13" s="28">
        <v>0.0</v>
      </c>
      <c r="J13" s="29">
        <v>0.0</v>
      </c>
      <c r="K13" s="29">
        <v>0.0</v>
      </c>
      <c r="L13" s="29">
        <v>0.0</v>
      </c>
      <c r="M13" s="30">
        <v>9982.0</v>
      </c>
      <c r="N13" s="30">
        <v>15170.0</v>
      </c>
      <c r="O13" s="30">
        <v>17610.0</v>
      </c>
      <c r="P13" s="24">
        <f t="shared" si="1"/>
        <v>42762</v>
      </c>
      <c r="Q13" s="31">
        <f>sum(P13/P29)</f>
        <v>0.02671472927</v>
      </c>
      <c r="R13" s="32"/>
    </row>
    <row r="14">
      <c r="A14" s="19"/>
      <c r="B14" s="20">
        <v>11.0</v>
      </c>
      <c r="C14" s="33" t="s">
        <v>28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34">
        <v>0.0</v>
      </c>
      <c r="J14" s="34">
        <v>0.0</v>
      </c>
      <c r="K14" s="34">
        <v>0.0</v>
      </c>
      <c r="L14" s="34">
        <v>0.0</v>
      </c>
      <c r="M14" s="35">
        <v>412.0</v>
      </c>
      <c r="N14" s="35">
        <v>595.0</v>
      </c>
      <c r="O14" s="35">
        <v>693.0</v>
      </c>
      <c r="P14" s="36">
        <f t="shared" si="1"/>
        <v>1700</v>
      </c>
      <c r="Q14" s="37">
        <f>sum(P14/P29)</f>
        <v>0.001062041994</v>
      </c>
      <c r="R14" s="44">
        <f>SUM(Q14:Q18)</f>
        <v>0.1022577763</v>
      </c>
    </row>
    <row r="15">
      <c r="A15" s="19"/>
      <c r="B15" s="20">
        <v>12.0</v>
      </c>
      <c r="C15" s="21" t="s">
        <v>29</v>
      </c>
      <c r="D15" s="22">
        <v>0.0</v>
      </c>
      <c r="E15" s="22">
        <v>0.0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22">
        <v>0.0</v>
      </c>
      <c r="M15" s="23">
        <v>3461.0</v>
      </c>
      <c r="N15" s="23">
        <v>5764.0</v>
      </c>
      <c r="O15" s="23">
        <v>6263.0</v>
      </c>
      <c r="P15" s="24">
        <f t="shared" si="1"/>
        <v>15488</v>
      </c>
      <c r="Q15" s="25">
        <f>sum(P15/P29)</f>
        <v>0.009675827299</v>
      </c>
      <c r="R15" s="26"/>
    </row>
    <row r="16">
      <c r="A16" s="19"/>
      <c r="B16" s="20">
        <v>13.0</v>
      </c>
      <c r="C16" s="21" t="s">
        <v>30</v>
      </c>
      <c r="D16" s="22">
        <v>0.0</v>
      </c>
      <c r="E16" s="22">
        <v>0.0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2">
        <v>0.0</v>
      </c>
      <c r="M16" s="23">
        <v>17760.0</v>
      </c>
      <c r="N16" s="23">
        <v>38334.0</v>
      </c>
      <c r="O16" s="23">
        <v>44934.0</v>
      </c>
      <c r="P16" s="24">
        <f t="shared" si="1"/>
        <v>101028</v>
      </c>
      <c r="Q16" s="25">
        <f>sum(P16/P29)</f>
        <v>0.06311528153</v>
      </c>
      <c r="R16" s="26"/>
    </row>
    <row r="17">
      <c r="A17" s="19"/>
      <c r="B17" s="20">
        <v>14.0</v>
      </c>
      <c r="C17" s="21" t="s">
        <v>31</v>
      </c>
      <c r="D17" s="22">
        <v>0.0</v>
      </c>
      <c r="E17" s="22">
        <v>0.0</v>
      </c>
      <c r="F17" s="22">
        <v>0.0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3">
        <v>8330.0</v>
      </c>
      <c r="N17" s="23">
        <v>13624.0</v>
      </c>
      <c r="O17" s="23">
        <v>12571.0</v>
      </c>
      <c r="P17" s="24">
        <f t="shared" si="1"/>
        <v>34525</v>
      </c>
      <c r="Q17" s="25">
        <f>sum(P17/P29)</f>
        <v>0.02156882344</v>
      </c>
      <c r="R17" s="26"/>
    </row>
    <row r="18">
      <c r="A18" s="19"/>
      <c r="B18" s="20">
        <v>15.0</v>
      </c>
      <c r="C18" s="27" t="s">
        <v>32</v>
      </c>
      <c r="D18" s="28">
        <v>0.0</v>
      </c>
      <c r="E18" s="28">
        <v>0.0</v>
      </c>
      <c r="F18" s="28">
        <v>0.0</v>
      </c>
      <c r="G18" s="28">
        <v>0.0</v>
      </c>
      <c r="H18" s="28">
        <v>0.0</v>
      </c>
      <c r="I18" s="28">
        <v>0.0</v>
      </c>
      <c r="J18" s="29">
        <v>0.0</v>
      </c>
      <c r="K18" s="29">
        <v>0.0</v>
      </c>
      <c r="L18" s="29">
        <v>0.0</v>
      </c>
      <c r="M18" s="30">
        <v>2472.0</v>
      </c>
      <c r="N18" s="30">
        <v>3966.0</v>
      </c>
      <c r="O18" s="30">
        <v>4504.0</v>
      </c>
      <c r="P18" s="24">
        <f t="shared" si="1"/>
        <v>10942</v>
      </c>
      <c r="Q18" s="31">
        <f>sum(P18/P29)</f>
        <v>0.00683580206</v>
      </c>
      <c r="R18" s="32"/>
    </row>
    <row r="19">
      <c r="A19" s="19"/>
      <c r="B19" s="20">
        <v>16.0</v>
      </c>
      <c r="C19" s="33" t="s">
        <v>33</v>
      </c>
      <c r="D19" s="34">
        <v>0.0</v>
      </c>
      <c r="E19" s="34">
        <v>0.0</v>
      </c>
      <c r="F19" s="34">
        <v>0.0</v>
      </c>
      <c r="G19" s="34">
        <v>0.0</v>
      </c>
      <c r="H19" s="34">
        <v>0.0</v>
      </c>
      <c r="I19" s="34">
        <v>0.0</v>
      </c>
      <c r="J19" s="34">
        <v>0.0</v>
      </c>
      <c r="K19" s="34">
        <v>0.0</v>
      </c>
      <c r="L19" s="34">
        <v>0.0</v>
      </c>
      <c r="M19" s="35">
        <v>359.0</v>
      </c>
      <c r="N19" s="35">
        <v>638.0</v>
      </c>
      <c r="O19" s="35">
        <v>761.0</v>
      </c>
      <c r="P19" s="36">
        <f t="shared" si="1"/>
        <v>1758</v>
      </c>
      <c r="Q19" s="37">
        <f>sum(P19/P29)</f>
        <v>0.001098276368</v>
      </c>
      <c r="R19" s="44">
        <f>SUM(Q19:Q23)</f>
        <v>0.1551262268</v>
      </c>
    </row>
    <row r="20">
      <c r="A20" s="19"/>
      <c r="B20" s="20">
        <v>17.0</v>
      </c>
      <c r="C20" s="21" t="s">
        <v>34</v>
      </c>
      <c r="D20" s="22">
        <v>0.0</v>
      </c>
      <c r="E20" s="22">
        <v>0.0</v>
      </c>
      <c r="F20" s="22">
        <v>0.0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22">
        <v>0.0</v>
      </c>
      <c r="M20" s="23">
        <v>8202.0</v>
      </c>
      <c r="N20" s="23">
        <v>12921.0</v>
      </c>
      <c r="O20" s="23">
        <v>13656.0</v>
      </c>
      <c r="P20" s="24">
        <f t="shared" si="1"/>
        <v>34779</v>
      </c>
      <c r="Q20" s="25">
        <f>sum(P20/P29)</f>
        <v>0.02172750501</v>
      </c>
      <c r="R20" s="26"/>
    </row>
    <row r="21">
      <c r="A21" s="19"/>
      <c r="B21" s="20">
        <v>18.0</v>
      </c>
      <c r="C21" s="21" t="s">
        <v>35</v>
      </c>
      <c r="D21" s="22">
        <v>0.0</v>
      </c>
      <c r="E21" s="22">
        <v>0.0</v>
      </c>
      <c r="F21" s="22">
        <v>0.0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22">
        <v>0.0</v>
      </c>
      <c r="M21" s="23">
        <v>6867.0</v>
      </c>
      <c r="N21" s="23">
        <v>11283.0</v>
      </c>
      <c r="O21" s="23">
        <v>10827.0</v>
      </c>
      <c r="P21" s="24">
        <f t="shared" si="1"/>
        <v>28977</v>
      </c>
      <c r="Q21" s="25">
        <f>sum(P21/P29)</f>
        <v>0.01810281816</v>
      </c>
      <c r="R21" s="26"/>
    </row>
    <row r="22">
      <c r="A22" s="11"/>
      <c r="B22" s="45">
        <v>19.0</v>
      </c>
      <c r="C22" s="21" t="s">
        <v>36</v>
      </c>
      <c r="D22" s="22">
        <v>0.0</v>
      </c>
      <c r="E22" s="22">
        <v>0.0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23">
        <v>42268.0</v>
      </c>
      <c r="N22" s="23">
        <v>63049.0</v>
      </c>
      <c r="O22" s="23">
        <v>58329.0</v>
      </c>
      <c r="P22" s="24">
        <f t="shared" si="1"/>
        <v>163646</v>
      </c>
      <c r="Q22" s="25">
        <f>sum(P22/P29)</f>
        <v>0.1022346613</v>
      </c>
      <c r="R22" s="26"/>
      <c r="S22" s="43"/>
      <c r="T22" s="43"/>
    </row>
    <row r="23">
      <c r="A23" s="19"/>
      <c r="B23" s="20">
        <v>20.0</v>
      </c>
      <c r="C23" s="46" t="s">
        <v>37</v>
      </c>
      <c r="D23" s="29">
        <v>0.0</v>
      </c>
      <c r="E23" s="29">
        <v>0.0</v>
      </c>
      <c r="F23" s="29">
        <v>0.0</v>
      </c>
      <c r="G23" s="29">
        <v>0.0</v>
      </c>
      <c r="H23" s="29">
        <v>0.0</v>
      </c>
      <c r="I23" s="29">
        <v>0.0</v>
      </c>
      <c r="J23" s="29">
        <v>0.0</v>
      </c>
      <c r="K23" s="29">
        <v>0.0</v>
      </c>
      <c r="L23" s="29">
        <v>0.0</v>
      </c>
      <c r="M23" s="30">
        <v>4752.0</v>
      </c>
      <c r="N23" s="30">
        <v>7177.0</v>
      </c>
      <c r="O23" s="30">
        <v>7220.0</v>
      </c>
      <c r="P23" s="24">
        <f t="shared" si="1"/>
        <v>19149</v>
      </c>
      <c r="Q23" s="47">
        <f>sum(P23/P29)</f>
        <v>0.01196296597</v>
      </c>
      <c r="R23" s="32"/>
    </row>
    <row r="24">
      <c r="A24" s="19"/>
      <c r="B24" s="20">
        <v>21.0</v>
      </c>
      <c r="C24" s="33" t="s">
        <v>38</v>
      </c>
      <c r="D24" s="34">
        <v>0.0</v>
      </c>
      <c r="E24" s="34">
        <v>0.0</v>
      </c>
      <c r="F24" s="34">
        <v>0.0</v>
      </c>
      <c r="G24" s="34">
        <v>0.0</v>
      </c>
      <c r="H24" s="34">
        <v>0.0</v>
      </c>
      <c r="I24" s="34">
        <v>0.0</v>
      </c>
      <c r="J24" s="34">
        <v>0.0</v>
      </c>
      <c r="K24" s="34">
        <v>0.0</v>
      </c>
      <c r="L24" s="34">
        <v>0.0</v>
      </c>
      <c r="M24" s="35">
        <v>8672.0</v>
      </c>
      <c r="N24" s="35">
        <v>13114.0</v>
      </c>
      <c r="O24" s="35">
        <v>15024.0</v>
      </c>
      <c r="P24" s="36">
        <f t="shared" si="1"/>
        <v>36810</v>
      </c>
      <c r="Q24" s="37">
        <f>sum(P24/P29)</f>
        <v>0.02299633283</v>
      </c>
      <c r="R24" s="18">
        <f>SUM(Q24:Q28)</f>
        <v>0.352802229</v>
      </c>
    </row>
    <row r="25">
      <c r="A25" s="19"/>
      <c r="B25" s="20">
        <v>22.0</v>
      </c>
      <c r="C25" s="21" t="s">
        <v>39</v>
      </c>
      <c r="D25" s="22">
        <v>0.0</v>
      </c>
      <c r="E25" s="22">
        <v>0.0</v>
      </c>
      <c r="F25" s="22">
        <v>0.0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22">
        <v>0.0</v>
      </c>
      <c r="M25" s="23">
        <v>9847.0</v>
      </c>
      <c r="N25" s="23">
        <v>15159.0</v>
      </c>
      <c r="O25" s="23">
        <v>17692.0</v>
      </c>
      <c r="P25" s="24">
        <f t="shared" si="1"/>
        <v>42698</v>
      </c>
      <c r="Q25" s="25">
        <f>sum(P25/P29)</f>
        <v>0.02667474652</v>
      </c>
      <c r="R25" s="26"/>
    </row>
    <row r="26">
      <c r="A26" s="19"/>
      <c r="B26" s="20">
        <v>23.0</v>
      </c>
      <c r="C26" s="21" t="s">
        <v>40</v>
      </c>
      <c r="D26" s="22">
        <v>0.0</v>
      </c>
      <c r="E26" s="22">
        <v>0.0</v>
      </c>
      <c r="F26" s="22">
        <v>0.0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0.0</v>
      </c>
      <c r="M26" s="23">
        <v>2258.0</v>
      </c>
      <c r="N26" s="23">
        <v>3653.0</v>
      </c>
      <c r="O26" s="23">
        <v>4079.0</v>
      </c>
      <c r="P26" s="24">
        <f t="shared" si="1"/>
        <v>9990</v>
      </c>
      <c r="Q26" s="25">
        <f>sum(P26/P29)</f>
        <v>0.006241058544</v>
      </c>
      <c r="R26" s="26"/>
    </row>
    <row r="27">
      <c r="A27" s="19"/>
      <c r="B27" s="20">
        <v>24.0</v>
      </c>
      <c r="C27" s="21" t="s">
        <v>41</v>
      </c>
      <c r="D27" s="22">
        <v>0.0</v>
      </c>
      <c r="E27" s="22">
        <v>0.0</v>
      </c>
      <c r="F27" s="22">
        <v>0.0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23">
        <v>3758.0</v>
      </c>
      <c r="N27" s="23">
        <v>5337.0</v>
      </c>
      <c r="O27" s="23">
        <v>5563.0</v>
      </c>
      <c r="P27" s="24">
        <f t="shared" si="1"/>
        <v>14658</v>
      </c>
      <c r="Q27" s="25">
        <f>sum(P27/P29)</f>
        <v>0.009157300914</v>
      </c>
      <c r="R27" s="26"/>
    </row>
    <row r="28">
      <c r="A28" s="11"/>
      <c r="B28" s="12">
        <v>25.0</v>
      </c>
      <c r="C28" s="48" t="s">
        <v>42</v>
      </c>
      <c r="D28" s="49">
        <v>0.0</v>
      </c>
      <c r="E28" s="49">
        <v>0.0</v>
      </c>
      <c r="F28" s="49">
        <v>0.0</v>
      </c>
      <c r="G28" s="49">
        <v>0.0</v>
      </c>
      <c r="H28" s="49">
        <v>0.0</v>
      </c>
      <c r="I28" s="49">
        <v>0.0</v>
      </c>
      <c r="J28" s="49">
        <v>0.0</v>
      </c>
      <c r="K28" s="49">
        <v>0.0</v>
      </c>
      <c r="L28" s="49">
        <v>0.0</v>
      </c>
      <c r="M28" s="50">
        <v>112718.0</v>
      </c>
      <c r="N28" s="50">
        <v>163267.0</v>
      </c>
      <c r="O28" s="50">
        <v>184586.0</v>
      </c>
      <c r="P28" s="51">
        <f t="shared" si="1"/>
        <v>460571</v>
      </c>
      <c r="Q28" s="52">
        <f>sum(P28/P29)</f>
        <v>0.2877327902</v>
      </c>
      <c r="R28" s="32"/>
      <c r="S28" s="43"/>
      <c r="T28" s="43"/>
    </row>
    <row r="29">
      <c r="B29" s="53"/>
      <c r="C29" s="54" t="s">
        <v>43</v>
      </c>
      <c r="D29" s="55">
        <f t="shared" ref="D29:R29" si="2">sum(D4:D28)</f>
        <v>0</v>
      </c>
      <c r="E29" s="55">
        <f t="shared" si="2"/>
        <v>0</v>
      </c>
      <c r="F29" s="55">
        <f t="shared" si="2"/>
        <v>0</v>
      </c>
      <c r="G29" s="55">
        <f t="shared" si="2"/>
        <v>0</v>
      </c>
      <c r="H29" s="55">
        <f t="shared" si="2"/>
        <v>0</v>
      </c>
      <c r="I29" s="55">
        <f t="shared" si="2"/>
        <v>0</v>
      </c>
      <c r="J29" s="55">
        <f t="shared" si="2"/>
        <v>0</v>
      </c>
      <c r="K29" s="55">
        <f t="shared" si="2"/>
        <v>0</v>
      </c>
      <c r="L29" s="55">
        <f t="shared" si="2"/>
        <v>0</v>
      </c>
      <c r="M29" s="55">
        <f t="shared" si="2"/>
        <v>377322</v>
      </c>
      <c r="N29" s="55">
        <f t="shared" si="2"/>
        <v>586403</v>
      </c>
      <c r="O29" s="55">
        <f t="shared" si="2"/>
        <v>636965</v>
      </c>
      <c r="P29" s="55">
        <f t="shared" si="2"/>
        <v>1600690</v>
      </c>
      <c r="Q29" s="56">
        <f t="shared" si="2"/>
        <v>1</v>
      </c>
      <c r="R29" s="56">
        <f t="shared" si="2"/>
        <v>1</v>
      </c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</sheetData>
  <mergeCells count="6">
    <mergeCell ref="B2:R2"/>
    <mergeCell ref="R4:R8"/>
    <mergeCell ref="R19:R23"/>
    <mergeCell ref="R24:R28"/>
    <mergeCell ref="R9:R13"/>
    <mergeCell ref="R14:R1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4.63"/>
    <col customWidth="1" min="3" max="3" width="24.5"/>
    <col customWidth="1" min="4" max="15" width="9.5"/>
    <col customWidth="1" min="16" max="18" width="10.75"/>
    <col customWidth="1" min="19" max="19" width="3.63"/>
  </cols>
  <sheetData>
    <row r="2" ht="21.0" customHeight="1">
      <c r="A2" s="1"/>
      <c r="B2" s="2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>
      <c r="A3" s="5"/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9" t="s">
        <v>15</v>
      </c>
      <c r="Q3" s="7" t="s">
        <v>16</v>
      </c>
      <c r="R3" s="7" t="s">
        <v>17</v>
      </c>
      <c r="S3" s="10"/>
      <c r="T3" s="10"/>
      <c r="U3" s="10"/>
    </row>
    <row r="4">
      <c r="A4" s="11"/>
      <c r="B4" s="12">
        <v>1.0</v>
      </c>
      <c r="C4" s="13" t="s">
        <v>18</v>
      </c>
      <c r="D4" s="15">
        <v>93010.0</v>
      </c>
      <c r="E4" s="15">
        <v>102786.0</v>
      </c>
      <c r="F4" s="15">
        <v>140834.0</v>
      </c>
      <c r="G4" s="15">
        <v>157578.0</v>
      </c>
      <c r="H4" s="15">
        <v>154866.0</v>
      </c>
      <c r="I4" s="15">
        <v>111152.0</v>
      </c>
      <c r="J4" s="15">
        <v>107922.0</v>
      </c>
      <c r="K4" s="15">
        <v>119921.0</v>
      </c>
      <c r="L4" s="15">
        <v>125431.0</v>
      </c>
      <c r="M4" s="15">
        <v>127929.0</v>
      </c>
      <c r="N4" s="15">
        <v>119479.0</v>
      </c>
      <c r="O4" s="15">
        <v>107461.0</v>
      </c>
      <c r="P4" s="57">
        <f t="shared" ref="P4:P28" si="1">SUM(D4:O4)</f>
        <v>1468369</v>
      </c>
      <c r="Q4" s="17">
        <f>sum(P4/P29)</f>
        <v>0.1802716261</v>
      </c>
      <c r="R4" s="18">
        <f>SUM(Q4:Q8)</f>
        <v>0.2195984096</v>
      </c>
    </row>
    <row r="5">
      <c r="A5" s="19"/>
      <c r="B5" s="20">
        <v>2.0</v>
      </c>
      <c r="C5" s="21" t="s">
        <v>19</v>
      </c>
      <c r="D5" s="23">
        <v>7799.0</v>
      </c>
      <c r="E5" s="23">
        <v>8412.0</v>
      </c>
      <c r="F5" s="23">
        <v>8593.0</v>
      </c>
      <c r="G5" s="23">
        <v>9982.0</v>
      </c>
      <c r="H5" s="23">
        <v>8779.0</v>
      </c>
      <c r="I5" s="23">
        <v>6832.0</v>
      </c>
      <c r="J5" s="23">
        <v>6642.0</v>
      </c>
      <c r="K5" s="23">
        <v>5948.0</v>
      </c>
      <c r="L5" s="23">
        <v>7490.0</v>
      </c>
      <c r="M5" s="23">
        <v>8198.0</v>
      </c>
      <c r="N5" s="23">
        <v>9328.0</v>
      </c>
      <c r="O5" s="23">
        <v>9052.0</v>
      </c>
      <c r="P5" s="58">
        <f t="shared" si="1"/>
        <v>97055</v>
      </c>
      <c r="Q5" s="25">
        <f>sum(P5/P29)</f>
        <v>0.01191543997</v>
      </c>
      <c r="R5" s="26"/>
    </row>
    <row r="6">
      <c r="A6" s="19"/>
      <c r="B6" s="20">
        <v>3.0</v>
      </c>
      <c r="C6" s="21" t="s">
        <v>20</v>
      </c>
      <c r="D6" s="23">
        <v>843.0</v>
      </c>
      <c r="E6" s="23">
        <v>898.0</v>
      </c>
      <c r="F6" s="23">
        <v>1032.0</v>
      </c>
      <c r="G6" s="23">
        <v>880.0</v>
      </c>
      <c r="H6" s="23">
        <v>845.0</v>
      </c>
      <c r="I6" s="23">
        <v>689.0</v>
      </c>
      <c r="J6" s="23">
        <v>707.0</v>
      </c>
      <c r="K6" s="23">
        <v>628.0</v>
      </c>
      <c r="L6" s="23">
        <v>794.0</v>
      </c>
      <c r="M6" s="23">
        <v>864.0</v>
      </c>
      <c r="N6" s="23">
        <v>1031.0</v>
      </c>
      <c r="O6" s="23">
        <v>1055.0</v>
      </c>
      <c r="P6" s="58">
        <f t="shared" si="1"/>
        <v>10266</v>
      </c>
      <c r="Q6" s="25">
        <f>sum(P6/P29)</f>
        <v>0.001260356568</v>
      </c>
      <c r="R6" s="26"/>
    </row>
    <row r="7">
      <c r="A7" s="19"/>
      <c r="B7" s="20">
        <v>4.0</v>
      </c>
      <c r="C7" s="21" t="s">
        <v>21</v>
      </c>
      <c r="D7" s="23">
        <v>638.0</v>
      </c>
      <c r="E7" s="23">
        <v>652.0</v>
      </c>
      <c r="F7" s="23">
        <v>597.0</v>
      </c>
      <c r="G7" s="23">
        <v>539.0</v>
      </c>
      <c r="H7" s="23">
        <v>461.0</v>
      </c>
      <c r="I7" s="23">
        <v>272.0</v>
      </c>
      <c r="J7" s="23">
        <v>256.0</v>
      </c>
      <c r="K7" s="23">
        <v>271.0</v>
      </c>
      <c r="L7" s="23">
        <v>378.0</v>
      </c>
      <c r="M7" s="23">
        <v>459.0</v>
      </c>
      <c r="N7" s="23">
        <v>445.0</v>
      </c>
      <c r="O7" s="23">
        <v>473.0</v>
      </c>
      <c r="P7" s="58">
        <f t="shared" si="1"/>
        <v>5441</v>
      </c>
      <c r="Q7" s="25">
        <f>sum(P7/P29)</f>
        <v>0.0006679914365</v>
      </c>
      <c r="R7" s="26"/>
    </row>
    <row r="8">
      <c r="A8" s="19"/>
      <c r="B8" s="20">
        <v>5.0</v>
      </c>
      <c r="C8" s="27" t="s">
        <v>22</v>
      </c>
      <c r="D8" s="59">
        <v>14996.0</v>
      </c>
      <c r="E8" s="59">
        <v>16714.0</v>
      </c>
      <c r="F8" s="59">
        <v>17522.0</v>
      </c>
      <c r="G8" s="59">
        <v>20754.0</v>
      </c>
      <c r="H8" s="59">
        <v>20319.0</v>
      </c>
      <c r="I8" s="59">
        <v>16592.0</v>
      </c>
      <c r="J8" s="30">
        <v>15952.0</v>
      </c>
      <c r="K8" s="30">
        <v>15453.0</v>
      </c>
      <c r="L8" s="30">
        <v>17652.0</v>
      </c>
      <c r="M8" s="30">
        <v>17448.0</v>
      </c>
      <c r="N8" s="30">
        <v>18125.0</v>
      </c>
      <c r="O8" s="30">
        <v>16040.0</v>
      </c>
      <c r="P8" s="58">
        <f t="shared" si="1"/>
        <v>207567</v>
      </c>
      <c r="Q8" s="31">
        <f>sum(P8/P29)</f>
        <v>0.0254829955</v>
      </c>
      <c r="R8" s="32"/>
    </row>
    <row r="9">
      <c r="A9" s="19"/>
      <c r="B9" s="20">
        <v>6.0</v>
      </c>
      <c r="C9" s="33" t="s">
        <v>23</v>
      </c>
      <c r="D9" s="35">
        <v>7499.0</v>
      </c>
      <c r="E9" s="35">
        <v>8261.0</v>
      </c>
      <c r="F9" s="35">
        <v>8726.0</v>
      </c>
      <c r="G9" s="35">
        <v>9986.0</v>
      </c>
      <c r="H9" s="35">
        <v>8375.0</v>
      </c>
      <c r="I9" s="35">
        <v>6269.0</v>
      </c>
      <c r="J9" s="35">
        <v>6512.0</v>
      </c>
      <c r="K9" s="35">
        <v>5515.0</v>
      </c>
      <c r="L9" s="35">
        <v>7222.0</v>
      </c>
      <c r="M9" s="35">
        <v>7979.0</v>
      </c>
      <c r="N9" s="35">
        <v>9091.0</v>
      </c>
      <c r="O9" s="35">
        <v>8709.0</v>
      </c>
      <c r="P9" s="60">
        <f t="shared" si="1"/>
        <v>94144</v>
      </c>
      <c r="Q9" s="37">
        <f>sum(P9/P29)</f>
        <v>0.01155805657</v>
      </c>
      <c r="R9" s="18">
        <f>SUM(Q9:Q13)</f>
        <v>0.2837153976</v>
      </c>
    </row>
    <row r="10">
      <c r="A10" s="11"/>
      <c r="B10" s="12">
        <v>7.0</v>
      </c>
      <c r="C10" s="38" t="s">
        <v>24</v>
      </c>
      <c r="D10" s="40">
        <v>125614.0</v>
      </c>
      <c r="E10" s="40">
        <v>132273.0</v>
      </c>
      <c r="F10" s="40">
        <v>152442.0</v>
      </c>
      <c r="G10" s="40">
        <v>210698.0</v>
      </c>
      <c r="H10" s="40">
        <v>187149.0</v>
      </c>
      <c r="I10" s="40">
        <v>110535.0</v>
      </c>
      <c r="J10" s="40">
        <v>112419.0</v>
      </c>
      <c r="K10" s="40">
        <v>107133.0</v>
      </c>
      <c r="L10" s="40">
        <v>143598.0</v>
      </c>
      <c r="M10" s="40">
        <v>170229.0</v>
      </c>
      <c r="N10" s="40">
        <v>176743.0</v>
      </c>
      <c r="O10" s="40">
        <v>146138.0</v>
      </c>
      <c r="P10" s="61">
        <f t="shared" si="1"/>
        <v>1774971</v>
      </c>
      <c r="Q10" s="42">
        <f>sum(P10/P29)</f>
        <v>0.2179131461</v>
      </c>
      <c r="R10" s="26"/>
      <c r="S10" s="43"/>
    </row>
    <row r="11">
      <c r="A11" s="19"/>
      <c r="B11" s="20">
        <v>8.0</v>
      </c>
      <c r="C11" s="21" t="s">
        <v>25</v>
      </c>
      <c r="D11" s="23">
        <v>8790.0</v>
      </c>
      <c r="E11" s="23">
        <v>9068.0</v>
      </c>
      <c r="F11" s="23">
        <v>9386.0</v>
      </c>
      <c r="G11" s="23">
        <v>9303.0</v>
      </c>
      <c r="H11" s="23">
        <v>8487.0</v>
      </c>
      <c r="I11" s="23">
        <v>5320.0</v>
      </c>
      <c r="J11" s="23">
        <v>5339.0</v>
      </c>
      <c r="K11" s="23">
        <v>5207.0</v>
      </c>
      <c r="L11" s="23">
        <v>7316.0</v>
      </c>
      <c r="M11" s="23">
        <v>8267.0</v>
      </c>
      <c r="N11" s="23">
        <v>9226.0</v>
      </c>
      <c r="O11" s="23">
        <v>8056.0</v>
      </c>
      <c r="P11" s="58">
        <f t="shared" si="1"/>
        <v>93765</v>
      </c>
      <c r="Q11" s="25">
        <f>sum(P11/P29)</f>
        <v>0.01151152675</v>
      </c>
      <c r="R11" s="26"/>
    </row>
    <row r="12">
      <c r="A12" s="19"/>
      <c r="B12" s="20">
        <v>9.0</v>
      </c>
      <c r="C12" s="21" t="s">
        <v>26</v>
      </c>
      <c r="D12" s="23">
        <v>15646.0</v>
      </c>
      <c r="E12" s="23">
        <v>14032.0</v>
      </c>
      <c r="F12" s="23">
        <v>13105.0</v>
      </c>
      <c r="G12" s="23">
        <v>12796.0</v>
      </c>
      <c r="H12" s="23">
        <v>10441.0</v>
      </c>
      <c r="I12" s="23">
        <v>6967.0</v>
      </c>
      <c r="J12" s="23">
        <v>7710.0</v>
      </c>
      <c r="K12" s="23">
        <v>6898.0</v>
      </c>
      <c r="L12" s="23">
        <v>9381.0</v>
      </c>
      <c r="M12" s="23">
        <v>10141.0</v>
      </c>
      <c r="N12" s="23">
        <v>10338.0</v>
      </c>
      <c r="O12" s="23">
        <v>9845.0</v>
      </c>
      <c r="P12" s="58">
        <f t="shared" si="1"/>
        <v>127300</v>
      </c>
      <c r="Q12" s="25">
        <f>sum(P12/P29)</f>
        <v>0.01562861788</v>
      </c>
      <c r="R12" s="26"/>
    </row>
    <row r="13">
      <c r="A13" s="19"/>
      <c r="B13" s="20">
        <v>10.0</v>
      </c>
      <c r="C13" s="27" t="s">
        <v>27</v>
      </c>
      <c r="D13" s="59">
        <v>19665.0</v>
      </c>
      <c r="E13" s="59">
        <v>20665.0</v>
      </c>
      <c r="F13" s="59">
        <v>20925.0</v>
      </c>
      <c r="G13" s="59">
        <v>23197.0</v>
      </c>
      <c r="H13" s="59">
        <v>20084.0</v>
      </c>
      <c r="I13" s="59">
        <v>15220.0</v>
      </c>
      <c r="J13" s="30">
        <v>15195.0</v>
      </c>
      <c r="K13" s="30">
        <v>13368.0</v>
      </c>
      <c r="L13" s="30">
        <v>15273.0</v>
      </c>
      <c r="M13" s="30">
        <v>18744.0</v>
      </c>
      <c r="N13" s="30">
        <v>20174.0</v>
      </c>
      <c r="O13" s="30">
        <v>18261.0</v>
      </c>
      <c r="P13" s="58">
        <f t="shared" si="1"/>
        <v>220771</v>
      </c>
      <c r="Q13" s="31">
        <f>sum(P13/P29)</f>
        <v>0.02710405026</v>
      </c>
      <c r="R13" s="32"/>
    </row>
    <row r="14">
      <c r="A14" s="19"/>
      <c r="B14" s="20">
        <v>11.0</v>
      </c>
      <c r="C14" s="33" t="s">
        <v>28</v>
      </c>
      <c r="D14" s="35">
        <v>807.0</v>
      </c>
      <c r="E14" s="35">
        <v>854.0</v>
      </c>
      <c r="F14" s="35">
        <v>937.0</v>
      </c>
      <c r="G14" s="35">
        <v>881.0</v>
      </c>
      <c r="H14" s="35">
        <v>799.0</v>
      </c>
      <c r="I14" s="35">
        <v>728.0</v>
      </c>
      <c r="J14" s="35">
        <v>658.0</v>
      </c>
      <c r="K14" s="35">
        <v>609.0</v>
      </c>
      <c r="L14" s="35">
        <v>894.0</v>
      </c>
      <c r="M14" s="35">
        <v>1002.0</v>
      </c>
      <c r="N14" s="35">
        <v>1130.0</v>
      </c>
      <c r="O14" s="35">
        <v>1217.0</v>
      </c>
      <c r="P14" s="60">
        <f t="shared" si="1"/>
        <v>10516</v>
      </c>
      <c r="Q14" s="37">
        <f>sum(P14/P29)</f>
        <v>0.001291049062</v>
      </c>
      <c r="R14" s="44">
        <f>SUM(Q14:Q18)</f>
        <v>0.06559206926</v>
      </c>
    </row>
    <row r="15">
      <c r="A15" s="19"/>
      <c r="B15" s="20">
        <v>12.0</v>
      </c>
      <c r="C15" s="21" t="s">
        <v>29</v>
      </c>
      <c r="D15" s="23">
        <v>6640.0</v>
      </c>
      <c r="E15" s="23">
        <v>7000.0</v>
      </c>
      <c r="F15" s="23">
        <v>7419.0</v>
      </c>
      <c r="G15" s="23">
        <v>7740.0</v>
      </c>
      <c r="H15" s="23">
        <v>6891.0</v>
      </c>
      <c r="I15" s="23">
        <v>4229.0</v>
      </c>
      <c r="J15" s="23">
        <v>4157.0</v>
      </c>
      <c r="K15" s="23">
        <v>4266.0</v>
      </c>
      <c r="L15" s="23">
        <v>5966.0</v>
      </c>
      <c r="M15" s="23">
        <v>6434.0</v>
      </c>
      <c r="N15" s="23">
        <v>7436.0</v>
      </c>
      <c r="O15" s="23">
        <v>6136.0</v>
      </c>
      <c r="P15" s="58">
        <f t="shared" si="1"/>
        <v>74314</v>
      </c>
      <c r="Q15" s="25">
        <f>sum(P15/P29)</f>
        <v>0.009123527957</v>
      </c>
      <c r="R15" s="26"/>
    </row>
    <row r="16">
      <c r="A16" s="19"/>
      <c r="B16" s="20">
        <v>13.0</v>
      </c>
      <c r="C16" s="21" t="s">
        <v>30</v>
      </c>
      <c r="D16" s="23">
        <v>66605.0</v>
      </c>
      <c r="E16" s="23">
        <v>54954.0</v>
      </c>
      <c r="F16" s="23">
        <v>53516.0</v>
      </c>
      <c r="G16" s="23">
        <v>42639.0</v>
      </c>
      <c r="H16" s="23">
        <v>41200.0</v>
      </c>
      <c r="I16" s="23">
        <v>28318.0</v>
      </c>
      <c r="J16" s="23">
        <v>20164.0</v>
      </c>
      <c r="K16" s="23">
        <v>3831.0</v>
      </c>
      <c r="L16" s="23">
        <v>5443.0</v>
      </c>
      <c r="M16" s="23">
        <v>6572.0</v>
      </c>
      <c r="N16" s="23">
        <v>7454.0</v>
      </c>
      <c r="O16" s="23">
        <v>5513.0</v>
      </c>
      <c r="P16" s="58">
        <f t="shared" si="1"/>
        <v>336209</v>
      </c>
      <c r="Q16" s="25">
        <f>sum(P16/P29)</f>
        <v>0.04127637068</v>
      </c>
      <c r="R16" s="26"/>
    </row>
    <row r="17">
      <c r="A17" s="19"/>
      <c r="B17" s="20">
        <v>14.0</v>
      </c>
      <c r="C17" s="21" t="s">
        <v>31</v>
      </c>
      <c r="D17" s="23">
        <v>8821.0</v>
      </c>
      <c r="E17" s="23">
        <v>8033.0</v>
      </c>
      <c r="F17" s="23">
        <v>7605.0</v>
      </c>
      <c r="G17" s="23">
        <v>6573.0</v>
      </c>
      <c r="H17" s="23">
        <v>4988.0</v>
      </c>
      <c r="I17" s="23">
        <v>3530.0</v>
      </c>
      <c r="J17" s="23">
        <v>3959.0</v>
      </c>
      <c r="K17" s="23">
        <v>4198.0</v>
      </c>
      <c r="L17" s="23">
        <v>6259.0</v>
      </c>
      <c r="M17" s="23">
        <v>7244.0</v>
      </c>
      <c r="N17" s="23">
        <v>6933.0</v>
      </c>
      <c r="O17" s="23">
        <v>4653.0</v>
      </c>
      <c r="P17" s="58">
        <f t="shared" si="1"/>
        <v>72796</v>
      </c>
      <c r="Q17" s="25">
        <f>sum(P17/P29)</f>
        <v>0.008937163135</v>
      </c>
      <c r="R17" s="26"/>
    </row>
    <row r="18">
      <c r="A18" s="19"/>
      <c r="B18" s="20">
        <v>15.0</v>
      </c>
      <c r="C18" s="27" t="s">
        <v>32</v>
      </c>
      <c r="D18" s="59">
        <v>3600.0</v>
      </c>
      <c r="E18" s="59">
        <v>3936.0</v>
      </c>
      <c r="F18" s="59">
        <v>3888.0</v>
      </c>
      <c r="G18" s="59">
        <v>3486.0</v>
      </c>
      <c r="H18" s="59">
        <v>3032.0</v>
      </c>
      <c r="I18" s="59">
        <v>2368.0</v>
      </c>
      <c r="J18" s="30">
        <v>2481.0</v>
      </c>
      <c r="K18" s="30">
        <v>2399.0</v>
      </c>
      <c r="L18" s="30">
        <v>3455.0</v>
      </c>
      <c r="M18" s="30">
        <v>3692.0</v>
      </c>
      <c r="N18" s="30">
        <v>4309.0</v>
      </c>
      <c r="O18" s="30">
        <v>3787.0</v>
      </c>
      <c r="P18" s="58">
        <f t="shared" si="1"/>
        <v>40433</v>
      </c>
      <c r="Q18" s="31">
        <f>sum(P18/P29)</f>
        <v>0.004963958418</v>
      </c>
      <c r="R18" s="32"/>
    </row>
    <row r="19">
      <c r="A19" s="19"/>
      <c r="B19" s="20">
        <v>16.0</v>
      </c>
      <c r="C19" s="33" t="s">
        <v>33</v>
      </c>
      <c r="D19" s="35">
        <v>915.0</v>
      </c>
      <c r="E19" s="35">
        <v>827.0</v>
      </c>
      <c r="F19" s="35">
        <v>833.0</v>
      </c>
      <c r="G19" s="35">
        <v>769.0</v>
      </c>
      <c r="H19" s="35">
        <v>653.0</v>
      </c>
      <c r="I19" s="35">
        <v>319.0</v>
      </c>
      <c r="J19" s="35">
        <v>376.0</v>
      </c>
      <c r="K19" s="35">
        <v>365.0</v>
      </c>
      <c r="L19" s="35">
        <v>479.0</v>
      </c>
      <c r="M19" s="35">
        <v>533.0</v>
      </c>
      <c r="N19" s="35">
        <v>533.0</v>
      </c>
      <c r="O19" s="35">
        <v>536.0</v>
      </c>
      <c r="P19" s="60">
        <f t="shared" si="1"/>
        <v>7138</v>
      </c>
      <c r="Q19" s="37">
        <f>sum(P19/P29)</f>
        <v>0.0008763320849</v>
      </c>
      <c r="R19" s="44">
        <f>SUM(Q19:Q23)</f>
        <v>0.08991746666</v>
      </c>
    </row>
    <row r="20">
      <c r="A20" s="19"/>
      <c r="B20" s="20">
        <v>17.0</v>
      </c>
      <c r="C20" s="21" t="s">
        <v>34</v>
      </c>
      <c r="D20" s="23">
        <v>15438.0</v>
      </c>
      <c r="E20" s="23">
        <v>14197.0</v>
      </c>
      <c r="F20" s="23">
        <v>13374.0</v>
      </c>
      <c r="G20" s="23">
        <v>13113.0</v>
      </c>
      <c r="H20" s="23">
        <v>10923.0</v>
      </c>
      <c r="I20" s="23">
        <v>7345.0</v>
      </c>
      <c r="J20" s="23">
        <v>7898.0</v>
      </c>
      <c r="K20" s="23">
        <v>7165.0</v>
      </c>
      <c r="L20" s="23">
        <v>9503.0</v>
      </c>
      <c r="M20" s="23">
        <v>10449.0</v>
      </c>
      <c r="N20" s="23">
        <v>10483.0</v>
      </c>
      <c r="O20" s="23">
        <v>9507.0</v>
      </c>
      <c r="P20" s="58">
        <f t="shared" si="1"/>
        <v>129395</v>
      </c>
      <c r="Q20" s="25">
        <f>sum(P20/P29)</f>
        <v>0.01588582098</v>
      </c>
      <c r="R20" s="26"/>
    </row>
    <row r="21">
      <c r="A21" s="19"/>
      <c r="B21" s="20">
        <v>18.0</v>
      </c>
      <c r="C21" s="21" t="s">
        <v>35</v>
      </c>
      <c r="D21" s="23">
        <v>10929.0</v>
      </c>
      <c r="E21" s="23">
        <v>10002.0</v>
      </c>
      <c r="F21" s="23">
        <v>9000.0</v>
      </c>
      <c r="G21" s="23">
        <v>7429.0</v>
      </c>
      <c r="H21" s="23">
        <v>5605.0</v>
      </c>
      <c r="I21" s="23">
        <v>4069.0</v>
      </c>
      <c r="J21" s="23">
        <v>4601.0</v>
      </c>
      <c r="K21" s="23">
        <v>4999.0</v>
      </c>
      <c r="L21" s="23">
        <v>7230.0</v>
      </c>
      <c r="M21" s="23">
        <v>7794.0</v>
      </c>
      <c r="N21" s="23">
        <v>7557.0</v>
      </c>
      <c r="O21" s="23">
        <v>5319.0</v>
      </c>
      <c r="P21" s="58">
        <f t="shared" si="1"/>
        <v>84534</v>
      </c>
      <c r="Q21" s="25">
        <f>sum(P21/P29)</f>
        <v>0.01037823711</v>
      </c>
      <c r="R21" s="26"/>
    </row>
    <row r="22">
      <c r="A22" s="11"/>
      <c r="B22" s="45">
        <v>19.0</v>
      </c>
      <c r="C22" s="21" t="s">
        <v>36</v>
      </c>
      <c r="D22" s="23">
        <v>62830.0</v>
      </c>
      <c r="E22" s="23">
        <v>53632.0</v>
      </c>
      <c r="F22" s="23">
        <v>45827.0</v>
      </c>
      <c r="G22" s="23">
        <v>43484.0</v>
      </c>
      <c r="H22" s="23">
        <v>33834.0</v>
      </c>
      <c r="I22" s="23">
        <v>24185.0</v>
      </c>
      <c r="J22" s="23">
        <v>26146.0</v>
      </c>
      <c r="K22" s="23">
        <v>23629.0</v>
      </c>
      <c r="L22" s="23">
        <v>32606.0</v>
      </c>
      <c r="M22" s="23">
        <v>36128.0</v>
      </c>
      <c r="N22" s="23">
        <v>31449.0</v>
      </c>
      <c r="O22" s="23">
        <v>25821.0</v>
      </c>
      <c r="P22" s="58">
        <f t="shared" si="1"/>
        <v>439571</v>
      </c>
      <c r="Q22" s="25">
        <f>sum(P22/P29)</f>
        <v>0.05396612089</v>
      </c>
      <c r="R22" s="26"/>
      <c r="S22" s="43"/>
      <c r="T22" s="43"/>
      <c r="U22" s="43"/>
    </row>
    <row r="23">
      <c r="A23" s="19"/>
      <c r="B23" s="20">
        <v>20.0</v>
      </c>
      <c r="C23" s="46" t="s">
        <v>37</v>
      </c>
      <c r="D23" s="30">
        <v>8219.0</v>
      </c>
      <c r="E23" s="30">
        <v>7920.0</v>
      </c>
      <c r="F23" s="30">
        <v>7489.0</v>
      </c>
      <c r="G23" s="30">
        <v>8606.0</v>
      </c>
      <c r="H23" s="30">
        <v>6227.0</v>
      </c>
      <c r="I23" s="30">
        <v>4278.0</v>
      </c>
      <c r="J23" s="30">
        <v>4273.0</v>
      </c>
      <c r="K23" s="30">
        <v>3596.0</v>
      </c>
      <c r="L23" s="30">
        <v>4954.0</v>
      </c>
      <c r="M23" s="30">
        <v>5589.0</v>
      </c>
      <c r="N23" s="30">
        <v>5453.0</v>
      </c>
      <c r="O23" s="30">
        <v>5164.0</v>
      </c>
      <c r="P23" s="58">
        <f t="shared" si="1"/>
        <v>71768</v>
      </c>
      <c r="Q23" s="47">
        <f>sum(P23/P29)</f>
        <v>0.0088109556</v>
      </c>
      <c r="R23" s="32"/>
    </row>
    <row r="24">
      <c r="A24" s="19"/>
      <c r="B24" s="20">
        <v>21.0</v>
      </c>
      <c r="C24" s="33" t="s">
        <v>38</v>
      </c>
      <c r="D24" s="35">
        <v>16689.0</v>
      </c>
      <c r="E24" s="35">
        <v>18693.0</v>
      </c>
      <c r="F24" s="35">
        <v>19747.0</v>
      </c>
      <c r="G24" s="35">
        <v>23195.0</v>
      </c>
      <c r="H24" s="35">
        <v>21921.0</v>
      </c>
      <c r="I24" s="35">
        <v>18082.0</v>
      </c>
      <c r="J24" s="35">
        <v>17759.0</v>
      </c>
      <c r="K24" s="35">
        <v>16837.0</v>
      </c>
      <c r="L24" s="35">
        <v>19650.0</v>
      </c>
      <c r="M24" s="35">
        <v>19985.0</v>
      </c>
      <c r="N24" s="35">
        <v>20633.0</v>
      </c>
      <c r="O24" s="35">
        <v>16407.0</v>
      </c>
      <c r="P24" s="60">
        <f t="shared" si="1"/>
        <v>229598</v>
      </c>
      <c r="Q24" s="37">
        <f>sum(P24/P29)</f>
        <v>0.02818774083</v>
      </c>
      <c r="R24" s="18">
        <f>SUM(Q24:Q28)</f>
        <v>0.3411766569</v>
      </c>
    </row>
    <row r="25">
      <c r="A25" s="19"/>
      <c r="B25" s="20">
        <v>22.0</v>
      </c>
      <c r="C25" s="21" t="s">
        <v>39</v>
      </c>
      <c r="D25" s="23">
        <v>19859.0</v>
      </c>
      <c r="E25" s="23">
        <v>20386.0</v>
      </c>
      <c r="F25" s="23">
        <v>20536.0</v>
      </c>
      <c r="G25" s="23">
        <v>23170.0</v>
      </c>
      <c r="H25" s="23">
        <v>20405.0</v>
      </c>
      <c r="I25" s="23">
        <v>15211.0</v>
      </c>
      <c r="J25" s="23">
        <v>15141.0</v>
      </c>
      <c r="K25" s="23">
        <v>13428.0</v>
      </c>
      <c r="L25" s="23">
        <v>18094.0</v>
      </c>
      <c r="M25" s="23">
        <v>18662.0</v>
      </c>
      <c r="N25" s="23">
        <v>20004.0</v>
      </c>
      <c r="O25" s="23">
        <v>16935.0</v>
      </c>
      <c r="P25" s="58">
        <f t="shared" si="1"/>
        <v>221831</v>
      </c>
      <c r="Q25" s="25">
        <f>sum(P25/P29)</f>
        <v>0.02723418643</v>
      </c>
      <c r="R25" s="26"/>
    </row>
    <row r="26">
      <c r="A26" s="19"/>
      <c r="B26" s="20">
        <v>23.0</v>
      </c>
      <c r="C26" s="21" t="s">
        <v>40</v>
      </c>
      <c r="D26" s="23">
        <v>4693.0</v>
      </c>
      <c r="E26" s="23">
        <v>5053.0</v>
      </c>
      <c r="F26" s="23">
        <v>5408.0</v>
      </c>
      <c r="G26" s="23">
        <v>4784.0</v>
      </c>
      <c r="H26" s="23">
        <v>4059.0</v>
      </c>
      <c r="I26" s="23">
        <v>3147.0</v>
      </c>
      <c r="J26" s="23">
        <v>3388.0</v>
      </c>
      <c r="K26" s="23">
        <v>3102.0</v>
      </c>
      <c r="L26" s="23">
        <v>4319.0</v>
      </c>
      <c r="M26" s="23">
        <v>4673.0</v>
      </c>
      <c r="N26" s="23">
        <v>5209.0</v>
      </c>
      <c r="O26" s="23">
        <v>4988.0</v>
      </c>
      <c r="P26" s="58">
        <f t="shared" si="1"/>
        <v>52823</v>
      </c>
      <c r="Q26" s="25">
        <f>sum(P26/P29)</f>
        <v>0.006485078414</v>
      </c>
      <c r="R26" s="26"/>
    </row>
    <row r="27">
      <c r="A27" s="19"/>
      <c r="B27" s="20">
        <v>24.0</v>
      </c>
      <c r="C27" s="21" t="s">
        <v>41</v>
      </c>
      <c r="D27" s="23">
        <v>6344.0</v>
      </c>
      <c r="E27" s="23">
        <v>6192.0</v>
      </c>
      <c r="F27" s="23">
        <v>5902.0</v>
      </c>
      <c r="G27" s="23">
        <v>6630.0</v>
      </c>
      <c r="H27" s="23">
        <v>5244.0</v>
      </c>
      <c r="I27" s="23">
        <v>3570.0</v>
      </c>
      <c r="J27" s="23">
        <v>3763.0</v>
      </c>
      <c r="K27" s="23">
        <v>2931.0</v>
      </c>
      <c r="L27" s="23">
        <v>4286.0</v>
      </c>
      <c r="M27" s="23">
        <v>4670.0</v>
      </c>
      <c r="N27" s="23">
        <v>4774.0</v>
      </c>
      <c r="O27" s="23">
        <v>4802.0</v>
      </c>
      <c r="P27" s="58">
        <f t="shared" si="1"/>
        <v>59108</v>
      </c>
      <c r="Q27" s="25">
        <f>sum(P27/P29)</f>
        <v>0.00725668771</v>
      </c>
      <c r="R27" s="26"/>
    </row>
    <row r="28">
      <c r="A28" s="11"/>
      <c r="B28" s="12">
        <v>25.0</v>
      </c>
      <c r="C28" s="48" t="s">
        <v>42</v>
      </c>
      <c r="D28" s="50">
        <v>203718.0</v>
      </c>
      <c r="E28" s="50">
        <v>201025.0</v>
      </c>
      <c r="F28" s="50">
        <v>203758.0</v>
      </c>
      <c r="G28" s="50">
        <v>225329.0</v>
      </c>
      <c r="H28" s="50">
        <v>211012.0</v>
      </c>
      <c r="I28" s="50">
        <v>167494.0</v>
      </c>
      <c r="J28" s="50">
        <v>163659.0</v>
      </c>
      <c r="K28" s="50">
        <v>145815.0</v>
      </c>
      <c r="L28" s="50">
        <v>186587.0</v>
      </c>
      <c r="M28" s="50">
        <v>189264.0</v>
      </c>
      <c r="N28" s="50">
        <v>187722.0</v>
      </c>
      <c r="O28" s="50">
        <v>130248.0</v>
      </c>
      <c r="P28" s="62">
        <f t="shared" si="1"/>
        <v>2215631</v>
      </c>
      <c r="Q28" s="52">
        <f>sum(P28/P29)</f>
        <v>0.2720129635</v>
      </c>
      <c r="R28" s="32"/>
      <c r="S28" s="43"/>
      <c r="T28" s="43"/>
      <c r="U28" s="43"/>
    </row>
    <row r="29">
      <c r="B29" s="53"/>
      <c r="C29" s="54" t="s">
        <v>43</v>
      </c>
      <c r="D29" s="55">
        <f t="shared" ref="D29:R29" si="2">sum(D4:D28)</f>
        <v>730607</v>
      </c>
      <c r="E29" s="55">
        <f t="shared" si="2"/>
        <v>726465</v>
      </c>
      <c r="F29" s="55">
        <f t="shared" si="2"/>
        <v>778401</v>
      </c>
      <c r="G29" s="55">
        <f t="shared" si="2"/>
        <v>873541</v>
      </c>
      <c r="H29" s="55">
        <f t="shared" si="2"/>
        <v>796599</v>
      </c>
      <c r="I29" s="55">
        <f t="shared" si="2"/>
        <v>566721</v>
      </c>
      <c r="J29" s="55">
        <f t="shared" si="2"/>
        <v>557077</v>
      </c>
      <c r="K29" s="55">
        <f t="shared" si="2"/>
        <v>517512</v>
      </c>
      <c r="L29" s="55">
        <f t="shared" si="2"/>
        <v>644260</v>
      </c>
      <c r="M29" s="55">
        <f t="shared" si="2"/>
        <v>692949</v>
      </c>
      <c r="N29" s="55">
        <f t="shared" si="2"/>
        <v>695059</v>
      </c>
      <c r="O29" s="55">
        <f t="shared" si="2"/>
        <v>566123</v>
      </c>
      <c r="P29" s="55">
        <f t="shared" si="2"/>
        <v>8145314</v>
      </c>
      <c r="Q29" s="56">
        <f t="shared" si="2"/>
        <v>1</v>
      </c>
      <c r="R29" s="56">
        <f t="shared" si="2"/>
        <v>1</v>
      </c>
    </row>
    <row r="30">
      <c r="C30" s="11"/>
    </row>
    <row r="31">
      <c r="C31" s="11"/>
      <c r="H31" s="11"/>
    </row>
    <row r="32">
      <c r="C32" s="11"/>
    </row>
  </sheetData>
  <mergeCells count="7">
    <mergeCell ref="B2:R2"/>
    <mergeCell ref="R4:R8"/>
    <mergeCell ref="R19:R23"/>
    <mergeCell ref="R24:R28"/>
    <mergeCell ref="R9:R13"/>
    <mergeCell ref="R14:R18"/>
    <mergeCell ref="H31:Q31"/>
  </mergeCells>
  <printOptions gridLines="1" horizontalCentered="1"/>
  <pageMargins bottom="0.75" footer="0.0" header="0.0" left="0.7" right="0.7" top="0.75"/>
  <pageSetup paperSize="3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4.63"/>
    <col customWidth="1" min="3" max="3" width="24.5"/>
    <col customWidth="1" min="4" max="15" width="9.5"/>
    <col customWidth="1" min="16" max="18" width="10.75"/>
    <col customWidth="1" min="19" max="19" width="3.63"/>
  </cols>
  <sheetData>
    <row r="2" ht="21.0" customHeight="1">
      <c r="A2" s="1"/>
      <c r="B2" s="2" t="s">
        <v>45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>
      <c r="A3" s="5"/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9" t="s">
        <v>15</v>
      </c>
      <c r="Q3" s="7" t="s">
        <v>16</v>
      </c>
      <c r="R3" s="7" t="s">
        <v>17</v>
      </c>
      <c r="S3" s="10"/>
      <c r="T3" s="10"/>
    </row>
    <row r="4">
      <c r="A4" s="11"/>
      <c r="B4" s="12">
        <v>1.0</v>
      </c>
      <c r="C4" s="13" t="s">
        <v>18</v>
      </c>
      <c r="D4" s="15">
        <v>103603.0</v>
      </c>
      <c r="E4" s="15">
        <v>134749.0</v>
      </c>
      <c r="F4" s="15">
        <v>170180.0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6">
        <f t="shared" ref="P4:P28" si="1">SUM(D4:O4)</f>
        <v>408532</v>
      </c>
      <c r="Q4" s="17">
        <f>sum(P4/P29)</f>
        <v>0.1924011049</v>
      </c>
      <c r="R4" s="18">
        <f>SUM(Q4:Q8)</f>
        <v>0.2382539731</v>
      </c>
    </row>
    <row r="5">
      <c r="A5" s="19"/>
      <c r="B5" s="20">
        <v>2.0</v>
      </c>
      <c r="C5" s="21" t="s">
        <v>19</v>
      </c>
      <c r="D5" s="23">
        <v>9106.0</v>
      </c>
      <c r="E5" s="23">
        <v>10994.0</v>
      </c>
      <c r="F5" s="23">
        <v>11272.0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4">
        <f t="shared" si="1"/>
        <v>31372</v>
      </c>
      <c r="Q5" s="25">
        <f>sum(P5/P29)</f>
        <v>0.01477487066</v>
      </c>
      <c r="R5" s="26"/>
    </row>
    <row r="6">
      <c r="A6" s="19"/>
      <c r="B6" s="20">
        <v>3.0</v>
      </c>
      <c r="C6" s="21" t="s">
        <v>20</v>
      </c>
      <c r="D6" s="23">
        <v>785.0</v>
      </c>
      <c r="E6" s="23">
        <v>997.0</v>
      </c>
      <c r="F6" s="23">
        <v>914.0</v>
      </c>
      <c r="G6" s="23">
        <v>0.0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4">
        <f t="shared" si="1"/>
        <v>2696</v>
      </c>
      <c r="Q6" s="25">
        <f>sum(P6/P29)</f>
        <v>0.00126970073</v>
      </c>
      <c r="R6" s="26"/>
    </row>
    <row r="7">
      <c r="A7" s="19"/>
      <c r="B7" s="20">
        <v>4.0</v>
      </c>
      <c r="C7" s="21" t="s">
        <v>21</v>
      </c>
      <c r="D7" s="23">
        <v>526.0</v>
      </c>
      <c r="E7" s="23">
        <v>551.0</v>
      </c>
      <c r="F7" s="23">
        <v>638.0</v>
      </c>
      <c r="G7" s="23">
        <v>0.0</v>
      </c>
      <c r="H7" s="23">
        <v>0.0</v>
      </c>
      <c r="I7" s="23">
        <v>0.0</v>
      </c>
      <c r="J7" s="23">
        <v>0.0</v>
      </c>
      <c r="K7" s="23">
        <v>0.0</v>
      </c>
      <c r="L7" s="23">
        <v>0.0</v>
      </c>
      <c r="M7" s="23">
        <v>0.0</v>
      </c>
      <c r="N7" s="23">
        <v>0.0</v>
      </c>
      <c r="O7" s="23">
        <v>0.0</v>
      </c>
      <c r="P7" s="24">
        <f t="shared" si="1"/>
        <v>1715</v>
      </c>
      <c r="Q7" s="25">
        <f>sum(P7/P29)</f>
        <v>0.0008076916737</v>
      </c>
      <c r="R7" s="26"/>
    </row>
    <row r="8">
      <c r="A8" s="19"/>
      <c r="B8" s="20">
        <v>5.0</v>
      </c>
      <c r="C8" s="27" t="s">
        <v>22</v>
      </c>
      <c r="D8" s="59">
        <v>17510.0</v>
      </c>
      <c r="E8" s="59">
        <v>21828.0</v>
      </c>
      <c r="F8" s="59">
        <v>22240.0</v>
      </c>
      <c r="G8" s="59">
        <v>0.0</v>
      </c>
      <c r="H8" s="59">
        <v>0.0</v>
      </c>
      <c r="I8" s="59">
        <v>0.0</v>
      </c>
      <c r="J8" s="30">
        <v>0.0</v>
      </c>
      <c r="K8" s="30">
        <v>0.0</v>
      </c>
      <c r="L8" s="30">
        <v>0.0</v>
      </c>
      <c r="M8" s="30">
        <v>0.0</v>
      </c>
      <c r="N8" s="30">
        <v>0.0</v>
      </c>
      <c r="O8" s="30">
        <v>0.0</v>
      </c>
      <c r="P8" s="24">
        <f t="shared" si="1"/>
        <v>61578</v>
      </c>
      <c r="Q8" s="31">
        <f>sum(P8/P29)</f>
        <v>0.02900060518</v>
      </c>
      <c r="R8" s="32"/>
    </row>
    <row r="9">
      <c r="A9" s="19"/>
      <c r="B9" s="20">
        <v>6.0</v>
      </c>
      <c r="C9" s="33" t="s">
        <v>23</v>
      </c>
      <c r="D9" s="35">
        <v>9300.0</v>
      </c>
      <c r="E9" s="35">
        <v>11420.0</v>
      </c>
      <c r="F9" s="35">
        <v>11780.0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6">
        <f t="shared" si="1"/>
        <v>32500</v>
      </c>
      <c r="Q9" s="37">
        <f>sum(P9/P29)</f>
        <v>0.01530611043</v>
      </c>
      <c r="R9" s="18">
        <f>SUM(Q9:Q13)</f>
        <v>0.2874901982</v>
      </c>
    </row>
    <row r="10">
      <c r="A10" s="11"/>
      <c r="B10" s="12">
        <v>7.0</v>
      </c>
      <c r="C10" s="38" t="s">
        <v>24</v>
      </c>
      <c r="D10" s="40">
        <v>113785.0</v>
      </c>
      <c r="E10" s="40">
        <v>155796.0</v>
      </c>
      <c r="F10" s="40">
        <v>179762.0</v>
      </c>
      <c r="G10" s="40">
        <v>0.0</v>
      </c>
      <c r="H10" s="40">
        <v>0.0</v>
      </c>
      <c r="I10" s="40">
        <v>0.0</v>
      </c>
      <c r="J10" s="40">
        <v>0.0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1">
        <f t="shared" si="1"/>
        <v>449343</v>
      </c>
      <c r="Q10" s="42">
        <f>sum(P10/P29)</f>
        <v>0.211621341</v>
      </c>
      <c r="R10" s="26"/>
      <c r="S10" s="43"/>
      <c r="T10" s="43"/>
    </row>
    <row r="11">
      <c r="A11" s="19"/>
      <c r="B11" s="20">
        <v>8.0</v>
      </c>
      <c r="C11" s="21" t="s">
        <v>25</v>
      </c>
      <c r="D11" s="23">
        <v>7447.0</v>
      </c>
      <c r="E11" s="23">
        <v>10469.0</v>
      </c>
      <c r="F11" s="23">
        <v>11456.0</v>
      </c>
      <c r="G11" s="23">
        <v>0.0</v>
      </c>
      <c r="H11" s="23">
        <v>0.0</v>
      </c>
      <c r="I11" s="23">
        <v>0.0</v>
      </c>
      <c r="J11" s="23">
        <v>0.0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4">
        <f t="shared" si="1"/>
        <v>29372</v>
      </c>
      <c r="Q11" s="25">
        <f>sum(P11/P29)</f>
        <v>0.01383295618</v>
      </c>
      <c r="R11" s="26"/>
    </row>
    <row r="12">
      <c r="A12" s="19"/>
      <c r="B12" s="20">
        <v>9.0</v>
      </c>
      <c r="C12" s="21" t="s">
        <v>26</v>
      </c>
      <c r="D12" s="23">
        <v>10409.0</v>
      </c>
      <c r="E12" s="23">
        <v>12109.0</v>
      </c>
      <c r="F12" s="23">
        <v>11691.0</v>
      </c>
      <c r="G12" s="23">
        <v>0.0</v>
      </c>
      <c r="H12" s="23">
        <v>0.0</v>
      </c>
      <c r="I12" s="23">
        <v>0.0</v>
      </c>
      <c r="J12" s="23">
        <v>0.0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4">
        <f t="shared" si="1"/>
        <v>34209</v>
      </c>
      <c r="Q12" s="25">
        <f>sum(P12/P29)</f>
        <v>0.01611097637</v>
      </c>
      <c r="R12" s="26"/>
    </row>
    <row r="13">
      <c r="A13" s="19"/>
      <c r="B13" s="20">
        <v>10.0</v>
      </c>
      <c r="C13" s="27" t="s">
        <v>27</v>
      </c>
      <c r="D13" s="59">
        <v>17643.0</v>
      </c>
      <c r="E13" s="59">
        <v>23622.0</v>
      </c>
      <c r="F13" s="59">
        <v>23749.0</v>
      </c>
      <c r="G13" s="59">
        <v>0.0</v>
      </c>
      <c r="H13" s="59">
        <v>0.0</v>
      </c>
      <c r="I13" s="59">
        <v>0.0</v>
      </c>
      <c r="J13" s="30">
        <v>0.0</v>
      </c>
      <c r="K13" s="30">
        <v>0.0</v>
      </c>
      <c r="L13" s="30">
        <v>0.0</v>
      </c>
      <c r="M13" s="30">
        <v>0.0</v>
      </c>
      <c r="N13" s="30">
        <v>0.0</v>
      </c>
      <c r="O13" s="30">
        <v>0.0</v>
      </c>
      <c r="P13" s="24">
        <f t="shared" si="1"/>
        <v>65014</v>
      </c>
      <c r="Q13" s="31">
        <f>sum(P13/P29)</f>
        <v>0.03061881427</v>
      </c>
      <c r="R13" s="32"/>
    </row>
    <row r="14">
      <c r="A14" s="19"/>
      <c r="B14" s="20">
        <v>11.0</v>
      </c>
      <c r="C14" s="33" t="s">
        <v>28</v>
      </c>
      <c r="D14" s="35">
        <v>939.0</v>
      </c>
      <c r="E14" s="35">
        <v>1171.0</v>
      </c>
      <c r="F14" s="35">
        <v>1103.0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6">
        <f t="shared" si="1"/>
        <v>3213</v>
      </c>
      <c r="Q14" s="37">
        <f>sum(P14/P29)</f>
        <v>0.001513185625</v>
      </c>
      <c r="R14" s="44">
        <f>SUM(Q14:Q18)</f>
        <v>0.06731109316</v>
      </c>
    </row>
    <row r="15">
      <c r="A15" s="19"/>
      <c r="B15" s="20">
        <v>12.0</v>
      </c>
      <c r="C15" s="21" t="s">
        <v>29</v>
      </c>
      <c r="D15" s="23">
        <v>6038.0</v>
      </c>
      <c r="E15" s="23">
        <v>8302.0</v>
      </c>
      <c r="F15" s="23">
        <v>8839.0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4">
        <f t="shared" si="1"/>
        <v>23179</v>
      </c>
      <c r="Q15" s="25">
        <f>sum(P15/P29)</f>
        <v>0.01091631796</v>
      </c>
      <c r="R15" s="26"/>
    </row>
    <row r="16">
      <c r="A16" s="19"/>
      <c r="B16" s="20">
        <v>13.0</v>
      </c>
      <c r="C16" s="21" t="s">
        <v>30</v>
      </c>
      <c r="D16" s="23">
        <v>18271.0</v>
      </c>
      <c r="E16" s="23">
        <v>28168.0</v>
      </c>
      <c r="F16" s="23">
        <v>34274.0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4">
        <f t="shared" si="1"/>
        <v>80713</v>
      </c>
      <c r="Q16" s="25">
        <f>sum(P16/P29)</f>
        <v>0.03801237205</v>
      </c>
      <c r="R16" s="26"/>
    </row>
    <row r="17">
      <c r="A17" s="19"/>
      <c r="B17" s="20">
        <v>14.0</v>
      </c>
      <c r="C17" s="21" t="s">
        <v>31</v>
      </c>
      <c r="D17" s="23">
        <v>6200.0</v>
      </c>
      <c r="E17" s="23">
        <v>7923.0</v>
      </c>
      <c r="F17" s="23">
        <v>8011.0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4">
        <f t="shared" si="1"/>
        <v>22134</v>
      </c>
      <c r="Q17" s="25">
        <f>sum(P17/P29)</f>
        <v>0.01042416764</v>
      </c>
      <c r="R17" s="26"/>
    </row>
    <row r="18">
      <c r="A18" s="19"/>
      <c r="B18" s="20">
        <v>15.0</v>
      </c>
      <c r="C18" s="27" t="s">
        <v>32</v>
      </c>
      <c r="D18" s="59">
        <v>3583.0</v>
      </c>
      <c r="E18" s="59">
        <v>5018.0</v>
      </c>
      <c r="F18" s="59">
        <v>5084.0</v>
      </c>
      <c r="G18" s="59">
        <v>0.0</v>
      </c>
      <c r="H18" s="59">
        <v>0.0</v>
      </c>
      <c r="I18" s="59">
        <v>0.0</v>
      </c>
      <c r="J18" s="30">
        <v>0.0</v>
      </c>
      <c r="K18" s="30">
        <v>0.0</v>
      </c>
      <c r="L18" s="30">
        <v>0.0</v>
      </c>
      <c r="M18" s="30">
        <v>0.0</v>
      </c>
      <c r="N18" s="30">
        <v>0.0</v>
      </c>
      <c r="O18" s="30">
        <v>0.0</v>
      </c>
      <c r="P18" s="24">
        <f t="shared" si="1"/>
        <v>13685</v>
      </c>
      <c r="Q18" s="31">
        <f>sum(P18/P29)</f>
        <v>0.006445049886</v>
      </c>
      <c r="R18" s="32"/>
    </row>
    <row r="19">
      <c r="A19" s="19"/>
      <c r="B19" s="20">
        <v>16.0</v>
      </c>
      <c r="C19" s="33" t="s">
        <v>33</v>
      </c>
      <c r="D19" s="35">
        <v>666.0</v>
      </c>
      <c r="E19" s="35">
        <v>632.0</v>
      </c>
      <c r="F19" s="35">
        <v>752.0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6">
        <f t="shared" si="1"/>
        <v>2050</v>
      </c>
      <c r="Q19" s="37">
        <f>sum(P19/P29)</f>
        <v>0.0009654623505</v>
      </c>
      <c r="R19" s="44">
        <f>SUM(Q19:Q23)</f>
        <v>0.0865991471</v>
      </c>
    </row>
    <row r="20">
      <c r="A20" s="19"/>
      <c r="B20" s="20">
        <v>17.0</v>
      </c>
      <c r="C20" s="21" t="s">
        <v>34</v>
      </c>
      <c r="D20" s="23">
        <v>9965.0</v>
      </c>
      <c r="E20" s="23">
        <v>11864.0</v>
      </c>
      <c r="F20" s="23">
        <v>11496.0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4">
        <f t="shared" si="1"/>
        <v>33325</v>
      </c>
      <c r="Q20" s="25">
        <f>sum(P20/P29)</f>
        <v>0.01569465016</v>
      </c>
      <c r="R20" s="26"/>
    </row>
    <row r="21">
      <c r="A21" s="19"/>
      <c r="B21" s="20">
        <v>18.0</v>
      </c>
      <c r="C21" s="21" t="s">
        <v>35</v>
      </c>
      <c r="D21" s="23">
        <v>13191.0</v>
      </c>
      <c r="E21" s="23">
        <v>8247.0</v>
      </c>
      <c r="F21" s="23">
        <v>8445.0</v>
      </c>
      <c r="G21" s="23">
        <v>0.0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4">
        <f t="shared" si="1"/>
        <v>29883</v>
      </c>
      <c r="Q21" s="25">
        <f>sum(P21/P29)</f>
        <v>0.01407361533</v>
      </c>
      <c r="R21" s="26"/>
    </row>
    <row r="22">
      <c r="A22" s="11"/>
      <c r="B22" s="45">
        <v>19.0</v>
      </c>
      <c r="C22" s="21" t="s">
        <v>36</v>
      </c>
      <c r="D22" s="23">
        <v>31165.0</v>
      </c>
      <c r="E22" s="23">
        <v>38206.0</v>
      </c>
      <c r="F22" s="23">
        <v>33475.0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4">
        <f t="shared" si="1"/>
        <v>102846</v>
      </c>
      <c r="Q22" s="25">
        <f>sum(P22/P29)</f>
        <v>0.04843606873</v>
      </c>
      <c r="R22" s="26"/>
      <c r="S22" s="43"/>
      <c r="T22" s="43"/>
    </row>
    <row r="23">
      <c r="A23" s="19"/>
      <c r="B23" s="20">
        <v>20.0</v>
      </c>
      <c r="C23" s="46" t="s">
        <v>37</v>
      </c>
      <c r="D23" s="30">
        <v>4575.0</v>
      </c>
      <c r="E23" s="30">
        <v>5620.0</v>
      </c>
      <c r="F23" s="30">
        <v>5580.0</v>
      </c>
      <c r="G23" s="30">
        <v>0.0</v>
      </c>
      <c r="H23" s="30">
        <v>0.0</v>
      </c>
      <c r="I23" s="30">
        <v>0.0</v>
      </c>
      <c r="J23" s="30">
        <v>0.0</v>
      </c>
      <c r="K23" s="30">
        <v>0.0</v>
      </c>
      <c r="L23" s="30">
        <v>0.0</v>
      </c>
      <c r="M23" s="30">
        <v>0.0</v>
      </c>
      <c r="N23" s="30">
        <v>0.0</v>
      </c>
      <c r="O23" s="30">
        <v>0.0</v>
      </c>
      <c r="P23" s="24">
        <f t="shared" si="1"/>
        <v>15775</v>
      </c>
      <c r="Q23" s="47">
        <f>sum(P23/P29)</f>
        <v>0.007429350526</v>
      </c>
      <c r="R23" s="32"/>
    </row>
    <row r="24">
      <c r="A24" s="19"/>
      <c r="B24" s="20">
        <v>21.0</v>
      </c>
      <c r="C24" s="33" t="s">
        <v>38</v>
      </c>
      <c r="D24" s="35">
        <v>18703.0</v>
      </c>
      <c r="E24" s="35">
        <v>23811.0</v>
      </c>
      <c r="F24" s="35">
        <v>23828.0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6">
        <f t="shared" si="1"/>
        <v>66342</v>
      </c>
      <c r="Q24" s="37">
        <f>sum(P24/P29)</f>
        <v>0.03124424549</v>
      </c>
      <c r="R24" s="18">
        <f>SUM(Q24:Q28)</f>
        <v>0.3203455884</v>
      </c>
    </row>
    <row r="25">
      <c r="A25" s="19"/>
      <c r="B25" s="20">
        <v>22.0</v>
      </c>
      <c r="C25" s="21" t="s">
        <v>39</v>
      </c>
      <c r="D25" s="23">
        <v>17021.0</v>
      </c>
      <c r="E25" s="23">
        <v>23021.0</v>
      </c>
      <c r="F25" s="23">
        <v>22943.0</v>
      </c>
      <c r="G25" s="23">
        <v>0.0</v>
      </c>
      <c r="H25" s="23">
        <v>0.0</v>
      </c>
      <c r="I25" s="23">
        <v>0.0</v>
      </c>
      <c r="J25" s="23">
        <v>0.0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4">
        <f t="shared" si="1"/>
        <v>62985</v>
      </c>
      <c r="Q25" s="25">
        <f>sum(P25/P29)</f>
        <v>0.02966324202</v>
      </c>
      <c r="R25" s="26"/>
    </row>
    <row r="26">
      <c r="A26" s="19"/>
      <c r="B26" s="20">
        <v>23.0</v>
      </c>
      <c r="C26" s="21" t="s">
        <v>40</v>
      </c>
      <c r="D26" s="23">
        <v>3968.0</v>
      </c>
      <c r="E26" s="23">
        <v>6045.0</v>
      </c>
      <c r="F26" s="23">
        <v>6420.0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4">
        <f t="shared" si="1"/>
        <v>16433</v>
      </c>
      <c r="Q26" s="25">
        <f>sum(P26/P29)</f>
        <v>0.007739240393</v>
      </c>
      <c r="R26" s="26"/>
    </row>
    <row r="27">
      <c r="A27" s="19"/>
      <c r="B27" s="20">
        <v>24.0</v>
      </c>
      <c r="C27" s="21" t="s">
        <v>41</v>
      </c>
      <c r="D27" s="23">
        <v>4265.0</v>
      </c>
      <c r="E27" s="23">
        <v>5233.0</v>
      </c>
      <c r="F27" s="23">
        <v>5110.0</v>
      </c>
      <c r="G27" s="23">
        <v>0.0</v>
      </c>
      <c r="H27" s="23">
        <v>0.0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4">
        <f t="shared" si="1"/>
        <v>14608</v>
      </c>
      <c r="Q27" s="25">
        <f>sum(P27/P29)</f>
        <v>0.006879743422</v>
      </c>
      <c r="R27" s="26"/>
    </row>
    <row r="28">
      <c r="A28" s="11"/>
      <c r="B28" s="12">
        <v>25.0</v>
      </c>
      <c r="C28" s="48" t="s">
        <v>42</v>
      </c>
      <c r="D28" s="50">
        <v>143839.0</v>
      </c>
      <c r="E28" s="50">
        <v>187184.0</v>
      </c>
      <c r="F28" s="50">
        <v>188810.0</v>
      </c>
      <c r="G28" s="50">
        <v>0.0</v>
      </c>
      <c r="H28" s="50">
        <v>0.0</v>
      </c>
      <c r="I28" s="50">
        <v>0.0</v>
      </c>
      <c r="J28" s="50">
        <v>0.0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1">
        <f t="shared" si="1"/>
        <v>519833</v>
      </c>
      <c r="Q28" s="52">
        <f>sum(P28/P29)</f>
        <v>0.2448191171</v>
      </c>
      <c r="R28" s="32"/>
      <c r="S28" s="43"/>
      <c r="T28" s="43"/>
    </row>
    <row r="29">
      <c r="B29" s="53"/>
      <c r="C29" s="54" t="s">
        <v>43</v>
      </c>
      <c r="D29" s="55">
        <f t="shared" ref="D29:R29" si="2">sum(D4:D28)</f>
        <v>572503</v>
      </c>
      <c r="E29" s="55">
        <f t="shared" si="2"/>
        <v>742980</v>
      </c>
      <c r="F29" s="55">
        <f t="shared" si="2"/>
        <v>807852</v>
      </c>
      <c r="G29" s="55">
        <f t="shared" si="2"/>
        <v>0</v>
      </c>
      <c r="H29" s="55">
        <f t="shared" si="2"/>
        <v>0</v>
      </c>
      <c r="I29" s="55">
        <f t="shared" si="2"/>
        <v>0</v>
      </c>
      <c r="J29" s="55">
        <f t="shared" si="2"/>
        <v>0</v>
      </c>
      <c r="K29" s="55">
        <f t="shared" si="2"/>
        <v>0</v>
      </c>
      <c r="L29" s="55">
        <f t="shared" si="2"/>
        <v>0</v>
      </c>
      <c r="M29" s="55">
        <f t="shared" si="2"/>
        <v>0</v>
      </c>
      <c r="N29" s="55">
        <f t="shared" si="2"/>
        <v>0</v>
      </c>
      <c r="O29" s="55">
        <f t="shared" si="2"/>
        <v>0</v>
      </c>
      <c r="P29" s="55">
        <f t="shared" si="2"/>
        <v>2123335</v>
      </c>
      <c r="Q29" s="56">
        <f t="shared" si="2"/>
        <v>1</v>
      </c>
      <c r="R29" s="56">
        <f t="shared" si="2"/>
        <v>1</v>
      </c>
    </row>
    <row r="30">
      <c r="C30" s="11"/>
    </row>
    <row r="31">
      <c r="C31" s="11"/>
      <c r="H31" s="11"/>
    </row>
  </sheetData>
  <mergeCells count="7">
    <mergeCell ref="B2:R2"/>
    <mergeCell ref="R4:R8"/>
    <mergeCell ref="R19:R23"/>
    <mergeCell ref="R24:R28"/>
    <mergeCell ref="R9:R13"/>
    <mergeCell ref="R14:R18"/>
    <mergeCell ref="H31:Q3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