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240" yWindow="240" windowWidth="25360" windowHeight="152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T3" i="1" l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2" i="1"/>
  <c r="AK1" i="1"/>
  <c r="AL1" i="1"/>
  <c r="AM1" i="1"/>
  <c r="AN1" i="1"/>
  <c r="AK2" i="1"/>
  <c r="AL2" i="1"/>
  <c r="AM2" i="1"/>
  <c r="AN2" i="1"/>
  <c r="AK3" i="1"/>
  <c r="AL3" i="1"/>
  <c r="AM3" i="1"/>
  <c r="AN3" i="1"/>
  <c r="AK4" i="1"/>
  <c r="AL4" i="1"/>
  <c r="AM4" i="1"/>
  <c r="AN4" i="1"/>
  <c r="AK5" i="1"/>
  <c r="AL5" i="1"/>
  <c r="AM5" i="1"/>
  <c r="AN5" i="1"/>
  <c r="AK6" i="1"/>
  <c r="AL6" i="1"/>
  <c r="AM6" i="1"/>
  <c r="AN6" i="1"/>
  <c r="AK7" i="1"/>
  <c r="AL7" i="1"/>
  <c r="AM7" i="1"/>
  <c r="AN7" i="1"/>
  <c r="AK8" i="1"/>
  <c r="AL8" i="1"/>
  <c r="AM8" i="1"/>
  <c r="AN8" i="1"/>
  <c r="AK9" i="1"/>
  <c r="AL9" i="1"/>
  <c r="AM9" i="1"/>
  <c r="AN9" i="1"/>
  <c r="AK10" i="1"/>
  <c r="AL10" i="1"/>
  <c r="AM10" i="1"/>
  <c r="AN10" i="1"/>
  <c r="AK11" i="1"/>
  <c r="AL11" i="1"/>
  <c r="AM11" i="1"/>
  <c r="AN11" i="1"/>
  <c r="AK12" i="1"/>
  <c r="AL12" i="1"/>
  <c r="AM12" i="1"/>
  <c r="AN12" i="1"/>
  <c r="AK13" i="1"/>
  <c r="AL13" i="1"/>
  <c r="AM13" i="1"/>
  <c r="AN13" i="1"/>
  <c r="AK14" i="1"/>
  <c r="AL14" i="1"/>
  <c r="AM14" i="1"/>
  <c r="AN14" i="1"/>
  <c r="AK15" i="1"/>
  <c r="AL15" i="1"/>
  <c r="AM15" i="1"/>
  <c r="AN15" i="1"/>
  <c r="AK16" i="1"/>
  <c r="AL16" i="1"/>
  <c r="AM16" i="1"/>
  <c r="AN16" i="1"/>
  <c r="AK17" i="1"/>
  <c r="AL17" i="1"/>
  <c r="AM17" i="1"/>
  <c r="AN17" i="1"/>
  <c r="AK18" i="1"/>
  <c r="AL18" i="1"/>
  <c r="AM18" i="1"/>
  <c r="AN18" i="1"/>
  <c r="AK19" i="1"/>
  <c r="AL19" i="1"/>
  <c r="AM19" i="1"/>
  <c r="AN19" i="1"/>
  <c r="AK20" i="1"/>
  <c r="AL20" i="1"/>
  <c r="AM20" i="1"/>
  <c r="AN20" i="1"/>
  <c r="AK21" i="1"/>
  <c r="AL21" i="1"/>
  <c r="AM21" i="1"/>
  <c r="AN21" i="1"/>
  <c r="AK22" i="1"/>
  <c r="AL22" i="1"/>
  <c r="AM22" i="1"/>
  <c r="AN22" i="1"/>
  <c r="AK23" i="1"/>
  <c r="AL23" i="1"/>
  <c r="AM23" i="1"/>
  <c r="AN23" i="1"/>
  <c r="AK24" i="1"/>
  <c r="AL24" i="1"/>
  <c r="AM24" i="1"/>
  <c r="AN24" i="1"/>
  <c r="AK25" i="1"/>
  <c r="AL25" i="1"/>
  <c r="AM25" i="1"/>
  <c r="AN25" i="1"/>
  <c r="AK26" i="1"/>
  <c r="AL26" i="1"/>
  <c r="AM26" i="1"/>
  <c r="AN26" i="1"/>
  <c r="AK27" i="1"/>
  <c r="AL27" i="1"/>
  <c r="AM27" i="1"/>
  <c r="AN27" i="1"/>
  <c r="AK28" i="1"/>
  <c r="AL28" i="1"/>
  <c r="AM28" i="1"/>
  <c r="AN28" i="1"/>
  <c r="AK29" i="1"/>
  <c r="AL29" i="1"/>
  <c r="AM29" i="1"/>
  <c r="AN29" i="1"/>
  <c r="AK30" i="1"/>
  <c r="AL30" i="1"/>
  <c r="AM30" i="1"/>
  <c r="AN30" i="1"/>
  <c r="AK31" i="1"/>
  <c r="AL31" i="1"/>
  <c r="AM31" i="1"/>
  <c r="AN31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1" i="1"/>
</calcChain>
</file>

<file path=xl/sharedStrings.xml><?xml version="1.0" encoding="utf-8"?>
<sst xmlns="http://schemas.openxmlformats.org/spreadsheetml/2006/main" count="62" uniqueCount="33">
  <si>
    <t>SN</t>
  </si>
  <si>
    <t>No</t>
  </si>
  <si>
    <t>DATE</t>
  </si>
  <si>
    <t>TIME</t>
  </si>
  <si>
    <t>LATITUDE</t>
  </si>
  <si>
    <t>LONGITUDE</t>
  </si>
  <si>
    <t>ALTITUDE</t>
  </si>
  <si>
    <t>PRESSURE</t>
  </si>
  <si>
    <t>SZA</t>
  </si>
  <si>
    <t>AM</t>
  </si>
  <si>
    <t>SDCORR</t>
  </si>
  <si>
    <t>TEMP</t>
  </si>
  <si>
    <t>SIG380</t>
  </si>
  <si>
    <t>SIG440</t>
  </si>
  <si>
    <t>SIG675</t>
  </si>
  <si>
    <t>SIG870</t>
  </si>
  <si>
    <t>SIG1020</t>
  </si>
  <si>
    <t>STD380</t>
  </si>
  <si>
    <t>STD440</t>
  </si>
  <si>
    <t>STD675</t>
  </si>
  <si>
    <t>STD870</t>
  </si>
  <si>
    <t>STD1020</t>
  </si>
  <si>
    <t>AOT380</t>
  </si>
  <si>
    <t>AOT440</t>
  </si>
  <si>
    <t>AOT675</t>
  </si>
  <si>
    <t>AOT870</t>
  </si>
  <si>
    <t>AOT1020</t>
  </si>
  <si>
    <t>WATER</t>
  </si>
  <si>
    <t xml:space="preserve">Na  </t>
  </si>
  <si>
    <t>slope</t>
  </si>
  <si>
    <t>intercept</t>
  </si>
  <si>
    <t>alpha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</si>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</sst>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1"/>
  <sheetViews>
    <sheetView tabSelected="1" topLeftCell="Y1" workbookViewId="0">
      <selection activeCell="AP14" sqref="AP14"/>
    </sheetView>
  </sheetViews>
  <sheetFormatPr baseColWidth="10" defaultRowHeight="15" x14ac:dyDescent="0"/>
  <cols>
    <col min="41" max="41" width="15.1640625" customWidth="1"/>
  </cols>
  <sheetData>
    <row r="1" spans="1:4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D1">
        <v>0.38</v>
      </c>
      <c r="AE1">
        <v>0.44</v>
      </c>
      <c r="AF1">
        <v>0.67500000000000004</v>
      </c>
      <c r="AG1">
        <v>0.87</v>
      </c>
      <c r="AH1">
        <v>1.02</v>
      </c>
      <c r="AJ1">
        <f>LN(AD1)</f>
        <v>-0.96758402626170559</v>
      </c>
      <c r="AK1">
        <f t="shared" ref="AK1:AN16" si="0">LN(AE1)</f>
        <v>-0.82098055206983023</v>
      </c>
      <c r="AL1">
        <f t="shared" si="0"/>
        <v>-0.39304258810960718</v>
      </c>
      <c r="AM1">
        <f t="shared" si="0"/>
        <v>-0.13926206733350766</v>
      </c>
      <c r="AN1">
        <f t="shared" si="0"/>
        <v>1.980262729617973E-2</v>
      </c>
      <c r="AP1" t="s">
        <v>29</v>
      </c>
      <c r="AQ1" t="s">
        <v>30</v>
      </c>
      <c r="AS1" t="s">
        <v>31</v>
      </c>
      <c r="AT1" t="s">
        <v>32</v>
      </c>
    </row>
    <row r="2" spans="1:46">
      <c r="A2">
        <v>31487</v>
      </c>
      <c r="B2">
        <v>1</v>
      </c>
      <c r="C2" s="1">
        <v>41333</v>
      </c>
      <c r="D2" s="2">
        <v>1462.6947222222223</v>
      </c>
      <c r="E2">
        <v>-39.420999999999999</v>
      </c>
      <c r="F2">
        <v>-71.941000000000003</v>
      </c>
      <c r="G2">
        <v>2830</v>
      </c>
      <c r="H2">
        <v>723</v>
      </c>
      <c r="I2">
        <v>32</v>
      </c>
      <c r="J2">
        <v>1.1779999999999999</v>
      </c>
      <c r="K2">
        <v>0.98299999999999998</v>
      </c>
      <c r="L2">
        <v>3.5</v>
      </c>
      <c r="M2">
        <v>1222.78</v>
      </c>
      <c r="N2">
        <v>756.28</v>
      </c>
      <c r="O2">
        <v>967.55</v>
      </c>
      <c r="P2">
        <v>617.5</v>
      </c>
      <c r="Q2">
        <v>915.72</v>
      </c>
      <c r="R2">
        <v>4.0000000000000001E-3</v>
      </c>
      <c r="S2">
        <v>2E-3</v>
      </c>
      <c r="T2">
        <v>2E-3</v>
      </c>
      <c r="U2">
        <v>2E-3</v>
      </c>
      <c r="V2">
        <v>2E-3</v>
      </c>
      <c r="W2">
        <v>0.13700000000000001</v>
      </c>
      <c r="X2">
        <v>0.152</v>
      </c>
      <c r="Y2">
        <v>0.105</v>
      </c>
      <c r="Z2">
        <v>0.11600000000000001</v>
      </c>
      <c r="AA2">
        <v>0.20399999999999999</v>
      </c>
      <c r="AB2" t="s">
        <v>28</v>
      </c>
      <c r="AD2">
        <v>0.13700000000000001</v>
      </c>
      <c r="AE2">
        <v>0.152</v>
      </c>
      <c r="AF2">
        <v>0.105</v>
      </c>
      <c r="AG2">
        <v>0.11600000000000001</v>
      </c>
      <c r="AH2">
        <v>0.20399999999999999</v>
      </c>
      <c r="AJ2">
        <f t="shared" ref="AJ2:AJ31" si="1">LN(AD2)</f>
        <v>-1.987774353154012</v>
      </c>
      <c r="AK2">
        <f t="shared" si="0"/>
        <v>-1.8838747581358606</v>
      </c>
      <c r="AL2">
        <f t="shared" si="0"/>
        <v>-2.2537949288246137</v>
      </c>
      <c r="AM2">
        <f t="shared" si="0"/>
        <v>-2.1541650878757723</v>
      </c>
      <c r="AN2">
        <f t="shared" si="0"/>
        <v>-1.5896352851379207</v>
      </c>
      <c r="AP2">
        <f>SLOPE(AJ2:AN2,$AJ$1:$AN$1)</f>
        <v>0.11351581500792501</v>
      </c>
      <c r="AQ2">
        <f>INTERCEPT(AJ2:AN2,$AJ$1:$AN$1)</f>
        <v>-1.9216073923812509</v>
      </c>
      <c r="AS2">
        <f>-AP2</f>
        <v>-0.11351581500792501</v>
      </c>
      <c r="AT2">
        <f>EXP(AQ2)</f>
        <v>0.14637149650990355</v>
      </c>
    </row>
    <row r="3" spans="1:46">
      <c r="A3">
        <v>31487</v>
      </c>
      <c r="B3">
        <v>2</v>
      </c>
      <c r="C3" s="1">
        <v>41333</v>
      </c>
      <c r="D3" s="2">
        <v>1462.6948958333332</v>
      </c>
      <c r="E3">
        <v>-39.420999999999999</v>
      </c>
      <c r="F3">
        <v>-71.941000000000003</v>
      </c>
      <c r="G3">
        <v>2830</v>
      </c>
      <c r="H3">
        <v>723</v>
      </c>
      <c r="I3">
        <v>31.99</v>
      </c>
      <c r="J3">
        <v>1.1779999999999999</v>
      </c>
      <c r="K3">
        <v>0.98299999999999998</v>
      </c>
      <c r="L3">
        <v>3.4</v>
      </c>
      <c r="M3">
        <v>1226.2</v>
      </c>
      <c r="N3">
        <v>758.58</v>
      </c>
      <c r="O3">
        <v>971.94</v>
      </c>
      <c r="P3">
        <v>618.51</v>
      </c>
      <c r="Q3">
        <v>917.4</v>
      </c>
      <c r="R3">
        <v>3.0000000000000001E-3</v>
      </c>
      <c r="S3">
        <v>2E-3</v>
      </c>
      <c r="T3">
        <v>1E-3</v>
      </c>
      <c r="U3">
        <v>1E-3</v>
      </c>
      <c r="V3">
        <v>1E-3</v>
      </c>
      <c r="W3">
        <v>0.13500000000000001</v>
      </c>
      <c r="X3">
        <v>0.14899999999999999</v>
      </c>
      <c r="Y3">
        <v>0.10100000000000001</v>
      </c>
      <c r="Z3">
        <v>0.114</v>
      </c>
      <c r="AA3">
        <v>0.20200000000000001</v>
      </c>
      <c r="AB3" t="s">
        <v>28</v>
      </c>
      <c r="AD3">
        <v>0.13500000000000001</v>
      </c>
      <c r="AE3">
        <v>0.14899999999999999</v>
      </c>
      <c r="AF3">
        <v>0.10100000000000001</v>
      </c>
      <c r="AG3">
        <v>0.114</v>
      </c>
      <c r="AH3">
        <v>0.20200000000000001</v>
      </c>
      <c r="AJ3">
        <f t="shared" si="1"/>
        <v>-2.0024805005437076</v>
      </c>
      <c r="AK3">
        <f t="shared" si="0"/>
        <v>-1.9038089730366781</v>
      </c>
      <c r="AL3">
        <f t="shared" si="0"/>
        <v>-2.2926347621408776</v>
      </c>
      <c r="AM3">
        <f t="shared" si="0"/>
        <v>-2.1715568305876416</v>
      </c>
      <c r="AN3">
        <f t="shared" si="0"/>
        <v>-1.5994875815809322</v>
      </c>
      <c r="AP3">
        <f t="shared" ref="AP3:AP31" si="2">SLOPE(AJ3:AN3,$AJ$1:$AN$1)</f>
        <v>0.11590448905756758</v>
      </c>
      <c r="AQ3">
        <f t="shared" ref="AQ3:AQ31" si="3">INTERCEPT(AJ3:AN3,$AJ$1:$AN$1)</f>
        <v>-1.940652939715704</v>
      </c>
      <c r="AS3">
        <f t="shared" ref="AS3:AS31" si="4">-AP3</f>
        <v>-0.11590448905756758</v>
      </c>
      <c r="AT3">
        <f t="shared" ref="AT3:AT31" si="5">EXP(AQ3)</f>
        <v>0.14361015038759556</v>
      </c>
    </row>
    <row r="4" spans="1:46">
      <c r="A4">
        <v>31487</v>
      </c>
      <c r="B4">
        <v>3</v>
      </c>
      <c r="C4" s="1">
        <v>41333</v>
      </c>
      <c r="D4" s="2">
        <v>1462.6950578703704</v>
      </c>
      <c r="E4">
        <v>-39.420999999999999</v>
      </c>
      <c r="F4">
        <v>-71.941000000000003</v>
      </c>
      <c r="G4">
        <v>2830</v>
      </c>
      <c r="H4">
        <v>723</v>
      </c>
      <c r="I4">
        <v>31.99</v>
      </c>
      <c r="J4">
        <v>1.1779999999999999</v>
      </c>
      <c r="K4">
        <v>0.98299999999999998</v>
      </c>
      <c r="L4">
        <v>3.3</v>
      </c>
      <c r="M4">
        <v>1232.74</v>
      </c>
      <c r="N4">
        <v>761.46</v>
      </c>
      <c r="O4">
        <v>973.69</v>
      </c>
      <c r="P4">
        <v>617.35</v>
      </c>
      <c r="Q4">
        <v>916.64</v>
      </c>
      <c r="R4">
        <v>1E-3</v>
      </c>
      <c r="S4">
        <v>1E-3</v>
      </c>
      <c r="T4">
        <v>1E-3</v>
      </c>
      <c r="U4">
        <v>1E-3</v>
      </c>
      <c r="V4">
        <v>1E-3</v>
      </c>
      <c r="W4">
        <v>0.13</v>
      </c>
      <c r="X4">
        <v>0.14599999999999999</v>
      </c>
      <c r="Y4">
        <v>9.9000000000000005E-2</v>
      </c>
      <c r="Z4">
        <v>0.11600000000000001</v>
      </c>
      <c r="AA4">
        <v>0.20300000000000001</v>
      </c>
      <c r="AB4" t="s">
        <v>28</v>
      </c>
      <c r="AD4">
        <v>0.13</v>
      </c>
      <c r="AE4">
        <v>0.14599999999999999</v>
      </c>
      <c r="AF4">
        <v>9.9000000000000005E-2</v>
      </c>
      <c r="AG4">
        <v>0.11600000000000001</v>
      </c>
      <c r="AH4">
        <v>0.20300000000000001</v>
      </c>
      <c r="AJ4">
        <f t="shared" si="1"/>
        <v>-2.0402208285265546</v>
      </c>
      <c r="AK4">
        <f t="shared" si="0"/>
        <v>-1.9241486572738007</v>
      </c>
      <c r="AL4">
        <f t="shared" si="0"/>
        <v>-2.312635428847547</v>
      </c>
      <c r="AM4">
        <f t="shared" si="0"/>
        <v>-2.1541650878757723</v>
      </c>
      <c r="AN4">
        <f t="shared" si="0"/>
        <v>-1.5945492999403497</v>
      </c>
      <c r="AP4">
        <f t="shared" si="2"/>
        <v>0.16152053649510578</v>
      </c>
      <c r="AQ4">
        <f t="shared" si="3"/>
        <v>-1.9308099579349303</v>
      </c>
      <c r="AS4">
        <f t="shared" si="4"/>
        <v>-0.16152053649510578</v>
      </c>
      <c r="AT4">
        <f t="shared" si="5"/>
        <v>0.14503068214659046</v>
      </c>
    </row>
    <row r="5" spans="1:46">
      <c r="A5">
        <v>31487</v>
      </c>
      <c r="B5">
        <v>4</v>
      </c>
      <c r="C5" s="1">
        <v>41333</v>
      </c>
      <c r="D5" s="2">
        <v>1462.6952430555555</v>
      </c>
      <c r="E5">
        <v>-39.420999999999999</v>
      </c>
      <c r="F5">
        <v>-71.941000000000003</v>
      </c>
      <c r="G5">
        <v>2830</v>
      </c>
      <c r="H5">
        <v>723</v>
      </c>
      <c r="I5">
        <v>31.98</v>
      </c>
      <c r="J5">
        <v>1.1779999999999999</v>
      </c>
      <c r="K5">
        <v>0.98299999999999998</v>
      </c>
      <c r="L5">
        <v>3.2</v>
      </c>
      <c r="M5">
        <v>1231.8599999999999</v>
      </c>
      <c r="N5">
        <v>759.48</v>
      </c>
      <c r="O5">
        <v>970.53</v>
      </c>
      <c r="P5">
        <v>614.29999999999995</v>
      </c>
      <c r="Q5">
        <v>911.97</v>
      </c>
      <c r="R5">
        <v>5.0000000000000001E-3</v>
      </c>
      <c r="S5">
        <v>3.0000000000000001E-3</v>
      </c>
      <c r="T5">
        <v>1E-3</v>
      </c>
      <c r="U5">
        <v>1E-3</v>
      </c>
      <c r="V5">
        <v>1E-3</v>
      </c>
      <c r="W5">
        <v>0.13100000000000001</v>
      </c>
      <c r="X5">
        <v>0.14799999999999999</v>
      </c>
      <c r="Y5">
        <v>0.10199999999999999</v>
      </c>
      <c r="Z5">
        <v>0.12</v>
      </c>
      <c r="AA5">
        <v>0.20799999999999999</v>
      </c>
      <c r="AB5" t="s">
        <v>28</v>
      </c>
      <c r="AD5">
        <v>0.13100000000000001</v>
      </c>
      <c r="AE5">
        <v>0.14799999999999999</v>
      </c>
      <c r="AF5">
        <v>0.10199999999999999</v>
      </c>
      <c r="AG5">
        <v>0.12</v>
      </c>
      <c r="AH5">
        <v>0.20799999999999999</v>
      </c>
      <c r="AJ5">
        <f t="shared" si="1"/>
        <v>-2.0325579557809856</v>
      </c>
      <c r="AK5">
        <f t="shared" si="0"/>
        <v>-1.9105430052180221</v>
      </c>
      <c r="AL5">
        <f t="shared" si="0"/>
        <v>-2.2827824656978661</v>
      </c>
      <c r="AM5">
        <f t="shared" si="0"/>
        <v>-2.120263536200091</v>
      </c>
      <c r="AN5">
        <f t="shared" si="0"/>
        <v>-1.5702171992808192</v>
      </c>
      <c r="AP5">
        <f t="shared" si="2"/>
        <v>0.18325599032833359</v>
      </c>
      <c r="AQ5">
        <f t="shared" si="3"/>
        <v>-1.8989359844792228</v>
      </c>
      <c r="AS5">
        <f t="shared" si="4"/>
        <v>-0.18325599032833359</v>
      </c>
      <c r="AT5">
        <f t="shared" si="5"/>
        <v>0.14972784725043339</v>
      </c>
    </row>
    <row r="6" spans="1:46">
      <c r="A6">
        <v>31487</v>
      </c>
      <c r="B6">
        <v>5</v>
      </c>
      <c r="C6" s="1">
        <v>41333</v>
      </c>
      <c r="D6" s="2">
        <v>1462.6981828703704</v>
      </c>
      <c r="E6">
        <v>-39.420999999999999</v>
      </c>
      <c r="F6">
        <v>-71.941000000000003</v>
      </c>
      <c r="G6">
        <v>2830</v>
      </c>
      <c r="H6">
        <v>723</v>
      </c>
      <c r="I6">
        <v>31.86</v>
      </c>
      <c r="J6">
        <v>1.177</v>
      </c>
      <c r="K6">
        <v>0.98299999999999998</v>
      </c>
      <c r="L6">
        <v>2.7</v>
      </c>
      <c r="M6">
        <v>1201.81</v>
      </c>
      <c r="N6">
        <v>739.88</v>
      </c>
      <c r="O6">
        <v>950.03</v>
      </c>
      <c r="P6">
        <v>598.5</v>
      </c>
      <c r="Q6">
        <v>887.37</v>
      </c>
      <c r="R6">
        <v>2.1999999999999999E-2</v>
      </c>
      <c r="S6">
        <v>1.4E-2</v>
      </c>
      <c r="T6">
        <v>1.4999999999999999E-2</v>
      </c>
      <c r="U6">
        <v>2.3E-2</v>
      </c>
      <c r="V6">
        <v>2.3E-2</v>
      </c>
      <c r="W6">
        <v>0.152</v>
      </c>
      <c r="X6">
        <v>0.17100000000000001</v>
      </c>
      <c r="Y6">
        <v>0.121</v>
      </c>
      <c r="Z6">
        <v>0.14199999999999999</v>
      </c>
      <c r="AA6">
        <v>0.23100000000000001</v>
      </c>
      <c r="AB6" t="s">
        <v>28</v>
      </c>
      <c r="AD6">
        <v>0.152</v>
      </c>
      <c r="AE6">
        <v>0.17100000000000001</v>
      </c>
      <c r="AF6">
        <v>0.121</v>
      </c>
      <c r="AG6">
        <v>0.14199999999999999</v>
      </c>
      <c r="AH6">
        <v>0.23100000000000001</v>
      </c>
      <c r="AJ6">
        <f t="shared" si="1"/>
        <v>-1.8838747581358606</v>
      </c>
      <c r="AK6">
        <f t="shared" si="0"/>
        <v>-1.7660917224794772</v>
      </c>
      <c r="AL6">
        <f t="shared" si="0"/>
        <v>-2.1119647333853959</v>
      </c>
      <c r="AM6">
        <f t="shared" si="0"/>
        <v>-1.9519282213808764</v>
      </c>
      <c r="AN6">
        <f t="shared" si="0"/>
        <v>-1.4653375684603434</v>
      </c>
      <c r="AP6">
        <f t="shared" si="2"/>
        <v>0.16712191915290373</v>
      </c>
      <c r="AQ6">
        <f t="shared" si="3"/>
        <v>-1.7589276672937226</v>
      </c>
      <c r="AS6">
        <f t="shared" si="4"/>
        <v>-0.16712191915290373</v>
      </c>
      <c r="AT6">
        <f t="shared" si="5"/>
        <v>0.17222945210981544</v>
      </c>
    </row>
    <row r="7" spans="1:46">
      <c r="A7">
        <v>31487</v>
      </c>
      <c r="B7">
        <v>6</v>
      </c>
      <c r="C7" s="1">
        <v>41333</v>
      </c>
      <c r="D7" s="2">
        <v>1462.6983564814814</v>
      </c>
      <c r="E7">
        <v>-39.420999999999999</v>
      </c>
      <c r="F7">
        <v>-71.941000000000003</v>
      </c>
      <c r="G7">
        <v>2830</v>
      </c>
      <c r="H7">
        <v>723</v>
      </c>
      <c r="I7">
        <v>31.86</v>
      </c>
      <c r="J7">
        <v>1.177</v>
      </c>
      <c r="K7">
        <v>0.98299999999999998</v>
      </c>
      <c r="L7">
        <v>2.7</v>
      </c>
      <c r="M7">
        <v>1218.3699999999999</v>
      </c>
      <c r="N7">
        <v>739.35</v>
      </c>
      <c r="O7">
        <v>947.92</v>
      </c>
      <c r="P7">
        <v>588.85</v>
      </c>
      <c r="Q7">
        <v>876.57</v>
      </c>
      <c r="R7">
        <v>2E-3</v>
      </c>
      <c r="S7">
        <v>1E-3</v>
      </c>
      <c r="T7">
        <v>1E-3</v>
      </c>
      <c r="U7">
        <v>1E-3</v>
      </c>
      <c r="V7">
        <v>1E-3</v>
      </c>
      <c r="W7">
        <v>0.14099999999999999</v>
      </c>
      <c r="X7">
        <v>0.17100000000000001</v>
      </c>
      <c r="Y7">
        <v>0.122</v>
      </c>
      <c r="Z7">
        <v>0.156</v>
      </c>
      <c r="AA7">
        <v>0.24099999999999999</v>
      </c>
      <c r="AB7" t="s">
        <v>28</v>
      </c>
      <c r="AD7">
        <v>0.14099999999999999</v>
      </c>
      <c r="AE7">
        <v>0.17100000000000001</v>
      </c>
      <c r="AF7">
        <v>0.122</v>
      </c>
      <c r="AG7">
        <v>0.156</v>
      </c>
      <c r="AH7">
        <v>0.24099999999999999</v>
      </c>
      <c r="AJ7">
        <f t="shared" si="1"/>
        <v>-1.9589953886039688</v>
      </c>
      <c r="AK7">
        <f t="shared" si="0"/>
        <v>-1.7660917224794772</v>
      </c>
      <c r="AL7">
        <f t="shared" si="0"/>
        <v>-2.1037342342488805</v>
      </c>
      <c r="AM7">
        <f t="shared" si="0"/>
        <v>-1.8578992717325999</v>
      </c>
      <c r="AN7">
        <f t="shared" si="0"/>
        <v>-1.422958345491482</v>
      </c>
      <c r="AP7">
        <f t="shared" si="2"/>
        <v>0.29005290461434069</v>
      </c>
      <c r="AQ7">
        <f t="shared" si="3"/>
        <v>-1.6884495819272529</v>
      </c>
      <c r="AS7">
        <f t="shared" si="4"/>
        <v>-0.29005290461434069</v>
      </c>
      <c r="AT7">
        <f t="shared" si="5"/>
        <v>0.18480582828608641</v>
      </c>
    </row>
    <row r="8" spans="1:46">
      <c r="A8">
        <v>31487</v>
      </c>
      <c r="B8">
        <v>7</v>
      </c>
      <c r="C8" s="1">
        <v>41333</v>
      </c>
      <c r="D8" s="2">
        <v>1462.6985185185185</v>
      </c>
      <c r="E8">
        <v>-39.420999999999999</v>
      </c>
      <c r="F8">
        <v>-71.941000000000003</v>
      </c>
      <c r="G8">
        <v>2830</v>
      </c>
      <c r="H8">
        <v>723</v>
      </c>
      <c r="I8">
        <v>31.85</v>
      </c>
      <c r="J8">
        <v>1.177</v>
      </c>
      <c r="K8">
        <v>0.98299999999999998</v>
      </c>
      <c r="L8">
        <v>2.7</v>
      </c>
      <c r="M8">
        <v>1211.6600000000001</v>
      </c>
      <c r="N8">
        <v>734.43</v>
      </c>
      <c r="O8">
        <v>944.4</v>
      </c>
      <c r="P8">
        <v>585.34</v>
      </c>
      <c r="Q8">
        <v>872.46</v>
      </c>
      <c r="R8">
        <v>5.0000000000000001E-3</v>
      </c>
      <c r="S8">
        <v>4.0000000000000001E-3</v>
      </c>
      <c r="T8">
        <v>1E-3</v>
      </c>
      <c r="U8">
        <v>2E-3</v>
      </c>
      <c r="V8">
        <v>1E-3</v>
      </c>
      <c r="W8">
        <v>0.14599999999999999</v>
      </c>
      <c r="X8">
        <v>0.17699999999999999</v>
      </c>
      <c r="Y8">
        <v>0.126</v>
      </c>
      <c r="Z8">
        <v>0.161</v>
      </c>
      <c r="AA8">
        <v>0.245</v>
      </c>
      <c r="AB8" t="s">
        <v>28</v>
      </c>
      <c r="AD8">
        <v>0.14599999999999999</v>
      </c>
      <c r="AE8">
        <v>0.17699999999999999</v>
      </c>
      <c r="AF8">
        <v>0.126</v>
      </c>
      <c r="AG8">
        <v>0.161</v>
      </c>
      <c r="AH8">
        <v>0.245</v>
      </c>
      <c r="AJ8">
        <f t="shared" si="1"/>
        <v>-1.9241486572738007</v>
      </c>
      <c r="AK8">
        <f t="shared" si="0"/>
        <v>-1.731605546408308</v>
      </c>
      <c r="AL8">
        <f t="shared" si="0"/>
        <v>-2.0714733720306588</v>
      </c>
      <c r="AM8">
        <f t="shared" si="0"/>
        <v>-1.8263509139976741</v>
      </c>
      <c r="AN8">
        <f t="shared" si="0"/>
        <v>-1.4064970684374101</v>
      </c>
      <c r="AP8">
        <f t="shared" si="2"/>
        <v>0.27636945594122869</v>
      </c>
      <c r="AQ8">
        <f t="shared" si="3"/>
        <v>-1.6648262064061732</v>
      </c>
      <c r="AS8">
        <f t="shared" si="4"/>
        <v>-0.27636945594122869</v>
      </c>
      <c r="AT8">
        <f t="shared" si="5"/>
        <v>0.1892235409636942</v>
      </c>
    </row>
    <row r="9" spans="1:46">
      <c r="A9">
        <v>31487</v>
      </c>
      <c r="B9">
        <v>8</v>
      </c>
      <c r="C9" s="1">
        <v>41333</v>
      </c>
      <c r="D9" s="2">
        <v>1462.6987152777779</v>
      </c>
      <c r="E9">
        <v>-39.420999999999999</v>
      </c>
      <c r="F9">
        <v>-71.941000000000003</v>
      </c>
      <c r="G9">
        <v>2830</v>
      </c>
      <c r="H9">
        <v>723</v>
      </c>
      <c r="I9">
        <v>31.85</v>
      </c>
      <c r="J9">
        <v>1.1759999999999999</v>
      </c>
      <c r="K9">
        <v>0.98299999999999998</v>
      </c>
      <c r="L9">
        <v>2.7</v>
      </c>
      <c r="M9">
        <v>1209.1199999999999</v>
      </c>
      <c r="N9">
        <v>729.66</v>
      </c>
      <c r="O9">
        <v>937.77</v>
      </c>
      <c r="P9">
        <v>579.42999999999995</v>
      </c>
      <c r="Q9">
        <v>862.7</v>
      </c>
      <c r="R9">
        <v>3.0000000000000001E-3</v>
      </c>
      <c r="S9">
        <v>2E-3</v>
      </c>
      <c r="T9">
        <v>1E-3</v>
      </c>
      <c r="U9">
        <v>1E-3</v>
      </c>
      <c r="V9">
        <v>1E-3</v>
      </c>
      <c r="W9">
        <v>0.14699999999999999</v>
      </c>
      <c r="X9">
        <v>0.183</v>
      </c>
      <c r="Y9">
        <v>0.13200000000000001</v>
      </c>
      <c r="Z9">
        <v>0.17</v>
      </c>
      <c r="AA9">
        <v>0.255</v>
      </c>
      <c r="AB9" t="s">
        <v>28</v>
      </c>
      <c r="AD9">
        <v>0.14699999999999999</v>
      </c>
      <c r="AE9">
        <v>0.183</v>
      </c>
      <c r="AF9">
        <v>0.13200000000000001</v>
      </c>
      <c r="AG9">
        <v>0.17</v>
      </c>
      <c r="AH9">
        <v>0.255</v>
      </c>
      <c r="AJ9">
        <f t="shared" si="1"/>
        <v>-1.9173226922034008</v>
      </c>
      <c r="AK9">
        <f t="shared" si="0"/>
        <v>-1.6982691261407161</v>
      </c>
      <c r="AL9">
        <f t="shared" si="0"/>
        <v>-2.0249533563957662</v>
      </c>
      <c r="AM9">
        <f t="shared" si="0"/>
        <v>-1.7719568419318752</v>
      </c>
      <c r="AN9">
        <f t="shared" si="0"/>
        <v>-1.3664917338237108</v>
      </c>
      <c r="AP9">
        <f t="shared" si="2"/>
        <v>0.30985718078035213</v>
      </c>
      <c r="AQ9">
        <f t="shared" si="3"/>
        <v>-1.6131983478048477</v>
      </c>
      <c r="AS9">
        <f t="shared" si="4"/>
        <v>-0.30985718078035213</v>
      </c>
      <c r="AT9">
        <f t="shared" si="5"/>
        <v>0.1992493252424053</v>
      </c>
    </row>
    <row r="10" spans="1:46">
      <c r="A10">
        <v>31487</v>
      </c>
      <c r="B10">
        <v>9</v>
      </c>
      <c r="C10" s="1">
        <v>41333</v>
      </c>
      <c r="D10" s="2">
        <v>1462.6988888888889</v>
      </c>
      <c r="E10">
        <v>-39.420999999999999</v>
      </c>
      <c r="F10">
        <v>-71.941000000000003</v>
      </c>
      <c r="G10">
        <v>2830</v>
      </c>
      <c r="H10">
        <v>723</v>
      </c>
      <c r="I10">
        <v>31.84</v>
      </c>
      <c r="J10">
        <v>1.1759999999999999</v>
      </c>
      <c r="K10">
        <v>0.98299999999999998</v>
      </c>
      <c r="L10">
        <v>2.6</v>
      </c>
      <c r="M10">
        <v>1172.8499999999999</v>
      </c>
      <c r="N10">
        <v>709.15</v>
      </c>
      <c r="O10">
        <v>921.79</v>
      </c>
      <c r="P10">
        <v>568.57000000000005</v>
      </c>
      <c r="Q10">
        <v>845.15</v>
      </c>
      <c r="R10">
        <v>7.0000000000000001E-3</v>
      </c>
      <c r="S10">
        <v>5.0000000000000001E-3</v>
      </c>
      <c r="T10">
        <v>2E-3</v>
      </c>
      <c r="U10">
        <v>2E-3</v>
      </c>
      <c r="V10">
        <v>2E-3</v>
      </c>
      <c r="W10">
        <v>0.17299999999999999</v>
      </c>
      <c r="X10">
        <v>0.20699999999999999</v>
      </c>
      <c r="Y10">
        <v>0.14599999999999999</v>
      </c>
      <c r="Z10">
        <v>0.186</v>
      </c>
      <c r="AA10">
        <v>0.27300000000000002</v>
      </c>
      <c r="AB10" t="s">
        <v>28</v>
      </c>
      <c r="AD10">
        <v>0.17299999999999999</v>
      </c>
      <c r="AE10">
        <v>0.20699999999999999</v>
      </c>
      <c r="AF10">
        <v>0.14599999999999999</v>
      </c>
      <c r="AG10">
        <v>0.186</v>
      </c>
      <c r="AH10">
        <v>0.27300000000000002</v>
      </c>
      <c r="AJ10">
        <f t="shared" si="1"/>
        <v>-1.7544636844843582</v>
      </c>
      <c r="AK10">
        <f t="shared" si="0"/>
        <v>-1.575036485716768</v>
      </c>
      <c r="AL10">
        <f t="shared" si="0"/>
        <v>-1.9241486572738007</v>
      </c>
      <c r="AM10">
        <f t="shared" si="0"/>
        <v>-1.6820086052689358</v>
      </c>
      <c r="AN10">
        <f t="shared" si="0"/>
        <v>-1.2982834837971773</v>
      </c>
      <c r="AP10">
        <f t="shared" si="2"/>
        <v>0.22893946154808903</v>
      </c>
      <c r="AQ10">
        <f t="shared" si="3"/>
        <v>-1.5414271933335142</v>
      </c>
      <c r="AS10">
        <f t="shared" si="4"/>
        <v>-0.22893946154808903</v>
      </c>
      <c r="AT10">
        <f t="shared" si="5"/>
        <v>0.21407535637873443</v>
      </c>
    </row>
    <row r="11" spans="1:46">
      <c r="A11">
        <v>31487</v>
      </c>
      <c r="B11">
        <v>10</v>
      </c>
      <c r="C11" s="1">
        <v>41333</v>
      </c>
      <c r="D11" s="2">
        <v>1462.699050925926</v>
      </c>
      <c r="E11">
        <v>-39.420999999999999</v>
      </c>
      <c r="F11">
        <v>-71.941000000000003</v>
      </c>
      <c r="G11">
        <v>2830</v>
      </c>
      <c r="H11">
        <v>723</v>
      </c>
      <c r="I11">
        <v>31.84</v>
      </c>
      <c r="J11">
        <v>1.1759999999999999</v>
      </c>
      <c r="K11">
        <v>0.98299999999999998</v>
      </c>
      <c r="L11">
        <v>2.6</v>
      </c>
      <c r="M11">
        <v>1235.01</v>
      </c>
      <c r="N11">
        <v>757.14</v>
      </c>
      <c r="O11">
        <v>963.28</v>
      </c>
      <c r="P11">
        <v>611.53</v>
      </c>
      <c r="Q11">
        <v>906.24</v>
      </c>
      <c r="R11">
        <v>3.0000000000000001E-3</v>
      </c>
      <c r="S11">
        <v>5.0000000000000001E-3</v>
      </c>
      <c r="T11">
        <v>2E-3</v>
      </c>
      <c r="U11">
        <v>1.4999999999999999E-2</v>
      </c>
      <c r="V11">
        <v>1.2E-2</v>
      </c>
      <c r="W11">
        <v>0.129</v>
      </c>
      <c r="X11">
        <v>0.151</v>
      </c>
      <c r="Y11">
        <v>0.109</v>
      </c>
      <c r="Z11">
        <v>0.124</v>
      </c>
      <c r="AA11">
        <v>0.21299999999999999</v>
      </c>
      <c r="AB11" t="s">
        <v>28</v>
      </c>
      <c r="AD11">
        <v>0.129</v>
      </c>
      <c r="AE11">
        <v>0.151</v>
      </c>
      <c r="AF11">
        <v>0.109</v>
      </c>
      <c r="AG11">
        <v>0.124</v>
      </c>
      <c r="AH11">
        <v>0.21299999999999999</v>
      </c>
      <c r="AJ11">
        <f t="shared" si="1"/>
        <v>-2.0479428746204649</v>
      </c>
      <c r="AK11">
        <f t="shared" si="0"/>
        <v>-1.8904754421672127</v>
      </c>
      <c r="AL11">
        <f t="shared" si="0"/>
        <v>-2.2164073967529934</v>
      </c>
      <c r="AM11">
        <f t="shared" si="0"/>
        <v>-2.0874737133771002</v>
      </c>
      <c r="AN11">
        <f t="shared" si="0"/>
        <v>-1.546463113272712</v>
      </c>
      <c r="AP11">
        <f t="shared" si="2"/>
        <v>0.22040322594448442</v>
      </c>
      <c r="AQ11">
        <f t="shared" si="3"/>
        <v>-1.8563200074019002</v>
      </c>
      <c r="AS11">
        <f t="shared" si="4"/>
        <v>-0.22040322594448442</v>
      </c>
      <c r="AT11">
        <f t="shared" si="5"/>
        <v>0.15624655987595298</v>
      </c>
    </row>
    <row r="12" spans="1:46">
      <c r="A12">
        <v>31487</v>
      </c>
      <c r="B12">
        <v>11</v>
      </c>
      <c r="C12" s="1">
        <v>41333</v>
      </c>
      <c r="D12" s="2">
        <v>1462.699224537037</v>
      </c>
      <c r="E12">
        <v>-39.420999999999999</v>
      </c>
      <c r="F12">
        <v>-71.941000000000003</v>
      </c>
      <c r="G12">
        <v>2830</v>
      </c>
      <c r="H12">
        <v>723</v>
      </c>
      <c r="I12">
        <v>31.83</v>
      </c>
      <c r="J12">
        <v>1.1759999999999999</v>
      </c>
      <c r="K12">
        <v>0.98299999999999998</v>
      </c>
      <c r="L12">
        <v>2.5</v>
      </c>
      <c r="M12">
        <v>1224.32</v>
      </c>
      <c r="N12">
        <v>748.8</v>
      </c>
      <c r="O12">
        <v>960.06</v>
      </c>
      <c r="P12">
        <v>602.1</v>
      </c>
      <c r="Q12">
        <v>895.24</v>
      </c>
      <c r="R12">
        <v>3.0000000000000001E-3</v>
      </c>
      <c r="S12">
        <v>2E-3</v>
      </c>
      <c r="T12">
        <v>1E-3</v>
      </c>
      <c r="U12">
        <v>1E-3</v>
      </c>
      <c r="V12">
        <v>1E-3</v>
      </c>
      <c r="W12">
        <v>0.13700000000000001</v>
      </c>
      <c r="X12">
        <v>0.161</v>
      </c>
      <c r="Y12">
        <v>0.112</v>
      </c>
      <c r="Z12">
        <v>0.13700000000000001</v>
      </c>
      <c r="AA12">
        <v>0.224</v>
      </c>
      <c r="AB12" t="s">
        <v>28</v>
      </c>
      <c r="AD12">
        <v>0.13700000000000001</v>
      </c>
      <c r="AE12">
        <v>0.161</v>
      </c>
      <c r="AF12">
        <v>0.112</v>
      </c>
      <c r="AG12">
        <v>0.13700000000000001</v>
      </c>
      <c r="AH12">
        <v>0.224</v>
      </c>
      <c r="AJ12">
        <f t="shared" si="1"/>
        <v>-1.987774353154012</v>
      </c>
      <c r="AK12">
        <f t="shared" si="0"/>
        <v>-1.8263509139976741</v>
      </c>
      <c r="AL12">
        <f t="shared" si="0"/>
        <v>-2.1892564076870427</v>
      </c>
      <c r="AM12">
        <f t="shared" si="0"/>
        <v>-1.987774353154012</v>
      </c>
      <c r="AN12">
        <f t="shared" si="0"/>
        <v>-1.4961092271270973</v>
      </c>
      <c r="AP12">
        <f t="shared" si="2"/>
        <v>0.22637316677945926</v>
      </c>
      <c r="AQ12">
        <f t="shared" si="3"/>
        <v>-1.7932731040881682</v>
      </c>
      <c r="AS12">
        <f t="shared" si="4"/>
        <v>-0.22637316677945926</v>
      </c>
      <c r="AT12">
        <f t="shared" si="5"/>
        <v>0.16641458501789522</v>
      </c>
    </row>
    <row r="13" spans="1:46">
      <c r="A13">
        <v>31487</v>
      </c>
      <c r="B13">
        <v>12</v>
      </c>
      <c r="C13" s="1">
        <v>41333</v>
      </c>
      <c r="D13" s="2">
        <v>1462.6994097222223</v>
      </c>
      <c r="E13">
        <v>-39.420999999999999</v>
      </c>
      <c r="F13">
        <v>-71.941000000000003</v>
      </c>
      <c r="G13">
        <v>2830</v>
      </c>
      <c r="H13">
        <v>723</v>
      </c>
      <c r="I13">
        <v>31.83</v>
      </c>
      <c r="J13">
        <v>1.1759999999999999</v>
      </c>
      <c r="K13">
        <v>0.98299999999999998</v>
      </c>
      <c r="L13">
        <v>2.5</v>
      </c>
      <c r="M13">
        <v>1214.5999999999999</v>
      </c>
      <c r="N13">
        <v>741.32</v>
      </c>
      <c r="O13">
        <v>954.3</v>
      </c>
      <c r="P13">
        <v>597.05999999999995</v>
      </c>
      <c r="Q13">
        <v>886.86</v>
      </c>
      <c r="R13">
        <v>8.0000000000000002E-3</v>
      </c>
      <c r="S13">
        <v>3.0000000000000001E-3</v>
      </c>
      <c r="T13">
        <v>1E-3</v>
      </c>
      <c r="U13">
        <v>2E-3</v>
      </c>
      <c r="V13">
        <v>2E-3</v>
      </c>
      <c r="W13">
        <v>0.14399999999999999</v>
      </c>
      <c r="X13">
        <v>0.16900000000000001</v>
      </c>
      <c r="Y13">
        <v>0.11700000000000001</v>
      </c>
      <c r="Z13">
        <v>0.14499999999999999</v>
      </c>
      <c r="AA13">
        <v>0.23200000000000001</v>
      </c>
      <c r="AB13" t="s">
        <v>28</v>
      </c>
      <c r="AD13">
        <v>0.14399999999999999</v>
      </c>
      <c r="AE13">
        <v>0.16900000000000001</v>
      </c>
      <c r="AF13">
        <v>0.11700000000000001</v>
      </c>
      <c r="AG13">
        <v>0.14499999999999999</v>
      </c>
      <c r="AH13">
        <v>0.23200000000000001</v>
      </c>
      <c r="AJ13">
        <f t="shared" si="1"/>
        <v>-1.9379419794061366</v>
      </c>
      <c r="AK13">
        <f t="shared" si="0"/>
        <v>-1.7778565640590636</v>
      </c>
      <c r="AL13">
        <f t="shared" si="0"/>
        <v>-2.145581344184381</v>
      </c>
      <c r="AM13">
        <f t="shared" si="0"/>
        <v>-1.9310215365615626</v>
      </c>
      <c r="AN13">
        <f t="shared" si="0"/>
        <v>-1.4610179073158271</v>
      </c>
      <c r="AP13">
        <f t="shared" si="2"/>
        <v>0.21977689738403108</v>
      </c>
      <c r="AQ13">
        <f t="shared" si="3"/>
        <v>-1.7495396104162264</v>
      </c>
      <c r="AS13">
        <f t="shared" si="4"/>
        <v>-0.21977689738403108</v>
      </c>
      <c r="AT13">
        <f t="shared" si="5"/>
        <v>0.17385396558320573</v>
      </c>
    </row>
    <row r="14" spans="1:46">
      <c r="A14">
        <v>31487</v>
      </c>
      <c r="B14">
        <v>13</v>
      </c>
      <c r="C14" s="1">
        <v>41333</v>
      </c>
      <c r="D14" s="2">
        <v>1462.6813541666668</v>
      </c>
      <c r="E14">
        <v>-39.420999999999999</v>
      </c>
      <c r="F14">
        <v>-71.941000000000003</v>
      </c>
      <c r="G14">
        <v>2830</v>
      </c>
      <c r="H14">
        <v>723</v>
      </c>
      <c r="I14">
        <v>32.880000000000003</v>
      </c>
      <c r="J14">
        <v>1.19</v>
      </c>
      <c r="K14">
        <v>0.98299999999999998</v>
      </c>
      <c r="L14">
        <v>2.2000000000000002</v>
      </c>
      <c r="M14">
        <v>1208</v>
      </c>
      <c r="N14">
        <v>769.69</v>
      </c>
      <c r="O14">
        <v>967.54</v>
      </c>
      <c r="P14">
        <v>640.04</v>
      </c>
      <c r="Q14">
        <v>931.71</v>
      </c>
      <c r="R14">
        <v>0.01</v>
      </c>
      <c r="S14">
        <v>3.0000000000000001E-3</v>
      </c>
      <c r="T14">
        <v>7.0000000000000001E-3</v>
      </c>
      <c r="U14">
        <v>4.0000000000000001E-3</v>
      </c>
      <c r="V14">
        <v>4.0000000000000001E-3</v>
      </c>
      <c r="W14">
        <v>0.14299999999999999</v>
      </c>
      <c r="X14">
        <v>0.13400000000000001</v>
      </c>
      <c r="Y14">
        <v>0.104</v>
      </c>
      <c r="Z14">
        <v>8.4000000000000005E-2</v>
      </c>
      <c r="AA14">
        <v>0.187</v>
      </c>
      <c r="AB14" t="s">
        <v>28</v>
      </c>
      <c r="AD14">
        <v>0.14299999999999999</v>
      </c>
      <c r="AE14">
        <v>0.13400000000000001</v>
      </c>
      <c r="AF14">
        <v>0.104</v>
      </c>
      <c r="AG14">
        <v>8.4000000000000005E-2</v>
      </c>
      <c r="AH14">
        <v>0.187</v>
      </c>
      <c r="AJ14">
        <f t="shared" si="1"/>
        <v>-1.9449106487222299</v>
      </c>
      <c r="AK14">
        <f t="shared" si="0"/>
        <v>-2.0099154790312257</v>
      </c>
      <c r="AL14">
        <f t="shared" si="0"/>
        <v>-2.2633643798407643</v>
      </c>
      <c r="AM14">
        <f t="shared" si="0"/>
        <v>-2.4769384801388235</v>
      </c>
      <c r="AN14">
        <f t="shared" si="0"/>
        <v>-1.6766466621275504</v>
      </c>
      <c r="AP14">
        <f t="shared" si="2"/>
        <v>-5.5027350535482321E-2</v>
      </c>
      <c r="AQ14">
        <f t="shared" si="3"/>
        <v>-2.0996794497241553</v>
      </c>
      <c r="AS14">
        <f t="shared" si="4"/>
        <v>5.5027350535482321E-2</v>
      </c>
      <c r="AT14">
        <f t="shared" si="5"/>
        <v>0.12249568798686045</v>
      </c>
    </row>
    <row r="15" spans="1:46">
      <c r="A15">
        <v>31487</v>
      </c>
      <c r="B15">
        <v>14</v>
      </c>
      <c r="C15" s="1">
        <v>41333</v>
      </c>
      <c r="D15" s="2">
        <v>1462.6995833333333</v>
      </c>
      <c r="E15">
        <v>-39.420999999999999</v>
      </c>
      <c r="F15">
        <v>-71.941000000000003</v>
      </c>
      <c r="G15">
        <v>2830</v>
      </c>
      <c r="H15">
        <v>723</v>
      </c>
      <c r="I15">
        <v>31.82</v>
      </c>
      <c r="J15">
        <v>1.1759999999999999</v>
      </c>
      <c r="K15">
        <v>0.98299999999999998</v>
      </c>
      <c r="L15">
        <v>2.4</v>
      </c>
      <c r="M15">
        <v>1219.44</v>
      </c>
      <c r="N15">
        <v>739.77</v>
      </c>
      <c r="O15">
        <v>947.04</v>
      </c>
      <c r="P15">
        <v>590.07000000000005</v>
      </c>
      <c r="Q15">
        <v>874.37</v>
      </c>
      <c r="R15">
        <v>5.0000000000000001E-3</v>
      </c>
      <c r="S15">
        <v>3.0000000000000001E-3</v>
      </c>
      <c r="T15">
        <v>1E-3</v>
      </c>
      <c r="U15">
        <v>1E-3</v>
      </c>
      <c r="V15">
        <v>2E-3</v>
      </c>
      <c r="W15">
        <v>0.14000000000000001</v>
      </c>
      <c r="X15">
        <v>0.17100000000000001</v>
      </c>
      <c r="Y15">
        <v>0.123</v>
      </c>
      <c r="Z15">
        <v>0.155</v>
      </c>
      <c r="AA15">
        <v>0.24399999999999999</v>
      </c>
      <c r="AB15" t="s">
        <v>28</v>
      </c>
      <c r="AD15">
        <v>0.14000000000000001</v>
      </c>
      <c r="AE15">
        <v>0.17100000000000001</v>
      </c>
      <c r="AF15">
        <v>0.123</v>
      </c>
      <c r="AG15">
        <v>0.155</v>
      </c>
      <c r="AH15">
        <v>0.24399999999999999</v>
      </c>
      <c r="AJ15">
        <f t="shared" si="1"/>
        <v>-1.9661128563728327</v>
      </c>
      <c r="AK15">
        <f t="shared" si="0"/>
        <v>-1.7660917224794772</v>
      </c>
      <c r="AL15">
        <f t="shared" si="0"/>
        <v>-2.0955709236097197</v>
      </c>
      <c r="AM15">
        <f t="shared" si="0"/>
        <v>-1.8643301620628905</v>
      </c>
      <c r="AN15">
        <f t="shared" si="0"/>
        <v>-1.4105870536889351</v>
      </c>
      <c r="AP15">
        <f t="shared" si="2"/>
        <v>0.30112634317528419</v>
      </c>
      <c r="AQ15">
        <f t="shared" si="3"/>
        <v>-1.6819561891204466</v>
      </c>
      <c r="AS15">
        <f t="shared" si="4"/>
        <v>-0.30112634317528419</v>
      </c>
      <c r="AT15">
        <f t="shared" si="5"/>
        <v>0.18600974965913655</v>
      </c>
    </row>
    <row r="16" spans="1:46">
      <c r="A16">
        <v>31487</v>
      </c>
      <c r="B16">
        <v>15</v>
      </c>
      <c r="C16" s="1">
        <v>41333</v>
      </c>
      <c r="D16" s="2">
        <v>1462.6997453703705</v>
      </c>
      <c r="E16">
        <v>-39.420999999999999</v>
      </c>
      <c r="F16">
        <v>-71.941000000000003</v>
      </c>
      <c r="G16">
        <v>2830</v>
      </c>
      <c r="H16">
        <v>723</v>
      </c>
      <c r="I16">
        <v>31.82</v>
      </c>
      <c r="J16">
        <v>1.1759999999999999</v>
      </c>
      <c r="K16">
        <v>0.98299999999999998</v>
      </c>
      <c r="L16">
        <v>2.4</v>
      </c>
      <c r="M16">
        <v>1122.95</v>
      </c>
      <c r="N16">
        <v>716.01</v>
      </c>
      <c r="O16">
        <v>949.7</v>
      </c>
      <c r="P16">
        <v>616.85</v>
      </c>
      <c r="Q16">
        <v>914.53</v>
      </c>
      <c r="R16">
        <v>2.3E-2</v>
      </c>
      <c r="S16">
        <v>1.2E-2</v>
      </c>
      <c r="T16">
        <v>0.01</v>
      </c>
      <c r="U16">
        <v>1.2999999999999999E-2</v>
      </c>
      <c r="V16">
        <v>8.9999999999999993E-3</v>
      </c>
      <c r="W16">
        <v>0.21</v>
      </c>
      <c r="X16">
        <v>0.19900000000000001</v>
      </c>
      <c r="Y16">
        <v>0.121</v>
      </c>
      <c r="Z16">
        <v>0.11700000000000001</v>
      </c>
      <c r="AA16">
        <v>0.20599999999999999</v>
      </c>
      <c r="AB16" t="s">
        <v>28</v>
      </c>
      <c r="AD16">
        <v>0.21</v>
      </c>
      <c r="AE16">
        <v>0.19900000000000001</v>
      </c>
      <c r="AF16">
        <v>0.121</v>
      </c>
      <c r="AG16">
        <v>0.11700000000000001</v>
      </c>
      <c r="AH16">
        <v>0.20599999999999999</v>
      </c>
      <c r="AJ16">
        <f t="shared" si="1"/>
        <v>-1.5606477482646683</v>
      </c>
      <c r="AK16">
        <f t="shared" si="0"/>
        <v>-1.6144504542576446</v>
      </c>
      <c r="AL16">
        <f t="shared" si="0"/>
        <v>-2.1119647333853959</v>
      </c>
      <c r="AM16">
        <f t="shared" si="0"/>
        <v>-2.145581344184381</v>
      </c>
      <c r="AN16">
        <f t="shared" si="0"/>
        <v>-1.579879110192556</v>
      </c>
      <c r="AP16">
        <f t="shared" si="2"/>
        <v>-0.29577425464680124</v>
      </c>
      <c r="AQ16">
        <f t="shared" si="3"/>
        <v>-1.9386239301416919</v>
      </c>
      <c r="AS16">
        <f t="shared" si="4"/>
        <v>0.29577425464680124</v>
      </c>
      <c r="AT16">
        <f t="shared" si="5"/>
        <v>0.14390183257055983</v>
      </c>
    </row>
    <row r="17" spans="1:46">
      <c r="A17">
        <v>31487</v>
      </c>
      <c r="B17">
        <v>16</v>
      </c>
      <c r="C17" s="1">
        <v>41333</v>
      </c>
      <c r="D17" s="2">
        <v>1462.6999189814815</v>
      </c>
      <c r="E17">
        <v>-39.420999999999999</v>
      </c>
      <c r="F17">
        <v>-71.941000000000003</v>
      </c>
      <c r="G17">
        <v>2830</v>
      </c>
      <c r="H17">
        <v>723</v>
      </c>
      <c r="I17">
        <v>31.81</v>
      </c>
      <c r="J17">
        <v>1.1759999999999999</v>
      </c>
      <c r="K17">
        <v>0.98299999999999998</v>
      </c>
      <c r="L17">
        <v>2.2999999999999998</v>
      </c>
      <c r="M17">
        <v>1151.74</v>
      </c>
      <c r="N17">
        <v>728.7</v>
      </c>
      <c r="O17">
        <v>961.71</v>
      </c>
      <c r="P17">
        <v>620.96</v>
      </c>
      <c r="Q17">
        <v>919.72</v>
      </c>
      <c r="R17">
        <v>5.0000000000000001E-3</v>
      </c>
      <c r="S17">
        <v>3.0000000000000001E-3</v>
      </c>
      <c r="T17">
        <v>2E-3</v>
      </c>
      <c r="U17">
        <v>2E-3</v>
      </c>
      <c r="V17">
        <v>1E-3</v>
      </c>
      <c r="W17">
        <v>0.189</v>
      </c>
      <c r="X17">
        <v>0.184</v>
      </c>
      <c r="Y17">
        <v>0.11</v>
      </c>
      <c r="Z17">
        <v>0.111</v>
      </c>
      <c r="AA17">
        <v>0.20100000000000001</v>
      </c>
      <c r="AB17" t="s">
        <v>28</v>
      </c>
      <c r="AD17">
        <v>0.189</v>
      </c>
      <c r="AE17">
        <v>0.184</v>
      </c>
      <c r="AF17">
        <v>0.11</v>
      </c>
      <c r="AG17">
        <v>0.111</v>
      </c>
      <c r="AH17">
        <v>0.20100000000000001</v>
      </c>
      <c r="AJ17">
        <f t="shared" si="1"/>
        <v>-1.6660082639224947</v>
      </c>
      <c r="AK17">
        <f t="shared" ref="AK17:AK31" si="6">LN(AE17)</f>
        <v>-1.6928195213731514</v>
      </c>
      <c r="AL17">
        <f t="shared" ref="AL17:AL31" si="7">LN(AF17)</f>
        <v>-2.2072749131897207</v>
      </c>
      <c r="AM17">
        <f t="shared" ref="AM17:AM31" si="8">LN(AG17)</f>
        <v>-2.1982250776698029</v>
      </c>
      <c r="AN17">
        <f t="shared" ref="AN17:AN31" si="9">LN(AH17)</f>
        <v>-1.6044503709230613</v>
      </c>
      <c r="AP17">
        <f t="shared" si="2"/>
        <v>-0.23149286900840496</v>
      </c>
      <c r="AQ17">
        <f t="shared" si="3"/>
        <v>-1.9802917315182735</v>
      </c>
      <c r="AS17">
        <f t="shared" si="4"/>
        <v>0.23149286900840496</v>
      </c>
      <c r="AT17">
        <f t="shared" si="5"/>
        <v>0.13802896403744247</v>
      </c>
    </row>
    <row r="18" spans="1:46">
      <c r="A18">
        <v>31487</v>
      </c>
      <c r="B18">
        <v>17</v>
      </c>
      <c r="C18" s="1">
        <v>41333</v>
      </c>
      <c r="D18" s="2">
        <v>1462.7001157407408</v>
      </c>
      <c r="E18">
        <v>-39.420999999999999</v>
      </c>
      <c r="F18">
        <v>-71.941000000000003</v>
      </c>
      <c r="G18">
        <v>2830</v>
      </c>
      <c r="H18">
        <v>723</v>
      </c>
      <c r="I18">
        <v>31.81</v>
      </c>
      <c r="J18">
        <v>1.1759999999999999</v>
      </c>
      <c r="K18">
        <v>0.98299999999999998</v>
      </c>
      <c r="L18">
        <v>2.2999999999999998</v>
      </c>
      <c r="M18">
        <v>1124.1099999999999</v>
      </c>
      <c r="N18">
        <v>715.68</v>
      </c>
      <c r="O18">
        <v>954.69</v>
      </c>
      <c r="P18">
        <v>618.15</v>
      </c>
      <c r="Q18">
        <v>918.44</v>
      </c>
      <c r="R18">
        <v>2.1000000000000001E-2</v>
      </c>
      <c r="S18">
        <v>1.4E-2</v>
      </c>
      <c r="T18">
        <v>5.0000000000000001E-3</v>
      </c>
      <c r="U18">
        <v>5.0000000000000001E-3</v>
      </c>
      <c r="V18">
        <v>2E-3</v>
      </c>
      <c r="W18">
        <v>0.21</v>
      </c>
      <c r="X18">
        <v>0.19900000000000001</v>
      </c>
      <c r="Y18">
        <v>0.11600000000000001</v>
      </c>
      <c r="Z18">
        <v>0.115</v>
      </c>
      <c r="AA18">
        <v>0.20200000000000001</v>
      </c>
      <c r="AB18" t="s">
        <v>28</v>
      </c>
      <c r="AD18">
        <v>0.21</v>
      </c>
      <c r="AE18">
        <v>0.19900000000000001</v>
      </c>
      <c r="AF18">
        <v>0.11600000000000001</v>
      </c>
      <c r="AG18">
        <v>0.115</v>
      </c>
      <c r="AH18">
        <v>0.20200000000000001</v>
      </c>
      <c r="AJ18">
        <f t="shared" si="1"/>
        <v>-1.5606477482646683</v>
      </c>
      <c r="AK18">
        <f t="shared" si="6"/>
        <v>-1.6144504542576446</v>
      </c>
      <c r="AL18">
        <f t="shared" si="7"/>
        <v>-2.1541650878757723</v>
      </c>
      <c r="AM18">
        <f t="shared" si="8"/>
        <v>-2.1628231506188871</v>
      </c>
      <c r="AN18">
        <f t="shared" si="9"/>
        <v>-1.5994875815809322</v>
      </c>
      <c r="AP18">
        <f t="shared" si="2"/>
        <v>-0.32028207088603988</v>
      </c>
      <c r="AQ18">
        <f t="shared" si="3"/>
        <v>-1.9657128801135086</v>
      </c>
      <c r="AS18">
        <f t="shared" si="4"/>
        <v>0.32028207088603988</v>
      </c>
      <c r="AT18">
        <f t="shared" si="5"/>
        <v>0.14005600787646916</v>
      </c>
    </row>
    <row r="19" spans="1:46">
      <c r="A19">
        <v>31487</v>
      </c>
      <c r="B19">
        <v>18</v>
      </c>
      <c r="C19" s="1">
        <v>41333</v>
      </c>
      <c r="D19" s="2">
        <v>1462.7002777777777</v>
      </c>
      <c r="E19">
        <v>-39.420999999999999</v>
      </c>
      <c r="F19">
        <v>-71.941000000000003</v>
      </c>
      <c r="G19">
        <v>2830</v>
      </c>
      <c r="H19">
        <v>723</v>
      </c>
      <c r="I19">
        <v>31.8</v>
      </c>
      <c r="J19">
        <v>1.1759999999999999</v>
      </c>
      <c r="K19">
        <v>0.98299999999999998</v>
      </c>
      <c r="L19">
        <v>2.2000000000000002</v>
      </c>
      <c r="M19">
        <v>1164.52</v>
      </c>
      <c r="N19">
        <v>733.12</v>
      </c>
      <c r="O19">
        <v>963.2</v>
      </c>
      <c r="P19">
        <v>619.79999999999995</v>
      </c>
      <c r="Q19">
        <v>918.92</v>
      </c>
      <c r="R19">
        <v>1.4E-2</v>
      </c>
      <c r="S19">
        <v>0.01</v>
      </c>
      <c r="T19">
        <v>4.0000000000000001E-3</v>
      </c>
      <c r="U19">
        <v>1E-3</v>
      </c>
      <c r="V19">
        <v>1E-3</v>
      </c>
      <c r="W19">
        <v>0.18</v>
      </c>
      <c r="X19">
        <v>0.17899999999999999</v>
      </c>
      <c r="Y19">
        <v>0.109</v>
      </c>
      <c r="Z19">
        <v>0.113</v>
      </c>
      <c r="AA19">
        <v>0.20100000000000001</v>
      </c>
      <c r="AB19" t="s">
        <v>28</v>
      </c>
      <c r="AD19">
        <v>0.18</v>
      </c>
      <c r="AE19">
        <v>0.17899999999999999</v>
      </c>
      <c r="AF19">
        <v>0.109</v>
      </c>
      <c r="AG19">
        <v>0.113</v>
      </c>
      <c r="AH19">
        <v>0.20100000000000001</v>
      </c>
      <c r="AJ19">
        <f t="shared" si="1"/>
        <v>-1.7147984280919266</v>
      </c>
      <c r="AK19">
        <f t="shared" si="6"/>
        <v>-1.7203694731413821</v>
      </c>
      <c r="AL19">
        <f t="shared" si="7"/>
        <v>-2.2164073967529934</v>
      </c>
      <c r="AM19">
        <f t="shared" si="8"/>
        <v>-2.1803674602697964</v>
      </c>
      <c r="AN19">
        <f t="shared" si="9"/>
        <v>-1.6044503709230613</v>
      </c>
      <c r="AP19">
        <f t="shared" si="2"/>
        <v>-0.17661900496799146</v>
      </c>
      <c r="AQ19">
        <f t="shared" si="3"/>
        <v>-1.9685610447160919</v>
      </c>
      <c r="AS19">
        <f t="shared" si="4"/>
        <v>0.17661900496799146</v>
      </c>
      <c r="AT19">
        <f t="shared" si="5"/>
        <v>0.13965767284360239</v>
      </c>
    </row>
    <row r="20" spans="1:46">
      <c r="A20">
        <v>31487</v>
      </c>
      <c r="B20">
        <v>19</v>
      </c>
      <c r="C20" s="1">
        <v>41333</v>
      </c>
      <c r="D20" s="2">
        <v>1462.700451388889</v>
      </c>
      <c r="E20">
        <v>-39.420999999999999</v>
      </c>
      <c r="F20">
        <v>-71.941000000000003</v>
      </c>
      <c r="G20">
        <v>2830</v>
      </c>
      <c r="H20">
        <v>723</v>
      </c>
      <c r="I20">
        <v>31.8</v>
      </c>
      <c r="J20">
        <v>1.1759999999999999</v>
      </c>
      <c r="K20">
        <v>0.98299999999999998</v>
      </c>
      <c r="L20">
        <v>2.2000000000000002</v>
      </c>
      <c r="M20">
        <v>1187.53</v>
      </c>
      <c r="N20">
        <v>742.25</v>
      </c>
      <c r="O20">
        <v>964.06</v>
      </c>
      <c r="P20">
        <v>617.11</v>
      </c>
      <c r="Q20">
        <v>912.95</v>
      </c>
      <c r="R20">
        <v>8.0000000000000002E-3</v>
      </c>
      <c r="S20">
        <v>4.0000000000000001E-3</v>
      </c>
      <c r="T20">
        <v>1E-3</v>
      </c>
      <c r="U20">
        <v>2E-3</v>
      </c>
      <c r="V20">
        <v>1E-3</v>
      </c>
      <c r="W20">
        <v>0.16300000000000001</v>
      </c>
      <c r="X20">
        <v>0.16800000000000001</v>
      </c>
      <c r="Y20">
        <v>0.108</v>
      </c>
      <c r="Z20">
        <v>0.11600000000000001</v>
      </c>
      <c r="AA20">
        <v>0.20699999999999999</v>
      </c>
      <c r="AB20" t="s">
        <v>28</v>
      </c>
      <c r="AD20">
        <v>0.16300000000000001</v>
      </c>
      <c r="AE20">
        <v>0.16800000000000001</v>
      </c>
      <c r="AF20">
        <v>0.108</v>
      </c>
      <c r="AG20">
        <v>0.11600000000000001</v>
      </c>
      <c r="AH20">
        <v>0.20699999999999999</v>
      </c>
      <c r="AJ20">
        <f t="shared" si="1"/>
        <v>-1.8140050781753747</v>
      </c>
      <c r="AK20">
        <f t="shared" si="6"/>
        <v>-1.7837912995788781</v>
      </c>
      <c r="AL20">
        <f t="shared" si="7"/>
        <v>-2.2256240518579173</v>
      </c>
      <c r="AM20">
        <f t="shared" si="8"/>
        <v>-2.1541650878757723</v>
      </c>
      <c r="AN20">
        <f t="shared" si="9"/>
        <v>-1.575036485716768</v>
      </c>
      <c r="AP20">
        <f t="shared" si="2"/>
        <v>-4.5505520503893095E-2</v>
      </c>
      <c r="AQ20">
        <f t="shared" si="3"/>
        <v>-1.931466647369328</v>
      </c>
      <c r="AS20">
        <f t="shared" si="4"/>
        <v>4.5505520503893095E-2</v>
      </c>
      <c r="AT20">
        <f t="shared" si="5"/>
        <v>0.14493547329470632</v>
      </c>
    </row>
    <row r="21" spans="1:46">
      <c r="A21">
        <v>31487</v>
      </c>
      <c r="B21">
        <v>20</v>
      </c>
      <c r="C21" s="1">
        <v>41333</v>
      </c>
      <c r="D21" s="2">
        <v>1462.7006134259259</v>
      </c>
      <c r="E21">
        <v>-39.420999999999999</v>
      </c>
      <c r="F21">
        <v>-71.941000000000003</v>
      </c>
      <c r="G21">
        <v>2830</v>
      </c>
      <c r="H21">
        <v>723</v>
      </c>
      <c r="I21">
        <v>31.79</v>
      </c>
      <c r="J21">
        <v>1.1759999999999999</v>
      </c>
      <c r="K21">
        <v>0.98299999999999998</v>
      </c>
      <c r="L21">
        <v>2.1</v>
      </c>
      <c r="M21">
        <v>1057.6400000000001</v>
      </c>
      <c r="N21">
        <v>683.17</v>
      </c>
      <c r="O21">
        <v>932.05</v>
      </c>
      <c r="P21">
        <v>599.54999999999995</v>
      </c>
      <c r="Q21">
        <v>887</v>
      </c>
      <c r="R21">
        <v>0.03</v>
      </c>
      <c r="S21">
        <v>1.7999999999999999E-2</v>
      </c>
      <c r="T21">
        <v>8.0000000000000002E-3</v>
      </c>
      <c r="U21">
        <v>1.4999999999999999E-2</v>
      </c>
      <c r="V21">
        <v>0.02</v>
      </c>
      <c r="W21">
        <v>0.26100000000000001</v>
      </c>
      <c r="X21">
        <v>0.23899999999999999</v>
      </c>
      <c r="Y21">
        <v>0.13700000000000001</v>
      </c>
      <c r="Z21">
        <v>0.14099999999999999</v>
      </c>
      <c r="AA21">
        <v>0.23200000000000001</v>
      </c>
      <c r="AB21" t="s">
        <v>28</v>
      </c>
      <c r="AD21">
        <v>0.26100000000000001</v>
      </c>
      <c r="AE21">
        <v>0.23899999999999999</v>
      </c>
      <c r="AF21">
        <v>0.13700000000000001</v>
      </c>
      <c r="AG21">
        <v>0.14099999999999999</v>
      </c>
      <c r="AH21">
        <v>0.23200000000000001</v>
      </c>
      <c r="AJ21">
        <f t="shared" si="1"/>
        <v>-1.3432348716594436</v>
      </c>
      <c r="AK21">
        <f t="shared" si="6"/>
        <v>-1.4312917270506265</v>
      </c>
      <c r="AL21">
        <f t="shared" si="7"/>
        <v>-1.987774353154012</v>
      </c>
      <c r="AM21">
        <f t="shared" si="8"/>
        <v>-1.9589953886039688</v>
      </c>
      <c r="AN21">
        <f t="shared" si="9"/>
        <v>-1.4610179073158271</v>
      </c>
      <c r="AP21">
        <f t="shared" si="2"/>
        <v>-0.3662129998761417</v>
      </c>
      <c r="AQ21">
        <f t="shared" si="3"/>
        <v>-1.8049989505314346</v>
      </c>
      <c r="AS21">
        <f t="shared" si="4"/>
        <v>0.3662129998761417</v>
      </c>
      <c r="AT21">
        <f t="shared" si="5"/>
        <v>0.16447462918801747</v>
      </c>
    </row>
    <row r="22" spans="1:46">
      <c r="A22">
        <v>31487</v>
      </c>
      <c r="B22">
        <v>21</v>
      </c>
      <c r="C22" s="1">
        <v>41333</v>
      </c>
      <c r="D22" s="2">
        <v>1462.7007986111112</v>
      </c>
      <c r="E22">
        <v>-39.420999999999999</v>
      </c>
      <c r="F22">
        <v>-71.941000000000003</v>
      </c>
      <c r="G22">
        <v>2830</v>
      </c>
      <c r="H22">
        <v>723</v>
      </c>
      <c r="I22">
        <v>31.79</v>
      </c>
      <c r="J22">
        <v>1.1759999999999999</v>
      </c>
      <c r="K22">
        <v>0.98299999999999998</v>
      </c>
      <c r="L22">
        <v>2.1</v>
      </c>
      <c r="M22">
        <v>1128.1600000000001</v>
      </c>
      <c r="N22">
        <v>712.32</v>
      </c>
      <c r="O22">
        <v>936.54</v>
      </c>
      <c r="P22">
        <v>599.38</v>
      </c>
      <c r="Q22">
        <v>885.57</v>
      </c>
      <c r="R22">
        <v>3.1E-2</v>
      </c>
      <c r="S22">
        <v>2.1999999999999999E-2</v>
      </c>
      <c r="T22">
        <v>1.0999999999999999E-2</v>
      </c>
      <c r="U22">
        <v>7.0000000000000001E-3</v>
      </c>
      <c r="V22">
        <v>6.0000000000000001E-3</v>
      </c>
      <c r="W22">
        <v>0.20699999999999999</v>
      </c>
      <c r="X22">
        <v>0.20300000000000001</v>
      </c>
      <c r="Y22">
        <v>0.13300000000000001</v>
      </c>
      <c r="Z22">
        <v>0.14099999999999999</v>
      </c>
      <c r="AA22">
        <v>0.23300000000000001</v>
      </c>
      <c r="AB22" t="s">
        <v>28</v>
      </c>
      <c r="AD22">
        <v>0.20699999999999999</v>
      </c>
      <c r="AE22">
        <v>0.20300000000000001</v>
      </c>
      <c r="AF22">
        <v>0.13300000000000001</v>
      </c>
      <c r="AG22">
        <v>0.14099999999999999</v>
      </c>
      <c r="AH22">
        <v>0.23300000000000001</v>
      </c>
      <c r="AJ22">
        <f t="shared" si="1"/>
        <v>-1.575036485716768</v>
      </c>
      <c r="AK22">
        <f t="shared" si="6"/>
        <v>-1.5945492999403497</v>
      </c>
      <c r="AL22">
        <f t="shared" si="7"/>
        <v>-2.0174061507603831</v>
      </c>
      <c r="AM22">
        <f t="shared" si="8"/>
        <v>-1.9589953886039688</v>
      </c>
      <c r="AN22">
        <f t="shared" si="9"/>
        <v>-1.4567168254164364</v>
      </c>
      <c r="AP22">
        <f t="shared" si="2"/>
        <v>-0.12282514346884603</v>
      </c>
      <c r="AQ22">
        <f t="shared" si="3"/>
        <v>-1.7770665973019988</v>
      </c>
      <c r="AS22">
        <f t="shared" si="4"/>
        <v>0.12282514346884603</v>
      </c>
      <c r="AT22">
        <f t="shared" si="5"/>
        <v>0.16913355712784403</v>
      </c>
    </row>
    <row r="23" spans="1:46">
      <c r="A23">
        <v>31487</v>
      </c>
      <c r="B23">
        <v>22</v>
      </c>
      <c r="C23" s="1">
        <v>41333</v>
      </c>
      <c r="D23" s="2">
        <v>1462.7009606481481</v>
      </c>
      <c r="E23">
        <v>-39.420999999999999</v>
      </c>
      <c r="F23">
        <v>-71.941000000000003</v>
      </c>
      <c r="G23">
        <v>2830</v>
      </c>
      <c r="H23">
        <v>723</v>
      </c>
      <c r="I23">
        <v>31.78</v>
      </c>
      <c r="J23">
        <v>1.1759999999999999</v>
      </c>
      <c r="K23">
        <v>0.98299999999999998</v>
      </c>
      <c r="L23">
        <v>2</v>
      </c>
      <c r="M23">
        <v>1104.46</v>
      </c>
      <c r="N23">
        <v>693.47</v>
      </c>
      <c r="O23">
        <v>927.02</v>
      </c>
      <c r="P23">
        <v>594.05999999999995</v>
      </c>
      <c r="Q23">
        <v>880.36</v>
      </c>
      <c r="R23">
        <v>1.2999999999999999E-2</v>
      </c>
      <c r="S23">
        <v>1.4999999999999999E-2</v>
      </c>
      <c r="T23">
        <v>7.0000000000000001E-3</v>
      </c>
      <c r="U23">
        <v>6.0000000000000001E-3</v>
      </c>
      <c r="V23">
        <v>8.9999999999999993E-3</v>
      </c>
      <c r="W23">
        <v>0.22500000000000001</v>
      </c>
      <c r="X23">
        <v>0.22600000000000001</v>
      </c>
      <c r="Y23">
        <v>0.14199999999999999</v>
      </c>
      <c r="Z23">
        <v>0.14899999999999999</v>
      </c>
      <c r="AA23">
        <v>0.23799999999999999</v>
      </c>
      <c r="AB23" t="s">
        <v>28</v>
      </c>
      <c r="AD23">
        <v>0.22500000000000001</v>
      </c>
      <c r="AE23">
        <v>0.22600000000000001</v>
      </c>
      <c r="AF23">
        <v>0.14199999999999999</v>
      </c>
      <c r="AG23">
        <v>0.14899999999999999</v>
      </c>
      <c r="AH23">
        <v>0.23799999999999999</v>
      </c>
      <c r="AJ23">
        <f t="shared" si="1"/>
        <v>-1.4916548767777169</v>
      </c>
      <c r="AK23">
        <f t="shared" si="6"/>
        <v>-1.487220279709851</v>
      </c>
      <c r="AL23">
        <f t="shared" si="7"/>
        <v>-1.9519282213808764</v>
      </c>
      <c r="AM23">
        <f t="shared" si="8"/>
        <v>-1.9038089730366781</v>
      </c>
      <c r="AN23">
        <f t="shared" si="9"/>
        <v>-1.4354846053106625</v>
      </c>
      <c r="AP23">
        <f t="shared" si="2"/>
        <v>-0.18998299439339314</v>
      </c>
      <c r="AQ23">
        <f t="shared" si="3"/>
        <v>-1.7414520960826421</v>
      </c>
      <c r="AS23">
        <f t="shared" si="4"/>
        <v>0.18998299439339314</v>
      </c>
      <c r="AT23">
        <f t="shared" si="5"/>
        <v>0.17526571309096906</v>
      </c>
    </row>
    <row r="24" spans="1:46">
      <c r="A24">
        <v>31487</v>
      </c>
      <c r="B24">
        <v>23</v>
      </c>
      <c r="C24" s="1">
        <v>41333</v>
      </c>
      <c r="D24" s="2">
        <v>1462.7011342592593</v>
      </c>
      <c r="E24">
        <v>-39.420999999999999</v>
      </c>
      <c r="F24">
        <v>-71.941000000000003</v>
      </c>
      <c r="G24">
        <v>2830</v>
      </c>
      <c r="H24">
        <v>723</v>
      </c>
      <c r="I24">
        <v>31.78</v>
      </c>
      <c r="J24">
        <v>1.1759999999999999</v>
      </c>
      <c r="K24">
        <v>0.98299999999999998</v>
      </c>
      <c r="L24">
        <v>2</v>
      </c>
      <c r="M24">
        <v>818.08</v>
      </c>
      <c r="N24">
        <v>549.9</v>
      </c>
      <c r="O24">
        <v>835.41</v>
      </c>
      <c r="P24">
        <v>554.16999999999996</v>
      </c>
      <c r="Q24">
        <v>829.72</v>
      </c>
      <c r="R24">
        <v>0.127</v>
      </c>
      <c r="S24">
        <v>7.5999999999999998E-2</v>
      </c>
      <c r="T24">
        <v>3.2000000000000001E-2</v>
      </c>
      <c r="U24">
        <v>2.8000000000000001E-2</v>
      </c>
      <c r="V24">
        <v>0.02</v>
      </c>
      <c r="W24">
        <v>0.48</v>
      </c>
      <c r="X24">
        <v>0.42299999999999999</v>
      </c>
      <c r="Y24">
        <v>0.23</v>
      </c>
      <c r="Z24">
        <v>0.20799999999999999</v>
      </c>
      <c r="AA24">
        <v>0.28799999999999998</v>
      </c>
      <c r="AB24" t="s">
        <v>28</v>
      </c>
      <c r="AD24">
        <v>0.48</v>
      </c>
      <c r="AE24">
        <v>0.42299999999999999</v>
      </c>
      <c r="AF24">
        <v>0.23</v>
      </c>
      <c r="AG24">
        <v>0.20799999999999999</v>
      </c>
      <c r="AH24">
        <v>0.28799999999999998</v>
      </c>
      <c r="AJ24">
        <f t="shared" si="1"/>
        <v>-0.73396917508020043</v>
      </c>
      <c r="AK24">
        <f t="shared" si="6"/>
        <v>-0.86038309993585915</v>
      </c>
      <c r="AL24">
        <f t="shared" si="7"/>
        <v>-1.4696759700589417</v>
      </c>
      <c r="AM24">
        <f t="shared" si="8"/>
        <v>-1.5702171992808192</v>
      </c>
      <c r="AN24">
        <f t="shared" si="9"/>
        <v>-1.2447947988461912</v>
      </c>
      <c r="AP24">
        <f t="shared" si="2"/>
        <v>-0.71316415960027679</v>
      </c>
      <c r="AQ24">
        <f t="shared" si="3"/>
        <v>-1.5040156951590982</v>
      </c>
      <c r="AS24">
        <f t="shared" si="4"/>
        <v>0.71316415960027679</v>
      </c>
      <c r="AT24">
        <f t="shared" si="5"/>
        <v>0.2222359341157244</v>
      </c>
    </row>
    <row r="25" spans="1:46">
      <c r="A25">
        <v>31487</v>
      </c>
      <c r="B25">
        <v>24</v>
      </c>
      <c r="C25" s="1">
        <v>41333</v>
      </c>
      <c r="D25" s="2">
        <v>1462.7046064814815</v>
      </c>
      <c r="E25">
        <v>-39.420999999999999</v>
      </c>
      <c r="F25">
        <v>-71.941000000000003</v>
      </c>
      <c r="G25">
        <v>2830</v>
      </c>
      <c r="H25">
        <v>723</v>
      </c>
      <c r="I25">
        <v>31.72</v>
      </c>
      <c r="J25">
        <v>1.175</v>
      </c>
      <c r="K25">
        <v>0.98299999999999998</v>
      </c>
      <c r="L25">
        <v>1.6</v>
      </c>
      <c r="M25">
        <v>1043.3499999999999</v>
      </c>
      <c r="N25">
        <v>648.47</v>
      </c>
      <c r="O25">
        <v>831.69</v>
      </c>
      <c r="P25">
        <v>539.07000000000005</v>
      </c>
      <c r="Q25">
        <v>794.85</v>
      </c>
      <c r="R25">
        <v>0.122</v>
      </c>
      <c r="S25">
        <v>0.126</v>
      </c>
      <c r="T25">
        <v>0.125</v>
      </c>
      <c r="U25">
        <v>0.11899999999999999</v>
      </c>
      <c r="V25">
        <v>0.105</v>
      </c>
      <c r="W25">
        <v>0.27400000000000002</v>
      </c>
      <c r="X25">
        <v>0.28399999999999997</v>
      </c>
      <c r="Y25">
        <v>0.23400000000000001</v>
      </c>
      <c r="Z25">
        <v>0.23200000000000001</v>
      </c>
      <c r="AA25">
        <v>0.32500000000000001</v>
      </c>
      <c r="AB25" t="s">
        <v>28</v>
      </c>
      <c r="AD25">
        <v>0.27400000000000002</v>
      </c>
      <c r="AE25">
        <v>0.28399999999999997</v>
      </c>
      <c r="AF25">
        <v>0.23400000000000001</v>
      </c>
      <c r="AG25">
        <v>0.23200000000000001</v>
      </c>
      <c r="AH25">
        <v>0.32500000000000001</v>
      </c>
      <c r="AJ25">
        <f t="shared" si="1"/>
        <v>-1.2946271725940668</v>
      </c>
      <c r="AK25">
        <f t="shared" si="6"/>
        <v>-1.258781040820931</v>
      </c>
      <c r="AL25">
        <f t="shared" si="7"/>
        <v>-1.4524341636244356</v>
      </c>
      <c r="AM25">
        <f t="shared" si="8"/>
        <v>-1.4610179073158271</v>
      </c>
      <c r="AN25">
        <f t="shared" si="9"/>
        <v>-1.1239300966523995</v>
      </c>
      <c r="AP25">
        <f t="shared" si="2"/>
        <v>6.8942519669003737E-3</v>
      </c>
      <c r="AQ25">
        <f t="shared" si="3"/>
        <v>-1.3149852496059955</v>
      </c>
      <c r="AS25">
        <f t="shared" si="4"/>
        <v>-6.8942519669003737E-3</v>
      </c>
      <c r="AT25">
        <f t="shared" si="5"/>
        <v>0.26847828337049112</v>
      </c>
    </row>
    <row r="26" spans="1:46">
      <c r="A26">
        <v>31487</v>
      </c>
      <c r="B26">
        <v>25</v>
      </c>
      <c r="C26" s="1">
        <v>41333</v>
      </c>
      <c r="D26" s="2">
        <v>1462.7047800925925</v>
      </c>
      <c r="E26">
        <v>-39.420999999999999</v>
      </c>
      <c r="F26">
        <v>-71.941000000000003</v>
      </c>
      <c r="G26">
        <v>2830</v>
      </c>
      <c r="H26">
        <v>723</v>
      </c>
      <c r="I26">
        <v>31.71</v>
      </c>
      <c r="J26">
        <v>1.175</v>
      </c>
      <c r="K26">
        <v>0.98299999999999998</v>
      </c>
      <c r="L26">
        <v>1.6</v>
      </c>
      <c r="M26">
        <v>699.47</v>
      </c>
      <c r="N26">
        <v>460.12</v>
      </c>
      <c r="O26">
        <v>675.03</v>
      </c>
      <c r="P26">
        <v>468.89</v>
      </c>
      <c r="Q26">
        <v>707.31</v>
      </c>
      <c r="R26">
        <v>0.27900000000000003</v>
      </c>
      <c r="S26">
        <v>0.17</v>
      </c>
      <c r="T26">
        <v>8.3000000000000004E-2</v>
      </c>
      <c r="U26">
        <v>6.8000000000000005E-2</v>
      </c>
      <c r="V26">
        <v>5.3999999999999999E-2</v>
      </c>
      <c r="W26">
        <v>0.61399999999999999</v>
      </c>
      <c r="X26">
        <v>0.57599999999999996</v>
      </c>
      <c r="Y26">
        <v>0.41199999999999998</v>
      </c>
      <c r="Z26">
        <v>0.35</v>
      </c>
      <c r="AA26">
        <v>0.42399999999999999</v>
      </c>
      <c r="AB26" t="s">
        <v>28</v>
      </c>
      <c r="AD26">
        <v>0.61399999999999999</v>
      </c>
      <c r="AE26">
        <v>0.57599999999999996</v>
      </c>
      <c r="AF26">
        <v>0.41199999999999998</v>
      </c>
      <c r="AG26">
        <v>0.35</v>
      </c>
      <c r="AH26">
        <v>0.42399999999999999</v>
      </c>
      <c r="AJ26">
        <f t="shared" si="1"/>
        <v>-0.48776035083499458</v>
      </c>
      <c r="AK26">
        <f t="shared" si="6"/>
        <v>-0.55164761828624587</v>
      </c>
      <c r="AL26">
        <f t="shared" si="7"/>
        <v>-0.88673192963261072</v>
      </c>
      <c r="AM26">
        <f t="shared" si="8"/>
        <v>-1.0498221244986778</v>
      </c>
      <c r="AN26">
        <f t="shared" si="9"/>
        <v>-0.85802182375017932</v>
      </c>
      <c r="AP26">
        <f t="shared" si="2"/>
        <v>-0.49878589370598247</v>
      </c>
      <c r="AQ26">
        <f t="shared" si="3"/>
        <v>-0.99634468215841276</v>
      </c>
      <c r="AS26">
        <f t="shared" si="4"/>
        <v>0.49878589370598247</v>
      </c>
      <c r="AT26">
        <f t="shared" si="5"/>
        <v>0.36922661813629909</v>
      </c>
    </row>
    <row r="27" spans="1:46">
      <c r="A27">
        <v>31487</v>
      </c>
      <c r="B27">
        <v>26</v>
      </c>
      <c r="C27" s="1">
        <v>41333</v>
      </c>
      <c r="D27" s="2">
        <v>1462.7049652777778</v>
      </c>
      <c r="E27">
        <v>-39.420999999999999</v>
      </c>
      <c r="F27">
        <v>-71.941000000000003</v>
      </c>
      <c r="G27">
        <v>2830</v>
      </c>
      <c r="H27">
        <v>723</v>
      </c>
      <c r="I27">
        <v>31.71</v>
      </c>
      <c r="J27">
        <v>1.175</v>
      </c>
      <c r="K27">
        <v>0.98299999999999998</v>
      </c>
      <c r="L27">
        <v>1.5</v>
      </c>
      <c r="M27">
        <v>165.31</v>
      </c>
      <c r="N27">
        <v>124.17</v>
      </c>
      <c r="O27">
        <v>291.45999999999998</v>
      </c>
      <c r="P27">
        <v>258.68</v>
      </c>
      <c r="Q27">
        <v>438.65</v>
      </c>
      <c r="R27">
        <v>0.23799999999999999</v>
      </c>
      <c r="S27">
        <v>0.24099999999999999</v>
      </c>
      <c r="T27">
        <v>0.22900000000000001</v>
      </c>
      <c r="U27">
        <v>0.152</v>
      </c>
      <c r="V27">
        <v>0.11899999999999999</v>
      </c>
      <c r="W27">
        <v>1.8420000000000001</v>
      </c>
      <c r="X27">
        <v>1.6910000000000001</v>
      </c>
      <c r="Y27">
        <v>1.127</v>
      </c>
      <c r="Z27">
        <v>0.85699999999999998</v>
      </c>
      <c r="AA27">
        <v>0.83099999999999996</v>
      </c>
      <c r="AB27" t="s">
        <v>28</v>
      </c>
      <c r="AD27">
        <v>1.8420000000000001</v>
      </c>
      <c r="AE27">
        <v>1.6910000000000001</v>
      </c>
      <c r="AF27">
        <v>1.127</v>
      </c>
      <c r="AG27">
        <v>0.85699999999999998</v>
      </c>
      <c r="AH27">
        <v>0.83099999999999996</v>
      </c>
      <c r="AJ27">
        <f t="shared" si="1"/>
        <v>0.6108519378331152</v>
      </c>
      <c r="AK27">
        <f t="shared" si="6"/>
        <v>0.52532006991644331</v>
      </c>
      <c r="AL27">
        <f t="shared" si="7"/>
        <v>0.11955923505763925</v>
      </c>
      <c r="AM27">
        <f t="shared" si="8"/>
        <v>-0.15431736038435728</v>
      </c>
      <c r="AN27">
        <f t="shared" si="9"/>
        <v>-0.18512548412668892</v>
      </c>
      <c r="AP27">
        <f t="shared" si="2"/>
        <v>-0.86808314084802973</v>
      </c>
      <c r="AQ27">
        <f t="shared" si="3"/>
        <v>-0.21624574575123937</v>
      </c>
      <c r="AS27">
        <f t="shared" si="4"/>
        <v>0.86808314084802973</v>
      </c>
      <c r="AT27">
        <f t="shared" si="5"/>
        <v>0.80553732017399782</v>
      </c>
    </row>
    <row r="28" spans="1:46">
      <c r="A28">
        <v>31487</v>
      </c>
      <c r="B28">
        <v>27</v>
      </c>
      <c r="C28" s="1">
        <v>41333</v>
      </c>
      <c r="D28" s="2">
        <v>1462.705138888889</v>
      </c>
      <c r="E28">
        <v>-39.420999999999999</v>
      </c>
      <c r="F28">
        <v>-71.941000000000003</v>
      </c>
      <c r="G28">
        <v>2830</v>
      </c>
      <c r="H28">
        <v>723</v>
      </c>
      <c r="I28">
        <v>31.71</v>
      </c>
      <c r="J28">
        <v>1.175</v>
      </c>
      <c r="K28">
        <v>0.98299999999999998</v>
      </c>
      <c r="L28">
        <v>1.5</v>
      </c>
      <c r="M28">
        <v>199.9</v>
      </c>
      <c r="N28">
        <v>139.06</v>
      </c>
      <c r="O28">
        <v>318.89999999999998</v>
      </c>
      <c r="P28">
        <v>289.35000000000002</v>
      </c>
      <c r="Q28">
        <v>495.15</v>
      </c>
      <c r="R28">
        <v>0.313</v>
      </c>
      <c r="S28">
        <v>0.29599999999999999</v>
      </c>
      <c r="T28">
        <v>0.16400000000000001</v>
      </c>
      <c r="U28">
        <v>0.128</v>
      </c>
      <c r="V28">
        <v>0.11700000000000001</v>
      </c>
      <c r="W28">
        <v>1.68</v>
      </c>
      <c r="X28">
        <v>1.5940000000000001</v>
      </c>
      <c r="Y28">
        <v>1.05</v>
      </c>
      <c r="Z28">
        <v>0.76100000000000001</v>
      </c>
      <c r="AA28">
        <v>0.72799999999999998</v>
      </c>
      <c r="AB28" t="s">
        <v>28</v>
      </c>
      <c r="AD28">
        <v>1.68</v>
      </c>
      <c r="AE28">
        <v>1.5940000000000001</v>
      </c>
      <c r="AF28">
        <v>1.05</v>
      </c>
      <c r="AG28">
        <v>0.76100000000000001</v>
      </c>
      <c r="AH28">
        <v>0.72799999999999998</v>
      </c>
      <c r="AJ28">
        <f t="shared" si="1"/>
        <v>0.51879379341516751</v>
      </c>
      <c r="AK28">
        <f t="shared" si="6"/>
        <v>0.46624658036802336</v>
      </c>
      <c r="AL28">
        <f t="shared" si="7"/>
        <v>4.8790164169432049E-2</v>
      </c>
      <c r="AM28">
        <f t="shared" si="8"/>
        <v>-0.27312192112045119</v>
      </c>
      <c r="AN28">
        <f t="shared" si="9"/>
        <v>-0.3174542307854511</v>
      </c>
      <c r="AP28">
        <f t="shared" si="2"/>
        <v>-0.92098984795562056</v>
      </c>
      <c r="AQ28">
        <f t="shared" si="3"/>
        <v>-0.33520091959792842</v>
      </c>
      <c r="AS28">
        <f t="shared" si="4"/>
        <v>0.92098984795562056</v>
      </c>
      <c r="AT28">
        <f t="shared" si="5"/>
        <v>0.71519437534952901</v>
      </c>
    </row>
    <row r="29" spans="1:46">
      <c r="A29">
        <v>31487</v>
      </c>
      <c r="B29">
        <v>28</v>
      </c>
      <c r="C29" s="1">
        <v>41333</v>
      </c>
      <c r="D29" s="2">
        <v>1462.7053009259259</v>
      </c>
      <c r="E29">
        <v>-39.420999999999999</v>
      </c>
      <c r="F29">
        <v>-71.941000000000003</v>
      </c>
      <c r="G29">
        <v>2830</v>
      </c>
      <c r="H29">
        <v>723</v>
      </c>
      <c r="I29">
        <v>31.71</v>
      </c>
      <c r="J29">
        <v>1.175</v>
      </c>
      <c r="K29">
        <v>0.98299999999999998</v>
      </c>
      <c r="L29">
        <v>1.5</v>
      </c>
      <c r="M29">
        <v>974.68</v>
      </c>
      <c r="N29">
        <v>617.66</v>
      </c>
      <c r="O29">
        <v>817.67</v>
      </c>
      <c r="P29">
        <v>530.32000000000005</v>
      </c>
      <c r="Q29">
        <v>773.82</v>
      </c>
      <c r="R29">
        <v>3.5999999999999997E-2</v>
      </c>
      <c r="S29">
        <v>2.9000000000000001E-2</v>
      </c>
      <c r="T29">
        <v>2.1000000000000001E-2</v>
      </c>
      <c r="U29">
        <v>3.2000000000000001E-2</v>
      </c>
      <c r="V29">
        <v>4.8000000000000001E-2</v>
      </c>
      <c r="W29">
        <v>0.33200000000000002</v>
      </c>
      <c r="X29">
        <v>0.32500000000000001</v>
      </c>
      <c r="Y29">
        <v>0.249</v>
      </c>
      <c r="Z29">
        <v>0.246</v>
      </c>
      <c r="AA29">
        <v>0.34799999999999998</v>
      </c>
      <c r="AB29" t="s">
        <v>28</v>
      </c>
      <c r="AD29">
        <v>0.33200000000000002</v>
      </c>
      <c r="AE29">
        <v>0.32500000000000001</v>
      </c>
      <c r="AF29">
        <v>0.249</v>
      </c>
      <c r="AG29">
        <v>0.246</v>
      </c>
      <c r="AH29">
        <v>0.34799999999999998</v>
      </c>
      <c r="AJ29">
        <f t="shared" si="1"/>
        <v>-1.1026203100656484</v>
      </c>
      <c r="AK29">
        <f t="shared" si="6"/>
        <v>-1.1239300966523995</v>
      </c>
      <c r="AL29">
        <f t="shared" si="7"/>
        <v>-1.3903023825174294</v>
      </c>
      <c r="AM29">
        <f t="shared" si="8"/>
        <v>-1.4024237430497744</v>
      </c>
      <c r="AN29">
        <f t="shared" si="9"/>
        <v>-1.0555527992076628</v>
      </c>
      <c r="AP29">
        <f t="shared" si="2"/>
        <v>-0.11752352531874544</v>
      </c>
      <c r="AQ29">
        <f t="shared" si="3"/>
        <v>-1.2690517582159013</v>
      </c>
      <c r="AS29">
        <f t="shared" si="4"/>
        <v>0.11752352531874544</v>
      </c>
      <c r="AT29">
        <f t="shared" si="5"/>
        <v>0.28109804435299185</v>
      </c>
    </row>
    <row r="30" spans="1:46">
      <c r="A30">
        <v>31487</v>
      </c>
      <c r="B30">
        <v>29</v>
      </c>
      <c r="C30" s="1">
        <v>41333</v>
      </c>
      <c r="D30" s="2">
        <v>1462.7054745370369</v>
      </c>
      <c r="E30">
        <v>-39.420999999999999</v>
      </c>
      <c r="F30">
        <v>-71.941000000000003</v>
      </c>
      <c r="G30">
        <v>2830</v>
      </c>
      <c r="H30">
        <v>723</v>
      </c>
      <c r="I30">
        <v>31.71</v>
      </c>
      <c r="J30">
        <v>1.175</v>
      </c>
      <c r="K30">
        <v>0.98299999999999998</v>
      </c>
      <c r="L30">
        <v>1.5</v>
      </c>
      <c r="M30">
        <v>397.94</v>
      </c>
      <c r="N30">
        <v>271.37</v>
      </c>
      <c r="O30">
        <v>493.1</v>
      </c>
      <c r="P30">
        <v>371.33</v>
      </c>
      <c r="Q30">
        <v>590.83000000000004</v>
      </c>
      <c r="R30">
        <v>0.191</v>
      </c>
      <c r="S30">
        <v>0.152</v>
      </c>
      <c r="T30">
        <v>5.8999999999999997E-2</v>
      </c>
      <c r="U30">
        <v>0.10100000000000001</v>
      </c>
      <c r="V30">
        <v>0.155</v>
      </c>
      <c r="W30">
        <v>1.0940000000000001</v>
      </c>
      <c r="X30">
        <v>1.0249999999999999</v>
      </c>
      <c r="Y30">
        <v>0.67900000000000005</v>
      </c>
      <c r="Z30">
        <v>0.54900000000000004</v>
      </c>
      <c r="AA30">
        <v>0.57799999999999996</v>
      </c>
      <c r="AB30" t="s">
        <v>28</v>
      </c>
      <c r="AD30">
        <v>1.0940000000000001</v>
      </c>
      <c r="AE30">
        <v>1.0249999999999999</v>
      </c>
      <c r="AF30">
        <v>0.67900000000000005</v>
      </c>
      <c r="AG30">
        <v>0.54900000000000004</v>
      </c>
      <c r="AH30">
        <v>0.57799999999999996</v>
      </c>
      <c r="AJ30">
        <f t="shared" si="1"/>
        <v>8.9840703999789537E-2</v>
      </c>
      <c r="AK30">
        <f t="shared" si="6"/>
        <v>2.4692612590371414E-2</v>
      </c>
      <c r="AL30">
        <f t="shared" si="7"/>
        <v>-0.38713415142344088</v>
      </c>
      <c r="AM30">
        <f t="shared" si="8"/>
        <v>-0.59965683747260634</v>
      </c>
      <c r="AN30">
        <f t="shared" si="9"/>
        <v>-0.54818141030975964</v>
      </c>
      <c r="AP30">
        <f t="shared" si="2"/>
        <v>-0.73891150434899933</v>
      </c>
      <c r="AQ30">
        <f t="shared" si="3"/>
        <v>-0.62414473408317994</v>
      </c>
      <c r="AS30">
        <f t="shared" si="4"/>
        <v>0.73891150434899933</v>
      </c>
      <c r="AT30">
        <f t="shared" si="5"/>
        <v>0.53571941519767197</v>
      </c>
    </row>
    <row r="31" spans="1:46">
      <c r="A31">
        <v>31487</v>
      </c>
      <c r="B31">
        <v>30</v>
      </c>
      <c r="C31" s="1">
        <v>41333</v>
      </c>
      <c r="D31" s="2">
        <v>1462.7056712962963</v>
      </c>
      <c r="E31">
        <v>-39.420999999999999</v>
      </c>
      <c r="F31">
        <v>-71.941000000000003</v>
      </c>
      <c r="G31">
        <v>2830</v>
      </c>
      <c r="H31">
        <v>723</v>
      </c>
      <c r="I31">
        <v>31.7</v>
      </c>
      <c r="J31">
        <v>1.175</v>
      </c>
      <c r="K31">
        <v>0.98299999999999998</v>
      </c>
      <c r="L31">
        <v>1.5</v>
      </c>
      <c r="M31">
        <v>560.02</v>
      </c>
      <c r="N31">
        <v>368.82</v>
      </c>
      <c r="O31">
        <v>624.92999999999995</v>
      </c>
      <c r="P31">
        <v>444.17</v>
      </c>
      <c r="Q31">
        <v>695.81</v>
      </c>
      <c r="R31">
        <v>0.214</v>
      </c>
      <c r="S31">
        <v>0.18099999999999999</v>
      </c>
      <c r="T31">
        <v>0.125</v>
      </c>
      <c r="U31">
        <v>9.4E-2</v>
      </c>
      <c r="V31">
        <v>7.3999999999999996E-2</v>
      </c>
      <c r="W31">
        <v>0.80300000000000005</v>
      </c>
      <c r="X31">
        <v>0.76400000000000001</v>
      </c>
      <c r="Y31">
        <v>0.47699999999999998</v>
      </c>
      <c r="Z31">
        <v>0.39700000000000002</v>
      </c>
      <c r="AA31">
        <v>0.438</v>
      </c>
      <c r="AB31" t="s">
        <v>28</v>
      </c>
      <c r="AD31">
        <v>0.80300000000000005</v>
      </c>
      <c r="AE31">
        <v>0.76400000000000001</v>
      </c>
      <c r="AF31">
        <v>0.47699999999999998</v>
      </c>
      <c r="AG31">
        <v>0.39700000000000002</v>
      </c>
      <c r="AH31">
        <v>0.438</v>
      </c>
      <c r="AJ31">
        <f t="shared" si="1"/>
        <v>-0.21940056503537533</v>
      </c>
      <c r="AK31">
        <f t="shared" si="6"/>
        <v>-0.26918748981561652</v>
      </c>
      <c r="AL31">
        <f t="shared" si="7"/>
        <v>-0.74023878809379584</v>
      </c>
      <c r="AM31">
        <f t="shared" si="8"/>
        <v>-0.92381899829494663</v>
      </c>
      <c r="AN31">
        <f t="shared" si="9"/>
        <v>-0.82553636860569091</v>
      </c>
      <c r="AP31">
        <f t="shared" si="2"/>
        <v>-0.73611498216960292</v>
      </c>
      <c r="AQ31">
        <f t="shared" si="3"/>
        <v>-0.93440636276887878</v>
      </c>
      <c r="AS31">
        <f t="shared" si="4"/>
        <v>0.73611498216960292</v>
      </c>
      <c r="AT31">
        <f t="shared" si="5"/>
        <v>0.39281898830604289</v>
      </c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Sheet1!AJ2:AN2</xm:f>
              <xm:sqref>AO2</xm:sqref>
            </x14:sparkline>
            <x14:sparkline>
              <xm:f>Sheet1!AJ3:AN3</xm:f>
              <xm:sqref>AO3</xm:sqref>
            </x14:sparkline>
            <x14:sparkline>
              <xm:f>Sheet1!AJ4:AN4</xm:f>
              <xm:sqref>AO4</xm:sqref>
            </x14:sparkline>
            <x14:sparkline>
              <xm:f>Sheet1!AJ5:AN5</xm:f>
              <xm:sqref>AO5</xm:sqref>
            </x14:sparkline>
            <x14:sparkline>
              <xm:f>Sheet1!AJ6:AN6</xm:f>
              <xm:sqref>AO6</xm:sqref>
            </x14:sparkline>
            <x14:sparkline>
              <xm:f>Sheet1!AJ7:AN7</xm:f>
              <xm:sqref>AO7</xm:sqref>
            </x14:sparkline>
            <x14:sparkline>
              <xm:f>Sheet1!AJ8:AN8</xm:f>
              <xm:sqref>AO8</xm:sqref>
            </x14:sparkline>
            <x14:sparkline>
              <xm:f>Sheet1!AJ9:AN9</xm:f>
              <xm:sqref>AO9</xm:sqref>
            </x14:sparkline>
            <x14:sparkline>
              <xm:f>Sheet1!AJ10:AN10</xm:f>
              <xm:sqref>AO10</xm:sqref>
            </x14:sparkline>
            <x14:sparkline>
              <xm:f>Sheet1!AJ11:AN11</xm:f>
              <xm:sqref>AO11</xm:sqref>
            </x14:sparkline>
            <x14:sparkline>
              <xm:f>Sheet1!AJ12:AN12</xm:f>
              <xm:sqref>AO12</xm:sqref>
            </x14:sparkline>
            <x14:sparkline>
              <xm:f>Sheet1!AJ13:AN13</xm:f>
              <xm:sqref>AO13</xm:sqref>
            </x14:sparkline>
            <x14:sparkline>
              <xm:f>Sheet1!AJ14:AN14</xm:f>
              <xm:sqref>AO14</xm:sqref>
            </x14:sparkline>
            <x14:sparkline>
              <xm:f>Sheet1!AJ15:AN15</xm:f>
              <xm:sqref>AO15</xm:sqref>
            </x14:sparkline>
            <x14:sparkline>
              <xm:f>Sheet1!AJ16:AN16</xm:f>
              <xm:sqref>AO16</xm:sqref>
            </x14:sparkline>
            <x14:sparkline>
              <xm:f>Sheet1!AJ17:AN17</xm:f>
              <xm:sqref>AO17</xm:sqref>
            </x14:sparkline>
            <x14:sparkline>
              <xm:f>Sheet1!AJ18:AN18</xm:f>
              <xm:sqref>AO18</xm:sqref>
            </x14:sparkline>
            <x14:sparkline>
              <xm:f>Sheet1!AJ19:AN19</xm:f>
              <xm:sqref>AO19</xm:sqref>
            </x14:sparkline>
            <x14:sparkline>
              <xm:f>Sheet1!AJ20:AN20</xm:f>
              <xm:sqref>AO20</xm:sqref>
            </x14:sparkline>
            <x14:sparkline>
              <xm:f>Sheet1!AJ21:AN21</xm:f>
              <xm:sqref>AO21</xm:sqref>
            </x14:sparkline>
            <x14:sparkline>
              <xm:f>Sheet1!AJ22:AN22</xm:f>
              <xm:sqref>AO22</xm:sqref>
            </x14:sparkline>
            <x14:sparkline>
              <xm:f>Sheet1!AJ23:AN23</xm:f>
              <xm:sqref>AO23</xm:sqref>
            </x14:sparkline>
            <x14:sparkline>
              <xm:f>Sheet1!AJ24:AN24</xm:f>
              <xm:sqref>AO24</xm:sqref>
            </x14:sparkline>
            <x14:sparkline>
              <xm:f>Sheet1!AJ25:AN25</xm:f>
              <xm:sqref>AO25</xm:sqref>
            </x14:sparkline>
            <x14:sparkline>
              <xm:f>Sheet1!AJ26:AN26</xm:f>
              <xm:sqref>AO26</xm:sqref>
            </x14:sparkline>
            <x14:sparkline>
              <xm:f>Sheet1!AJ27:AN27</xm:f>
              <xm:sqref>AO27</xm:sqref>
            </x14:sparkline>
            <x14:sparkline>
              <xm:f>Sheet1!AJ28:AN28</xm:f>
              <xm:sqref>AO28</xm:sqref>
            </x14:sparkline>
            <x14:sparkline>
              <xm:f>Sheet1!AJ29:AN29</xm:f>
              <xm:sqref>AO29</xm:sqref>
            </x14:sparkline>
            <x14:sparkline>
              <xm:f>Sheet1!AJ30:AN30</xm:f>
              <xm:sqref>AO30</xm:sqref>
            </x14:sparkline>
            <x14:sparkline>
              <xm:f>Sheet1!AJ31:AN31</xm:f>
              <xm:sqref>AO31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Kayla Iacovino</dc:creator>
  <cp:lastModifiedBy>Kayla Iacovino</cp:lastModifiedBy>
  <dcterms:created xsi:type="dcterms:W3CDTF">2013-05-14T12:11:16Z</dcterms:created>
  <dcterms:modified xsi:type="dcterms:W3CDTF">2013-05-14T12:26:02Z</dcterms:modified>
</cp:coreProperties>
</file>