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480" tabRatio="500"/>
  </bookViews>
  <sheets>
    <sheet name="Original data" sheetId="2" r:id="rId1"/>
    <sheet name="Recalc'd Data" sheetId="3" r:id="rId2"/>
    <sheet name="Recalcs" sheetId="4" r:id="rId3"/>
  </sheets>
  <definedNames>
    <definedName name="microtops_25Feb" localSheetId="0">'Original data'!$A$1:$AG$91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2" i="4"/>
  <c r="V5" i="4"/>
  <c r="V4" i="4"/>
  <c r="V3" i="4"/>
  <c r="AI6" i="4"/>
  <c r="AJ6" i="4"/>
  <c r="U6" i="4"/>
  <c r="AI5" i="4"/>
  <c r="AJ5" i="4"/>
  <c r="U5" i="4"/>
  <c r="AI4" i="4"/>
  <c r="AJ4" i="4"/>
  <c r="U4" i="4"/>
  <c r="AI2" i="4"/>
  <c r="AJ2" i="4"/>
  <c r="U2" i="4"/>
  <c r="AI3" i="4"/>
  <c r="AJ3" i="4"/>
  <c r="U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</calcChain>
</file>

<file path=xl/connections.xml><?xml version="1.0" encoding="utf-8"?>
<connections xmlns="http://schemas.openxmlformats.org/spreadsheetml/2006/main">
  <connection id="1" name="microtops_25Feb.txt" type="6" refreshedVersion="0" background="1" saveData="1">
    <textPr fileType="mac" sourceFile="FLASHY:MICROTOP:Villa-13:microtops_25Feb.txt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<sst xmlns="http://schemas.openxmlformats.org/spreadsheetml/2006/main" count="622" uniqueCount="60">
  <si>
    <t>SN</t>
  </si>
  <si>
    <t>DATE</t>
  </si>
  <si>
    <t>TIME</t>
  </si>
  <si>
    <t>LATITUDE</t>
  </si>
  <si>
    <t>LONGITUDE</t>
  </si>
  <si>
    <t>ALTITUDE</t>
  </si>
  <si>
    <t>PRESSURE</t>
  </si>
  <si>
    <t>SZA</t>
  </si>
  <si>
    <t>AM</t>
  </si>
  <si>
    <t>SDCORR</t>
  </si>
  <si>
    <t>TEMP</t>
  </si>
  <si>
    <t>ID</t>
  </si>
  <si>
    <t>SIG380</t>
  </si>
  <si>
    <t>SIG440</t>
  </si>
  <si>
    <t>SIG675</t>
  </si>
  <si>
    <t>SIG870</t>
  </si>
  <si>
    <t>SIG1020</t>
  </si>
  <si>
    <t>STD380</t>
  </si>
  <si>
    <t>STD440</t>
  </si>
  <si>
    <t>STD675</t>
  </si>
  <si>
    <t>STD870</t>
  </si>
  <si>
    <t>STD1020</t>
  </si>
  <si>
    <t>R380_440</t>
  </si>
  <si>
    <t>R440_675</t>
  </si>
  <si>
    <t>R675_870</t>
  </si>
  <si>
    <t>R870_1020</t>
  </si>
  <si>
    <t>AOT380</t>
  </si>
  <si>
    <t>AOT440</t>
  </si>
  <si>
    <t>AOT675</t>
  </si>
  <si>
    <t>AOT870</t>
  </si>
  <si>
    <t>AOT1020</t>
  </si>
  <si>
    <t>WATER</t>
  </si>
  <si>
    <t xml:space="preserve">NaN   </t>
  </si>
  <si>
    <t xml:space="preserve">NaN  </t>
  </si>
  <si>
    <t xml:space="preserve">Na  </t>
  </si>
  <si>
    <t>No</t>
  </si>
  <si>
    <t>Earth-Sun Distance (AU)</t>
  </si>
  <si>
    <t>M (opt air mass)</t>
  </si>
  <si>
    <t>h</t>
  </si>
  <si>
    <t>OZABS</t>
  </si>
  <si>
    <t>DOBS</t>
  </si>
  <si>
    <t>380 Vo (extraterr signal)</t>
  </si>
  <si>
    <t>theta (solar zenith angle)</t>
  </si>
  <si>
    <t>Io</t>
  </si>
  <si>
    <t>440 Vo</t>
  </si>
  <si>
    <t>675 Vo</t>
  </si>
  <si>
    <t>870 Vo</t>
  </si>
  <si>
    <t>1020 Vo</t>
  </si>
  <si>
    <t>R2</t>
  </si>
  <si>
    <t>R4</t>
  </si>
  <si>
    <t>lambda</t>
  </si>
  <si>
    <t>Tau_R</t>
  </si>
  <si>
    <t>Tau_O3</t>
  </si>
  <si>
    <t>AOT 380</t>
  </si>
  <si>
    <t>AOT 440</t>
  </si>
  <si>
    <t>AOT 675</t>
  </si>
  <si>
    <t>AOT 870</t>
  </si>
  <si>
    <t>AOT 1020</t>
  </si>
  <si>
    <t>Elevation angle</t>
  </si>
  <si>
    <t>m (airmass factor, kg/m2)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</si>
</sst>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21" fontId="0" fillId="0" borderId="0" xfId="0" applyNumberFormat="1"/>
    <xf numFmtId="0" fontId="5" fillId="0" borderId="0" xfId="0" applyFont="1"/>
    <xf numFmtId="0" fontId="1" fillId="0" borderId="0" xfId="0" applyFont="1"/>
    <xf numFmtId="21" fontId="2" fillId="0" borderId="0" xfId="0" applyNumberFormat="1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355600</xdr:colOff>
      <xdr:row>7</xdr:row>
      <xdr:rowOff>177800</xdr:rowOff>
    </xdr:from>
    <xdr:to>
      <xdr:col>54</xdr:col>
      <xdr:colOff>457200</xdr:colOff>
      <xdr:row>38</xdr:row>
      <xdr:rowOff>50800</xdr:rowOff>
    </xdr:to>
    <xdr:sp macro="" textlink="">
      <xdr:nvSpPr>
        <xdr:cNvPr id="2" name="TextBox 1"/>
        <xdr:cNvSpPr txBox="1"/>
      </xdr:nvSpPr>
      <xdr:spPr>
        <a:xfrm>
          <a:off x="37198300" y="1511300"/>
          <a:ext cx="8356600" cy="577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Theta = solar zenith angle</a:t>
          </a:r>
        </a:p>
        <a:p>
          <a:r>
            <a:rPr lang="en-US" sz="1100"/>
            <a:t>m = airmass factor</a:t>
          </a:r>
        </a:p>
        <a:p>
          <a:r>
            <a:rPr lang="en-US" sz="1100"/>
            <a:t>I = direct-sun radiance</a:t>
          </a:r>
        </a:p>
        <a:p>
          <a:r>
            <a:rPr lang="en-US" sz="1100"/>
            <a:t>V or V_lamb = SIG</a:t>
          </a:r>
          <a:r>
            <a:rPr lang="en-US" sz="1100" baseline="0"/>
            <a:t> (signal)</a:t>
          </a:r>
        </a:p>
        <a:p>
          <a:r>
            <a:rPr lang="en-US" sz="1100" baseline="0"/>
            <a:t>Vo = Extraterrestrial signal at given wavelength</a:t>
          </a:r>
        </a:p>
        <a:p>
          <a:r>
            <a:rPr lang="en-US" sz="1100" baseline="0"/>
            <a:t>D = Earth-sun distance in AU</a:t>
          </a:r>
        </a:p>
        <a:p>
          <a:r>
            <a:rPr lang="en-US" sz="1100" baseline="0"/>
            <a:t>M = optical air mass</a:t>
          </a:r>
        </a:p>
        <a:p>
          <a:r>
            <a:rPr lang="en-US" sz="1100" baseline="0"/>
            <a:t>Tau_R = R4*exp(-h/29.3/273)</a:t>
          </a:r>
        </a:p>
        <a:p>
          <a:r>
            <a:rPr lang="en-US" sz="1100" baseline="0"/>
            <a:t>Tau_O3 = OZABS * DOBS/1000</a:t>
          </a:r>
        </a:p>
        <a:p>
          <a:r>
            <a:rPr lang="en-US" sz="1100" baseline="0"/>
            <a:t>OZABS = find in lookup table (see Ichoku et al, 2002)</a:t>
          </a:r>
        </a:p>
        <a:p>
          <a:r>
            <a:rPr lang="en-US" sz="1100" baseline="0"/>
            <a:t>DOBS = find in lookup table (see Ichoku et al, 2002)</a:t>
          </a:r>
        </a:p>
        <a:p>
          <a:r>
            <a:rPr lang="en-US" sz="1100" baseline="0"/>
            <a:t>R4, R2 = see Ichoku et al, 2002</a:t>
          </a:r>
        </a:p>
        <a:p>
          <a:endParaRPr lang="en-US" sz="1100" baseline="0"/>
        </a:p>
        <a:p>
          <a:r>
            <a:rPr lang="en-US" sz="1100" baseline="0"/>
            <a:t>Equation to get AOT from the SIG = </a:t>
          </a:r>
        </a:p>
        <a:p>
          <a:r>
            <a:rPr lang="en-US" sz="1100" baseline="0"/>
            <a:t>V_lamb = Vo_lamb * D^-2 * exp(-Tau_lamb * M), see Ichoku et al, 2002</a:t>
          </a:r>
        </a:p>
        <a:p>
          <a:endParaRPr lang="en-US" sz="1100" baseline="0"/>
        </a:p>
        <a:p>
          <a:r>
            <a:rPr lang="en-US" sz="1100" baseline="0"/>
            <a:t>Extraterrestrial signal calc = </a:t>
          </a:r>
        </a:p>
        <a:p>
          <a:r>
            <a:rPr lang="en-US" sz="1100" baseline="0"/>
            <a:t>ln(I) = ln(Io) - m, see wikipedia on Langley Extrapolation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microtops_25Feb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abSelected="1" workbookViewId="0">
      <selection activeCell="N1" sqref="N1:R1048576"/>
    </sheetView>
  </sheetViews>
  <sheetFormatPr baseColWidth="10" defaultRowHeight="15" x14ac:dyDescent="0"/>
  <cols>
    <col min="1" max="1" width="9.33203125" bestFit="1" customWidth="1"/>
    <col min="2" max="2" width="9.33203125" customWidth="1"/>
    <col min="3" max="3" width="7.83203125" bestFit="1" customWidth="1"/>
    <col min="4" max="4" width="8.33203125" bestFit="1" customWidth="1"/>
    <col min="5" max="5" width="9.1640625" bestFit="1" customWidth="1"/>
    <col min="6" max="6" width="11" bestFit="1" customWidth="1"/>
    <col min="7" max="7" width="9.1640625" bestFit="1" customWidth="1"/>
    <col min="8" max="8" width="9.5" bestFit="1" customWidth="1"/>
    <col min="9" max="9" width="6.1640625" bestFit="1" customWidth="1"/>
    <col min="10" max="10" width="7.1640625" bestFit="1" customWidth="1"/>
    <col min="11" max="11" width="8" bestFit="1" customWidth="1"/>
    <col min="12" max="12" width="6" bestFit="1" customWidth="1"/>
    <col min="13" max="13" width="3.1640625" bestFit="1" customWidth="1"/>
    <col min="14" max="17" width="7.83203125" bestFit="1" customWidth="1"/>
    <col min="18" max="18" width="8" bestFit="1" customWidth="1"/>
    <col min="19" max="22" width="7.33203125" bestFit="1" customWidth="1"/>
    <col min="23" max="23" width="8.33203125" bestFit="1" customWidth="1"/>
    <col min="24" max="26" width="9.33203125" bestFit="1" customWidth="1"/>
    <col min="27" max="27" width="10.33203125" bestFit="1" customWidth="1"/>
    <col min="28" max="31" width="7.6640625" bestFit="1" customWidth="1"/>
    <col min="32" max="32" width="8.6640625" bestFit="1" customWidth="1"/>
    <col min="33" max="33" width="7.1640625" bestFit="1" customWidth="1"/>
  </cols>
  <sheetData>
    <row r="1" spans="1:3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31487</v>
      </c>
      <c r="B2">
        <v>1</v>
      </c>
      <c r="C2" s="2">
        <v>41326</v>
      </c>
      <c r="D2" s="3">
        <v>0.71685185185185185</v>
      </c>
      <c r="E2">
        <v>-77.525999999999996</v>
      </c>
      <c r="F2">
        <v>167.15600000000001</v>
      </c>
      <c r="G2">
        <v>4605</v>
      </c>
      <c r="H2">
        <v>980</v>
      </c>
      <c r="I2">
        <v>85.72</v>
      </c>
      <c r="J2">
        <v>11.685</v>
      </c>
      <c r="K2">
        <v>0.97899999999999998</v>
      </c>
      <c r="L2">
        <v>21.7</v>
      </c>
      <c r="M2">
        <v>99</v>
      </c>
      <c r="N2">
        <v>53.44</v>
      </c>
      <c r="O2">
        <v>4.04</v>
      </c>
      <c r="P2">
        <v>25.34</v>
      </c>
      <c r="Q2">
        <v>-5.9</v>
      </c>
      <c r="R2">
        <v>0.72</v>
      </c>
      <c r="S2">
        <v>0.32700000000000001</v>
      </c>
      <c r="T2">
        <v>1.0589999999999999</v>
      </c>
      <c r="U2">
        <v>0.36699999999999999</v>
      </c>
      <c r="V2" t="s">
        <v>32</v>
      </c>
      <c r="W2">
        <v>10.519</v>
      </c>
      <c r="X2" t="s">
        <v>32</v>
      </c>
      <c r="Y2" t="s">
        <v>32</v>
      </c>
      <c r="Z2" t="s">
        <v>32</v>
      </c>
      <c r="AA2" t="s">
        <v>32</v>
      </c>
      <c r="AB2">
        <v>-0.115</v>
      </c>
      <c r="AC2">
        <v>0.247</v>
      </c>
      <c r="AD2">
        <v>0.28499999999999998</v>
      </c>
      <c r="AE2" t="s">
        <v>33</v>
      </c>
      <c r="AF2">
        <v>0.625</v>
      </c>
      <c r="AG2" t="s">
        <v>34</v>
      </c>
    </row>
    <row r="3" spans="1:33">
      <c r="A3">
        <v>31487</v>
      </c>
      <c r="B3">
        <f>1+B2</f>
        <v>2</v>
      </c>
      <c r="C3" s="2">
        <v>41326</v>
      </c>
      <c r="D3" s="3">
        <v>0.71702546296296299</v>
      </c>
      <c r="E3">
        <v>-77.525999999999996</v>
      </c>
      <c r="F3">
        <v>167.15600000000001</v>
      </c>
      <c r="G3">
        <v>4605</v>
      </c>
      <c r="H3">
        <v>980</v>
      </c>
      <c r="I3">
        <v>85.71</v>
      </c>
      <c r="J3">
        <v>11.66</v>
      </c>
      <c r="K3">
        <v>0.97899999999999998</v>
      </c>
      <c r="L3">
        <v>21.8</v>
      </c>
      <c r="M3">
        <v>99</v>
      </c>
      <c r="N3">
        <v>57.37</v>
      </c>
      <c r="O3">
        <v>-7.21</v>
      </c>
      <c r="P3">
        <v>13.61</v>
      </c>
      <c r="Q3">
        <v>-28.11</v>
      </c>
      <c r="R3">
        <v>-29.5</v>
      </c>
      <c r="S3">
        <v>2.1999999999999999E-2</v>
      </c>
      <c r="T3" t="s">
        <v>32</v>
      </c>
      <c r="U3">
        <v>0.14199999999999999</v>
      </c>
      <c r="V3" t="s">
        <v>32</v>
      </c>
      <c r="W3" t="s">
        <v>32</v>
      </c>
      <c r="X3" t="s">
        <v>32</v>
      </c>
      <c r="Y3">
        <v>-0.55169999999999997</v>
      </c>
      <c r="Z3" t="s">
        <v>32</v>
      </c>
      <c r="AA3" t="s">
        <v>32</v>
      </c>
      <c r="AB3">
        <v>-0.121</v>
      </c>
      <c r="AC3" t="s">
        <v>33</v>
      </c>
      <c r="AD3">
        <v>0.33900000000000002</v>
      </c>
      <c r="AE3" t="s">
        <v>33</v>
      </c>
      <c r="AF3" t="s">
        <v>33</v>
      </c>
      <c r="AG3" t="s">
        <v>34</v>
      </c>
    </row>
    <row r="4" spans="1:33">
      <c r="A4">
        <v>31487</v>
      </c>
      <c r="B4">
        <f t="shared" ref="B4:B67" si="0">1+B3</f>
        <v>3</v>
      </c>
      <c r="C4" s="2">
        <v>41326</v>
      </c>
      <c r="D4" s="3">
        <v>0.71718749999999998</v>
      </c>
      <c r="E4">
        <v>-77.525999999999996</v>
      </c>
      <c r="F4">
        <v>167.15600000000001</v>
      </c>
      <c r="G4">
        <v>4605</v>
      </c>
      <c r="H4">
        <v>980</v>
      </c>
      <c r="I4">
        <v>85.7</v>
      </c>
      <c r="J4">
        <v>11.635999999999999</v>
      </c>
      <c r="K4">
        <v>0.97899999999999998</v>
      </c>
      <c r="L4">
        <v>22</v>
      </c>
      <c r="M4">
        <v>99</v>
      </c>
      <c r="N4">
        <v>60.46</v>
      </c>
      <c r="O4">
        <v>8.94</v>
      </c>
      <c r="P4">
        <v>37.49</v>
      </c>
      <c r="Q4">
        <v>7.18</v>
      </c>
      <c r="R4">
        <v>25.01</v>
      </c>
      <c r="S4">
        <v>0.222</v>
      </c>
      <c r="T4">
        <v>0.45700000000000002</v>
      </c>
      <c r="U4">
        <v>0.10299999999999999</v>
      </c>
      <c r="V4">
        <v>0.69799999999999995</v>
      </c>
      <c r="W4">
        <v>0.13600000000000001</v>
      </c>
      <c r="X4">
        <v>14.537100000000001</v>
      </c>
      <c r="Y4">
        <v>0.23330000000000001</v>
      </c>
      <c r="Z4" t="s">
        <v>32</v>
      </c>
      <c r="AA4">
        <v>0.27179999999999999</v>
      </c>
      <c r="AB4">
        <v>-0.124</v>
      </c>
      <c r="AC4">
        <v>0.18099999999999999</v>
      </c>
      <c r="AD4">
        <v>0.253</v>
      </c>
      <c r="AE4">
        <v>0.38100000000000001</v>
      </c>
      <c r="AF4">
        <v>0.32300000000000001</v>
      </c>
      <c r="AG4" t="s">
        <v>34</v>
      </c>
    </row>
    <row r="5" spans="1:33">
      <c r="A5">
        <v>31487</v>
      </c>
      <c r="B5">
        <f t="shared" si="0"/>
        <v>4</v>
      </c>
      <c r="C5" s="2">
        <v>41326</v>
      </c>
      <c r="D5" s="3">
        <v>0.71737268518518515</v>
      </c>
      <c r="E5">
        <v>-77.525999999999996</v>
      </c>
      <c r="F5">
        <v>167.15600000000001</v>
      </c>
      <c r="G5">
        <v>4605</v>
      </c>
      <c r="H5">
        <v>980</v>
      </c>
      <c r="I5">
        <v>85.69</v>
      </c>
      <c r="J5">
        <v>11.61</v>
      </c>
      <c r="K5">
        <v>0.97899999999999998</v>
      </c>
      <c r="L5">
        <v>22.1</v>
      </c>
      <c r="M5">
        <v>99</v>
      </c>
      <c r="N5">
        <v>63.87</v>
      </c>
      <c r="O5">
        <v>9.23</v>
      </c>
      <c r="P5">
        <v>37.32</v>
      </c>
      <c r="Q5">
        <v>2.25</v>
      </c>
      <c r="R5">
        <v>17.18</v>
      </c>
      <c r="S5">
        <v>1.4999999999999999E-2</v>
      </c>
      <c r="T5">
        <v>6.2E-2</v>
      </c>
      <c r="U5">
        <v>2.1999999999999999E-2</v>
      </c>
      <c r="V5">
        <v>0.253</v>
      </c>
      <c r="W5">
        <v>5.2999999999999999E-2</v>
      </c>
      <c r="X5">
        <v>6.9457000000000004</v>
      </c>
      <c r="Y5">
        <v>0.24740000000000001</v>
      </c>
      <c r="Z5">
        <v>17.714600000000001</v>
      </c>
      <c r="AA5">
        <v>0.13109999999999999</v>
      </c>
      <c r="AB5">
        <v>-0.129</v>
      </c>
      <c r="AC5">
        <v>0.17899999999999999</v>
      </c>
      <c r="AD5">
        <v>0.254</v>
      </c>
      <c r="AE5">
        <v>0.48199999999999998</v>
      </c>
      <c r="AF5">
        <v>0.35599999999999998</v>
      </c>
      <c r="AG5" t="s">
        <v>34</v>
      </c>
    </row>
    <row r="6" spans="1:33">
      <c r="A6">
        <v>31487</v>
      </c>
      <c r="B6">
        <f t="shared" si="0"/>
        <v>5</v>
      </c>
      <c r="C6" s="2">
        <v>41326</v>
      </c>
      <c r="D6" s="3">
        <v>0.71753472222222225</v>
      </c>
      <c r="E6">
        <v>-77.525999999999996</v>
      </c>
      <c r="F6">
        <v>167.15600000000001</v>
      </c>
      <c r="G6">
        <v>4605</v>
      </c>
      <c r="H6">
        <v>980</v>
      </c>
      <c r="I6">
        <v>85.68</v>
      </c>
      <c r="J6">
        <v>11.587</v>
      </c>
      <c r="K6">
        <v>0.97899999999999998</v>
      </c>
      <c r="L6">
        <v>22.1</v>
      </c>
      <c r="M6">
        <v>99</v>
      </c>
      <c r="N6">
        <v>61.47</v>
      </c>
      <c r="O6">
        <v>5.66</v>
      </c>
      <c r="P6">
        <v>31.67</v>
      </c>
      <c r="Q6">
        <v>-5.0999999999999996</v>
      </c>
      <c r="R6">
        <v>6.6</v>
      </c>
      <c r="S6">
        <v>0.01</v>
      </c>
      <c r="T6">
        <v>9.2999999999999999E-2</v>
      </c>
      <c r="U6">
        <v>1.6E-2</v>
      </c>
      <c r="V6" t="s">
        <v>32</v>
      </c>
      <c r="W6">
        <v>0.13600000000000001</v>
      </c>
      <c r="X6">
        <v>10.9472</v>
      </c>
      <c r="Y6">
        <v>0.17849999999999999</v>
      </c>
      <c r="Z6" t="s">
        <v>32</v>
      </c>
      <c r="AA6">
        <v>-0.79290000000000005</v>
      </c>
      <c r="AB6">
        <v>-0.125</v>
      </c>
      <c r="AC6">
        <v>0.222</v>
      </c>
      <c r="AD6">
        <v>0.26800000000000002</v>
      </c>
      <c r="AE6" t="s">
        <v>33</v>
      </c>
      <c r="AF6">
        <v>0.44</v>
      </c>
      <c r="AG6" t="s">
        <v>34</v>
      </c>
    </row>
    <row r="7" spans="1:33">
      <c r="A7">
        <v>31487</v>
      </c>
      <c r="B7">
        <f t="shared" si="0"/>
        <v>6</v>
      </c>
      <c r="C7" s="2">
        <v>41326</v>
      </c>
      <c r="D7" s="3">
        <v>0.71770833333333339</v>
      </c>
      <c r="E7">
        <v>-77.525999999999996</v>
      </c>
      <c r="F7">
        <v>167.15600000000001</v>
      </c>
      <c r="G7">
        <v>4605</v>
      </c>
      <c r="H7">
        <v>980</v>
      </c>
      <c r="I7">
        <v>85.67</v>
      </c>
      <c r="J7">
        <v>11.561999999999999</v>
      </c>
      <c r="K7">
        <v>0.97899999999999998</v>
      </c>
      <c r="L7">
        <v>22.2</v>
      </c>
      <c r="M7">
        <v>99</v>
      </c>
      <c r="N7">
        <v>57.21</v>
      </c>
      <c r="O7">
        <v>0.28999999999999998</v>
      </c>
      <c r="P7">
        <v>22.83</v>
      </c>
      <c r="Q7">
        <v>-14.98</v>
      </c>
      <c r="R7">
        <v>-9.4499999999999993</v>
      </c>
      <c r="S7">
        <v>2.3E-2</v>
      </c>
      <c r="T7">
        <v>1.859</v>
      </c>
      <c r="U7">
        <v>6.9000000000000006E-2</v>
      </c>
      <c r="V7" t="s">
        <v>32</v>
      </c>
      <c r="W7" t="s">
        <v>32</v>
      </c>
      <c r="X7" t="s">
        <v>32</v>
      </c>
      <c r="Y7">
        <v>1.23E-2</v>
      </c>
      <c r="Z7" t="s">
        <v>32</v>
      </c>
      <c r="AA7" t="s">
        <v>32</v>
      </c>
      <c r="AB7">
        <v>-0.11799999999999999</v>
      </c>
      <c r="AC7">
        <v>0.48</v>
      </c>
      <c r="AD7">
        <v>0.29699999999999999</v>
      </c>
      <c r="AE7" t="s">
        <v>33</v>
      </c>
      <c r="AF7" t="s">
        <v>33</v>
      </c>
      <c r="AG7" t="s">
        <v>34</v>
      </c>
    </row>
    <row r="8" spans="1:33">
      <c r="A8">
        <v>31487</v>
      </c>
      <c r="B8">
        <f t="shared" si="0"/>
        <v>7</v>
      </c>
      <c r="C8" s="2">
        <v>41326</v>
      </c>
      <c r="D8" s="3">
        <v>0.71788194444444453</v>
      </c>
      <c r="E8">
        <v>-77.525999999999996</v>
      </c>
      <c r="F8">
        <v>167.15600000000001</v>
      </c>
      <c r="G8">
        <v>4605</v>
      </c>
      <c r="H8">
        <v>980</v>
      </c>
      <c r="I8">
        <v>85.65</v>
      </c>
      <c r="J8">
        <v>11.537000000000001</v>
      </c>
      <c r="K8">
        <v>0.97899999999999998</v>
      </c>
      <c r="L8">
        <v>22.2</v>
      </c>
      <c r="M8">
        <v>99</v>
      </c>
      <c r="N8">
        <v>51.25</v>
      </c>
      <c r="O8">
        <v>-8.43</v>
      </c>
      <c r="P8">
        <v>10.039999999999999</v>
      </c>
      <c r="Q8">
        <v>-27.93</v>
      </c>
      <c r="R8">
        <v>-30.81</v>
      </c>
      <c r="S8">
        <v>1.2999999999999999E-2</v>
      </c>
      <c r="T8" t="s">
        <v>32</v>
      </c>
      <c r="U8">
        <v>0.11799999999999999</v>
      </c>
      <c r="V8" t="s">
        <v>32</v>
      </c>
      <c r="W8" t="s">
        <v>32</v>
      </c>
      <c r="X8" t="s">
        <v>32</v>
      </c>
      <c r="Y8">
        <v>-0.85780000000000001</v>
      </c>
      <c r="Z8" t="s">
        <v>32</v>
      </c>
      <c r="AA8" t="s">
        <v>32</v>
      </c>
      <c r="AB8">
        <v>-0.108</v>
      </c>
      <c r="AC8" t="s">
        <v>33</v>
      </c>
      <c r="AD8">
        <v>0.36899999999999999</v>
      </c>
      <c r="AE8" t="s">
        <v>33</v>
      </c>
      <c r="AF8" t="s">
        <v>33</v>
      </c>
      <c r="AG8" t="s">
        <v>34</v>
      </c>
    </row>
    <row r="9" spans="1:33">
      <c r="A9">
        <v>31487</v>
      </c>
      <c r="B9">
        <f t="shared" si="0"/>
        <v>8</v>
      </c>
      <c r="C9" s="2">
        <v>41326</v>
      </c>
      <c r="D9" s="3">
        <v>0.71804398148148152</v>
      </c>
      <c r="E9">
        <v>-77.525999999999996</v>
      </c>
      <c r="F9">
        <v>167.15600000000001</v>
      </c>
      <c r="G9">
        <v>4605</v>
      </c>
      <c r="H9">
        <v>980</v>
      </c>
      <c r="I9">
        <v>85.64</v>
      </c>
      <c r="J9">
        <v>11.513999999999999</v>
      </c>
      <c r="K9">
        <v>0.97899999999999998</v>
      </c>
      <c r="L9">
        <v>22.3</v>
      </c>
      <c r="M9">
        <v>99</v>
      </c>
      <c r="N9">
        <v>42.38</v>
      </c>
      <c r="O9">
        <v>6.89</v>
      </c>
      <c r="P9">
        <v>20.16</v>
      </c>
      <c r="Q9">
        <v>3.4</v>
      </c>
      <c r="R9">
        <v>17.2</v>
      </c>
      <c r="S9">
        <v>0.58899999999999997</v>
      </c>
      <c r="T9">
        <v>0.72399999999999998</v>
      </c>
      <c r="U9">
        <v>1.2789999999999999</v>
      </c>
      <c r="V9">
        <v>2.5059999999999998</v>
      </c>
      <c r="W9">
        <v>0.59899999999999998</v>
      </c>
      <c r="X9" t="s">
        <v>32</v>
      </c>
      <c r="Y9" t="s">
        <v>32</v>
      </c>
      <c r="Z9" t="s">
        <v>32</v>
      </c>
      <c r="AA9">
        <v>-5.1299999999999998E-2</v>
      </c>
      <c r="AB9">
        <v>-0.09</v>
      </c>
      <c r="AC9">
        <v>0.20799999999999999</v>
      </c>
      <c r="AD9">
        <v>0.31</v>
      </c>
      <c r="AE9">
        <v>0.45</v>
      </c>
      <c r="AF9">
        <v>0.35899999999999999</v>
      </c>
      <c r="AG9" t="s">
        <v>34</v>
      </c>
    </row>
    <row r="10" spans="1:33">
      <c r="A10">
        <v>31487</v>
      </c>
      <c r="B10">
        <f t="shared" si="0"/>
        <v>9</v>
      </c>
      <c r="C10" s="2">
        <v>41326</v>
      </c>
      <c r="D10" s="3">
        <v>0.71824074074074085</v>
      </c>
      <c r="E10">
        <v>-77.525999999999996</v>
      </c>
      <c r="F10">
        <v>167.15600000000001</v>
      </c>
      <c r="G10">
        <v>4605</v>
      </c>
      <c r="H10">
        <v>980</v>
      </c>
      <c r="I10">
        <v>85.63</v>
      </c>
      <c r="J10">
        <v>11.487</v>
      </c>
      <c r="K10">
        <v>0.97899999999999998</v>
      </c>
      <c r="L10">
        <v>22.3</v>
      </c>
      <c r="M10">
        <v>99</v>
      </c>
      <c r="N10">
        <v>59.75</v>
      </c>
      <c r="O10">
        <v>2.64</v>
      </c>
      <c r="P10">
        <v>26.37</v>
      </c>
      <c r="Q10">
        <v>-11.44</v>
      </c>
      <c r="R10">
        <v>-2.78</v>
      </c>
      <c r="S10">
        <v>2.1999999999999999E-2</v>
      </c>
      <c r="T10">
        <v>0.24299999999999999</v>
      </c>
      <c r="U10">
        <v>4.1000000000000002E-2</v>
      </c>
      <c r="V10" t="s">
        <v>32</v>
      </c>
      <c r="W10" t="s">
        <v>32</v>
      </c>
      <c r="X10">
        <v>23.8934</v>
      </c>
      <c r="Y10">
        <v>0.1003</v>
      </c>
      <c r="Z10" t="s">
        <v>32</v>
      </c>
      <c r="AA10" t="s">
        <v>32</v>
      </c>
      <c r="AB10">
        <v>-0.11899999999999999</v>
      </c>
      <c r="AC10">
        <v>0.29199999999999998</v>
      </c>
      <c r="AD10">
        <v>0.28699999999999998</v>
      </c>
      <c r="AE10" t="s">
        <v>33</v>
      </c>
      <c r="AF10" t="s">
        <v>33</v>
      </c>
      <c r="AG10" t="s">
        <v>34</v>
      </c>
    </row>
    <row r="11" spans="1:33">
      <c r="A11">
        <v>31487</v>
      </c>
      <c r="B11">
        <f t="shared" si="0"/>
        <v>10</v>
      </c>
      <c r="C11" s="2">
        <v>41326</v>
      </c>
      <c r="D11" s="3">
        <v>0.71840277777777783</v>
      </c>
      <c r="E11">
        <v>-77.525999999999996</v>
      </c>
      <c r="F11">
        <v>167.15600000000001</v>
      </c>
      <c r="G11">
        <v>4605</v>
      </c>
      <c r="H11">
        <v>980</v>
      </c>
      <c r="I11">
        <v>85.62</v>
      </c>
      <c r="J11">
        <v>11.464</v>
      </c>
      <c r="K11">
        <v>0.97899999999999998</v>
      </c>
      <c r="L11">
        <v>22.3</v>
      </c>
      <c r="M11">
        <v>99</v>
      </c>
      <c r="N11">
        <v>55.59</v>
      </c>
      <c r="O11">
        <v>8.52</v>
      </c>
      <c r="P11">
        <v>30.85</v>
      </c>
      <c r="Q11">
        <v>4.9800000000000004</v>
      </c>
      <c r="R11">
        <v>17.170000000000002</v>
      </c>
      <c r="S11">
        <v>0.154</v>
      </c>
      <c r="T11">
        <v>0.57499999999999996</v>
      </c>
      <c r="U11">
        <v>0.27300000000000002</v>
      </c>
      <c r="V11">
        <v>1.986</v>
      </c>
      <c r="W11">
        <v>0.999</v>
      </c>
      <c r="X11" t="s">
        <v>32</v>
      </c>
      <c r="Y11">
        <v>0.31209999999999999</v>
      </c>
      <c r="Z11" t="s">
        <v>32</v>
      </c>
      <c r="AA11" t="s">
        <v>32</v>
      </c>
      <c r="AB11">
        <v>-0.113</v>
      </c>
      <c r="AC11">
        <v>0.191</v>
      </c>
      <c r="AD11">
        <v>0.27400000000000002</v>
      </c>
      <c r="AE11">
        <v>0.41899999999999998</v>
      </c>
      <c r="AF11">
        <v>0.36099999999999999</v>
      </c>
      <c r="AG11" t="s">
        <v>34</v>
      </c>
    </row>
    <row r="12" spans="1:33">
      <c r="A12">
        <v>31487</v>
      </c>
      <c r="B12">
        <f t="shared" si="0"/>
        <v>11</v>
      </c>
      <c r="C12" s="2">
        <v>41326</v>
      </c>
      <c r="D12" s="3">
        <v>0.71857638888888886</v>
      </c>
      <c r="E12">
        <v>-77.525999999999996</v>
      </c>
      <c r="F12">
        <v>167.15600000000001</v>
      </c>
      <c r="G12">
        <v>4605</v>
      </c>
      <c r="H12">
        <v>980</v>
      </c>
      <c r="I12">
        <v>85.61</v>
      </c>
      <c r="J12">
        <v>11.439</v>
      </c>
      <c r="K12">
        <v>0.97899999999999998</v>
      </c>
      <c r="L12">
        <v>22.4</v>
      </c>
      <c r="M12">
        <v>99</v>
      </c>
      <c r="N12">
        <v>37.33</v>
      </c>
      <c r="O12">
        <v>-10.220000000000001</v>
      </c>
      <c r="P12">
        <v>3.03</v>
      </c>
      <c r="Q12">
        <v>-19.14</v>
      </c>
      <c r="R12">
        <v>-15.44</v>
      </c>
      <c r="S12">
        <v>1.421</v>
      </c>
      <c r="T12" t="s">
        <v>32</v>
      </c>
      <c r="U12">
        <v>8.6790000000000003</v>
      </c>
      <c r="V12" t="s">
        <v>32</v>
      </c>
      <c r="W12" t="s">
        <v>32</v>
      </c>
      <c r="X12" t="s">
        <v>32</v>
      </c>
      <c r="Y12" t="s">
        <v>32</v>
      </c>
      <c r="Z12" t="s">
        <v>32</v>
      </c>
      <c r="AA12" t="s">
        <v>32</v>
      </c>
      <c r="AB12">
        <v>-7.6999999999999999E-2</v>
      </c>
      <c r="AC12" t="s">
        <v>33</v>
      </c>
      <c r="AD12">
        <v>0.47699999999999998</v>
      </c>
      <c r="AE12" t="s">
        <v>33</v>
      </c>
      <c r="AF12" t="s">
        <v>33</v>
      </c>
      <c r="AG12" t="s">
        <v>34</v>
      </c>
    </row>
    <row r="13" spans="1:33">
      <c r="A13">
        <v>31487</v>
      </c>
      <c r="B13">
        <f t="shared" si="0"/>
        <v>12</v>
      </c>
      <c r="C13" s="2">
        <v>41326</v>
      </c>
      <c r="D13" s="3">
        <v>0.71873842592592585</v>
      </c>
      <c r="E13">
        <v>-77.525999999999996</v>
      </c>
      <c r="F13">
        <v>167.15600000000001</v>
      </c>
      <c r="G13">
        <v>4605</v>
      </c>
      <c r="H13">
        <v>980</v>
      </c>
      <c r="I13">
        <v>85.6</v>
      </c>
      <c r="J13">
        <v>11.417</v>
      </c>
      <c r="K13">
        <v>0.97899999999999998</v>
      </c>
      <c r="L13">
        <v>22.4</v>
      </c>
      <c r="M13">
        <v>99</v>
      </c>
      <c r="N13">
        <v>46.86</v>
      </c>
      <c r="O13">
        <v>-26.04</v>
      </c>
      <c r="P13">
        <v>-11.6</v>
      </c>
      <c r="Q13">
        <v>-50.95</v>
      </c>
      <c r="R13">
        <v>-63.5</v>
      </c>
      <c r="S13">
        <v>1.7000000000000001E-2</v>
      </c>
      <c r="T13" t="s">
        <v>32</v>
      </c>
      <c r="U13" t="s">
        <v>32</v>
      </c>
      <c r="V13" t="s">
        <v>32</v>
      </c>
      <c r="W13" t="s">
        <v>32</v>
      </c>
      <c r="X13" t="s">
        <v>32</v>
      </c>
      <c r="Y13" t="s">
        <v>32</v>
      </c>
      <c r="Z13" t="s">
        <v>32</v>
      </c>
      <c r="AA13" t="s">
        <v>32</v>
      </c>
      <c r="AB13">
        <v>-9.6000000000000002E-2</v>
      </c>
      <c r="AC13" t="s">
        <v>33</v>
      </c>
      <c r="AD13" t="s">
        <v>33</v>
      </c>
      <c r="AE13" t="s">
        <v>33</v>
      </c>
      <c r="AF13" t="s">
        <v>33</v>
      </c>
      <c r="AG13" t="s">
        <v>34</v>
      </c>
    </row>
    <row r="14" spans="1:33">
      <c r="A14">
        <v>31487</v>
      </c>
      <c r="B14">
        <f t="shared" si="0"/>
        <v>13</v>
      </c>
      <c r="C14" s="2">
        <v>41326</v>
      </c>
      <c r="D14" s="3">
        <v>0.71893518518518518</v>
      </c>
      <c r="E14">
        <v>-77.525999999999996</v>
      </c>
      <c r="F14">
        <v>167.15600000000001</v>
      </c>
      <c r="G14">
        <v>4605</v>
      </c>
      <c r="H14">
        <v>980</v>
      </c>
      <c r="I14">
        <v>85.58</v>
      </c>
      <c r="J14">
        <v>11.388999999999999</v>
      </c>
      <c r="K14">
        <v>0.97899999999999998</v>
      </c>
      <c r="L14">
        <v>22.5</v>
      </c>
      <c r="M14">
        <v>99</v>
      </c>
      <c r="N14">
        <v>49.98</v>
      </c>
      <c r="O14">
        <v>-5.51</v>
      </c>
      <c r="P14">
        <v>10.039999999999999</v>
      </c>
      <c r="Q14">
        <v>-23.1</v>
      </c>
      <c r="R14">
        <v>-23.18</v>
      </c>
      <c r="S14">
        <v>0.26</v>
      </c>
      <c r="T14" t="s">
        <v>32</v>
      </c>
      <c r="U14">
        <v>1.4750000000000001</v>
      </c>
      <c r="V14" t="s">
        <v>32</v>
      </c>
      <c r="W14" t="s">
        <v>32</v>
      </c>
      <c r="X14" t="s">
        <v>32</v>
      </c>
      <c r="Y14" t="s">
        <v>32</v>
      </c>
      <c r="Z14" t="s">
        <v>32</v>
      </c>
      <c r="AA14" t="s">
        <v>32</v>
      </c>
      <c r="AB14">
        <v>-0.10100000000000001</v>
      </c>
      <c r="AC14" t="s">
        <v>33</v>
      </c>
      <c r="AD14">
        <v>0.375</v>
      </c>
      <c r="AE14" t="s">
        <v>33</v>
      </c>
      <c r="AF14" t="s">
        <v>33</v>
      </c>
      <c r="AG14" t="s">
        <v>34</v>
      </c>
    </row>
    <row r="15" spans="1:33">
      <c r="A15">
        <v>31487</v>
      </c>
      <c r="B15">
        <f t="shared" si="0"/>
        <v>14</v>
      </c>
      <c r="C15" s="2">
        <v>41326</v>
      </c>
      <c r="D15" s="3">
        <v>0.71910879629629632</v>
      </c>
      <c r="E15">
        <v>-77.525999999999996</v>
      </c>
      <c r="F15">
        <v>167.15600000000001</v>
      </c>
      <c r="G15">
        <v>4605</v>
      </c>
      <c r="H15">
        <v>980</v>
      </c>
      <c r="I15">
        <v>85.57</v>
      </c>
      <c r="J15">
        <v>11.365</v>
      </c>
      <c r="K15">
        <v>0.97899999999999998</v>
      </c>
      <c r="L15">
        <v>22.5</v>
      </c>
      <c r="M15">
        <v>99</v>
      </c>
      <c r="N15">
        <v>-9.08</v>
      </c>
      <c r="O15">
        <v>-31.19</v>
      </c>
      <c r="P15">
        <v>-15.83</v>
      </c>
      <c r="Q15">
        <v>-26.42</v>
      </c>
      <c r="R15">
        <v>-26.16</v>
      </c>
      <c r="S15" t="s">
        <v>32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32</v>
      </c>
      <c r="Z15" t="s">
        <v>32</v>
      </c>
      <c r="AA15" t="s">
        <v>32</v>
      </c>
      <c r="AB15" t="s">
        <v>33</v>
      </c>
      <c r="AC15" t="s">
        <v>33</v>
      </c>
      <c r="AD15" t="s">
        <v>33</v>
      </c>
      <c r="AE15" t="s">
        <v>33</v>
      </c>
      <c r="AF15" t="s">
        <v>33</v>
      </c>
      <c r="AG15" t="s">
        <v>34</v>
      </c>
    </row>
    <row r="16" spans="1:33">
      <c r="A16">
        <v>31487</v>
      </c>
      <c r="B16">
        <f t="shared" si="0"/>
        <v>15</v>
      </c>
      <c r="C16" s="2">
        <v>41326</v>
      </c>
      <c r="D16" s="3">
        <v>0.7192708333333333</v>
      </c>
      <c r="E16">
        <v>-77.525999999999996</v>
      </c>
      <c r="F16">
        <v>167.15600000000001</v>
      </c>
      <c r="G16">
        <v>4605</v>
      </c>
      <c r="H16">
        <v>980</v>
      </c>
      <c r="I16">
        <v>85.56</v>
      </c>
      <c r="J16">
        <v>11.343</v>
      </c>
      <c r="K16">
        <v>0.97899999999999998</v>
      </c>
      <c r="L16">
        <v>22.6</v>
      </c>
      <c r="M16">
        <v>99</v>
      </c>
      <c r="N16">
        <v>60.7</v>
      </c>
      <c r="O16">
        <v>-34.950000000000003</v>
      </c>
      <c r="P16">
        <v>-25.92</v>
      </c>
      <c r="Q16">
        <v>-67.95</v>
      </c>
      <c r="R16">
        <v>-79.489999999999995</v>
      </c>
      <c r="S16">
        <v>2.3E-2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>
        <v>-0.11700000000000001</v>
      </c>
      <c r="AC16" t="s">
        <v>33</v>
      </c>
      <c r="AD16" t="s">
        <v>33</v>
      </c>
      <c r="AE16" t="s">
        <v>33</v>
      </c>
      <c r="AF16" t="s">
        <v>33</v>
      </c>
      <c r="AG16" t="s">
        <v>34</v>
      </c>
    </row>
    <row r="17" spans="1:33">
      <c r="A17">
        <v>31487</v>
      </c>
      <c r="B17">
        <f t="shared" si="0"/>
        <v>16</v>
      </c>
      <c r="C17" s="2">
        <v>41326</v>
      </c>
      <c r="D17" s="3">
        <v>0.71945601851851848</v>
      </c>
      <c r="E17">
        <v>-77.525999999999996</v>
      </c>
      <c r="F17">
        <v>167.15600000000001</v>
      </c>
      <c r="G17">
        <v>4605</v>
      </c>
      <c r="H17">
        <v>980</v>
      </c>
      <c r="I17">
        <v>85.55</v>
      </c>
      <c r="J17">
        <v>11.317</v>
      </c>
      <c r="K17">
        <v>0.97899999999999998</v>
      </c>
      <c r="L17">
        <v>22.6</v>
      </c>
      <c r="M17">
        <v>99</v>
      </c>
      <c r="N17">
        <v>11.75</v>
      </c>
      <c r="O17">
        <v>-12.76</v>
      </c>
      <c r="P17">
        <v>-22.64</v>
      </c>
      <c r="Q17">
        <v>-27.8</v>
      </c>
      <c r="R17">
        <v>-57.08</v>
      </c>
      <c r="S17">
        <v>3.895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>
        <v>2.9000000000000001E-2</v>
      </c>
      <c r="AC17" t="s">
        <v>33</v>
      </c>
      <c r="AD17" t="s">
        <v>33</v>
      </c>
      <c r="AE17" t="s">
        <v>33</v>
      </c>
      <c r="AF17" t="s">
        <v>33</v>
      </c>
      <c r="AG17" t="s">
        <v>34</v>
      </c>
    </row>
    <row r="18" spans="1:33">
      <c r="A18">
        <v>31487</v>
      </c>
      <c r="B18">
        <f t="shared" si="0"/>
        <v>17</v>
      </c>
      <c r="C18" s="2">
        <v>41326</v>
      </c>
      <c r="D18" s="3">
        <v>0.71961805555555547</v>
      </c>
      <c r="E18">
        <v>-77.525999999999996</v>
      </c>
      <c r="F18">
        <v>167.15600000000001</v>
      </c>
      <c r="G18">
        <v>4605</v>
      </c>
      <c r="H18">
        <v>980</v>
      </c>
      <c r="I18">
        <v>85.54</v>
      </c>
      <c r="J18">
        <v>11.295</v>
      </c>
      <c r="K18">
        <v>0.97899999999999998</v>
      </c>
      <c r="L18">
        <v>22.7</v>
      </c>
      <c r="M18">
        <v>99</v>
      </c>
      <c r="N18">
        <v>47.66</v>
      </c>
      <c r="O18">
        <v>14.34</v>
      </c>
      <c r="P18">
        <v>32.15</v>
      </c>
      <c r="Q18">
        <v>17.7</v>
      </c>
      <c r="R18">
        <v>40.619999999999997</v>
      </c>
      <c r="S18">
        <v>0.186</v>
      </c>
      <c r="T18">
        <v>9.0999999999999998E-2</v>
      </c>
      <c r="U18">
        <v>0.16</v>
      </c>
      <c r="V18">
        <v>5.0999999999999997E-2</v>
      </c>
      <c r="W18">
        <v>4.9000000000000002E-2</v>
      </c>
      <c r="X18">
        <v>3.3567</v>
      </c>
      <c r="Y18">
        <v>0.46089999999999998</v>
      </c>
      <c r="Z18">
        <v>1.8209</v>
      </c>
      <c r="AA18">
        <v>0.43619999999999998</v>
      </c>
      <c r="AB18">
        <v>-9.4E-2</v>
      </c>
      <c r="AC18">
        <v>0.152</v>
      </c>
      <c r="AD18">
        <v>0.27500000000000002</v>
      </c>
      <c r="AE18">
        <v>0.313</v>
      </c>
      <c r="AF18">
        <v>0.28999999999999998</v>
      </c>
      <c r="AG18" t="s">
        <v>34</v>
      </c>
    </row>
    <row r="19" spans="1:33">
      <c r="A19">
        <v>31487</v>
      </c>
      <c r="B19">
        <f t="shared" si="0"/>
        <v>18</v>
      </c>
      <c r="C19" s="2">
        <v>41326</v>
      </c>
      <c r="D19" s="3">
        <v>0.71979166666666661</v>
      </c>
      <c r="E19">
        <v>-77.525999999999996</v>
      </c>
      <c r="F19">
        <v>167.15600000000001</v>
      </c>
      <c r="G19">
        <v>4605</v>
      </c>
      <c r="H19">
        <v>979</v>
      </c>
      <c r="I19">
        <v>85.52</v>
      </c>
      <c r="J19">
        <v>11.271000000000001</v>
      </c>
      <c r="K19">
        <v>0.97899999999999998</v>
      </c>
      <c r="L19">
        <v>22.7</v>
      </c>
      <c r="M19">
        <v>99</v>
      </c>
      <c r="N19">
        <v>63.69</v>
      </c>
      <c r="O19">
        <v>15.24</v>
      </c>
      <c r="P19">
        <v>41.48</v>
      </c>
      <c r="Q19">
        <v>15.72</v>
      </c>
      <c r="R19">
        <v>39.700000000000003</v>
      </c>
      <c r="S19">
        <v>2.7E-2</v>
      </c>
      <c r="T19">
        <v>6.6000000000000003E-2</v>
      </c>
      <c r="U19">
        <v>3.4000000000000002E-2</v>
      </c>
      <c r="V19">
        <v>9.1999999999999998E-2</v>
      </c>
      <c r="W19">
        <v>4.1000000000000002E-2</v>
      </c>
      <c r="X19">
        <v>4.1898999999999997</v>
      </c>
      <c r="Y19">
        <v>0.36759999999999998</v>
      </c>
      <c r="Z19">
        <v>2.66</v>
      </c>
      <c r="AA19">
        <v>0.39679999999999999</v>
      </c>
      <c r="AB19">
        <v>-0.11899999999999999</v>
      </c>
      <c r="AC19">
        <v>0.14699999999999999</v>
      </c>
      <c r="AD19">
        <v>0.253</v>
      </c>
      <c r="AE19">
        <v>0.32500000000000001</v>
      </c>
      <c r="AF19">
        <v>0.29299999999999998</v>
      </c>
      <c r="AG19" t="s">
        <v>34</v>
      </c>
    </row>
    <row r="20" spans="1:33">
      <c r="A20">
        <v>31487</v>
      </c>
      <c r="B20">
        <f t="shared" si="0"/>
        <v>19</v>
      </c>
      <c r="C20" s="2">
        <v>41326</v>
      </c>
      <c r="D20" s="3">
        <v>0.71995370370370371</v>
      </c>
      <c r="E20">
        <v>-77.525999999999996</v>
      </c>
      <c r="F20">
        <v>167.15600000000001</v>
      </c>
      <c r="G20">
        <v>4605</v>
      </c>
      <c r="H20">
        <v>979</v>
      </c>
      <c r="I20">
        <v>85.51</v>
      </c>
      <c r="J20">
        <v>11.249000000000001</v>
      </c>
      <c r="K20">
        <v>0.97899999999999998</v>
      </c>
      <c r="L20">
        <v>22.8</v>
      </c>
      <c r="M20">
        <v>99</v>
      </c>
      <c r="N20">
        <v>63.06</v>
      </c>
      <c r="O20">
        <v>13.58</v>
      </c>
      <c r="P20">
        <v>40.03</v>
      </c>
      <c r="Q20">
        <v>11.81</v>
      </c>
      <c r="R20">
        <v>34.22</v>
      </c>
      <c r="S20">
        <v>1.7000000000000001E-2</v>
      </c>
      <c r="T20">
        <v>6.9000000000000006E-2</v>
      </c>
      <c r="U20">
        <v>1.7000000000000001E-2</v>
      </c>
      <c r="V20">
        <v>5.5E-2</v>
      </c>
      <c r="W20">
        <v>3.1E-2</v>
      </c>
      <c r="X20">
        <v>4.6677999999999997</v>
      </c>
      <c r="Y20">
        <v>0.3392</v>
      </c>
      <c r="Z20">
        <v>3.3997999999999999</v>
      </c>
      <c r="AA20">
        <v>0.34549999999999997</v>
      </c>
      <c r="AB20">
        <v>-0.11700000000000001</v>
      </c>
      <c r="AC20">
        <v>0.158</v>
      </c>
      <c r="AD20">
        <v>0.25700000000000001</v>
      </c>
      <c r="AE20">
        <v>0.35099999999999998</v>
      </c>
      <c r="AF20">
        <v>0.307</v>
      </c>
      <c r="AG20" t="s">
        <v>34</v>
      </c>
    </row>
    <row r="21" spans="1:33">
      <c r="A21">
        <v>31487</v>
      </c>
      <c r="B21">
        <f t="shared" si="0"/>
        <v>20</v>
      </c>
      <c r="C21" s="2">
        <v>41326</v>
      </c>
      <c r="D21" s="3">
        <v>0.72012731481481485</v>
      </c>
      <c r="E21">
        <v>-77.525999999999996</v>
      </c>
      <c r="F21">
        <v>167.15600000000001</v>
      </c>
      <c r="G21">
        <v>4605</v>
      </c>
      <c r="H21">
        <v>979</v>
      </c>
      <c r="I21">
        <v>85.5</v>
      </c>
      <c r="J21">
        <v>11.226000000000001</v>
      </c>
      <c r="K21">
        <v>0.97899999999999998</v>
      </c>
      <c r="L21">
        <v>22.8</v>
      </c>
      <c r="M21">
        <v>99</v>
      </c>
      <c r="N21">
        <v>61.69</v>
      </c>
      <c r="O21">
        <v>10.66</v>
      </c>
      <c r="P21">
        <v>35.130000000000003</v>
      </c>
      <c r="Q21">
        <v>5.59</v>
      </c>
      <c r="R21">
        <v>23.08</v>
      </c>
      <c r="S21">
        <v>2.5999999999999999E-2</v>
      </c>
      <c r="T21">
        <v>0.09</v>
      </c>
      <c r="U21">
        <v>3.5000000000000003E-2</v>
      </c>
      <c r="V21">
        <v>7.6999999999999999E-2</v>
      </c>
      <c r="W21">
        <v>5.8999999999999997E-2</v>
      </c>
      <c r="X21">
        <v>5.8280000000000003</v>
      </c>
      <c r="Y21">
        <v>0.30299999999999999</v>
      </c>
      <c r="Z21">
        <v>6.3148999999999997</v>
      </c>
      <c r="AA21">
        <v>0.24279999999999999</v>
      </c>
      <c r="AB21">
        <v>-0.115</v>
      </c>
      <c r="AC21">
        <v>0.18099999999999999</v>
      </c>
      <c r="AD21">
        <v>0.26900000000000002</v>
      </c>
      <c r="AE21">
        <v>0.41799999999999998</v>
      </c>
      <c r="AF21">
        <v>0.34200000000000003</v>
      </c>
      <c r="AG21" t="s">
        <v>34</v>
      </c>
    </row>
    <row r="22" spans="1:33">
      <c r="A22">
        <v>31487</v>
      </c>
      <c r="B22">
        <f t="shared" si="0"/>
        <v>21</v>
      </c>
      <c r="C22" s="2">
        <v>41326</v>
      </c>
      <c r="D22" s="3">
        <v>0.72032407407407406</v>
      </c>
      <c r="E22">
        <v>-77.525999999999996</v>
      </c>
      <c r="F22">
        <v>167.15600000000001</v>
      </c>
      <c r="G22">
        <v>4605</v>
      </c>
      <c r="H22">
        <v>979</v>
      </c>
      <c r="I22">
        <v>85.49</v>
      </c>
      <c r="J22">
        <v>11.199</v>
      </c>
      <c r="K22">
        <v>0.97899999999999998</v>
      </c>
      <c r="L22">
        <v>22.8</v>
      </c>
      <c r="M22">
        <v>99</v>
      </c>
      <c r="N22">
        <v>56.77</v>
      </c>
      <c r="O22">
        <v>6.52</v>
      </c>
      <c r="P22">
        <v>26.96</v>
      </c>
      <c r="Q22">
        <v>-2.73</v>
      </c>
      <c r="R22">
        <v>9.08</v>
      </c>
      <c r="S22">
        <v>1.4E-2</v>
      </c>
      <c r="T22">
        <v>9.8000000000000004E-2</v>
      </c>
      <c r="U22">
        <v>3.2000000000000001E-2</v>
      </c>
      <c r="V22" t="s">
        <v>32</v>
      </c>
      <c r="W22">
        <v>0.13600000000000001</v>
      </c>
      <c r="X22">
        <v>8.8025000000000002</v>
      </c>
      <c r="Y22">
        <v>0.24199999999999999</v>
      </c>
      <c r="Z22" t="s">
        <v>32</v>
      </c>
      <c r="AA22">
        <v>-0.30990000000000001</v>
      </c>
      <c r="AB22">
        <v>-0.107</v>
      </c>
      <c r="AC22">
        <v>0.22500000000000001</v>
      </c>
      <c r="AD22">
        <v>0.29299999999999998</v>
      </c>
      <c r="AE22" t="s">
        <v>33</v>
      </c>
      <c r="AF22">
        <v>0.42699999999999999</v>
      </c>
      <c r="AG22" t="s">
        <v>34</v>
      </c>
    </row>
    <row r="23" spans="1:33">
      <c r="A23">
        <v>31487</v>
      </c>
      <c r="B23">
        <f t="shared" si="0"/>
        <v>22</v>
      </c>
      <c r="C23" s="2">
        <v>41326</v>
      </c>
      <c r="D23" s="3">
        <v>0.72048611111111116</v>
      </c>
      <c r="E23">
        <v>-77.525999999999996</v>
      </c>
      <c r="F23">
        <v>167.15600000000001</v>
      </c>
      <c r="G23">
        <v>4605</v>
      </c>
      <c r="H23">
        <v>979</v>
      </c>
      <c r="I23">
        <v>85.48</v>
      </c>
      <c r="J23">
        <v>11.177</v>
      </c>
      <c r="K23">
        <v>0.97899999999999998</v>
      </c>
      <c r="L23">
        <v>22.9</v>
      </c>
      <c r="M23">
        <v>99</v>
      </c>
      <c r="N23">
        <v>49.43</v>
      </c>
      <c r="O23">
        <v>-0.42</v>
      </c>
      <c r="P23">
        <v>14.95</v>
      </c>
      <c r="Q23">
        <v>-14.9</v>
      </c>
      <c r="R23">
        <v>-11.65</v>
      </c>
      <c r="S23">
        <v>3.3000000000000002E-2</v>
      </c>
      <c r="T23" t="s">
        <v>32</v>
      </c>
      <c r="U23">
        <v>5.1999999999999998E-2</v>
      </c>
      <c r="V23" t="s">
        <v>32</v>
      </c>
      <c r="W23" t="s">
        <v>32</v>
      </c>
      <c r="X23" t="s">
        <v>32</v>
      </c>
      <c r="Y23">
        <v>-2.8899999999999999E-2</v>
      </c>
      <c r="Z23" t="s">
        <v>32</v>
      </c>
      <c r="AA23" t="s">
        <v>32</v>
      </c>
      <c r="AB23">
        <v>-9.2999999999999999E-2</v>
      </c>
      <c r="AC23" t="s">
        <v>33</v>
      </c>
      <c r="AD23">
        <v>0.34699999999999998</v>
      </c>
      <c r="AE23" t="s">
        <v>33</v>
      </c>
      <c r="AF23" t="s">
        <v>33</v>
      </c>
      <c r="AG23" t="s">
        <v>34</v>
      </c>
    </row>
    <row r="24" spans="1:33">
      <c r="A24">
        <v>31487</v>
      </c>
      <c r="B24">
        <f t="shared" si="0"/>
        <v>23</v>
      </c>
      <c r="C24" s="2">
        <v>41326</v>
      </c>
      <c r="D24" s="3">
        <v>0.7206597222222223</v>
      </c>
      <c r="E24">
        <v>-77.525999999999996</v>
      </c>
      <c r="F24">
        <v>167.15600000000001</v>
      </c>
      <c r="G24">
        <v>4605</v>
      </c>
      <c r="H24">
        <v>979</v>
      </c>
      <c r="I24">
        <v>85.47</v>
      </c>
      <c r="J24">
        <v>11.154</v>
      </c>
      <c r="K24">
        <v>0.97899999999999998</v>
      </c>
      <c r="L24">
        <v>22.9</v>
      </c>
      <c r="M24">
        <v>99</v>
      </c>
      <c r="N24">
        <v>38.17</v>
      </c>
      <c r="O24">
        <v>-14.02</v>
      </c>
      <c r="P24">
        <v>-4.13</v>
      </c>
      <c r="Q24">
        <v>-31.07</v>
      </c>
      <c r="R24">
        <v>-38.6</v>
      </c>
      <c r="S24">
        <v>2.9000000000000001E-2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 t="s">
        <v>32</v>
      </c>
      <c r="AB24">
        <v>-7.0000000000000007E-2</v>
      </c>
      <c r="AC24" t="s">
        <v>33</v>
      </c>
      <c r="AD24" t="s">
        <v>33</v>
      </c>
      <c r="AE24" t="s">
        <v>33</v>
      </c>
      <c r="AF24" t="s">
        <v>33</v>
      </c>
      <c r="AG24" t="s">
        <v>34</v>
      </c>
    </row>
    <row r="25" spans="1:33">
      <c r="A25">
        <v>31487</v>
      </c>
      <c r="B25">
        <f t="shared" si="0"/>
        <v>24</v>
      </c>
      <c r="C25" s="2">
        <v>41326</v>
      </c>
      <c r="D25" s="3">
        <v>0.72082175925925929</v>
      </c>
      <c r="E25">
        <v>-77.525999999999996</v>
      </c>
      <c r="F25">
        <v>167.15600000000001</v>
      </c>
      <c r="G25">
        <v>4605</v>
      </c>
      <c r="H25">
        <v>979</v>
      </c>
      <c r="I25">
        <v>85.45</v>
      </c>
      <c r="J25">
        <v>11.132</v>
      </c>
      <c r="K25">
        <v>0.97899999999999998</v>
      </c>
      <c r="L25">
        <v>22.9</v>
      </c>
      <c r="M25">
        <v>99</v>
      </c>
      <c r="N25">
        <v>20.6</v>
      </c>
      <c r="O25">
        <v>-29.89</v>
      </c>
      <c r="P25">
        <v>-25.96</v>
      </c>
      <c r="Q25">
        <v>-48.32</v>
      </c>
      <c r="R25">
        <v>-68.709999999999994</v>
      </c>
      <c r="S25">
        <v>5.1999999999999998E-2</v>
      </c>
      <c r="T25" t="s">
        <v>32</v>
      </c>
      <c r="U25" t="s">
        <v>32</v>
      </c>
      <c r="V25" t="s">
        <v>32</v>
      </c>
      <c r="W25" t="s">
        <v>32</v>
      </c>
      <c r="X25" t="s">
        <v>32</v>
      </c>
      <c r="Y25" t="s">
        <v>32</v>
      </c>
      <c r="Z25" t="s">
        <v>32</v>
      </c>
      <c r="AA25" t="s">
        <v>32</v>
      </c>
      <c r="AB25">
        <v>-1.4E-2</v>
      </c>
      <c r="AC25" t="s">
        <v>33</v>
      </c>
      <c r="AD25" t="s">
        <v>33</v>
      </c>
      <c r="AE25" t="s">
        <v>33</v>
      </c>
      <c r="AF25" t="s">
        <v>33</v>
      </c>
      <c r="AG25" t="s">
        <v>34</v>
      </c>
    </row>
    <row r="26" spans="1:33">
      <c r="A26">
        <v>31487</v>
      </c>
      <c r="B26">
        <f t="shared" si="0"/>
        <v>25</v>
      </c>
      <c r="C26" s="2">
        <v>41326</v>
      </c>
      <c r="D26" s="3">
        <v>0.72101851851851861</v>
      </c>
      <c r="E26">
        <v>-77.525999999999996</v>
      </c>
      <c r="F26">
        <v>167.15600000000001</v>
      </c>
      <c r="G26">
        <v>4605</v>
      </c>
      <c r="H26">
        <v>979</v>
      </c>
      <c r="I26">
        <v>85.44</v>
      </c>
      <c r="J26">
        <v>11.106</v>
      </c>
      <c r="K26">
        <v>0.97899999999999998</v>
      </c>
      <c r="L26">
        <v>22.9</v>
      </c>
      <c r="M26">
        <v>99</v>
      </c>
      <c r="N26">
        <v>-1.44</v>
      </c>
      <c r="O26">
        <v>-50.19</v>
      </c>
      <c r="P26">
        <v>-52.61</v>
      </c>
      <c r="Q26">
        <v>-69.83</v>
      </c>
      <c r="R26">
        <v>-103.34</v>
      </c>
      <c r="S26" t="s">
        <v>32</v>
      </c>
      <c r="T26" t="s">
        <v>32</v>
      </c>
      <c r="U26" t="s">
        <v>32</v>
      </c>
      <c r="V26" t="s">
        <v>32</v>
      </c>
      <c r="W26" t="s">
        <v>32</v>
      </c>
      <c r="X26" t="s">
        <v>32</v>
      </c>
      <c r="Y26" t="s">
        <v>32</v>
      </c>
      <c r="Z26" t="s">
        <v>32</v>
      </c>
      <c r="AA26" t="s">
        <v>32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34</v>
      </c>
    </row>
    <row r="27" spans="1:33">
      <c r="A27">
        <v>31487</v>
      </c>
      <c r="B27">
        <f t="shared" si="0"/>
        <v>26</v>
      </c>
      <c r="C27" s="2">
        <v>41326</v>
      </c>
      <c r="D27" s="3">
        <v>0.7211805555555556</v>
      </c>
      <c r="E27">
        <v>-77.525999999999996</v>
      </c>
      <c r="F27">
        <v>167.15600000000001</v>
      </c>
      <c r="G27">
        <v>4605</v>
      </c>
      <c r="H27">
        <v>979</v>
      </c>
      <c r="I27">
        <v>85.43</v>
      </c>
      <c r="J27">
        <v>11.084</v>
      </c>
      <c r="K27">
        <v>0.97899999999999998</v>
      </c>
      <c r="L27">
        <v>23</v>
      </c>
      <c r="M27">
        <v>99</v>
      </c>
      <c r="N27">
        <v>-33.25</v>
      </c>
      <c r="O27">
        <v>-76.239999999999995</v>
      </c>
      <c r="P27">
        <v>-85.96</v>
      </c>
      <c r="Q27">
        <v>-94.37</v>
      </c>
      <c r="R27">
        <v>-143.5</v>
      </c>
      <c r="S27" t="s">
        <v>32</v>
      </c>
      <c r="T27" t="s">
        <v>32</v>
      </c>
      <c r="U27" t="s">
        <v>32</v>
      </c>
      <c r="V27" t="s">
        <v>32</v>
      </c>
      <c r="W27" t="s">
        <v>32</v>
      </c>
      <c r="X27" t="s">
        <v>32</v>
      </c>
      <c r="Y27" t="s">
        <v>32</v>
      </c>
      <c r="Z27" t="s">
        <v>32</v>
      </c>
      <c r="AA27" t="s">
        <v>32</v>
      </c>
      <c r="AB27" t="s">
        <v>33</v>
      </c>
      <c r="AC27" t="s">
        <v>33</v>
      </c>
      <c r="AD27" t="s">
        <v>33</v>
      </c>
      <c r="AE27" t="s">
        <v>33</v>
      </c>
      <c r="AF27" t="s">
        <v>33</v>
      </c>
      <c r="AG27" t="s">
        <v>34</v>
      </c>
    </row>
    <row r="28" spans="1:33">
      <c r="A28">
        <v>31487</v>
      </c>
      <c r="B28">
        <f t="shared" si="0"/>
        <v>27</v>
      </c>
      <c r="C28" s="2">
        <v>41326</v>
      </c>
      <c r="D28" s="3">
        <v>0.72135416666666663</v>
      </c>
      <c r="E28">
        <v>-77.525999999999996</v>
      </c>
      <c r="F28">
        <v>167.15600000000001</v>
      </c>
      <c r="G28">
        <v>4605</v>
      </c>
      <c r="H28">
        <v>979</v>
      </c>
      <c r="I28">
        <v>85.42</v>
      </c>
      <c r="J28">
        <v>11.061</v>
      </c>
      <c r="K28">
        <v>0.97899999999999998</v>
      </c>
      <c r="L28">
        <v>23</v>
      </c>
      <c r="M28">
        <v>99</v>
      </c>
      <c r="N28">
        <v>-72.23</v>
      </c>
      <c r="O28">
        <v>-108.32</v>
      </c>
      <c r="P28">
        <v>-124.8</v>
      </c>
      <c r="Q28">
        <v>-121.59</v>
      </c>
      <c r="R28">
        <v>-187.12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34</v>
      </c>
    </row>
    <row r="29" spans="1:33">
      <c r="A29">
        <v>31487</v>
      </c>
      <c r="B29">
        <f t="shared" si="0"/>
        <v>28</v>
      </c>
      <c r="C29" s="2">
        <v>41326</v>
      </c>
      <c r="D29" s="3">
        <v>0.72155092592592596</v>
      </c>
      <c r="E29">
        <v>-77.525999999999996</v>
      </c>
      <c r="F29">
        <v>167.15600000000001</v>
      </c>
      <c r="G29">
        <v>4605</v>
      </c>
      <c r="H29">
        <v>979</v>
      </c>
      <c r="I29">
        <v>85.4</v>
      </c>
      <c r="J29">
        <v>11.035</v>
      </c>
      <c r="K29">
        <v>0.97899999999999998</v>
      </c>
      <c r="L29">
        <v>23</v>
      </c>
      <c r="M29">
        <v>99</v>
      </c>
      <c r="N29">
        <v>-111.44</v>
      </c>
      <c r="O29">
        <v>-140.54</v>
      </c>
      <c r="P29">
        <v>-163.38</v>
      </c>
      <c r="Q29">
        <v>-148.68</v>
      </c>
      <c r="R29">
        <v>-229.41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33</v>
      </c>
      <c r="AC29" t="s">
        <v>33</v>
      </c>
      <c r="AD29" t="s">
        <v>33</v>
      </c>
      <c r="AE29" t="s">
        <v>33</v>
      </c>
      <c r="AF29" t="s">
        <v>33</v>
      </c>
      <c r="AG29" t="s">
        <v>34</v>
      </c>
    </row>
    <row r="30" spans="1:33">
      <c r="A30">
        <v>31487</v>
      </c>
      <c r="B30">
        <f t="shared" si="0"/>
        <v>29</v>
      </c>
      <c r="C30" s="2">
        <v>41326</v>
      </c>
      <c r="D30" s="3">
        <v>0.72171296296296295</v>
      </c>
      <c r="E30">
        <v>-77.525999999999996</v>
      </c>
      <c r="F30">
        <v>167.15600000000001</v>
      </c>
      <c r="G30">
        <v>4605</v>
      </c>
      <c r="H30">
        <v>979</v>
      </c>
      <c r="I30">
        <v>85.39</v>
      </c>
      <c r="J30">
        <v>11.013999999999999</v>
      </c>
      <c r="K30">
        <v>0.97899999999999998</v>
      </c>
      <c r="L30">
        <v>23.1</v>
      </c>
      <c r="M30">
        <v>99</v>
      </c>
      <c r="N30">
        <v>-161.13</v>
      </c>
      <c r="O30">
        <v>-181.09</v>
      </c>
      <c r="P30">
        <v>-209.77</v>
      </c>
      <c r="Q30">
        <v>-181.3</v>
      </c>
      <c r="R30">
        <v>-280.23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33</v>
      </c>
      <c r="AC30" t="s">
        <v>33</v>
      </c>
      <c r="AD30" t="s">
        <v>33</v>
      </c>
      <c r="AE30" t="s">
        <v>33</v>
      </c>
      <c r="AF30" t="s">
        <v>33</v>
      </c>
      <c r="AG30" t="s">
        <v>34</v>
      </c>
    </row>
    <row r="31" spans="1:33">
      <c r="A31">
        <v>31487</v>
      </c>
      <c r="B31">
        <f t="shared" si="0"/>
        <v>30</v>
      </c>
      <c r="C31" s="2">
        <v>41326</v>
      </c>
      <c r="D31" s="3">
        <v>0.72188657407407408</v>
      </c>
      <c r="E31">
        <v>-77.525999999999996</v>
      </c>
      <c r="F31">
        <v>167.15600000000001</v>
      </c>
      <c r="G31">
        <v>4605</v>
      </c>
      <c r="H31">
        <v>979</v>
      </c>
      <c r="I31">
        <v>85.38</v>
      </c>
      <c r="J31">
        <v>10.991</v>
      </c>
      <c r="K31">
        <v>0.97899999999999998</v>
      </c>
      <c r="L31">
        <v>23.1</v>
      </c>
      <c r="M31">
        <v>99</v>
      </c>
      <c r="N31">
        <v>-16.75</v>
      </c>
      <c r="O31">
        <v>-43.36</v>
      </c>
      <c r="P31">
        <v>-51.81</v>
      </c>
      <c r="Q31">
        <v>-69.709999999999994</v>
      </c>
      <c r="R31">
        <v>-110.4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33</v>
      </c>
      <c r="AC31" t="s">
        <v>33</v>
      </c>
      <c r="AD31" t="s">
        <v>33</v>
      </c>
      <c r="AE31" t="s">
        <v>33</v>
      </c>
      <c r="AF31" t="s">
        <v>33</v>
      </c>
      <c r="AG31" t="s">
        <v>34</v>
      </c>
    </row>
    <row r="32" spans="1:33">
      <c r="A32">
        <v>31487</v>
      </c>
      <c r="B32">
        <f t="shared" si="0"/>
        <v>31</v>
      </c>
      <c r="C32" s="2">
        <v>41326</v>
      </c>
      <c r="D32" s="3">
        <v>0.72204861111111107</v>
      </c>
      <c r="E32">
        <v>-77.525999999999996</v>
      </c>
      <c r="F32">
        <v>167.15600000000001</v>
      </c>
      <c r="G32">
        <v>4605</v>
      </c>
      <c r="H32">
        <v>979</v>
      </c>
      <c r="I32">
        <v>85.37</v>
      </c>
      <c r="J32">
        <v>10.97</v>
      </c>
      <c r="K32">
        <v>0.97899999999999998</v>
      </c>
      <c r="L32">
        <v>23.1</v>
      </c>
      <c r="M32">
        <v>99</v>
      </c>
      <c r="N32">
        <v>-161.84</v>
      </c>
      <c r="O32">
        <v>-145.91</v>
      </c>
      <c r="P32">
        <v>-168.38</v>
      </c>
      <c r="Q32">
        <v>-175.95</v>
      </c>
      <c r="R32">
        <v>-303.83999999999997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 t="s">
        <v>33</v>
      </c>
      <c r="AC32" t="s">
        <v>33</v>
      </c>
      <c r="AD32" t="s">
        <v>33</v>
      </c>
      <c r="AE32" t="s">
        <v>33</v>
      </c>
      <c r="AF32" t="s">
        <v>33</v>
      </c>
      <c r="AG32" t="s">
        <v>34</v>
      </c>
    </row>
    <row r="33" spans="1:33">
      <c r="A33">
        <v>31487</v>
      </c>
      <c r="B33">
        <f t="shared" si="0"/>
        <v>32</v>
      </c>
      <c r="C33" s="2">
        <v>41326</v>
      </c>
      <c r="D33" s="3">
        <v>0.72223379629629625</v>
      </c>
      <c r="E33">
        <v>-77.525999999999996</v>
      </c>
      <c r="F33">
        <v>167.15600000000001</v>
      </c>
      <c r="G33">
        <v>4605</v>
      </c>
      <c r="H33">
        <v>979</v>
      </c>
      <c r="I33">
        <v>85.36</v>
      </c>
      <c r="J33">
        <v>10.946</v>
      </c>
      <c r="K33">
        <v>0.97899999999999998</v>
      </c>
      <c r="L33">
        <v>23.1</v>
      </c>
      <c r="M33">
        <v>99</v>
      </c>
      <c r="N33">
        <v>43.2</v>
      </c>
      <c r="O33">
        <v>13.3</v>
      </c>
      <c r="P33">
        <v>27.73</v>
      </c>
      <c r="Q33">
        <v>16.559999999999999</v>
      </c>
      <c r="R33">
        <v>40.81</v>
      </c>
      <c r="S33">
        <v>0.20399999999999999</v>
      </c>
      <c r="T33">
        <v>0.20399999999999999</v>
      </c>
      <c r="U33">
        <v>0.24199999999999999</v>
      </c>
      <c r="V33">
        <v>0.114</v>
      </c>
      <c r="W33">
        <v>0.124</v>
      </c>
      <c r="X33">
        <v>3.4298999999999999</v>
      </c>
      <c r="Y33">
        <v>0.51160000000000005</v>
      </c>
      <c r="Z33">
        <v>1.6875</v>
      </c>
      <c r="AA33">
        <v>0.40920000000000001</v>
      </c>
      <c r="AB33">
        <v>-7.3999999999999996E-2</v>
      </c>
      <c r="AC33">
        <v>0.17100000000000001</v>
      </c>
      <c r="AD33">
        <v>0.29899999999999999</v>
      </c>
      <c r="AE33">
        <v>0.33</v>
      </c>
      <c r="AF33">
        <v>0.29899999999999999</v>
      </c>
      <c r="AG33" t="s">
        <v>34</v>
      </c>
    </row>
    <row r="34" spans="1:33">
      <c r="A34">
        <v>31487</v>
      </c>
      <c r="B34">
        <f t="shared" si="0"/>
        <v>33</v>
      </c>
      <c r="C34" s="2">
        <v>41326</v>
      </c>
      <c r="D34" s="3">
        <v>0.72239583333333324</v>
      </c>
      <c r="E34">
        <v>-77.525999999999996</v>
      </c>
      <c r="F34">
        <v>167.15600000000001</v>
      </c>
      <c r="G34">
        <v>4605</v>
      </c>
      <c r="H34">
        <v>979</v>
      </c>
      <c r="I34">
        <v>85.35</v>
      </c>
      <c r="J34">
        <v>10.923999999999999</v>
      </c>
      <c r="K34">
        <v>0.97899999999999998</v>
      </c>
      <c r="L34">
        <v>23.2</v>
      </c>
      <c r="M34">
        <v>99</v>
      </c>
      <c r="N34">
        <v>63.02</v>
      </c>
      <c r="O34">
        <v>5.92</v>
      </c>
      <c r="P34">
        <v>31.22</v>
      </c>
      <c r="Q34">
        <v>-4.07</v>
      </c>
      <c r="R34">
        <v>19.14</v>
      </c>
      <c r="S34">
        <v>5.7000000000000002E-2</v>
      </c>
      <c r="T34">
        <v>0.55200000000000005</v>
      </c>
      <c r="U34">
        <v>0.13800000000000001</v>
      </c>
      <c r="V34" t="s">
        <v>32</v>
      </c>
      <c r="W34">
        <v>0.38700000000000001</v>
      </c>
      <c r="X34" t="s">
        <v>32</v>
      </c>
      <c r="Y34">
        <v>0.1749</v>
      </c>
      <c r="Z34" t="s">
        <v>32</v>
      </c>
      <c r="AA34">
        <v>-0.27639999999999998</v>
      </c>
      <c r="AB34">
        <v>-0.108</v>
      </c>
      <c r="AC34">
        <v>0.246</v>
      </c>
      <c r="AD34">
        <v>0.28799999999999998</v>
      </c>
      <c r="AE34" t="s">
        <v>33</v>
      </c>
      <c r="AF34">
        <v>0.36899999999999999</v>
      </c>
      <c r="AG34" t="s">
        <v>34</v>
      </c>
    </row>
    <row r="35" spans="1:33">
      <c r="A35">
        <v>31487</v>
      </c>
      <c r="B35">
        <f t="shared" si="0"/>
        <v>34</v>
      </c>
      <c r="C35" s="2">
        <v>41326</v>
      </c>
      <c r="D35" s="3">
        <v>0.72256944444444438</v>
      </c>
      <c r="E35">
        <v>-77.525999999999996</v>
      </c>
      <c r="F35">
        <v>167.15600000000001</v>
      </c>
      <c r="G35">
        <v>4605</v>
      </c>
      <c r="H35">
        <v>979</v>
      </c>
      <c r="I35">
        <v>85.33</v>
      </c>
      <c r="J35">
        <v>10.901999999999999</v>
      </c>
      <c r="K35">
        <v>0.97899999999999998</v>
      </c>
      <c r="L35">
        <v>23.2</v>
      </c>
      <c r="M35">
        <v>99</v>
      </c>
      <c r="N35">
        <v>62.69</v>
      </c>
      <c r="O35">
        <v>-0.39</v>
      </c>
      <c r="P35">
        <v>21.14</v>
      </c>
      <c r="Q35">
        <v>-19.23</v>
      </c>
      <c r="R35">
        <v>-4.67</v>
      </c>
      <c r="S35">
        <v>2.3E-2</v>
      </c>
      <c r="T35" t="s">
        <v>32</v>
      </c>
      <c r="U35">
        <v>5.6000000000000001E-2</v>
      </c>
      <c r="V35" t="s">
        <v>32</v>
      </c>
      <c r="W35" t="s">
        <v>32</v>
      </c>
      <c r="X35" t="s">
        <v>32</v>
      </c>
      <c r="Y35">
        <v>-1.8800000000000001E-2</v>
      </c>
      <c r="Z35" t="s">
        <v>32</v>
      </c>
      <c r="AA35" t="s">
        <v>32</v>
      </c>
      <c r="AB35">
        <v>-0.107</v>
      </c>
      <c r="AC35" t="s">
        <v>33</v>
      </c>
      <c r="AD35">
        <v>0.32500000000000001</v>
      </c>
      <c r="AE35" t="s">
        <v>33</v>
      </c>
      <c r="AF35" t="s">
        <v>33</v>
      </c>
      <c r="AG35" t="s">
        <v>34</v>
      </c>
    </row>
    <row r="36" spans="1:33">
      <c r="A36">
        <v>31487</v>
      </c>
      <c r="B36">
        <f t="shared" si="0"/>
        <v>35</v>
      </c>
      <c r="C36" s="2">
        <v>41326</v>
      </c>
      <c r="D36" s="3">
        <v>0.72274305555555562</v>
      </c>
      <c r="E36">
        <v>-77.525999999999996</v>
      </c>
      <c r="F36">
        <v>167.15600000000001</v>
      </c>
      <c r="G36">
        <v>4605</v>
      </c>
      <c r="H36">
        <v>979</v>
      </c>
      <c r="I36">
        <v>85.32</v>
      </c>
      <c r="J36">
        <v>10.879</v>
      </c>
      <c r="K36">
        <v>0.97899999999999998</v>
      </c>
      <c r="L36">
        <v>23.2</v>
      </c>
      <c r="M36">
        <v>99</v>
      </c>
      <c r="N36">
        <v>60.11</v>
      </c>
      <c r="O36">
        <v>-11.05</v>
      </c>
      <c r="P36">
        <v>6.25</v>
      </c>
      <c r="Q36">
        <v>-36.06</v>
      </c>
      <c r="R36">
        <v>-29.39</v>
      </c>
      <c r="S36">
        <v>2.5000000000000001E-2</v>
      </c>
      <c r="T36" t="s">
        <v>32</v>
      </c>
      <c r="U36">
        <v>0.16900000000000001</v>
      </c>
      <c r="V36" t="s">
        <v>32</v>
      </c>
      <c r="W36" t="s">
        <v>32</v>
      </c>
      <c r="X36" t="s">
        <v>32</v>
      </c>
      <c r="Y36">
        <v>-1.8237000000000001</v>
      </c>
      <c r="Z36" t="s">
        <v>32</v>
      </c>
      <c r="AA36" t="s">
        <v>32</v>
      </c>
      <c r="AB36">
        <v>-0.10199999999999999</v>
      </c>
      <c r="AC36" t="s">
        <v>33</v>
      </c>
      <c r="AD36">
        <v>0.438</v>
      </c>
      <c r="AE36" t="s">
        <v>33</v>
      </c>
      <c r="AF36" t="s">
        <v>33</v>
      </c>
      <c r="AG36" t="s">
        <v>34</v>
      </c>
    </row>
    <row r="37" spans="1:33">
      <c r="A37">
        <v>31487</v>
      </c>
      <c r="B37">
        <f t="shared" si="0"/>
        <v>36</v>
      </c>
      <c r="C37" s="2">
        <v>41326</v>
      </c>
      <c r="D37" s="3">
        <v>0.72290509259259261</v>
      </c>
      <c r="E37">
        <v>-77.525999999999996</v>
      </c>
      <c r="F37">
        <v>167.15600000000001</v>
      </c>
      <c r="G37">
        <v>4605</v>
      </c>
      <c r="H37">
        <v>978</v>
      </c>
      <c r="I37">
        <v>85.31</v>
      </c>
      <c r="J37">
        <v>10.859</v>
      </c>
      <c r="K37">
        <v>0.97899999999999998</v>
      </c>
      <c r="L37">
        <v>23.2</v>
      </c>
      <c r="M37">
        <v>99</v>
      </c>
      <c r="N37">
        <v>56.22</v>
      </c>
      <c r="O37">
        <v>-23.48</v>
      </c>
      <c r="P37">
        <v>-10.52</v>
      </c>
      <c r="Q37">
        <v>-51.79</v>
      </c>
      <c r="R37">
        <v>-54.87</v>
      </c>
      <c r="S37">
        <v>2.4E-2</v>
      </c>
      <c r="T37" t="s">
        <v>32</v>
      </c>
      <c r="U37" t="s">
        <v>32</v>
      </c>
      <c r="V37" t="s">
        <v>32</v>
      </c>
      <c r="W37" t="s">
        <v>32</v>
      </c>
      <c r="X37" t="s">
        <v>32</v>
      </c>
      <c r="Y37" t="s">
        <v>32</v>
      </c>
      <c r="Z37" t="s">
        <v>32</v>
      </c>
      <c r="AA37" t="s">
        <v>32</v>
      </c>
      <c r="AB37">
        <v>-9.5000000000000001E-2</v>
      </c>
      <c r="AC37" t="s">
        <v>33</v>
      </c>
      <c r="AD37" t="s">
        <v>33</v>
      </c>
      <c r="AE37" t="s">
        <v>33</v>
      </c>
      <c r="AF37" t="s">
        <v>33</v>
      </c>
      <c r="AG37" t="s">
        <v>34</v>
      </c>
    </row>
    <row r="38" spans="1:33">
      <c r="A38">
        <v>31487</v>
      </c>
      <c r="B38">
        <f t="shared" si="0"/>
        <v>37</v>
      </c>
      <c r="C38" s="2">
        <v>41326</v>
      </c>
      <c r="D38" s="3">
        <v>0.72310185185185183</v>
      </c>
      <c r="E38">
        <v>-77.525999999999996</v>
      </c>
      <c r="F38">
        <v>167.15600000000001</v>
      </c>
      <c r="G38">
        <v>4605</v>
      </c>
      <c r="H38">
        <v>978</v>
      </c>
      <c r="I38">
        <v>85.3</v>
      </c>
      <c r="J38">
        <v>10.833</v>
      </c>
      <c r="K38">
        <v>0.97899999999999998</v>
      </c>
      <c r="L38">
        <v>23.2</v>
      </c>
      <c r="M38">
        <v>99</v>
      </c>
      <c r="N38">
        <v>49.48</v>
      </c>
      <c r="O38">
        <v>-37.29</v>
      </c>
      <c r="P38">
        <v>-28.63</v>
      </c>
      <c r="Q38">
        <v>-67.88</v>
      </c>
      <c r="R38">
        <v>-81.599999999999994</v>
      </c>
      <c r="S38">
        <v>4.2000000000000003E-2</v>
      </c>
      <c r="T38" t="s">
        <v>32</v>
      </c>
      <c r="U38" t="s">
        <v>32</v>
      </c>
      <c r="V38" t="s">
        <v>32</v>
      </c>
      <c r="W38" t="s">
        <v>32</v>
      </c>
      <c r="X38" t="s">
        <v>32</v>
      </c>
      <c r="Y38" t="s">
        <v>32</v>
      </c>
      <c r="Z38" t="s">
        <v>32</v>
      </c>
      <c r="AA38" t="s">
        <v>32</v>
      </c>
      <c r="AB38">
        <v>-8.3000000000000004E-2</v>
      </c>
      <c r="AC38" t="s">
        <v>33</v>
      </c>
      <c r="AD38" t="s">
        <v>33</v>
      </c>
      <c r="AE38" t="s">
        <v>33</v>
      </c>
      <c r="AF38" t="s">
        <v>33</v>
      </c>
      <c r="AG38" t="s">
        <v>34</v>
      </c>
    </row>
    <row r="39" spans="1:33">
      <c r="A39">
        <v>31487</v>
      </c>
      <c r="B39">
        <f t="shared" si="0"/>
        <v>38</v>
      </c>
      <c r="C39" s="2">
        <v>41326</v>
      </c>
      <c r="D39" s="3">
        <v>0.72326388888888893</v>
      </c>
      <c r="E39">
        <v>-77.525999999999996</v>
      </c>
      <c r="F39">
        <v>167.15600000000001</v>
      </c>
      <c r="G39">
        <v>4605</v>
      </c>
      <c r="H39">
        <v>978</v>
      </c>
      <c r="I39">
        <v>85.29</v>
      </c>
      <c r="J39">
        <v>10.813000000000001</v>
      </c>
      <c r="K39">
        <v>0.97899999999999998</v>
      </c>
      <c r="L39">
        <v>23.3</v>
      </c>
      <c r="M39">
        <v>99</v>
      </c>
      <c r="N39">
        <v>36.1</v>
      </c>
      <c r="O39">
        <v>-56.49</v>
      </c>
      <c r="P39">
        <v>-53.61</v>
      </c>
      <c r="Q39">
        <v>-88.36</v>
      </c>
      <c r="R39">
        <v>-113.58</v>
      </c>
      <c r="S39">
        <v>4.9000000000000002E-2</v>
      </c>
      <c r="T39" t="s">
        <v>32</v>
      </c>
      <c r="U39" t="s">
        <v>32</v>
      </c>
      <c r="V39" t="s">
        <v>32</v>
      </c>
      <c r="W39" t="s">
        <v>32</v>
      </c>
      <c r="X39" t="s">
        <v>32</v>
      </c>
      <c r="Y39" t="s">
        <v>32</v>
      </c>
      <c r="Z39" t="s">
        <v>32</v>
      </c>
      <c r="AA39" t="s">
        <v>32</v>
      </c>
      <c r="AB39">
        <v>-5.2999999999999999E-2</v>
      </c>
      <c r="AC39" t="s">
        <v>33</v>
      </c>
      <c r="AD39" t="s">
        <v>33</v>
      </c>
      <c r="AE39" t="s">
        <v>33</v>
      </c>
      <c r="AF39" t="s">
        <v>33</v>
      </c>
      <c r="AG39" t="s">
        <v>34</v>
      </c>
    </row>
    <row r="40" spans="1:33">
      <c r="A40">
        <v>31487</v>
      </c>
      <c r="B40">
        <f t="shared" si="0"/>
        <v>39</v>
      </c>
      <c r="C40" s="2">
        <v>41326</v>
      </c>
      <c r="D40" s="3">
        <v>0.72343750000000007</v>
      </c>
      <c r="E40">
        <v>-77.525999999999996</v>
      </c>
      <c r="F40">
        <v>167.15600000000001</v>
      </c>
      <c r="G40">
        <v>4605</v>
      </c>
      <c r="H40">
        <v>978</v>
      </c>
      <c r="I40">
        <v>85.27</v>
      </c>
      <c r="J40">
        <v>10.79</v>
      </c>
      <c r="K40">
        <v>0.97899999999999998</v>
      </c>
      <c r="L40">
        <v>23.3</v>
      </c>
      <c r="M40">
        <v>99</v>
      </c>
      <c r="N40">
        <v>32.06</v>
      </c>
      <c r="O40">
        <v>-24.05</v>
      </c>
      <c r="P40">
        <v>-16.59</v>
      </c>
      <c r="Q40">
        <v>-43.44</v>
      </c>
      <c r="R40">
        <v>-53.31</v>
      </c>
      <c r="S40">
        <v>0.64400000000000002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  <c r="AA40" t="s">
        <v>32</v>
      </c>
      <c r="AB40">
        <v>-4.1000000000000002E-2</v>
      </c>
      <c r="AC40" t="s">
        <v>33</v>
      </c>
      <c r="AD40" t="s">
        <v>33</v>
      </c>
      <c r="AE40" t="s">
        <v>33</v>
      </c>
      <c r="AF40" t="s">
        <v>33</v>
      </c>
      <c r="AG40" t="s">
        <v>34</v>
      </c>
    </row>
    <row r="41" spans="1:33">
      <c r="A41">
        <v>31487</v>
      </c>
      <c r="B41">
        <f t="shared" si="0"/>
        <v>40</v>
      </c>
      <c r="C41" s="2">
        <v>41326</v>
      </c>
      <c r="D41" s="3">
        <v>0.72359953703703705</v>
      </c>
      <c r="E41">
        <v>-77.525999999999996</v>
      </c>
      <c r="F41">
        <v>167.15600000000001</v>
      </c>
      <c r="G41">
        <v>4605</v>
      </c>
      <c r="H41">
        <v>978</v>
      </c>
      <c r="I41">
        <v>85.26</v>
      </c>
      <c r="J41">
        <v>10.77</v>
      </c>
      <c r="K41">
        <v>0.97899999999999998</v>
      </c>
      <c r="L41">
        <v>23.3</v>
      </c>
      <c r="M41">
        <v>99</v>
      </c>
      <c r="N41">
        <v>62.61</v>
      </c>
      <c r="O41">
        <v>14.8</v>
      </c>
      <c r="P41">
        <v>33.479999999999997</v>
      </c>
      <c r="Q41">
        <v>13.09</v>
      </c>
      <c r="R41">
        <v>45.68</v>
      </c>
      <c r="S41">
        <v>5.3999999999999999E-2</v>
      </c>
      <c r="T41">
        <v>4.5999999999999999E-2</v>
      </c>
      <c r="U41">
        <v>4.3999999999999997E-2</v>
      </c>
      <c r="V41">
        <v>9.5000000000000001E-2</v>
      </c>
      <c r="W41">
        <v>0.04</v>
      </c>
      <c r="X41">
        <v>4.2394999999999996</v>
      </c>
      <c r="Y41">
        <v>0.44259999999999999</v>
      </c>
      <c r="Z41">
        <v>2.5838999999999999</v>
      </c>
      <c r="AA41">
        <v>0.28639999999999999</v>
      </c>
      <c r="AB41">
        <v>-0.10199999999999999</v>
      </c>
      <c r="AC41">
        <v>0.16800000000000001</v>
      </c>
      <c r="AD41">
        <v>0.28699999999999998</v>
      </c>
      <c r="AE41">
        <v>0.35699999999999998</v>
      </c>
      <c r="AF41">
        <v>0.29399999999999998</v>
      </c>
      <c r="AG41" t="s">
        <v>34</v>
      </c>
    </row>
    <row r="42" spans="1:33">
      <c r="A42">
        <v>31487</v>
      </c>
      <c r="B42">
        <f t="shared" si="0"/>
        <v>41</v>
      </c>
      <c r="C42" s="2">
        <v>41326</v>
      </c>
      <c r="D42" s="3">
        <v>0.72379629629629638</v>
      </c>
      <c r="E42">
        <v>-77.525999999999996</v>
      </c>
      <c r="F42">
        <v>167.15600000000001</v>
      </c>
      <c r="G42">
        <v>4605</v>
      </c>
      <c r="H42">
        <v>978</v>
      </c>
      <c r="I42">
        <v>85.25</v>
      </c>
      <c r="J42">
        <v>10.744999999999999</v>
      </c>
      <c r="K42">
        <v>0.97899999999999998</v>
      </c>
      <c r="L42">
        <v>23.3</v>
      </c>
      <c r="M42">
        <v>99</v>
      </c>
      <c r="N42">
        <v>69.3</v>
      </c>
      <c r="O42">
        <v>13.88</v>
      </c>
      <c r="P42">
        <v>37.18</v>
      </c>
      <c r="Q42">
        <v>11.04</v>
      </c>
      <c r="R42">
        <v>42.65</v>
      </c>
      <c r="S42">
        <v>1.9E-2</v>
      </c>
      <c r="T42">
        <v>5.0999999999999997E-2</v>
      </c>
      <c r="U42">
        <v>0.03</v>
      </c>
      <c r="V42">
        <v>5.0999999999999997E-2</v>
      </c>
      <c r="W42">
        <v>1.9E-2</v>
      </c>
      <c r="X42">
        <v>5.0046999999999997</v>
      </c>
      <c r="Y42">
        <v>0.37330000000000002</v>
      </c>
      <c r="Z42">
        <v>3.3757000000000001</v>
      </c>
      <c r="AA42">
        <v>0.25879999999999997</v>
      </c>
      <c r="AB42">
        <v>-0.111</v>
      </c>
      <c r="AC42">
        <v>0.17499999999999999</v>
      </c>
      <c r="AD42">
        <v>0.27800000000000002</v>
      </c>
      <c r="AE42">
        <v>0.374</v>
      </c>
      <c r="AF42">
        <v>0.30099999999999999</v>
      </c>
      <c r="AG42" t="s">
        <v>34</v>
      </c>
    </row>
    <row r="43" spans="1:33">
      <c r="A43">
        <v>31487</v>
      </c>
      <c r="B43">
        <f t="shared" si="0"/>
        <v>42</v>
      </c>
      <c r="C43" s="2">
        <v>41326</v>
      </c>
      <c r="D43" s="3">
        <v>0.72396990740740741</v>
      </c>
      <c r="E43">
        <v>-77.525999999999996</v>
      </c>
      <c r="F43">
        <v>167.15600000000001</v>
      </c>
      <c r="G43">
        <v>4605</v>
      </c>
      <c r="H43">
        <v>978</v>
      </c>
      <c r="I43">
        <v>85.24</v>
      </c>
      <c r="J43">
        <v>10.723000000000001</v>
      </c>
      <c r="K43">
        <v>0.97899999999999998</v>
      </c>
      <c r="L43">
        <v>23.3</v>
      </c>
      <c r="M43">
        <v>99</v>
      </c>
      <c r="N43">
        <v>70.36</v>
      </c>
      <c r="O43">
        <v>13.84</v>
      </c>
      <c r="P43">
        <v>38.83</v>
      </c>
      <c r="Q43">
        <v>9.49</v>
      </c>
      <c r="R43">
        <v>40.14</v>
      </c>
      <c r="S43">
        <v>1.2999999999999999E-2</v>
      </c>
      <c r="T43">
        <v>6.2E-2</v>
      </c>
      <c r="U43">
        <v>2.4E-2</v>
      </c>
      <c r="V43">
        <v>4.4999999999999998E-2</v>
      </c>
      <c r="W43">
        <v>3.3000000000000002E-2</v>
      </c>
      <c r="X43">
        <v>5.1031000000000004</v>
      </c>
      <c r="Y43">
        <v>0.35670000000000002</v>
      </c>
      <c r="Z43">
        <v>4.1014999999999997</v>
      </c>
      <c r="AA43">
        <v>0.23669999999999999</v>
      </c>
      <c r="AB43">
        <v>-0.112</v>
      </c>
      <c r="AC43">
        <v>0.17599999999999999</v>
      </c>
      <c r="AD43">
        <v>0.27400000000000002</v>
      </c>
      <c r="AE43">
        <v>0.38900000000000001</v>
      </c>
      <c r="AF43">
        <v>0.307</v>
      </c>
      <c r="AG43" t="s">
        <v>34</v>
      </c>
    </row>
    <row r="44" spans="1:33">
      <c r="A44">
        <v>31487</v>
      </c>
      <c r="B44">
        <f t="shared" si="0"/>
        <v>43</v>
      </c>
      <c r="C44" s="2">
        <v>41326</v>
      </c>
      <c r="D44" s="3">
        <v>0.7241319444444444</v>
      </c>
      <c r="E44">
        <v>-77.525999999999996</v>
      </c>
      <c r="F44">
        <v>167.15600000000001</v>
      </c>
      <c r="G44">
        <v>4605</v>
      </c>
      <c r="H44">
        <v>978</v>
      </c>
      <c r="I44">
        <v>85.23</v>
      </c>
      <c r="J44">
        <v>10.702</v>
      </c>
      <c r="K44">
        <v>0.97899999999999998</v>
      </c>
      <c r="L44">
        <v>23.3</v>
      </c>
      <c r="M44">
        <v>99</v>
      </c>
      <c r="N44">
        <v>71.02</v>
      </c>
      <c r="O44">
        <v>13.74</v>
      </c>
      <c r="P44">
        <v>39.869999999999997</v>
      </c>
      <c r="Q44">
        <v>8.9</v>
      </c>
      <c r="R44">
        <v>37.840000000000003</v>
      </c>
      <c r="S44">
        <v>1.6E-2</v>
      </c>
      <c r="T44">
        <v>8.8999999999999996E-2</v>
      </c>
      <c r="U44">
        <v>4.2999999999999997E-2</v>
      </c>
      <c r="V44">
        <v>0.04</v>
      </c>
      <c r="W44">
        <v>3.5999999999999997E-2</v>
      </c>
      <c r="X44">
        <v>5.1997999999999998</v>
      </c>
      <c r="Y44">
        <v>0.34560000000000002</v>
      </c>
      <c r="Z44">
        <v>4.4916</v>
      </c>
      <c r="AA44">
        <v>0.23519999999999999</v>
      </c>
      <c r="AB44">
        <v>-0.112</v>
      </c>
      <c r="AC44">
        <v>0.17699999999999999</v>
      </c>
      <c r="AD44">
        <v>0.27200000000000002</v>
      </c>
      <c r="AE44">
        <v>0.39600000000000002</v>
      </c>
      <c r="AF44">
        <v>0.313</v>
      </c>
      <c r="AG44" t="s">
        <v>34</v>
      </c>
    </row>
    <row r="45" spans="1:33">
      <c r="A45">
        <v>31487</v>
      </c>
      <c r="B45">
        <f t="shared" si="0"/>
        <v>44</v>
      </c>
      <c r="C45" s="2">
        <v>41326</v>
      </c>
      <c r="D45" s="3">
        <v>0.72432870370370372</v>
      </c>
      <c r="E45">
        <v>-77.525999999999996</v>
      </c>
      <c r="F45">
        <v>167.15600000000001</v>
      </c>
      <c r="G45">
        <v>4605</v>
      </c>
      <c r="H45">
        <v>978</v>
      </c>
      <c r="I45">
        <v>85.21</v>
      </c>
      <c r="J45">
        <v>10.678000000000001</v>
      </c>
      <c r="K45">
        <v>0.97899999999999998</v>
      </c>
      <c r="L45">
        <v>23.3</v>
      </c>
      <c r="M45">
        <v>99</v>
      </c>
      <c r="N45">
        <v>69.959999999999994</v>
      </c>
      <c r="O45">
        <v>14.38</v>
      </c>
      <c r="P45">
        <v>39.08</v>
      </c>
      <c r="Q45">
        <v>5.0999999999999996</v>
      </c>
      <c r="R45">
        <v>32.380000000000003</v>
      </c>
      <c r="S45">
        <v>2.9000000000000001E-2</v>
      </c>
      <c r="T45">
        <v>9.4E-2</v>
      </c>
      <c r="U45">
        <v>2.7E-2</v>
      </c>
      <c r="V45">
        <v>0.17399999999999999</v>
      </c>
      <c r="W45">
        <v>4.5999999999999999E-2</v>
      </c>
      <c r="X45">
        <v>4.8970000000000002</v>
      </c>
      <c r="Y45">
        <v>0.36809999999999998</v>
      </c>
      <c r="Z45">
        <v>7.8658999999999999</v>
      </c>
      <c r="AA45">
        <v>0.15790000000000001</v>
      </c>
      <c r="AB45">
        <v>-0.11</v>
      </c>
      <c r="AC45">
        <v>0.17399999999999999</v>
      </c>
      <c r="AD45">
        <v>0.27500000000000002</v>
      </c>
      <c r="AE45">
        <v>0.44900000000000001</v>
      </c>
      <c r="AF45">
        <v>0.32900000000000001</v>
      </c>
      <c r="AG45" t="s">
        <v>34</v>
      </c>
    </row>
    <row r="46" spans="1:33">
      <c r="A46">
        <v>31487</v>
      </c>
      <c r="B46">
        <f t="shared" si="0"/>
        <v>45</v>
      </c>
      <c r="C46" s="2">
        <v>41326</v>
      </c>
      <c r="D46" s="3">
        <v>0.72449074074074071</v>
      </c>
      <c r="E46">
        <v>-77.525999999999996</v>
      </c>
      <c r="F46">
        <v>167.15600000000001</v>
      </c>
      <c r="G46">
        <v>4605</v>
      </c>
      <c r="H46">
        <v>978</v>
      </c>
      <c r="I46">
        <v>85.2</v>
      </c>
      <c r="J46">
        <v>10.657999999999999</v>
      </c>
      <c r="K46">
        <v>0.97899999999999998</v>
      </c>
      <c r="L46">
        <v>23.3</v>
      </c>
      <c r="M46">
        <v>99</v>
      </c>
      <c r="N46">
        <v>66.709999999999994</v>
      </c>
      <c r="O46">
        <v>11.25</v>
      </c>
      <c r="P46">
        <v>35.159999999999997</v>
      </c>
      <c r="Q46">
        <v>0.27</v>
      </c>
      <c r="R46">
        <v>23.78</v>
      </c>
      <c r="S46">
        <v>2.3E-2</v>
      </c>
      <c r="T46">
        <v>9.6000000000000002E-2</v>
      </c>
      <c r="U46">
        <v>2.1000000000000001E-2</v>
      </c>
      <c r="V46">
        <v>2.27</v>
      </c>
      <c r="W46">
        <v>9.9000000000000005E-2</v>
      </c>
      <c r="X46">
        <v>5.9797000000000002</v>
      </c>
      <c r="Y46">
        <v>0.32019999999999998</v>
      </c>
      <c r="Z46" t="s">
        <v>32</v>
      </c>
      <c r="AA46">
        <v>1.01E-2</v>
      </c>
      <c r="AB46">
        <v>-0.105</v>
      </c>
      <c r="AC46">
        <v>0.19800000000000001</v>
      </c>
      <c r="AD46">
        <v>0.28599999999999998</v>
      </c>
      <c r="AE46">
        <v>0.72499999999999998</v>
      </c>
      <c r="AF46">
        <v>0.35799999999999998</v>
      </c>
      <c r="AG46" t="s">
        <v>34</v>
      </c>
    </row>
    <row r="47" spans="1:33">
      <c r="A47">
        <v>31487</v>
      </c>
      <c r="B47">
        <f t="shared" si="0"/>
        <v>46</v>
      </c>
      <c r="C47" s="2">
        <v>41326</v>
      </c>
      <c r="D47" s="3">
        <v>0.72466435185185185</v>
      </c>
      <c r="E47">
        <v>-77.525999999999996</v>
      </c>
      <c r="F47">
        <v>167.15600000000001</v>
      </c>
      <c r="G47">
        <v>4605</v>
      </c>
      <c r="H47">
        <v>978</v>
      </c>
      <c r="I47">
        <v>85.19</v>
      </c>
      <c r="J47">
        <v>10.635999999999999</v>
      </c>
      <c r="K47">
        <v>0.97899999999999998</v>
      </c>
      <c r="L47">
        <v>23.3</v>
      </c>
      <c r="M47">
        <v>99</v>
      </c>
      <c r="N47">
        <v>63.9</v>
      </c>
      <c r="O47">
        <v>7.02</v>
      </c>
      <c r="P47">
        <v>27.34</v>
      </c>
      <c r="Q47">
        <v>-7.72</v>
      </c>
      <c r="R47">
        <v>10.58</v>
      </c>
      <c r="S47">
        <v>2.9000000000000001E-2</v>
      </c>
      <c r="T47">
        <v>0.11600000000000001</v>
      </c>
      <c r="U47">
        <v>5.5E-2</v>
      </c>
      <c r="V47" t="s">
        <v>32</v>
      </c>
      <c r="W47">
        <v>0.13300000000000001</v>
      </c>
      <c r="X47">
        <v>9.2057000000000002</v>
      </c>
      <c r="Y47">
        <v>0.25690000000000002</v>
      </c>
      <c r="Z47" t="s">
        <v>32</v>
      </c>
      <c r="AA47">
        <v>-0.74939999999999996</v>
      </c>
      <c r="AB47">
        <v>-0.1</v>
      </c>
      <c r="AC47">
        <v>0.24299999999999999</v>
      </c>
      <c r="AD47">
        <v>0.31</v>
      </c>
      <c r="AE47" t="s">
        <v>33</v>
      </c>
      <c r="AF47">
        <v>0.435</v>
      </c>
      <c r="AG47" t="s">
        <v>34</v>
      </c>
    </row>
    <row r="48" spans="1:33">
      <c r="A48">
        <v>31487</v>
      </c>
      <c r="B48">
        <f t="shared" si="0"/>
        <v>47</v>
      </c>
      <c r="C48" s="2">
        <v>41326</v>
      </c>
      <c r="D48" s="3">
        <v>0.72482638888888884</v>
      </c>
      <c r="E48">
        <v>-77.525999999999996</v>
      </c>
      <c r="F48">
        <v>167.15600000000001</v>
      </c>
      <c r="G48">
        <v>4605</v>
      </c>
      <c r="H48">
        <v>978</v>
      </c>
      <c r="I48">
        <v>85.18</v>
      </c>
      <c r="J48">
        <v>10.616</v>
      </c>
      <c r="K48">
        <v>0.97899999999999998</v>
      </c>
      <c r="L48">
        <v>23.4</v>
      </c>
      <c r="M48">
        <v>99</v>
      </c>
      <c r="N48">
        <v>56.14</v>
      </c>
      <c r="O48">
        <v>-0.08</v>
      </c>
      <c r="P48">
        <v>15.34</v>
      </c>
      <c r="Q48">
        <v>-18.41</v>
      </c>
      <c r="R48">
        <v>-9.34</v>
      </c>
      <c r="S48">
        <v>4.7E-2</v>
      </c>
      <c r="T48" t="s">
        <v>32</v>
      </c>
      <c r="U48">
        <v>0.13300000000000001</v>
      </c>
      <c r="V48" t="s">
        <v>32</v>
      </c>
      <c r="W48" t="s">
        <v>32</v>
      </c>
      <c r="X48" t="s">
        <v>32</v>
      </c>
      <c r="Y48">
        <v>-4.3E-3</v>
      </c>
      <c r="Z48" t="s">
        <v>32</v>
      </c>
      <c r="AA48" t="s">
        <v>32</v>
      </c>
      <c r="AB48">
        <v>-8.6999999999999994E-2</v>
      </c>
      <c r="AC48" t="s">
        <v>33</v>
      </c>
      <c r="AD48">
        <v>0.36499999999999999</v>
      </c>
      <c r="AE48" t="s">
        <v>33</v>
      </c>
      <c r="AF48" t="s">
        <v>33</v>
      </c>
      <c r="AG48" t="s">
        <v>34</v>
      </c>
    </row>
    <row r="49" spans="1:33">
      <c r="A49">
        <v>31487</v>
      </c>
      <c r="B49">
        <f t="shared" si="0"/>
        <v>48</v>
      </c>
      <c r="C49" s="2">
        <v>41326</v>
      </c>
      <c r="D49" s="3">
        <v>0.72501157407407402</v>
      </c>
      <c r="E49">
        <v>-77.525999999999996</v>
      </c>
      <c r="F49">
        <v>167.15600000000001</v>
      </c>
      <c r="G49">
        <v>4605</v>
      </c>
      <c r="H49">
        <v>978</v>
      </c>
      <c r="I49">
        <v>85.17</v>
      </c>
      <c r="J49">
        <v>10.593</v>
      </c>
      <c r="K49">
        <v>0.97899999999999998</v>
      </c>
      <c r="L49">
        <v>23.4</v>
      </c>
      <c r="M49">
        <v>99</v>
      </c>
      <c r="N49">
        <v>9.3800000000000008</v>
      </c>
      <c r="O49">
        <v>14.44</v>
      </c>
      <c r="P49">
        <v>7.03</v>
      </c>
      <c r="Q49">
        <v>14.18</v>
      </c>
      <c r="R49">
        <v>39.57</v>
      </c>
      <c r="S49">
        <v>0.501</v>
      </c>
      <c r="T49">
        <v>0.106</v>
      </c>
      <c r="U49">
        <v>0.53200000000000003</v>
      </c>
      <c r="V49">
        <v>5.5E-2</v>
      </c>
      <c r="W49">
        <v>5.7000000000000002E-2</v>
      </c>
      <c r="X49">
        <v>0.65529999999999999</v>
      </c>
      <c r="Y49">
        <v>2.4251999999999998</v>
      </c>
      <c r="Z49">
        <v>0.50090000000000001</v>
      </c>
      <c r="AA49">
        <v>0.35870000000000002</v>
      </c>
      <c r="AB49">
        <v>8.2000000000000003E-2</v>
      </c>
      <c r="AC49">
        <v>0.17699999999999999</v>
      </c>
      <c r="AD49">
        <v>0.44</v>
      </c>
      <c r="AE49">
        <v>0.35599999999999998</v>
      </c>
      <c r="AF49">
        <v>0.313</v>
      </c>
      <c r="AG49" t="s">
        <v>34</v>
      </c>
    </row>
    <row r="50" spans="1:33">
      <c r="A50">
        <v>31487</v>
      </c>
      <c r="B50">
        <f t="shared" si="0"/>
        <v>49</v>
      </c>
      <c r="C50" s="2">
        <v>41326</v>
      </c>
      <c r="D50" s="3">
        <v>0.72517361111111101</v>
      </c>
      <c r="E50">
        <v>-77.525999999999996</v>
      </c>
      <c r="F50">
        <v>167.15600000000001</v>
      </c>
      <c r="G50">
        <v>4605</v>
      </c>
      <c r="H50">
        <v>978</v>
      </c>
      <c r="I50">
        <v>85.15</v>
      </c>
      <c r="J50">
        <v>10.573</v>
      </c>
      <c r="K50">
        <v>0.97899999999999998</v>
      </c>
      <c r="L50">
        <v>23.4</v>
      </c>
      <c r="M50">
        <v>99</v>
      </c>
      <c r="N50">
        <v>22.16</v>
      </c>
      <c r="O50">
        <v>16.09</v>
      </c>
      <c r="P50">
        <v>15.1</v>
      </c>
      <c r="Q50">
        <v>17.39</v>
      </c>
      <c r="R50">
        <v>43.84</v>
      </c>
      <c r="S50">
        <v>0.09</v>
      </c>
      <c r="T50">
        <v>5.1999999999999998E-2</v>
      </c>
      <c r="U50">
        <v>0.114</v>
      </c>
      <c r="V50">
        <v>5.7000000000000002E-2</v>
      </c>
      <c r="W50">
        <v>2.5000000000000001E-2</v>
      </c>
      <c r="X50">
        <v>1.3806</v>
      </c>
      <c r="Y50">
        <v>1.0831</v>
      </c>
      <c r="Z50">
        <v>0.86929999999999996</v>
      </c>
      <c r="AA50">
        <v>0.3967</v>
      </c>
      <c r="AB50">
        <v>2E-3</v>
      </c>
      <c r="AC50">
        <v>0.16700000000000001</v>
      </c>
      <c r="AD50">
        <v>0.36799999999999999</v>
      </c>
      <c r="AE50">
        <v>0.33700000000000002</v>
      </c>
      <c r="AF50">
        <v>0.30299999999999999</v>
      </c>
      <c r="AG50" t="s">
        <v>34</v>
      </c>
    </row>
    <row r="51" spans="1:33">
      <c r="A51">
        <v>31487</v>
      </c>
      <c r="B51">
        <f t="shared" si="0"/>
        <v>50</v>
      </c>
      <c r="C51" s="2">
        <v>41326</v>
      </c>
      <c r="D51" s="3">
        <v>0.72534722222222225</v>
      </c>
      <c r="E51">
        <v>-77.525999999999996</v>
      </c>
      <c r="F51">
        <v>167.15600000000001</v>
      </c>
      <c r="G51">
        <v>4605</v>
      </c>
      <c r="H51">
        <v>978</v>
      </c>
      <c r="I51">
        <v>85.14</v>
      </c>
      <c r="J51">
        <v>10.551</v>
      </c>
      <c r="K51">
        <v>0.97899999999999998</v>
      </c>
      <c r="L51">
        <v>23.4</v>
      </c>
      <c r="M51">
        <v>99</v>
      </c>
      <c r="N51">
        <v>27</v>
      </c>
      <c r="O51">
        <v>15.59</v>
      </c>
      <c r="P51">
        <v>19.88</v>
      </c>
      <c r="Q51">
        <v>17.170000000000002</v>
      </c>
      <c r="R51">
        <v>43.67</v>
      </c>
      <c r="S51">
        <v>3.5000000000000003E-2</v>
      </c>
      <c r="T51">
        <v>3.2000000000000001E-2</v>
      </c>
      <c r="U51">
        <v>0.04</v>
      </c>
      <c r="V51">
        <v>2.3E-2</v>
      </c>
      <c r="W51">
        <v>2.3E-2</v>
      </c>
      <c r="X51">
        <v>1.734</v>
      </c>
      <c r="Y51">
        <v>0.78539999999999999</v>
      </c>
      <c r="Z51">
        <v>1.1577</v>
      </c>
      <c r="AA51">
        <v>0.39340000000000003</v>
      </c>
      <c r="AB51">
        <v>-1.6E-2</v>
      </c>
      <c r="AC51">
        <v>0.17100000000000001</v>
      </c>
      <c r="AD51">
        <v>0.34300000000000003</v>
      </c>
      <c r="AE51">
        <v>0.33900000000000002</v>
      </c>
      <c r="AF51">
        <v>0.30399999999999999</v>
      </c>
      <c r="AG51" t="s">
        <v>34</v>
      </c>
    </row>
    <row r="52" spans="1:33">
      <c r="A52">
        <v>31487</v>
      </c>
      <c r="B52">
        <f t="shared" si="0"/>
        <v>51</v>
      </c>
      <c r="C52" s="2">
        <v>41326</v>
      </c>
      <c r="D52" s="3">
        <v>0.72552083333333339</v>
      </c>
      <c r="E52">
        <v>-77.525999999999996</v>
      </c>
      <c r="F52">
        <v>167.15600000000001</v>
      </c>
      <c r="G52">
        <v>4605</v>
      </c>
      <c r="H52">
        <v>978</v>
      </c>
      <c r="I52">
        <v>85.13</v>
      </c>
      <c r="J52">
        <v>10.53</v>
      </c>
      <c r="K52">
        <v>0.97899999999999998</v>
      </c>
      <c r="L52">
        <v>23.4</v>
      </c>
      <c r="M52">
        <v>99</v>
      </c>
      <c r="N52">
        <v>28.11</v>
      </c>
      <c r="O52">
        <v>14.41</v>
      </c>
      <c r="P52">
        <v>20.079999999999998</v>
      </c>
      <c r="Q52">
        <v>15.43</v>
      </c>
      <c r="R52">
        <v>40.17</v>
      </c>
      <c r="S52">
        <v>5.7000000000000002E-2</v>
      </c>
      <c r="T52">
        <v>4.3999999999999997E-2</v>
      </c>
      <c r="U52">
        <v>5.0999999999999997E-2</v>
      </c>
      <c r="V52">
        <v>3.9E-2</v>
      </c>
      <c r="W52">
        <v>4.1000000000000002E-2</v>
      </c>
      <c r="X52">
        <v>1.9548000000000001</v>
      </c>
      <c r="Y52">
        <v>0.71919999999999995</v>
      </c>
      <c r="Z52">
        <v>1.3044</v>
      </c>
      <c r="AA52">
        <v>0.3846</v>
      </c>
      <c r="AB52">
        <v>-1.9E-2</v>
      </c>
      <c r="AC52">
        <v>0.18</v>
      </c>
      <c r="AD52">
        <v>0.34300000000000003</v>
      </c>
      <c r="AE52">
        <v>0.35</v>
      </c>
      <c r="AF52">
        <v>0.313</v>
      </c>
      <c r="AG52" t="s">
        <v>34</v>
      </c>
    </row>
    <row r="53" spans="1:33">
      <c r="A53">
        <v>31487</v>
      </c>
      <c r="B53">
        <f t="shared" si="0"/>
        <v>52</v>
      </c>
      <c r="C53" s="2">
        <v>41326</v>
      </c>
      <c r="D53" s="3">
        <v>0.72568287037037038</v>
      </c>
      <c r="E53">
        <v>-77.525999999999996</v>
      </c>
      <c r="F53">
        <v>167.15600000000001</v>
      </c>
      <c r="G53">
        <v>4605</v>
      </c>
      <c r="H53">
        <v>978</v>
      </c>
      <c r="I53">
        <v>85.12</v>
      </c>
      <c r="J53">
        <v>10.51</v>
      </c>
      <c r="K53">
        <v>0.97899999999999998</v>
      </c>
      <c r="L53">
        <v>23.4</v>
      </c>
      <c r="M53">
        <v>99</v>
      </c>
      <c r="N53">
        <v>28.56</v>
      </c>
      <c r="O53">
        <v>12.26</v>
      </c>
      <c r="P53">
        <v>17.34</v>
      </c>
      <c r="Q53">
        <v>11.31</v>
      </c>
      <c r="R53">
        <v>33.01</v>
      </c>
      <c r="S53">
        <v>8.5000000000000006E-2</v>
      </c>
      <c r="T53">
        <v>0.105</v>
      </c>
      <c r="U53">
        <v>7.8E-2</v>
      </c>
      <c r="V53">
        <v>0.114</v>
      </c>
      <c r="W53">
        <v>5.1999999999999998E-2</v>
      </c>
      <c r="X53">
        <v>2.3452000000000002</v>
      </c>
      <c r="Y53">
        <v>0.71230000000000004</v>
      </c>
      <c r="Z53">
        <v>1.5579000000000001</v>
      </c>
      <c r="AA53">
        <v>0.3422</v>
      </c>
      <c r="AB53">
        <v>-0.02</v>
      </c>
      <c r="AC53">
        <v>0.19600000000000001</v>
      </c>
      <c r="AD53">
        <v>0.35699999999999998</v>
      </c>
      <c r="AE53">
        <v>0.38100000000000001</v>
      </c>
      <c r="AF53">
        <v>0.33200000000000002</v>
      </c>
      <c r="AG53" t="s">
        <v>34</v>
      </c>
    </row>
    <row r="54" spans="1:33">
      <c r="A54">
        <v>31487</v>
      </c>
      <c r="B54">
        <f t="shared" si="0"/>
        <v>53</v>
      </c>
      <c r="C54" s="2">
        <v>41326</v>
      </c>
      <c r="D54" s="3">
        <v>0.7258796296296296</v>
      </c>
      <c r="E54">
        <v>-77.525999999999996</v>
      </c>
      <c r="F54">
        <v>167.15600000000001</v>
      </c>
      <c r="G54">
        <v>4605</v>
      </c>
      <c r="H54">
        <v>978</v>
      </c>
      <c r="I54">
        <v>85.1</v>
      </c>
      <c r="J54">
        <v>10.486000000000001</v>
      </c>
      <c r="K54">
        <v>0.97899999999999998</v>
      </c>
      <c r="L54">
        <v>23.4</v>
      </c>
      <c r="M54">
        <v>99</v>
      </c>
      <c r="N54">
        <v>25.19</v>
      </c>
      <c r="O54">
        <v>8.26</v>
      </c>
      <c r="P54">
        <v>11.91</v>
      </c>
      <c r="Q54">
        <v>6.44</v>
      </c>
      <c r="R54">
        <v>23.8</v>
      </c>
      <c r="S54">
        <v>9.2999999999999999E-2</v>
      </c>
      <c r="T54">
        <v>0.158</v>
      </c>
      <c r="U54">
        <v>0.105</v>
      </c>
      <c r="V54">
        <v>0.20899999999999999</v>
      </c>
      <c r="W54">
        <v>6.5000000000000002E-2</v>
      </c>
      <c r="X54">
        <v>3.1124999999999998</v>
      </c>
      <c r="Y54">
        <v>0.69569999999999999</v>
      </c>
      <c r="Z54">
        <v>1.9798</v>
      </c>
      <c r="AA54">
        <v>0.26929999999999998</v>
      </c>
      <c r="AB54">
        <v>-7.0000000000000001E-3</v>
      </c>
      <c r="AC54">
        <v>0.23400000000000001</v>
      </c>
      <c r="AD54">
        <v>0.39400000000000002</v>
      </c>
      <c r="AE54">
        <v>0.435</v>
      </c>
      <c r="AF54">
        <v>0.36399999999999999</v>
      </c>
      <c r="AG54" t="s">
        <v>34</v>
      </c>
    </row>
    <row r="55" spans="1:33">
      <c r="A55">
        <v>31487</v>
      </c>
      <c r="B55">
        <f t="shared" si="0"/>
        <v>54</v>
      </c>
      <c r="C55" s="2">
        <v>41326</v>
      </c>
      <c r="D55" s="3">
        <v>0.7260416666666667</v>
      </c>
      <c r="E55">
        <v>-77.525999999999996</v>
      </c>
      <c r="F55">
        <v>167.15600000000001</v>
      </c>
      <c r="G55">
        <v>4605</v>
      </c>
      <c r="H55">
        <v>978</v>
      </c>
      <c r="I55">
        <v>85.09</v>
      </c>
      <c r="J55">
        <v>10.467000000000001</v>
      </c>
      <c r="K55">
        <v>0.97899999999999998</v>
      </c>
      <c r="L55">
        <v>23.4</v>
      </c>
      <c r="M55">
        <v>99</v>
      </c>
      <c r="N55">
        <v>18.93</v>
      </c>
      <c r="O55">
        <v>1.83</v>
      </c>
      <c r="P55">
        <v>1.87</v>
      </c>
      <c r="Q55">
        <v>-2.2000000000000002</v>
      </c>
      <c r="R55">
        <v>9.17</v>
      </c>
      <c r="S55">
        <v>7.4999999999999997E-2</v>
      </c>
      <c r="T55">
        <v>0.52100000000000002</v>
      </c>
      <c r="U55">
        <v>0.84799999999999998</v>
      </c>
      <c r="V55" t="s">
        <v>32</v>
      </c>
      <c r="W55">
        <v>0.219</v>
      </c>
      <c r="X55">
        <v>12.598800000000001</v>
      </c>
      <c r="Y55" t="s">
        <v>32</v>
      </c>
      <c r="Z55" t="s">
        <v>32</v>
      </c>
      <c r="AA55">
        <v>-0.28520000000000001</v>
      </c>
      <c r="AB55">
        <v>2.1000000000000001E-2</v>
      </c>
      <c r="AC55">
        <v>0.379</v>
      </c>
      <c r="AD55">
        <v>0.57199999999999995</v>
      </c>
      <c r="AE55" t="s">
        <v>33</v>
      </c>
      <c r="AF55">
        <v>0.45600000000000002</v>
      </c>
      <c r="AG55" t="s">
        <v>34</v>
      </c>
    </row>
    <row r="56" spans="1:33">
      <c r="A56">
        <v>31487</v>
      </c>
      <c r="B56">
        <f t="shared" si="0"/>
        <v>55</v>
      </c>
      <c r="C56" s="2">
        <v>41326</v>
      </c>
      <c r="D56" s="3">
        <v>0.72621527777777783</v>
      </c>
      <c r="E56">
        <v>-77.525999999999996</v>
      </c>
      <c r="F56">
        <v>167.15600000000001</v>
      </c>
      <c r="G56">
        <v>4605</v>
      </c>
      <c r="H56">
        <v>978</v>
      </c>
      <c r="I56">
        <v>85.08</v>
      </c>
      <c r="J56">
        <v>10.446</v>
      </c>
      <c r="K56">
        <v>0.97899999999999998</v>
      </c>
      <c r="L56">
        <v>23.4</v>
      </c>
      <c r="M56">
        <v>99</v>
      </c>
      <c r="N56">
        <v>7.58</v>
      </c>
      <c r="O56">
        <v>-9.0399999999999991</v>
      </c>
      <c r="P56">
        <v>-13.84</v>
      </c>
      <c r="Q56">
        <v>-14.89</v>
      </c>
      <c r="R56">
        <v>-12.13</v>
      </c>
      <c r="S56">
        <v>9.6000000000000002E-2</v>
      </c>
      <c r="T56" t="s">
        <v>32</v>
      </c>
      <c r="U56" t="s">
        <v>32</v>
      </c>
      <c r="V56" t="s">
        <v>32</v>
      </c>
      <c r="W56" t="s">
        <v>32</v>
      </c>
      <c r="X56" t="s">
        <v>32</v>
      </c>
      <c r="Y56" t="s">
        <v>32</v>
      </c>
      <c r="Z56" t="s">
        <v>32</v>
      </c>
      <c r="AA56" t="s">
        <v>32</v>
      </c>
      <c r="AB56">
        <v>0.11</v>
      </c>
      <c r="AC56" t="s">
        <v>33</v>
      </c>
      <c r="AD56" t="s">
        <v>33</v>
      </c>
      <c r="AE56" t="s">
        <v>33</v>
      </c>
      <c r="AF56" t="s">
        <v>33</v>
      </c>
      <c r="AG56" t="s">
        <v>34</v>
      </c>
    </row>
    <row r="57" spans="1:33">
      <c r="A57">
        <v>31487</v>
      </c>
      <c r="B57">
        <f t="shared" si="0"/>
        <v>56</v>
      </c>
      <c r="C57" s="2">
        <v>41326</v>
      </c>
      <c r="D57" s="3">
        <v>0.72637731481481482</v>
      </c>
      <c r="E57">
        <v>-77.525999999999996</v>
      </c>
      <c r="F57">
        <v>167.15600000000001</v>
      </c>
      <c r="G57">
        <v>4605</v>
      </c>
      <c r="H57">
        <v>978</v>
      </c>
      <c r="I57">
        <v>85.07</v>
      </c>
      <c r="J57">
        <v>10.426</v>
      </c>
      <c r="K57">
        <v>0.97899999999999998</v>
      </c>
      <c r="L57">
        <v>23.5</v>
      </c>
      <c r="M57">
        <v>99</v>
      </c>
      <c r="N57">
        <v>-8.0500000000000007</v>
      </c>
      <c r="O57">
        <v>-23.1</v>
      </c>
      <c r="P57">
        <v>-33.92</v>
      </c>
      <c r="Q57">
        <v>-28.97</v>
      </c>
      <c r="R57">
        <v>-37.5</v>
      </c>
      <c r="S57" t="s">
        <v>32</v>
      </c>
      <c r="T57" t="s">
        <v>32</v>
      </c>
      <c r="U57" t="s">
        <v>32</v>
      </c>
      <c r="V57" t="s">
        <v>32</v>
      </c>
      <c r="W57" t="s">
        <v>32</v>
      </c>
      <c r="X57" t="s">
        <v>32</v>
      </c>
      <c r="Y57" t="s">
        <v>32</v>
      </c>
      <c r="Z57" t="s">
        <v>32</v>
      </c>
      <c r="AA57" t="s">
        <v>32</v>
      </c>
      <c r="AB57" t="s">
        <v>33</v>
      </c>
      <c r="AC57" t="s">
        <v>33</v>
      </c>
      <c r="AD57" t="s">
        <v>33</v>
      </c>
      <c r="AE57" t="s">
        <v>33</v>
      </c>
      <c r="AF57" t="s">
        <v>33</v>
      </c>
      <c r="AG57" t="s">
        <v>34</v>
      </c>
    </row>
    <row r="58" spans="1:33">
      <c r="A58">
        <v>31487</v>
      </c>
      <c r="B58">
        <f t="shared" si="0"/>
        <v>57</v>
      </c>
      <c r="C58" s="2">
        <v>41326</v>
      </c>
      <c r="D58" s="3">
        <v>0.72657407407407415</v>
      </c>
      <c r="E58">
        <v>-77.525999999999996</v>
      </c>
      <c r="F58">
        <v>167.15600000000001</v>
      </c>
      <c r="G58">
        <v>4605</v>
      </c>
      <c r="H58">
        <v>978</v>
      </c>
      <c r="I58">
        <v>85.06</v>
      </c>
      <c r="J58">
        <v>10.401999999999999</v>
      </c>
      <c r="K58">
        <v>0.97899999999999998</v>
      </c>
      <c r="L58">
        <v>23.5</v>
      </c>
      <c r="M58">
        <v>99</v>
      </c>
      <c r="N58">
        <v>-30.59</v>
      </c>
      <c r="O58">
        <v>-42.61</v>
      </c>
      <c r="P58">
        <v>-59.08</v>
      </c>
      <c r="Q58">
        <v>-47.59</v>
      </c>
      <c r="R58">
        <v>-69.11</v>
      </c>
      <c r="S58" t="s">
        <v>32</v>
      </c>
      <c r="T58" t="s">
        <v>32</v>
      </c>
      <c r="U58" t="s">
        <v>32</v>
      </c>
      <c r="V58" t="s">
        <v>32</v>
      </c>
      <c r="W58" t="s">
        <v>32</v>
      </c>
      <c r="X58" t="s">
        <v>32</v>
      </c>
      <c r="Y58" t="s">
        <v>32</v>
      </c>
      <c r="Z58" t="s">
        <v>32</v>
      </c>
      <c r="AA58" t="s">
        <v>32</v>
      </c>
      <c r="AB58" t="s">
        <v>33</v>
      </c>
      <c r="AC58" t="s">
        <v>33</v>
      </c>
      <c r="AD58" t="s">
        <v>33</v>
      </c>
      <c r="AE58" t="s">
        <v>33</v>
      </c>
      <c r="AF58" t="s">
        <v>33</v>
      </c>
      <c r="AG58" t="s">
        <v>34</v>
      </c>
    </row>
    <row r="59" spans="1:33">
      <c r="A59">
        <v>31487</v>
      </c>
      <c r="B59">
        <f t="shared" si="0"/>
        <v>58</v>
      </c>
      <c r="C59" s="2">
        <v>41326</v>
      </c>
      <c r="D59" s="3">
        <v>0.72674768518518518</v>
      </c>
      <c r="E59">
        <v>-77.525999999999996</v>
      </c>
      <c r="F59">
        <v>167.15600000000001</v>
      </c>
      <c r="G59">
        <v>4605</v>
      </c>
      <c r="H59">
        <v>978</v>
      </c>
      <c r="I59">
        <v>85.04</v>
      </c>
      <c r="J59">
        <v>10.381</v>
      </c>
      <c r="K59">
        <v>0.97899999999999998</v>
      </c>
      <c r="L59">
        <v>23.5</v>
      </c>
      <c r="M59">
        <v>99</v>
      </c>
      <c r="N59">
        <v>-54.69</v>
      </c>
      <c r="O59">
        <v>-63.9</v>
      </c>
      <c r="P59">
        <v>-85.03</v>
      </c>
      <c r="Q59">
        <v>-66.31</v>
      </c>
      <c r="R59">
        <v>-100.04</v>
      </c>
      <c r="S59" t="s">
        <v>32</v>
      </c>
      <c r="T59" t="s">
        <v>32</v>
      </c>
      <c r="U59" t="s">
        <v>32</v>
      </c>
      <c r="V59" t="s">
        <v>32</v>
      </c>
      <c r="W59" t="s">
        <v>32</v>
      </c>
      <c r="X59" t="s">
        <v>32</v>
      </c>
      <c r="Y59" t="s">
        <v>32</v>
      </c>
      <c r="Z59" t="s">
        <v>32</v>
      </c>
      <c r="AA59" t="s">
        <v>32</v>
      </c>
      <c r="AB59" t="s">
        <v>33</v>
      </c>
      <c r="AC59" t="s">
        <v>33</v>
      </c>
      <c r="AD59" t="s">
        <v>33</v>
      </c>
      <c r="AE59" t="s">
        <v>33</v>
      </c>
      <c r="AF59" t="s">
        <v>33</v>
      </c>
      <c r="AG59" t="s">
        <v>34</v>
      </c>
    </row>
    <row r="60" spans="1:33">
      <c r="A60">
        <v>31487</v>
      </c>
      <c r="B60">
        <f t="shared" si="0"/>
        <v>59</v>
      </c>
      <c r="C60" s="2">
        <v>41326</v>
      </c>
      <c r="D60" s="3">
        <v>0.72690972222222217</v>
      </c>
      <c r="E60">
        <v>-77.525999999999996</v>
      </c>
      <c r="F60">
        <v>167.15600000000001</v>
      </c>
      <c r="G60">
        <v>4605</v>
      </c>
      <c r="H60">
        <v>977</v>
      </c>
      <c r="I60">
        <v>85.03</v>
      </c>
      <c r="J60">
        <v>10.362</v>
      </c>
      <c r="K60">
        <v>0.97899999999999998</v>
      </c>
      <c r="L60">
        <v>23.5</v>
      </c>
      <c r="M60">
        <v>99</v>
      </c>
      <c r="N60">
        <v>-23.68</v>
      </c>
      <c r="O60">
        <v>-11.41</v>
      </c>
      <c r="P60">
        <v>-25.32</v>
      </c>
      <c r="Q60">
        <v>-10.07</v>
      </c>
      <c r="R60">
        <v>-3.97</v>
      </c>
      <c r="S60" t="s">
        <v>32</v>
      </c>
      <c r="T60" t="s">
        <v>32</v>
      </c>
      <c r="U60" t="s">
        <v>32</v>
      </c>
      <c r="V60" t="s">
        <v>32</v>
      </c>
      <c r="W60" t="s">
        <v>32</v>
      </c>
      <c r="X60" t="s">
        <v>32</v>
      </c>
      <c r="Y60" t="s">
        <v>32</v>
      </c>
      <c r="Z60" t="s">
        <v>32</v>
      </c>
      <c r="AA60" t="s">
        <v>32</v>
      </c>
      <c r="AB60" t="s">
        <v>33</v>
      </c>
      <c r="AC60" t="s">
        <v>33</v>
      </c>
      <c r="AD60" t="s">
        <v>33</v>
      </c>
      <c r="AE60" t="s">
        <v>33</v>
      </c>
      <c r="AF60" t="s">
        <v>33</v>
      </c>
      <c r="AG60" t="s">
        <v>34</v>
      </c>
    </row>
    <row r="61" spans="1:33">
      <c r="A61">
        <v>31487</v>
      </c>
      <c r="B61">
        <f t="shared" si="0"/>
        <v>60</v>
      </c>
      <c r="C61" s="2">
        <v>41326</v>
      </c>
      <c r="D61" s="3">
        <v>0.72710648148148149</v>
      </c>
      <c r="E61">
        <v>-77.525999999999996</v>
      </c>
      <c r="F61">
        <v>167.15600000000001</v>
      </c>
      <c r="G61">
        <v>4605</v>
      </c>
      <c r="H61">
        <v>977</v>
      </c>
      <c r="I61">
        <v>85.02</v>
      </c>
      <c r="J61">
        <v>10.339</v>
      </c>
      <c r="K61">
        <v>0.97899999999999998</v>
      </c>
      <c r="L61">
        <v>23.5</v>
      </c>
      <c r="M61">
        <v>99</v>
      </c>
      <c r="N61">
        <v>34.36</v>
      </c>
      <c r="O61">
        <v>14.37</v>
      </c>
      <c r="P61">
        <v>22.4</v>
      </c>
      <c r="Q61">
        <v>14.3</v>
      </c>
      <c r="R61">
        <v>39.51</v>
      </c>
      <c r="S61">
        <v>6.2E-2</v>
      </c>
      <c r="T61">
        <v>8.5000000000000006E-2</v>
      </c>
      <c r="U61">
        <v>5.7000000000000002E-2</v>
      </c>
      <c r="V61">
        <v>7.4999999999999997E-2</v>
      </c>
      <c r="W61">
        <v>5.2999999999999999E-2</v>
      </c>
      <c r="X61">
        <v>2.4026999999999998</v>
      </c>
      <c r="Y61">
        <v>0.64329999999999998</v>
      </c>
      <c r="Z61">
        <v>1.5742</v>
      </c>
      <c r="AA61">
        <v>0.36259999999999998</v>
      </c>
      <c r="AB61">
        <v>-0.03</v>
      </c>
      <c r="AC61">
        <v>0.188</v>
      </c>
      <c r="AD61">
        <v>0.33900000000000002</v>
      </c>
      <c r="AE61">
        <v>0.36399999999999999</v>
      </c>
      <c r="AF61">
        <v>0.32100000000000001</v>
      </c>
      <c r="AG61" t="s">
        <v>34</v>
      </c>
    </row>
    <row r="62" spans="1:33">
      <c r="A62">
        <v>31487</v>
      </c>
      <c r="B62">
        <f t="shared" si="0"/>
        <v>61</v>
      </c>
      <c r="C62" s="2">
        <v>41326</v>
      </c>
      <c r="D62" s="3">
        <v>0.72726851851851848</v>
      </c>
      <c r="E62">
        <v>-77.525999999999996</v>
      </c>
      <c r="F62">
        <v>167.15600000000001</v>
      </c>
      <c r="G62">
        <v>4605</v>
      </c>
      <c r="H62">
        <v>977</v>
      </c>
      <c r="I62">
        <v>85.01</v>
      </c>
      <c r="J62">
        <v>10.319000000000001</v>
      </c>
      <c r="K62">
        <v>0.97899999999999998</v>
      </c>
      <c r="L62">
        <v>23.6</v>
      </c>
      <c r="M62">
        <v>99</v>
      </c>
      <c r="N62">
        <v>34.270000000000003</v>
      </c>
      <c r="O62">
        <v>11.67</v>
      </c>
      <c r="P62">
        <v>18.12</v>
      </c>
      <c r="Q62">
        <v>9.1999999999999993</v>
      </c>
      <c r="R62">
        <v>32.03</v>
      </c>
      <c r="S62">
        <v>5.1999999999999998E-2</v>
      </c>
      <c r="T62">
        <v>0.09</v>
      </c>
      <c r="U62">
        <v>0.1</v>
      </c>
      <c r="V62">
        <v>0.11700000000000001</v>
      </c>
      <c r="W62">
        <v>6.3E-2</v>
      </c>
      <c r="X62">
        <v>2.9634999999999998</v>
      </c>
      <c r="Y62">
        <v>0.6482</v>
      </c>
      <c r="Z62">
        <v>2.0045000000000002</v>
      </c>
      <c r="AA62">
        <v>0.28789999999999999</v>
      </c>
      <c r="AB62">
        <v>-2.9000000000000001E-2</v>
      </c>
      <c r="AC62">
        <v>0.20899999999999999</v>
      </c>
      <c r="AD62">
        <v>0.36099999999999999</v>
      </c>
      <c r="AE62">
        <v>0.40799999999999997</v>
      </c>
      <c r="AF62">
        <v>0.34200000000000003</v>
      </c>
      <c r="AG62" t="s">
        <v>34</v>
      </c>
    </row>
    <row r="63" spans="1:33">
      <c r="A63">
        <v>31487</v>
      </c>
      <c r="B63">
        <f t="shared" si="0"/>
        <v>62</v>
      </c>
      <c r="C63" s="2">
        <v>41326</v>
      </c>
      <c r="D63" s="3">
        <v>0.72744212962962962</v>
      </c>
      <c r="E63">
        <v>-77.525999999999996</v>
      </c>
      <c r="F63">
        <v>167.15600000000001</v>
      </c>
      <c r="G63">
        <v>4605</v>
      </c>
      <c r="H63">
        <v>978</v>
      </c>
      <c r="I63">
        <v>85</v>
      </c>
      <c r="J63">
        <v>10.298999999999999</v>
      </c>
      <c r="K63">
        <v>0.97899999999999998</v>
      </c>
      <c r="L63">
        <v>23.6</v>
      </c>
      <c r="M63">
        <v>99</v>
      </c>
      <c r="N63">
        <v>27.6</v>
      </c>
      <c r="O63">
        <v>5.32</v>
      </c>
      <c r="P63">
        <v>9.5</v>
      </c>
      <c r="Q63">
        <v>1.79</v>
      </c>
      <c r="R63">
        <v>18.47</v>
      </c>
      <c r="S63">
        <v>0.08</v>
      </c>
      <c r="T63">
        <v>0.25700000000000001</v>
      </c>
      <c r="U63">
        <v>0.2</v>
      </c>
      <c r="V63">
        <v>0.50900000000000001</v>
      </c>
      <c r="W63">
        <v>0.11700000000000001</v>
      </c>
      <c r="X63">
        <v>5.4211</v>
      </c>
      <c r="Y63">
        <v>0.56140000000000001</v>
      </c>
      <c r="Z63" t="s">
        <v>32</v>
      </c>
      <c r="AA63">
        <v>9.9500000000000005E-2</v>
      </c>
      <c r="AB63">
        <v>-8.0000000000000002E-3</v>
      </c>
      <c r="AC63">
        <v>0.28499999999999998</v>
      </c>
      <c r="AD63">
        <v>0.42399999999999999</v>
      </c>
      <c r="AE63">
        <v>0.56699999999999995</v>
      </c>
      <c r="AF63">
        <v>0.39600000000000002</v>
      </c>
      <c r="AG63" t="s">
        <v>34</v>
      </c>
    </row>
    <row r="64" spans="1:33">
      <c r="A64">
        <v>31487</v>
      </c>
      <c r="B64">
        <f t="shared" si="0"/>
        <v>63</v>
      </c>
      <c r="C64" s="2">
        <v>41326</v>
      </c>
      <c r="D64" s="3">
        <v>0.72760416666666661</v>
      </c>
      <c r="E64">
        <v>-77.525999999999996</v>
      </c>
      <c r="F64">
        <v>167.15600000000001</v>
      </c>
      <c r="G64">
        <v>4605</v>
      </c>
      <c r="H64">
        <v>977</v>
      </c>
      <c r="I64">
        <v>84.98</v>
      </c>
      <c r="J64">
        <v>10.28</v>
      </c>
      <c r="K64">
        <v>0.97899999999999998</v>
      </c>
      <c r="L64">
        <v>23.6</v>
      </c>
      <c r="M64">
        <v>99</v>
      </c>
      <c r="N64">
        <v>57.56</v>
      </c>
      <c r="O64">
        <v>16.170000000000002</v>
      </c>
      <c r="P64">
        <v>35.380000000000003</v>
      </c>
      <c r="Q64">
        <v>14.9</v>
      </c>
      <c r="R64">
        <v>46.23</v>
      </c>
      <c r="S64">
        <v>2.7E-2</v>
      </c>
      <c r="T64">
        <v>7.9000000000000001E-2</v>
      </c>
      <c r="U64">
        <v>3.1E-2</v>
      </c>
      <c r="V64">
        <v>5.5E-2</v>
      </c>
      <c r="W64">
        <v>2.5999999999999999E-2</v>
      </c>
      <c r="X64">
        <v>3.5785999999999998</v>
      </c>
      <c r="Y64">
        <v>0.45789999999999997</v>
      </c>
      <c r="Z64">
        <v>2.3799000000000001</v>
      </c>
      <c r="AA64">
        <v>0.3226</v>
      </c>
      <c r="AB64">
        <v>-7.8E-2</v>
      </c>
      <c r="AC64">
        <v>0.17899999999999999</v>
      </c>
      <c r="AD64">
        <v>0.29699999999999999</v>
      </c>
      <c r="AE64">
        <v>0.36299999999999999</v>
      </c>
      <c r="AF64">
        <v>0.307</v>
      </c>
      <c r="AG64" t="s">
        <v>34</v>
      </c>
    </row>
    <row r="65" spans="1:33">
      <c r="A65">
        <v>31487</v>
      </c>
      <c r="B65">
        <f t="shared" si="0"/>
        <v>64</v>
      </c>
      <c r="C65" s="2">
        <v>41326</v>
      </c>
      <c r="D65" s="3">
        <v>0.72778935185185178</v>
      </c>
      <c r="E65">
        <v>-77.525999999999996</v>
      </c>
      <c r="F65">
        <v>167.15600000000001</v>
      </c>
      <c r="G65">
        <v>4605</v>
      </c>
      <c r="H65">
        <v>977</v>
      </c>
      <c r="I65">
        <v>84.97</v>
      </c>
      <c r="J65">
        <v>10.257999999999999</v>
      </c>
      <c r="K65">
        <v>0.97899999999999998</v>
      </c>
      <c r="L65">
        <v>23.7</v>
      </c>
      <c r="M65">
        <v>99</v>
      </c>
      <c r="N65">
        <v>55.29</v>
      </c>
      <c r="O65">
        <v>13.4</v>
      </c>
      <c r="P65">
        <v>31.07</v>
      </c>
      <c r="Q65">
        <v>9.76</v>
      </c>
      <c r="R65">
        <v>36.24</v>
      </c>
      <c r="S65">
        <v>2.8000000000000001E-2</v>
      </c>
      <c r="T65">
        <v>9.2999999999999999E-2</v>
      </c>
      <c r="U65">
        <v>5.3999999999999999E-2</v>
      </c>
      <c r="V65">
        <v>6.7000000000000004E-2</v>
      </c>
      <c r="W65">
        <v>5.7000000000000002E-2</v>
      </c>
      <c r="X65">
        <v>4.1539999999999999</v>
      </c>
      <c r="Y65">
        <v>0.43269999999999997</v>
      </c>
      <c r="Z65">
        <v>3.1979000000000002</v>
      </c>
      <c r="AA65">
        <v>0.27029999999999998</v>
      </c>
      <c r="AB65">
        <v>-7.3999999999999996E-2</v>
      </c>
      <c r="AC65">
        <v>0.19800000000000001</v>
      </c>
      <c r="AD65">
        <v>0.31</v>
      </c>
      <c r="AE65">
        <v>0.40500000000000003</v>
      </c>
      <c r="AF65">
        <v>0.33200000000000002</v>
      </c>
      <c r="AG65" t="s">
        <v>34</v>
      </c>
    </row>
    <row r="66" spans="1:33">
      <c r="A66">
        <v>31487</v>
      </c>
      <c r="B66">
        <f t="shared" si="0"/>
        <v>65</v>
      </c>
      <c r="C66" s="2">
        <v>41326</v>
      </c>
      <c r="D66" s="3">
        <v>0.72796296296296292</v>
      </c>
      <c r="E66">
        <v>-77.525999999999996</v>
      </c>
      <c r="F66">
        <v>167.15600000000001</v>
      </c>
      <c r="G66">
        <v>4605</v>
      </c>
      <c r="H66">
        <v>977</v>
      </c>
      <c r="I66">
        <v>84.96</v>
      </c>
      <c r="J66">
        <v>10.238</v>
      </c>
      <c r="K66">
        <v>0.97899999999999998</v>
      </c>
      <c r="L66">
        <v>23.7</v>
      </c>
      <c r="M66">
        <v>99</v>
      </c>
      <c r="N66">
        <v>50.07</v>
      </c>
      <c r="O66">
        <v>8.6999999999999993</v>
      </c>
      <c r="P66">
        <v>22.21</v>
      </c>
      <c r="Q66">
        <v>1.92</v>
      </c>
      <c r="R66">
        <v>22.3</v>
      </c>
      <c r="S66">
        <v>5.2999999999999999E-2</v>
      </c>
      <c r="T66">
        <v>0.121</v>
      </c>
      <c r="U66">
        <v>5.2999999999999999E-2</v>
      </c>
      <c r="V66">
        <v>0.36299999999999999</v>
      </c>
      <c r="W66">
        <v>4.7E-2</v>
      </c>
      <c r="X66">
        <v>5.8148</v>
      </c>
      <c r="Y66">
        <v>0.39129999999999998</v>
      </c>
      <c r="Z66">
        <v>13.372199999999999</v>
      </c>
      <c r="AA66">
        <v>8.5999999999999993E-2</v>
      </c>
      <c r="AB66">
        <v>-6.3E-2</v>
      </c>
      <c r="AC66">
        <v>0.24099999999999999</v>
      </c>
      <c r="AD66">
        <v>0.34399999999999997</v>
      </c>
      <c r="AE66">
        <v>0.56399999999999995</v>
      </c>
      <c r="AF66">
        <v>0.38</v>
      </c>
      <c r="AG66" t="s">
        <v>34</v>
      </c>
    </row>
    <row r="67" spans="1:33">
      <c r="A67">
        <v>31487</v>
      </c>
      <c r="B67">
        <f t="shared" si="0"/>
        <v>66</v>
      </c>
      <c r="C67" s="2">
        <v>41326</v>
      </c>
      <c r="D67" s="3">
        <v>0.72812500000000002</v>
      </c>
      <c r="E67">
        <v>-77.525999999999996</v>
      </c>
      <c r="F67">
        <v>167.15600000000001</v>
      </c>
      <c r="G67">
        <v>4605</v>
      </c>
      <c r="H67">
        <v>977</v>
      </c>
      <c r="I67">
        <v>84.95</v>
      </c>
      <c r="J67">
        <v>10.218999999999999</v>
      </c>
      <c r="K67">
        <v>0.97899999999999998</v>
      </c>
      <c r="L67">
        <v>23.7</v>
      </c>
      <c r="M67">
        <v>99</v>
      </c>
      <c r="N67">
        <v>41.43</v>
      </c>
      <c r="O67">
        <v>1.24</v>
      </c>
      <c r="P67">
        <v>9.11</v>
      </c>
      <c r="Q67">
        <v>-8.5299999999999994</v>
      </c>
      <c r="R67">
        <v>4.33</v>
      </c>
      <c r="S67">
        <v>2.5999999999999999E-2</v>
      </c>
      <c r="T67">
        <v>0.70399999999999996</v>
      </c>
      <c r="U67">
        <v>0.19600000000000001</v>
      </c>
      <c r="V67" t="s">
        <v>32</v>
      </c>
      <c r="W67">
        <v>0.36299999999999999</v>
      </c>
      <c r="X67">
        <v>56.381900000000002</v>
      </c>
      <c r="Y67">
        <v>0.13059999999999999</v>
      </c>
      <c r="Z67" t="s">
        <v>32</v>
      </c>
      <c r="AA67">
        <v>-2.3795999999999999</v>
      </c>
      <c r="AB67">
        <v>-4.3999999999999997E-2</v>
      </c>
      <c r="AC67">
        <v>0.432</v>
      </c>
      <c r="AD67">
        <v>0.432</v>
      </c>
      <c r="AE67" t="s">
        <v>33</v>
      </c>
      <c r="AF67">
        <v>0.54100000000000004</v>
      </c>
      <c r="AG67" t="s">
        <v>34</v>
      </c>
    </row>
    <row r="68" spans="1:33">
      <c r="A68">
        <v>31487</v>
      </c>
      <c r="B68">
        <f t="shared" ref="B68:B90" si="1">1+B67</f>
        <v>67</v>
      </c>
      <c r="C68" s="2">
        <v>41326</v>
      </c>
      <c r="D68" s="3">
        <v>0.72829861111111116</v>
      </c>
      <c r="E68">
        <v>-77.525999999999996</v>
      </c>
      <c r="F68">
        <v>167.15600000000001</v>
      </c>
      <c r="G68">
        <v>4605</v>
      </c>
      <c r="H68">
        <v>977</v>
      </c>
      <c r="I68">
        <v>84.94</v>
      </c>
      <c r="J68">
        <v>10.198</v>
      </c>
      <c r="K68">
        <v>0.97899999999999998</v>
      </c>
      <c r="L68">
        <v>23.8</v>
      </c>
      <c r="M68">
        <v>99</v>
      </c>
      <c r="N68">
        <v>55.31</v>
      </c>
      <c r="O68">
        <v>9.9499999999999993</v>
      </c>
      <c r="P68">
        <v>26.76</v>
      </c>
      <c r="Q68">
        <v>3.56</v>
      </c>
      <c r="R68">
        <v>27.13</v>
      </c>
      <c r="S68">
        <v>2.8000000000000001E-2</v>
      </c>
      <c r="T68">
        <v>9.5000000000000001E-2</v>
      </c>
      <c r="U68">
        <v>0.04</v>
      </c>
      <c r="V68">
        <v>0.29899999999999999</v>
      </c>
      <c r="W68">
        <v>6.0999999999999999E-2</v>
      </c>
      <c r="X68">
        <v>5.5990000000000002</v>
      </c>
      <c r="Y68">
        <v>0.37240000000000001</v>
      </c>
      <c r="Z68">
        <v>8.1654</v>
      </c>
      <c r="AA68">
        <v>0.1318</v>
      </c>
      <c r="AB68">
        <v>-7.0999999999999994E-2</v>
      </c>
      <c r="AC68">
        <v>0.22900000000000001</v>
      </c>
      <c r="AD68">
        <v>0.32700000000000001</v>
      </c>
      <c r="AE68">
        <v>0.50600000000000001</v>
      </c>
      <c r="AF68">
        <v>0.36199999999999999</v>
      </c>
      <c r="AG68" t="s">
        <v>34</v>
      </c>
    </row>
    <row r="69" spans="1:33">
      <c r="A69">
        <v>31487</v>
      </c>
      <c r="B69">
        <f t="shared" si="1"/>
        <v>68</v>
      </c>
      <c r="C69" s="2">
        <v>41326</v>
      </c>
      <c r="D69" s="3">
        <v>0.72846064814814815</v>
      </c>
      <c r="E69">
        <v>-77.525999999999996</v>
      </c>
      <c r="F69">
        <v>167.15600000000001</v>
      </c>
      <c r="G69">
        <v>4605</v>
      </c>
      <c r="H69">
        <v>977</v>
      </c>
      <c r="I69">
        <v>84.92</v>
      </c>
      <c r="J69">
        <v>10.18</v>
      </c>
      <c r="K69">
        <v>0.97899999999999998</v>
      </c>
      <c r="L69">
        <v>23.8</v>
      </c>
      <c r="M69">
        <v>99</v>
      </c>
      <c r="N69">
        <v>51.15</v>
      </c>
      <c r="O69">
        <v>5.58</v>
      </c>
      <c r="P69">
        <v>18.13</v>
      </c>
      <c r="Q69">
        <v>-5.37</v>
      </c>
      <c r="R69">
        <v>11.71</v>
      </c>
      <c r="S69">
        <v>6.2E-2</v>
      </c>
      <c r="T69">
        <v>0.14599999999999999</v>
      </c>
      <c r="U69">
        <v>0.08</v>
      </c>
      <c r="V69" t="s">
        <v>32</v>
      </c>
      <c r="W69">
        <v>0.14799999999999999</v>
      </c>
      <c r="X69">
        <v>9.3072999999999997</v>
      </c>
      <c r="Y69">
        <v>0.30869999999999997</v>
      </c>
      <c r="Z69" t="s">
        <v>32</v>
      </c>
      <c r="AA69">
        <v>-0.47539999999999999</v>
      </c>
      <c r="AB69">
        <v>-6.3E-2</v>
      </c>
      <c r="AC69">
        <v>0.28699999999999998</v>
      </c>
      <c r="AD69">
        <v>0.36599999999999999</v>
      </c>
      <c r="AE69" t="s">
        <v>33</v>
      </c>
      <c r="AF69">
        <v>0.44500000000000001</v>
      </c>
      <c r="AG69" t="s">
        <v>34</v>
      </c>
    </row>
    <row r="70" spans="1:33">
      <c r="A70">
        <v>31487</v>
      </c>
      <c r="B70">
        <f t="shared" si="1"/>
        <v>69</v>
      </c>
      <c r="C70" s="2">
        <v>41326</v>
      </c>
      <c r="D70" s="3">
        <v>0.72865740740740748</v>
      </c>
      <c r="E70">
        <v>-77.525999999999996</v>
      </c>
      <c r="F70">
        <v>167.15600000000001</v>
      </c>
      <c r="G70">
        <v>4605</v>
      </c>
      <c r="H70">
        <v>977</v>
      </c>
      <c r="I70">
        <v>84.91</v>
      </c>
      <c r="J70">
        <v>10.157</v>
      </c>
      <c r="K70">
        <v>0.97899999999999998</v>
      </c>
      <c r="L70">
        <v>23.8</v>
      </c>
      <c r="M70">
        <v>99</v>
      </c>
      <c r="N70">
        <v>40.6</v>
      </c>
      <c r="O70">
        <v>-3.65</v>
      </c>
      <c r="P70">
        <v>4.25</v>
      </c>
      <c r="Q70">
        <v>-17.89</v>
      </c>
      <c r="R70">
        <v>-8.58</v>
      </c>
      <c r="S70">
        <v>3.5000000000000003E-2</v>
      </c>
      <c r="T70" t="s">
        <v>32</v>
      </c>
      <c r="U70">
        <v>0.32600000000000001</v>
      </c>
      <c r="V70" t="s">
        <v>32</v>
      </c>
      <c r="W70" t="s">
        <v>32</v>
      </c>
      <c r="X70" t="s">
        <v>32</v>
      </c>
      <c r="Y70">
        <v>-0.98409999999999997</v>
      </c>
      <c r="Z70" t="s">
        <v>32</v>
      </c>
      <c r="AA70" t="s">
        <v>32</v>
      </c>
      <c r="AB70">
        <v>-0.04</v>
      </c>
      <c r="AC70" t="s">
        <v>33</v>
      </c>
      <c r="AD70">
        <v>0.51</v>
      </c>
      <c r="AE70" t="s">
        <v>33</v>
      </c>
      <c r="AF70" t="s">
        <v>33</v>
      </c>
      <c r="AG70" t="s">
        <v>34</v>
      </c>
    </row>
    <row r="71" spans="1:33">
      <c r="A71">
        <v>31487</v>
      </c>
      <c r="B71">
        <f t="shared" si="1"/>
        <v>70</v>
      </c>
      <c r="C71" s="2">
        <v>41326</v>
      </c>
      <c r="D71" s="3">
        <v>0.72881944444444446</v>
      </c>
      <c r="E71">
        <v>-77.525999999999996</v>
      </c>
      <c r="F71">
        <v>167.15600000000001</v>
      </c>
      <c r="G71">
        <v>4605</v>
      </c>
      <c r="H71">
        <v>977</v>
      </c>
      <c r="I71">
        <v>84.9</v>
      </c>
      <c r="J71">
        <v>10.138</v>
      </c>
      <c r="K71">
        <v>0.97899999999999998</v>
      </c>
      <c r="L71">
        <v>23.8</v>
      </c>
      <c r="M71">
        <v>99</v>
      </c>
      <c r="N71">
        <v>26.95</v>
      </c>
      <c r="O71">
        <v>-16.04</v>
      </c>
      <c r="P71">
        <v>-14.64</v>
      </c>
      <c r="Q71">
        <v>-31.93</v>
      </c>
      <c r="R71">
        <v>-33.1</v>
      </c>
      <c r="S71">
        <v>4.8000000000000001E-2</v>
      </c>
      <c r="T71" t="s">
        <v>32</v>
      </c>
      <c r="U71" t="s">
        <v>32</v>
      </c>
      <c r="V71" t="s">
        <v>32</v>
      </c>
      <c r="W71" t="s">
        <v>32</v>
      </c>
      <c r="X71" t="s">
        <v>32</v>
      </c>
      <c r="Y71" t="s">
        <v>32</v>
      </c>
      <c r="Z71" t="s">
        <v>32</v>
      </c>
      <c r="AA71" t="s">
        <v>32</v>
      </c>
      <c r="AB71">
        <v>2E-3</v>
      </c>
      <c r="AC71" t="s">
        <v>33</v>
      </c>
      <c r="AD71" t="s">
        <v>33</v>
      </c>
      <c r="AE71" t="s">
        <v>33</v>
      </c>
      <c r="AF71" t="s">
        <v>33</v>
      </c>
      <c r="AG71" t="s">
        <v>34</v>
      </c>
    </row>
    <row r="72" spans="1:33">
      <c r="A72">
        <v>31487</v>
      </c>
      <c r="B72">
        <f t="shared" si="1"/>
        <v>71</v>
      </c>
      <c r="C72" s="2">
        <v>41326</v>
      </c>
      <c r="D72" s="3">
        <v>0.7289930555555556</v>
      </c>
      <c r="E72">
        <v>-77.525999999999996</v>
      </c>
      <c r="F72">
        <v>167.15600000000001</v>
      </c>
      <c r="G72">
        <v>4605</v>
      </c>
      <c r="H72">
        <v>977</v>
      </c>
      <c r="I72">
        <v>84.89</v>
      </c>
      <c r="J72">
        <v>10.118</v>
      </c>
      <c r="K72">
        <v>0.97899999999999998</v>
      </c>
      <c r="L72">
        <v>23.9</v>
      </c>
      <c r="M72">
        <v>99</v>
      </c>
      <c r="N72">
        <v>6.35</v>
      </c>
      <c r="O72">
        <v>-34.25</v>
      </c>
      <c r="P72">
        <v>-38.96</v>
      </c>
      <c r="Q72">
        <v>-50.58</v>
      </c>
      <c r="R72">
        <v>-64.69</v>
      </c>
      <c r="S72">
        <v>0.27800000000000002</v>
      </c>
      <c r="T72" t="s">
        <v>32</v>
      </c>
      <c r="U72" t="s">
        <v>32</v>
      </c>
      <c r="V72" t="s">
        <v>32</v>
      </c>
      <c r="W72" t="s">
        <v>32</v>
      </c>
      <c r="X72" t="s">
        <v>32</v>
      </c>
      <c r="Y72" t="s">
        <v>32</v>
      </c>
      <c r="Z72" t="s">
        <v>32</v>
      </c>
      <c r="AA72" t="s">
        <v>32</v>
      </c>
      <c r="AB72">
        <v>0.14499999999999999</v>
      </c>
      <c r="AC72" t="s">
        <v>33</v>
      </c>
      <c r="AD72" t="s">
        <v>33</v>
      </c>
      <c r="AE72" t="s">
        <v>33</v>
      </c>
      <c r="AF72" t="s">
        <v>33</v>
      </c>
      <c r="AG72" t="s">
        <v>34</v>
      </c>
    </row>
    <row r="73" spans="1:33">
      <c r="A73">
        <v>31487</v>
      </c>
      <c r="B73">
        <f t="shared" si="1"/>
        <v>72</v>
      </c>
      <c r="C73" s="2">
        <v>41326</v>
      </c>
      <c r="D73" s="3">
        <v>0.95565972222222229</v>
      </c>
      <c r="E73">
        <v>-77.525999999999996</v>
      </c>
      <c r="F73">
        <v>167.15600000000001</v>
      </c>
      <c r="G73">
        <v>4605</v>
      </c>
      <c r="H73">
        <v>977</v>
      </c>
      <c r="I73">
        <v>69.3</v>
      </c>
      <c r="J73">
        <v>2.81</v>
      </c>
      <c r="K73">
        <v>0.98</v>
      </c>
      <c r="L73">
        <v>21.7</v>
      </c>
      <c r="M73">
        <v>99</v>
      </c>
      <c r="N73">
        <v>0.19</v>
      </c>
      <c r="O73">
        <v>0.11</v>
      </c>
      <c r="P73">
        <v>0.13</v>
      </c>
      <c r="Q73">
        <v>0.09</v>
      </c>
      <c r="R73">
        <v>0.16</v>
      </c>
      <c r="S73">
        <v>5.3999999999999999E-2</v>
      </c>
      <c r="T73">
        <v>6.0999999999999999E-2</v>
      </c>
      <c r="U73">
        <v>3.5999999999999997E-2</v>
      </c>
      <c r="V73" t="s">
        <v>32</v>
      </c>
      <c r="W73">
        <v>7.8E-2</v>
      </c>
      <c r="X73" t="s">
        <v>32</v>
      </c>
      <c r="Y73">
        <v>0.88039999999999996</v>
      </c>
      <c r="Z73" t="s">
        <v>32</v>
      </c>
      <c r="AA73">
        <v>0.56689999999999996</v>
      </c>
      <c r="AB73">
        <v>2.88</v>
      </c>
      <c r="AC73">
        <v>3.0459999999999998</v>
      </c>
      <c r="AD73">
        <v>3.2010000000000001</v>
      </c>
      <c r="AE73" t="s">
        <v>33</v>
      </c>
      <c r="AF73">
        <v>3.157</v>
      </c>
      <c r="AG73" t="s">
        <v>34</v>
      </c>
    </row>
    <row r="74" spans="1:33">
      <c r="A74">
        <v>31487</v>
      </c>
      <c r="B74">
        <f t="shared" si="1"/>
        <v>73</v>
      </c>
      <c r="C74" s="2">
        <v>41326</v>
      </c>
      <c r="D74" s="3">
        <v>0.9565393518518519</v>
      </c>
      <c r="E74">
        <v>-77.525999999999996</v>
      </c>
      <c r="F74">
        <v>167.15600000000001</v>
      </c>
      <c r="G74">
        <v>4605</v>
      </c>
      <c r="H74">
        <v>977</v>
      </c>
      <c r="I74">
        <v>69.260000000000005</v>
      </c>
      <c r="J74">
        <v>2.806</v>
      </c>
      <c r="K74">
        <v>0.98</v>
      </c>
      <c r="L74">
        <v>21.6</v>
      </c>
      <c r="M74">
        <v>99</v>
      </c>
      <c r="N74">
        <v>0.18</v>
      </c>
      <c r="O74">
        <v>0.11</v>
      </c>
      <c r="P74">
        <v>0.12</v>
      </c>
      <c r="Q74">
        <v>0.1</v>
      </c>
      <c r="R74">
        <v>0.16</v>
      </c>
      <c r="S74">
        <v>4.1000000000000002E-2</v>
      </c>
      <c r="T74">
        <v>4.2999999999999997E-2</v>
      </c>
      <c r="U74">
        <v>4.2000000000000003E-2</v>
      </c>
      <c r="V74" t="s">
        <v>32</v>
      </c>
      <c r="W74">
        <v>4.4999999999999998E-2</v>
      </c>
      <c r="X74">
        <v>1.6196999999999999</v>
      </c>
      <c r="Y74">
        <v>0.91390000000000005</v>
      </c>
      <c r="Z74" t="s">
        <v>32</v>
      </c>
      <c r="AA74">
        <v>0.60850000000000004</v>
      </c>
      <c r="AB74">
        <v>2.9039999999999999</v>
      </c>
      <c r="AC74">
        <v>3.044</v>
      </c>
      <c r="AD74">
        <v>3.2120000000000002</v>
      </c>
      <c r="AE74" t="s">
        <v>33</v>
      </c>
      <c r="AF74">
        <v>3.173</v>
      </c>
      <c r="AG74" t="s">
        <v>34</v>
      </c>
    </row>
    <row r="75" spans="1:33">
      <c r="A75">
        <v>31487</v>
      </c>
      <c r="B75">
        <f t="shared" si="1"/>
        <v>74</v>
      </c>
      <c r="C75" s="2">
        <v>41326</v>
      </c>
      <c r="D75" s="3">
        <v>0.95671296296296304</v>
      </c>
      <c r="E75">
        <v>-77.525999999999996</v>
      </c>
      <c r="F75">
        <v>167.15600000000001</v>
      </c>
      <c r="G75">
        <v>4605</v>
      </c>
      <c r="H75">
        <v>977</v>
      </c>
      <c r="I75">
        <v>69.25</v>
      </c>
      <c r="J75">
        <v>2.8050000000000002</v>
      </c>
      <c r="K75">
        <v>0.98</v>
      </c>
      <c r="L75">
        <v>21.6</v>
      </c>
      <c r="M75">
        <v>99</v>
      </c>
      <c r="N75">
        <v>0.19</v>
      </c>
      <c r="O75">
        <v>0.12</v>
      </c>
      <c r="P75">
        <v>0.13</v>
      </c>
      <c r="Q75">
        <v>0.1</v>
      </c>
      <c r="R75">
        <v>0.16</v>
      </c>
      <c r="S75">
        <v>3.2000000000000001E-2</v>
      </c>
      <c r="T75">
        <v>5.2999999999999999E-2</v>
      </c>
      <c r="U75">
        <v>5.1999999999999998E-2</v>
      </c>
      <c r="V75" t="s">
        <v>32</v>
      </c>
      <c r="W75">
        <v>4.8000000000000001E-2</v>
      </c>
      <c r="X75">
        <v>1.5782</v>
      </c>
      <c r="Y75">
        <v>0.93989999999999996</v>
      </c>
      <c r="Z75" t="s">
        <v>32</v>
      </c>
      <c r="AA75">
        <v>0.61599999999999999</v>
      </c>
      <c r="AB75">
        <v>2.9</v>
      </c>
      <c r="AC75">
        <v>3.0310000000000001</v>
      </c>
      <c r="AD75">
        <v>3.2080000000000002</v>
      </c>
      <c r="AE75" t="s">
        <v>33</v>
      </c>
      <c r="AF75">
        <v>3.1680000000000001</v>
      </c>
      <c r="AG75" t="s">
        <v>34</v>
      </c>
    </row>
    <row r="76" spans="1:33">
      <c r="A76">
        <v>31487</v>
      </c>
      <c r="B76">
        <f t="shared" si="1"/>
        <v>75</v>
      </c>
      <c r="C76" s="2">
        <v>41326</v>
      </c>
      <c r="D76" s="3">
        <v>0.95687500000000003</v>
      </c>
      <c r="E76">
        <v>-77.525999999999996</v>
      </c>
      <c r="F76">
        <v>167.15600000000001</v>
      </c>
      <c r="G76">
        <v>4605</v>
      </c>
      <c r="H76">
        <v>977</v>
      </c>
      <c r="I76">
        <v>69.25</v>
      </c>
      <c r="J76">
        <v>2.8039999999999998</v>
      </c>
      <c r="K76">
        <v>0.98</v>
      </c>
      <c r="L76">
        <v>21.6</v>
      </c>
      <c r="M76">
        <v>99</v>
      </c>
      <c r="N76">
        <v>0.18</v>
      </c>
      <c r="O76">
        <v>0.11</v>
      </c>
      <c r="P76">
        <v>0.12</v>
      </c>
      <c r="Q76">
        <v>0.08</v>
      </c>
      <c r="R76">
        <v>0.16</v>
      </c>
      <c r="S76">
        <v>3.3000000000000002E-2</v>
      </c>
      <c r="T76">
        <v>4.7E-2</v>
      </c>
      <c r="U76">
        <v>4.5999999999999999E-2</v>
      </c>
      <c r="V76" t="s">
        <v>32</v>
      </c>
      <c r="W76">
        <v>4.2999999999999997E-2</v>
      </c>
      <c r="X76" t="s">
        <v>32</v>
      </c>
      <c r="Y76">
        <v>0.85089999999999999</v>
      </c>
      <c r="Z76" t="s">
        <v>32</v>
      </c>
      <c r="AA76">
        <v>0.49469999999999997</v>
      </c>
      <c r="AB76">
        <v>2.9020000000000001</v>
      </c>
      <c r="AC76">
        <v>3.069</v>
      </c>
      <c r="AD76">
        <v>3.2109999999999999</v>
      </c>
      <c r="AE76" t="s">
        <v>33</v>
      </c>
      <c r="AF76">
        <v>3.17</v>
      </c>
      <c r="AG76" t="s">
        <v>34</v>
      </c>
    </row>
    <row r="77" spans="1:33">
      <c r="A77">
        <v>31487</v>
      </c>
      <c r="B77">
        <f t="shared" si="1"/>
        <v>76</v>
      </c>
      <c r="C77" s="2">
        <v>41326</v>
      </c>
      <c r="D77" s="3">
        <v>0.95706018518518521</v>
      </c>
      <c r="E77">
        <v>-77.525999999999996</v>
      </c>
      <c r="F77">
        <v>167.15600000000001</v>
      </c>
      <c r="G77">
        <v>4605</v>
      </c>
      <c r="H77">
        <v>976</v>
      </c>
      <c r="I77">
        <v>69.239999999999995</v>
      </c>
      <c r="J77">
        <v>2.8029999999999999</v>
      </c>
      <c r="K77">
        <v>0.98</v>
      </c>
      <c r="L77">
        <v>21.5</v>
      </c>
      <c r="M77">
        <v>99</v>
      </c>
      <c r="N77">
        <v>0.32</v>
      </c>
      <c r="O77">
        <v>0.24</v>
      </c>
      <c r="P77">
        <v>0.37</v>
      </c>
      <c r="Q77">
        <v>0.27</v>
      </c>
      <c r="R77">
        <v>0.45</v>
      </c>
      <c r="S77">
        <v>0.20399999999999999</v>
      </c>
      <c r="T77">
        <v>0.215</v>
      </c>
      <c r="U77">
        <v>0.251</v>
      </c>
      <c r="V77">
        <v>0.249</v>
      </c>
      <c r="W77">
        <v>0.249</v>
      </c>
      <c r="X77">
        <v>1.3465</v>
      </c>
      <c r="Y77">
        <v>0.67359999999999998</v>
      </c>
      <c r="Z77">
        <v>1.3928</v>
      </c>
      <c r="AA77">
        <v>0.6159</v>
      </c>
      <c r="AB77">
        <v>2.7080000000000002</v>
      </c>
      <c r="AC77">
        <v>2.7789999999999999</v>
      </c>
      <c r="AD77">
        <v>2.827</v>
      </c>
      <c r="AE77">
        <v>2.8</v>
      </c>
      <c r="AF77">
        <v>2.8010000000000002</v>
      </c>
      <c r="AG77" t="s">
        <v>34</v>
      </c>
    </row>
    <row r="78" spans="1:33">
      <c r="A78">
        <v>31487</v>
      </c>
      <c r="B78">
        <f t="shared" si="1"/>
        <v>77</v>
      </c>
      <c r="C78" s="2">
        <v>41326</v>
      </c>
      <c r="D78" s="3">
        <v>0.9572222222222222</v>
      </c>
      <c r="E78">
        <v>-77.525999999999996</v>
      </c>
      <c r="F78">
        <v>167.15600000000001</v>
      </c>
      <c r="G78">
        <v>4605</v>
      </c>
      <c r="H78">
        <v>977</v>
      </c>
      <c r="I78">
        <v>69.23</v>
      </c>
      <c r="J78">
        <v>2.802</v>
      </c>
      <c r="K78">
        <v>0.98</v>
      </c>
      <c r="L78">
        <v>21.5</v>
      </c>
      <c r="M78">
        <v>99</v>
      </c>
      <c r="N78">
        <v>0.26</v>
      </c>
      <c r="O78">
        <v>0.18</v>
      </c>
      <c r="P78">
        <v>0.23</v>
      </c>
      <c r="Q78">
        <v>0.17</v>
      </c>
      <c r="R78">
        <v>0.28000000000000003</v>
      </c>
      <c r="S78">
        <v>0.03</v>
      </c>
      <c r="T78">
        <v>3.2000000000000001E-2</v>
      </c>
      <c r="U78">
        <v>2.5999999999999999E-2</v>
      </c>
      <c r="V78">
        <v>4.5999999999999999E-2</v>
      </c>
      <c r="W78">
        <v>3.1E-2</v>
      </c>
      <c r="X78">
        <v>1.4906999999999999</v>
      </c>
      <c r="Y78">
        <v>0.7651</v>
      </c>
      <c r="Z78">
        <v>1.3915999999999999</v>
      </c>
      <c r="AA78">
        <v>0.59950000000000003</v>
      </c>
      <c r="AB78">
        <v>2.78</v>
      </c>
      <c r="AC78">
        <v>2.8919999999999999</v>
      </c>
      <c r="AD78">
        <v>2.996</v>
      </c>
      <c r="AE78">
        <v>2.976</v>
      </c>
      <c r="AF78">
        <v>2.9750000000000001</v>
      </c>
      <c r="AG78" t="s">
        <v>34</v>
      </c>
    </row>
    <row r="79" spans="1:33">
      <c r="A79">
        <v>31487</v>
      </c>
      <c r="B79">
        <f t="shared" si="1"/>
        <v>78</v>
      </c>
      <c r="C79" s="2">
        <v>41326</v>
      </c>
      <c r="D79" s="3">
        <v>0.95739583333333333</v>
      </c>
      <c r="E79">
        <v>-77.525999999999996</v>
      </c>
      <c r="F79">
        <v>167.15600000000001</v>
      </c>
      <c r="G79">
        <v>4605</v>
      </c>
      <c r="H79">
        <v>977</v>
      </c>
      <c r="I79">
        <v>69.22</v>
      </c>
      <c r="J79">
        <v>2.8010000000000002</v>
      </c>
      <c r="K79">
        <v>0.98</v>
      </c>
      <c r="L79">
        <v>21.5</v>
      </c>
      <c r="M79">
        <v>99</v>
      </c>
      <c r="N79">
        <v>0.26</v>
      </c>
      <c r="O79">
        <v>0.18</v>
      </c>
      <c r="P79">
        <v>0.24</v>
      </c>
      <c r="Q79">
        <v>0.17</v>
      </c>
      <c r="R79">
        <v>0.28000000000000003</v>
      </c>
      <c r="S79">
        <v>2.3E-2</v>
      </c>
      <c r="T79">
        <v>4.9000000000000002E-2</v>
      </c>
      <c r="U79">
        <v>2.5999999999999999E-2</v>
      </c>
      <c r="V79">
        <v>6.8000000000000005E-2</v>
      </c>
      <c r="W79">
        <v>2.5000000000000001E-2</v>
      </c>
      <c r="X79">
        <v>1.4698</v>
      </c>
      <c r="Y79">
        <v>0.7581</v>
      </c>
      <c r="Z79">
        <v>1.4119999999999999</v>
      </c>
      <c r="AA79">
        <v>0.59799999999999998</v>
      </c>
      <c r="AB79">
        <v>2.778</v>
      </c>
      <c r="AC79">
        <v>2.8839999999999999</v>
      </c>
      <c r="AD79">
        <v>2.9849999999999999</v>
      </c>
      <c r="AE79">
        <v>2.9689999999999999</v>
      </c>
      <c r="AF79">
        <v>2.9670000000000001</v>
      </c>
      <c r="AG79" t="s">
        <v>34</v>
      </c>
    </row>
    <row r="80" spans="1:33">
      <c r="A80">
        <v>31487</v>
      </c>
      <c r="B80">
        <f t="shared" si="1"/>
        <v>79</v>
      </c>
      <c r="C80" s="2">
        <v>41326</v>
      </c>
      <c r="D80" s="3">
        <v>0.95755787037037043</v>
      </c>
      <c r="E80">
        <v>-77.525999999999996</v>
      </c>
      <c r="F80">
        <v>167.15600000000001</v>
      </c>
      <c r="G80">
        <v>4605</v>
      </c>
      <c r="H80">
        <v>977</v>
      </c>
      <c r="I80">
        <v>69.22</v>
      </c>
      <c r="J80">
        <v>2.8</v>
      </c>
      <c r="K80">
        <v>0.98</v>
      </c>
      <c r="L80">
        <v>21.4</v>
      </c>
      <c r="M80">
        <v>99</v>
      </c>
      <c r="N80">
        <v>0.27</v>
      </c>
      <c r="O80">
        <v>0.17</v>
      </c>
      <c r="P80">
        <v>0.22</v>
      </c>
      <c r="Q80">
        <v>0.16</v>
      </c>
      <c r="R80">
        <v>0.26</v>
      </c>
      <c r="S80">
        <v>2.7E-2</v>
      </c>
      <c r="T80">
        <v>2.7E-2</v>
      </c>
      <c r="U80">
        <v>2.7E-2</v>
      </c>
      <c r="V80">
        <v>5.2999999999999999E-2</v>
      </c>
      <c r="W80">
        <v>2.5000000000000001E-2</v>
      </c>
      <c r="X80">
        <v>1.5285</v>
      </c>
      <c r="Y80">
        <v>0.79920000000000002</v>
      </c>
      <c r="Z80">
        <v>1.4066000000000001</v>
      </c>
      <c r="AA80">
        <v>0.59330000000000005</v>
      </c>
      <c r="AB80">
        <v>2.7749999999999999</v>
      </c>
      <c r="AC80">
        <v>2.895</v>
      </c>
      <c r="AD80">
        <v>3.0150000000000001</v>
      </c>
      <c r="AE80">
        <v>2.9980000000000002</v>
      </c>
      <c r="AF80">
        <v>2.9940000000000002</v>
      </c>
      <c r="AG80" t="s">
        <v>34</v>
      </c>
    </row>
    <row r="81" spans="1:33">
      <c r="A81">
        <v>31487</v>
      </c>
      <c r="B81">
        <f t="shared" si="1"/>
        <v>80</v>
      </c>
      <c r="C81" s="2">
        <v>41326</v>
      </c>
      <c r="D81" s="3">
        <v>0.95775462962962965</v>
      </c>
      <c r="E81">
        <v>-77.525999999999996</v>
      </c>
      <c r="F81">
        <v>167.15600000000001</v>
      </c>
      <c r="G81">
        <v>4605</v>
      </c>
      <c r="H81">
        <v>977</v>
      </c>
      <c r="I81">
        <v>69.209999999999994</v>
      </c>
      <c r="J81">
        <v>2.7989999999999999</v>
      </c>
      <c r="K81">
        <v>0.98</v>
      </c>
      <c r="L81">
        <v>21.4</v>
      </c>
      <c r="M81">
        <v>99</v>
      </c>
      <c r="N81">
        <v>0.25</v>
      </c>
      <c r="O81">
        <v>0.17</v>
      </c>
      <c r="P81">
        <v>0.2</v>
      </c>
      <c r="Q81">
        <v>0.14000000000000001</v>
      </c>
      <c r="R81">
        <v>0.25</v>
      </c>
      <c r="S81">
        <v>2.9000000000000001E-2</v>
      </c>
      <c r="T81">
        <v>4.1000000000000002E-2</v>
      </c>
      <c r="U81">
        <v>0.02</v>
      </c>
      <c r="V81">
        <v>6.0999999999999999E-2</v>
      </c>
      <c r="W81">
        <v>3.3000000000000002E-2</v>
      </c>
      <c r="X81">
        <v>1.4890000000000001</v>
      </c>
      <c r="Y81">
        <v>0.81479999999999997</v>
      </c>
      <c r="Z81">
        <v>1.423</v>
      </c>
      <c r="AA81">
        <v>0.5857</v>
      </c>
      <c r="AB81">
        <v>2.8029999999999999</v>
      </c>
      <c r="AC81">
        <v>2.9140000000000001</v>
      </c>
      <c r="AD81">
        <v>3.0409999999999999</v>
      </c>
      <c r="AE81">
        <v>3.028</v>
      </c>
      <c r="AF81">
        <v>3.0190000000000001</v>
      </c>
      <c r="AG81" t="s">
        <v>34</v>
      </c>
    </row>
    <row r="82" spans="1:33">
      <c r="A82">
        <v>31487</v>
      </c>
      <c r="B82">
        <f t="shared" si="1"/>
        <v>81</v>
      </c>
      <c r="C82" s="2">
        <v>41326</v>
      </c>
      <c r="D82" s="3">
        <v>0.95792824074074068</v>
      </c>
      <c r="E82">
        <v>-77.525999999999996</v>
      </c>
      <c r="F82">
        <v>167.15600000000001</v>
      </c>
      <c r="G82">
        <v>4605</v>
      </c>
      <c r="H82">
        <v>977</v>
      </c>
      <c r="I82">
        <v>69.2</v>
      </c>
      <c r="J82">
        <v>2.798</v>
      </c>
      <c r="K82">
        <v>0.98</v>
      </c>
      <c r="L82">
        <v>21.4</v>
      </c>
      <c r="M82">
        <v>99</v>
      </c>
      <c r="N82">
        <v>0.17</v>
      </c>
      <c r="O82">
        <v>0.13</v>
      </c>
      <c r="P82">
        <v>0.18</v>
      </c>
      <c r="Q82">
        <v>0.14000000000000001</v>
      </c>
      <c r="R82">
        <v>0.24</v>
      </c>
      <c r="S82">
        <v>3.5999999999999997E-2</v>
      </c>
      <c r="T82">
        <v>5.2999999999999999E-2</v>
      </c>
      <c r="U82">
        <v>3.7999999999999999E-2</v>
      </c>
      <c r="V82">
        <v>5.5E-2</v>
      </c>
      <c r="W82">
        <v>2.5999999999999999E-2</v>
      </c>
      <c r="X82">
        <v>1.232</v>
      </c>
      <c r="Y82">
        <v>0.76449999999999996</v>
      </c>
      <c r="Z82">
        <v>1.2946</v>
      </c>
      <c r="AA82">
        <v>0.56469999999999998</v>
      </c>
      <c r="AB82">
        <v>2.9489999999999998</v>
      </c>
      <c r="AC82">
        <v>2.9910000000000001</v>
      </c>
      <c r="AD82">
        <v>3.0950000000000002</v>
      </c>
      <c r="AE82">
        <v>3.048</v>
      </c>
      <c r="AF82">
        <v>3.0270000000000001</v>
      </c>
      <c r="AG82" t="s">
        <v>34</v>
      </c>
    </row>
    <row r="83" spans="1:33">
      <c r="A83">
        <v>31487</v>
      </c>
      <c r="B83">
        <f t="shared" si="1"/>
        <v>82</v>
      </c>
      <c r="C83" s="2">
        <v>41326</v>
      </c>
      <c r="D83" s="3">
        <v>0.95809027777777767</v>
      </c>
      <c r="E83">
        <v>-77.525999999999996</v>
      </c>
      <c r="F83">
        <v>167.15600000000001</v>
      </c>
      <c r="G83">
        <v>4605</v>
      </c>
      <c r="H83">
        <v>977</v>
      </c>
      <c r="I83">
        <v>69.19</v>
      </c>
      <c r="J83">
        <v>2.7970000000000002</v>
      </c>
      <c r="K83">
        <v>0.98</v>
      </c>
      <c r="L83">
        <v>21.3</v>
      </c>
      <c r="M83">
        <v>99</v>
      </c>
      <c r="N83">
        <v>0.18</v>
      </c>
      <c r="O83">
        <v>0.12</v>
      </c>
      <c r="P83">
        <v>0.16</v>
      </c>
      <c r="Q83">
        <v>0.11</v>
      </c>
      <c r="R83">
        <v>0.21</v>
      </c>
      <c r="S83">
        <v>0.23100000000000001</v>
      </c>
      <c r="T83">
        <v>8.1000000000000003E-2</v>
      </c>
      <c r="U83">
        <v>7.2999999999999995E-2</v>
      </c>
      <c r="V83">
        <v>0.182</v>
      </c>
      <c r="W83">
        <v>0.22700000000000001</v>
      </c>
      <c r="X83">
        <v>1.4499</v>
      </c>
      <c r="Y83">
        <v>0.78249999999999997</v>
      </c>
      <c r="Z83" t="s">
        <v>32</v>
      </c>
      <c r="AA83">
        <v>0.56259999999999999</v>
      </c>
      <c r="AB83">
        <v>2.9169999999999998</v>
      </c>
      <c r="AC83">
        <v>3.0209999999999999</v>
      </c>
      <c r="AD83">
        <v>3.1320000000000001</v>
      </c>
      <c r="AE83">
        <v>3.117</v>
      </c>
      <c r="AF83">
        <v>3.0859999999999999</v>
      </c>
      <c r="AG83" t="s">
        <v>34</v>
      </c>
    </row>
    <row r="84" spans="1:33">
      <c r="A84">
        <v>31487</v>
      </c>
      <c r="B84">
        <f t="shared" si="1"/>
        <v>83</v>
      </c>
      <c r="C84" s="2">
        <v>41326</v>
      </c>
      <c r="D84" s="3">
        <v>0.95826388888888892</v>
      </c>
      <c r="E84">
        <v>-77.525999999999996</v>
      </c>
      <c r="F84">
        <v>167.15600000000001</v>
      </c>
      <c r="G84">
        <v>4605</v>
      </c>
      <c r="H84">
        <v>977</v>
      </c>
      <c r="I84">
        <v>69.19</v>
      </c>
      <c r="J84">
        <v>2.7959999999999998</v>
      </c>
      <c r="K84">
        <v>0.98</v>
      </c>
      <c r="L84">
        <v>21.3</v>
      </c>
      <c r="M84">
        <v>99</v>
      </c>
      <c r="N84">
        <v>0.12</v>
      </c>
      <c r="O84">
        <v>0.12</v>
      </c>
      <c r="P84">
        <v>0.15</v>
      </c>
      <c r="Q84">
        <v>0.13</v>
      </c>
      <c r="R84">
        <v>0.21</v>
      </c>
      <c r="S84">
        <v>7.3999999999999996E-2</v>
      </c>
      <c r="T84">
        <v>6.3E-2</v>
      </c>
      <c r="U84">
        <v>3.6999999999999998E-2</v>
      </c>
      <c r="V84">
        <v>0.09</v>
      </c>
      <c r="W84">
        <v>2.3E-2</v>
      </c>
      <c r="X84">
        <v>1.069</v>
      </c>
      <c r="Y84">
        <v>0.75919999999999999</v>
      </c>
      <c r="Z84">
        <v>1.2181</v>
      </c>
      <c r="AA84">
        <v>0.60550000000000004</v>
      </c>
      <c r="AB84">
        <v>3.0510000000000002</v>
      </c>
      <c r="AC84">
        <v>3.0419999999999998</v>
      </c>
      <c r="AD84">
        <v>3.1440000000000001</v>
      </c>
      <c r="AE84">
        <v>3.073</v>
      </c>
      <c r="AF84">
        <v>3.077</v>
      </c>
      <c r="AG84" t="s">
        <v>34</v>
      </c>
    </row>
    <row r="85" spans="1:33">
      <c r="A85">
        <v>31487</v>
      </c>
      <c r="B85">
        <f t="shared" si="1"/>
        <v>84</v>
      </c>
      <c r="C85" s="2">
        <v>41326</v>
      </c>
      <c r="D85" s="3">
        <v>0.95844907407407398</v>
      </c>
      <c r="E85">
        <v>-77.525999999999996</v>
      </c>
      <c r="F85">
        <v>167.15600000000001</v>
      </c>
      <c r="G85">
        <v>4605</v>
      </c>
      <c r="H85">
        <v>977</v>
      </c>
      <c r="I85">
        <v>69.19</v>
      </c>
      <c r="J85">
        <v>2.7970000000000002</v>
      </c>
      <c r="K85">
        <v>0.98</v>
      </c>
      <c r="L85">
        <v>21.3</v>
      </c>
      <c r="M85">
        <v>99</v>
      </c>
      <c r="N85">
        <v>0.25</v>
      </c>
      <c r="O85">
        <v>0.16</v>
      </c>
      <c r="P85">
        <v>0.19</v>
      </c>
      <c r="Q85">
        <v>0.12</v>
      </c>
      <c r="R85">
        <v>0.17</v>
      </c>
      <c r="S85">
        <v>1.7000000000000001E-2</v>
      </c>
      <c r="T85">
        <v>5.5E-2</v>
      </c>
      <c r="U85">
        <v>2.9000000000000001E-2</v>
      </c>
      <c r="V85">
        <v>0.09</v>
      </c>
      <c r="W85">
        <v>5.5E-2</v>
      </c>
      <c r="X85">
        <v>1.5378000000000001</v>
      </c>
      <c r="Y85">
        <v>0.82779999999999998</v>
      </c>
      <c r="Z85">
        <v>1.6537999999999999</v>
      </c>
      <c r="AA85">
        <v>0.68859999999999999</v>
      </c>
      <c r="AB85">
        <v>2.8079999999999998</v>
      </c>
      <c r="AC85">
        <v>2.9289999999999998</v>
      </c>
      <c r="AD85">
        <v>3.0619999999999998</v>
      </c>
      <c r="AE85">
        <v>3.101</v>
      </c>
      <c r="AF85">
        <v>3.15</v>
      </c>
      <c r="AG85" t="s">
        <v>34</v>
      </c>
    </row>
    <row r="86" spans="1:33">
      <c r="A86">
        <v>31487</v>
      </c>
      <c r="B86">
        <f t="shared" si="1"/>
        <v>85</v>
      </c>
      <c r="C86" s="2">
        <v>41326</v>
      </c>
      <c r="D86" s="3">
        <v>0.95862268518518512</v>
      </c>
      <c r="E86">
        <v>-77.525999999999996</v>
      </c>
      <c r="F86">
        <v>167.15600000000001</v>
      </c>
      <c r="G86">
        <v>4605</v>
      </c>
      <c r="H86">
        <v>977</v>
      </c>
      <c r="I86">
        <v>69.19</v>
      </c>
      <c r="J86">
        <v>2.7959999999999998</v>
      </c>
      <c r="K86">
        <v>0.98</v>
      </c>
      <c r="L86">
        <v>21.2</v>
      </c>
      <c r="M86">
        <v>99</v>
      </c>
      <c r="N86">
        <v>0.24</v>
      </c>
      <c r="O86">
        <v>0.17</v>
      </c>
      <c r="P86">
        <v>0.21</v>
      </c>
      <c r="Q86">
        <v>0.13</v>
      </c>
      <c r="R86">
        <v>0.2</v>
      </c>
      <c r="S86">
        <v>2.3E-2</v>
      </c>
      <c r="T86">
        <v>3.5000000000000003E-2</v>
      </c>
      <c r="U86">
        <v>3.1E-2</v>
      </c>
      <c r="V86">
        <v>5.8000000000000003E-2</v>
      </c>
      <c r="W86">
        <v>3.9E-2</v>
      </c>
      <c r="X86">
        <v>1.4719</v>
      </c>
      <c r="Y86">
        <v>0.79200000000000004</v>
      </c>
      <c r="Z86">
        <v>1.5924</v>
      </c>
      <c r="AA86">
        <v>0.66390000000000005</v>
      </c>
      <c r="AB86">
        <v>2.8130000000000002</v>
      </c>
      <c r="AC86">
        <v>2.919</v>
      </c>
      <c r="AD86">
        <v>3.036</v>
      </c>
      <c r="AE86">
        <v>3.0630000000000002</v>
      </c>
      <c r="AF86">
        <v>3.0990000000000002</v>
      </c>
      <c r="AG86" t="s">
        <v>34</v>
      </c>
    </row>
    <row r="87" spans="1:33">
      <c r="A87">
        <v>31487</v>
      </c>
      <c r="B87">
        <f t="shared" si="1"/>
        <v>86</v>
      </c>
      <c r="C87" s="2">
        <v>41326</v>
      </c>
      <c r="D87" s="3">
        <v>0.95878472222222222</v>
      </c>
      <c r="E87">
        <v>-77.525999999999996</v>
      </c>
      <c r="F87">
        <v>167.15600000000001</v>
      </c>
      <c r="G87">
        <v>4605</v>
      </c>
      <c r="H87">
        <v>977</v>
      </c>
      <c r="I87">
        <v>69.180000000000007</v>
      </c>
      <c r="J87">
        <v>2.7949999999999999</v>
      </c>
      <c r="K87">
        <v>0.98</v>
      </c>
      <c r="L87">
        <v>21.2</v>
      </c>
      <c r="M87">
        <v>99</v>
      </c>
      <c r="N87">
        <v>0.25</v>
      </c>
      <c r="O87">
        <v>0.16</v>
      </c>
      <c r="P87">
        <v>0.19</v>
      </c>
      <c r="Q87">
        <v>0.13</v>
      </c>
      <c r="R87">
        <v>0.18</v>
      </c>
      <c r="S87">
        <v>2.8000000000000001E-2</v>
      </c>
      <c r="T87">
        <v>5.0999999999999997E-2</v>
      </c>
      <c r="U87">
        <v>4.5999999999999999E-2</v>
      </c>
      <c r="V87">
        <v>7.3999999999999996E-2</v>
      </c>
      <c r="W87">
        <v>3.7999999999999999E-2</v>
      </c>
      <c r="X87">
        <v>1.5243</v>
      </c>
      <c r="Y87">
        <v>0.8488</v>
      </c>
      <c r="Z87">
        <v>1.5203</v>
      </c>
      <c r="AA87">
        <v>0.70120000000000005</v>
      </c>
      <c r="AB87">
        <v>2.8090000000000002</v>
      </c>
      <c r="AC87">
        <v>2.927</v>
      </c>
      <c r="AD87">
        <v>3.069</v>
      </c>
      <c r="AE87">
        <v>3.0779999999999998</v>
      </c>
      <c r="AF87">
        <v>3.133</v>
      </c>
      <c r="AG87" t="s">
        <v>34</v>
      </c>
    </row>
    <row r="88" spans="1:33">
      <c r="A88">
        <v>31487</v>
      </c>
      <c r="B88">
        <f t="shared" si="1"/>
        <v>87</v>
      </c>
      <c r="C88" s="2">
        <v>41326</v>
      </c>
      <c r="D88" s="3">
        <v>0.95895833333333336</v>
      </c>
      <c r="E88">
        <v>-77.525999999999996</v>
      </c>
      <c r="F88">
        <v>167.15600000000001</v>
      </c>
      <c r="G88">
        <v>4605</v>
      </c>
      <c r="H88">
        <v>977</v>
      </c>
      <c r="I88">
        <v>69.17</v>
      </c>
      <c r="J88">
        <v>2.794</v>
      </c>
      <c r="K88">
        <v>0.98</v>
      </c>
      <c r="L88">
        <v>21.1</v>
      </c>
      <c r="M88">
        <v>99</v>
      </c>
      <c r="N88">
        <v>0.24</v>
      </c>
      <c r="O88">
        <v>0.16</v>
      </c>
      <c r="P88">
        <v>0.18</v>
      </c>
      <c r="Q88">
        <v>0.1</v>
      </c>
      <c r="R88">
        <v>0.13</v>
      </c>
      <c r="S88">
        <v>3.5999999999999997E-2</v>
      </c>
      <c r="T88">
        <v>4.8000000000000001E-2</v>
      </c>
      <c r="U88">
        <v>2.5999999999999999E-2</v>
      </c>
      <c r="V88">
        <v>8.7999999999999995E-2</v>
      </c>
      <c r="W88">
        <v>4.5999999999999999E-2</v>
      </c>
      <c r="X88">
        <v>1.4795</v>
      </c>
      <c r="Y88">
        <v>0.93089999999999995</v>
      </c>
      <c r="Z88" t="s">
        <v>32</v>
      </c>
      <c r="AA88">
        <v>0.76649999999999996</v>
      </c>
      <c r="AB88">
        <v>2.8159999999999998</v>
      </c>
      <c r="AC88">
        <v>2.9239999999999999</v>
      </c>
      <c r="AD88">
        <v>3.0990000000000002</v>
      </c>
      <c r="AE88">
        <v>3.1549999999999998</v>
      </c>
      <c r="AF88">
        <v>3.2410000000000001</v>
      </c>
      <c r="AG88" t="s">
        <v>34</v>
      </c>
    </row>
    <row r="89" spans="1:33">
      <c r="A89">
        <v>31487</v>
      </c>
      <c r="B89">
        <f t="shared" si="1"/>
        <v>88</v>
      </c>
      <c r="C89" s="2">
        <v>41326</v>
      </c>
      <c r="D89" s="3">
        <v>0.95914351851851853</v>
      </c>
      <c r="E89">
        <v>-77.525999999999996</v>
      </c>
      <c r="F89">
        <v>167.15600000000001</v>
      </c>
      <c r="G89">
        <v>4605</v>
      </c>
      <c r="H89">
        <v>977</v>
      </c>
      <c r="I89">
        <v>69.16</v>
      </c>
      <c r="J89">
        <v>2.7930000000000001</v>
      </c>
      <c r="K89">
        <v>0.98</v>
      </c>
      <c r="L89">
        <v>21.1</v>
      </c>
      <c r="M89">
        <v>99</v>
      </c>
      <c r="N89">
        <v>0.26</v>
      </c>
      <c r="O89">
        <v>0.18</v>
      </c>
      <c r="P89">
        <v>0.24</v>
      </c>
      <c r="Q89">
        <v>0.17</v>
      </c>
      <c r="R89">
        <v>0.28000000000000003</v>
      </c>
      <c r="S89">
        <v>2.9000000000000001E-2</v>
      </c>
      <c r="T89">
        <v>3.4000000000000002E-2</v>
      </c>
      <c r="U89">
        <v>2.5999999999999999E-2</v>
      </c>
      <c r="V89">
        <v>7.4999999999999997E-2</v>
      </c>
      <c r="W89">
        <v>2.8000000000000001E-2</v>
      </c>
      <c r="X89">
        <v>1.4267000000000001</v>
      </c>
      <c r="Y89">
        <v>0.77110000000000001</v>
      </c>
      <c r="Z89">
        <v>1.4379</v>
      </c>
      <c r="AA89">
        <v>0.59309999999999996</v>
      </c>
      <c r="AB89">
        <v>2.7869999999999999</v>
      </c>
      <c r="AC89">
        <v>2.8820000000000001</v>
      </c>
      <c r="AD89">
        <v>2.9889999999999999</v>
      </c>
      <c r="AE89">
        <v>2.9790000000000001</v>
      </c>
      <c r="AF89">
        <v>2.9750000000000001</v>
      </c>
      <c r="AG89" t="s">
        <v>34</v>
      </c>
    </row>
    <row r="90" spans="1:33">
      <c r="A90">
        <v>31487</v>
      </c>
      <c r="B90">
        <f t="shared" si="1"/>
        <v>89</v>
      </c>
      <c r="C90" s="2">
        <v>41326</v>
      </c>
      <c r="D90" s="3">
        <v>0.95931712962962967</v>
      </c>
      <c r="E90">
        <v>-77.525999999999996</v>
      </c>
      <c r="F90">
        <v>167.15600000000001</v>
      </c>
      <c r="G90">
        <v>4605</v>
      </c>
      <c r="H90">
        <v>976</v>
      </c>
      <c r="I90">
        <v>69.16</v>
      </c>
      <c r="J90">
        <v>2.7919999999999998</v>
      </c>
      <c r="K90">
        <v>0.98</v>
      </c>
      <c r="L90">
        <v>21</v>
      </c>
      <c r="M90">
        <v>99</v>
      </c>
      <c r="N90">
        <v>0.25</v>
      </c>
      <c r="O90">
        <v>0.18</v>
      </c>
      <c r="P90">
        <v>0.22</v>
      </c>
      <c r="Q90">
        <v>0.15</v>
      </c>
      <c r="R90">
        <v>0.27</v>
      </c>
      <c r="S90">
        <v>3.3000000000000002E-2</v>
      </c>
      <c r="T90">
        <v>3.1E-2</v>
      </c>
      <c r="U90">
        <v>3.1E-2</v>
      </c>
      <c r="V90">
        <v>7.1999999999999995E-2</v>
      </c>
      <c r="W90">
        <v>2.1999999999999999E-2</v>
      </c>
      <c r="X90">
        <v>1.3775999999999999</v>
      </c>
      <c r="Y90">
        <v>0.82089999999999996</v>
      </c>
      <c r="Z90">
        <v>1.4357</v>
      </c>
      <c r="AA90">
        <v>0.57140000000000002</v>
      </c>
      <c r="AB90">
        <v>2.8090000000000002</v>
      </c>
      <c r="AC90">
        <v>2.891</v>
      </c>
      <c r="AD90">
        <v>3.0209999999999999</v>
      </c>
      <c r="AE90">
        <v>3.01</v>
      </c>
      <c r="AF90">
        <v>2.9929999999999999</v>
      </c>
      <c r="AG90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0"/>
  <sheetViews>
    <sheetView workbookViewId="0">
      <selection activeCell="O2" sqref="O2:O90"/>
    </sheetView>
  </sheetViews>
  <sheetFormatPr baseColWidth="10" defaultRowHeight="15" x14ac:dyDescent="0"/>
  <cols>
    <col min="2" max="2" width="7.83203125" bestFit="1" customWidth="1"/>
    <col min="3" max="3" width="8.33203125" bestFit="1" customWidth="1"/>
    <col min="4" max="4" width="9.1640625" bestFit="1" customWidth="1"/>
    <col min="5" max="5" width="11" bestFit="1" customWidth="1"/>
    <col min="6" max="6" width="9.1640625" bestFit="1" customWidth="1"/>
    <col min="7" max="7" width="9.5" bestFit="1" customWidth="1"/>
    <col min="8" max="11" width="7.83203125" bestFit="1" customWidth="1"/>
    <col min="12" max="12" width="8" bestFit="1" customWidth="1"/>
    <col min="13" max="17" width="8" customWidth="1"/>
    <col min="18" max="18" width="9" customWidth="1"/>
    <col min="19" max="19" width="8" customWidth="1"/>
    <col min="21" max="21" width="12.1640625" bestFit="1" customWidth="1"/>
    <col min="24" max="24" width="21" customWidth="1"/>
    <col min="25" max="25" width="12" customWidth="1"/>
    <col min="26" max="26" width="13.5" customWidth="1"/>
    <col min="27" max="27" width="11.5" customWidth="1"/>
    <col min="28" max="28" width="15.5" customWidth="1"/>
    <col min="29" max="29" width="20.33203125" customWidth="1"/>
    <col min="30" max="30" width="15.1640625" customWidth="1"/>
    <col min="35" max="37" width="12.1640625" bestFit="1" customWidth="1"/>
    <col min="38" max="38" width="17.33203125" customWidth="1"/>
    <col min="39" max="39" width="20.6640625" customWidth="1"/>
    <col min="43" max="43" width="22.6640625" customWidth="1"/>
    <col min="44" max="44" width="16.33203125" customWidth="1"/>
  </cols>
  <sheetData>
    <row r="1" spans="1:44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T1" s="5" t="s">
        <v>50</v>
      </c>
      <c r="U1" s="5" t="s">
        <v>51</v>
      </c>
      <c r="V1" s="5" t="s">
        <v>52</v>
      </c>
      <c r="X1" t="s">
        <v>41</v>
      </c>
      <c r="Y1" t="s">
        <v>44</v>
      </c>
      <c r="Z1" t="s">
        <v>45</v>
      </c>
      <c r="AA1" t="s">
        <v>46</v>
      </c>
      <c r="AB1" t="s">
        <v>47</v>
      </c>
      <c r="AC1" t="s">
        <v>36</v>
      </c>
      <c r="AD1" t="s">
        <v>37</v>
      </c>
      <c r="AE1" t="s">
        <v>38</v>
      </c>
      <c r="AF1" t="s">
        <v>40</v>
      </c>
      <c r="AH1" s="5" t="s">
        <v>50</v>
      </c>
      <c r="AI1" s="5" t="s">
        <v>48</v>
      </c>
      <c r="AJ1" s="5" t="s">
        <v>49</v>
      </c>
      <c r="AK1" s="5" t="s">
        <v>39</v>
      </c>
      <c r="AM1" s="1" t="s">
        <v>42</v>
      </c>
      <c r="AN1" s="1" t="s">
        <v>43</v>
      </c>
      <c r="AO1" s="1"/>
      <c r="AP1" s="1" t="s">
        <v>2</v>
      </c>
      <c r="AQ1" t="s">
        <v>58</v>
      </c>
      <c r="AR1" t="s">
        <v>59</v>
      </c>
    </row>
    <row r="2" spans="1:44">
      <c r="A2">
        <v>1</v>
      </c>
      <c r="B2" s="2">
        <v>41326</v>
      </c>
      <c r="C2" s="3">
        <v>0.71685185185185185</v>
      </c>
      <c r="D2">
        <v>-39.420999999999999</v>
      </c>
      <c r="E2">
        <v>-71.941000000000003</v>
      </c>
      <c r="F2">
        <v>2830</v>
      </c>
      <c r="G2">
        <v>723</v>
      </c>
      <c r="H2">
        <v>53.44</v>
      </c>
      <c r="I2">
        <v>4.04</v>
      </c>
      <c r="J2">
        <v>25.34</v>
      </c>
      <c r="K2">
        <v>-5.9</v>
      </c>
      <c r="L2">
        <v>0.72</v>
      </c>
      <c r="O2">
        <f>(LN((I2*$AC$2^2)/$Y$2))/(-AR2/1000)-$U$3-$V$3</f>
        <v>0.47374879772945661</v>
      </c>
      <c r="T2" s="5">
        <v>380</v>
      </c>
      <c r="U2">
        <f>AJ2*EXP(-$AE$2/29.3/273)</f>
        <v>2.5721290397399646E-5</v>
      </c>
      <c r="X2">
        <v>2050.8303000000001</v>
      </c>
      <c r="Y2">
        <v>1088.9835</v>
      </c>
      <c r="Z2">
        <v>1114.3204000000001</v>
      </c>
      <c r="AA2">
        <v>704.15610000000004</v>
      </c>
      <c r="AB2">
        <v>1151.7065</v>
      </c>
      <c r="AC2">
        <v>0.98899999999999999</v>
      </c>
      <c r="AE2">
        <v>2830</v>
      </c>
      <c r="AF2">
        <v>272</v>
      </c>
      <c r="AH2" s="5">
        <v>0.38</v>
      </c>
      <c r="AI2">
        <f>18^-8*(8342.13+(2406030/(130-AH2^-2))+(15997/(38.9-AH2^-2)))</f>
        <v>2.5763942048573885E-6</v>
      </c>
      <c r="AJ2">
        <f>28773.6*(AI2*(2+AI2)*AH2^-2)^2</f>
        <v>3.6639163759835959E-5</v>
      </c>
      <c r="AM2" s="4">
        <v>29.2058</v>
      </c>
      <c r="AN2" s="1"/>
      <c r="AO2" s="1"/>
      <c r="AP2" s="6">
        <v>0.71685185185185185</v>
      </c>
      <c r="AQ2">
        <v>61</v>
      </c>
      <c r="AR2">
        <v>11837</v>
      </c>
    </row>
    <row r="3" spans="1:44">
      <c r="A3">
        <f>1+A2</f>
        <v>2</v>
      </c>
      <c r="B3" s="2">
        <v>41326</v>
      </c>
      <c r="C3" s="3">
        <v>0.71702546296296299</v>
      </c>
      <c r="D3">
        <v>-39.420999999999999</v>
      </c>
      <c r="E3">
        <v>-71.941000000000003</v>
      </c>
      <c r="F3">
        <v>2830</v>
      </c>
      <c r="G3">
        <v>723</v>
      </c>
      <c r="H3">
        <v>57.37</v>
      </c>
      <c r="I3">
        <v>-7.21</v>
      </c>
      <c r="J3">
        <v>13.61</v>
      </c>
      <c r="K3">
        <v>-28.11</v>
      </c>
      <c r="L3">
        <v>-29.5</v>
      </c>
      <c r="O3" t="e">
        <f t="shared" ref="O3:O66" si="0">(LN((I3*$AC$2^2)/$Y$2))/(-AR3/1000)-$U$3-$V$3</f>
        <v>#NUM!</v>
      </c>
      <c r="T3" s="5">
        <v>440</v>
      </c>
      <c r="U3">
        <f>AJ3*EXP(-$AE$2/29.3/273)</f>
        <v>1.4006735257001795E-5</v>
      </c>
      <c r="V3">
        <f>AK3*$AF$2/1000</f>
        <v>9.2479999999999993E-4</v>
      </c>
      <c r="AH3" s="5">
        <v>0.44</v>
      </c>
      <c r="AI3">
        <f>18^-8*(8342.13+(2406030/(130-AH3^-2))+(15997/(38.9-AH3^-2)))</f>
        <v>2.549016008700255E-6</v>
      </c>
      <c r="AJ3">
        <f>28773.6*(AI3*(2+AI3)*AH3^-2)^2</f>
        <v>1.995215087940687E-5</v>
      </c>
      <c r="AK3">
        <v>3.3999999999999998E-3</v>
      </c>
      <c r="AM3" s="4">
        <v>29.210599999999999</v>
      </c>
      <c r="AN3" s="1"/>
      <c r="AO3" s="1"/>
      <c r="AP3" s="6">
        <v>0.71702546296296299</v>
      </c>
      <c r="AQ3">
        <v>61</v>
      </c>
      <c r="AR3">
        <v>11837</v>
      </c>
    </row>
    <row r="4" spans="1:44">
      <c r="A4">
        <f t="shared" ref="A4:A67" si="1">1+A3</f>
        <v>3</v>
      </c>
      <c r="B4" s="2">
        <v>41326</v>
      </c>
      <c r="C4" s="3">
        <v>0.71718749999999998</v>
      </c>
      <c r="D4">
        <v>-39.420999999999999</v>
      </c>
      <c r="E4">
        <v>-71.941000000000003</v>
      </c>
      <c r="F4">
        <v>2830</v>
      </c>
      <c r="G4">
        <v>723</v>
      </c>
      <c r="H4">
        <v>60.46</v>
      </c>
      <c r="I4">
        <v>8.94</v>
      </c>
      <c r="J4">
        <v>37.49</v>
      </c>
      <c r="K4">
        <v>7.18</v>
      </c>
      <c r="L4">
        <v>25.01</v>
      </c>
      <c r="O4">
        <f t="shared" si="0"/>
        <v>0.40664641560456316</v>
      </c>
      <c r="T4" s="5">
        <v>675</v>
      </c>
      <c r="U4">
        <f>AJ4*EXP(-$AE$2/29.3/273)</f>
        <v>2.4420934080164541E-6</v>
      </c>
      <c r="V4">
        <f>AK4*$AF$2/1000</f>
        <v>1.12608E-2</v>
      </c>
      <c r="AH4" s="5">
        <v>0.67500000000000004</v>
      </c>
      <c r="AI4">
        <f>18^-8*(8342.13+(2406030/(130-AH4^-2))+(15997/(38.9-AH4^-2)))</f>
        <v>2.5048829744959533E-6</v>
      </c>
      <c r="AJ4">
        <f>28773.6*(AI4*(2+AI4)*AH4^-2)^2</f>
        <v>3.478684735901764E-6</v>
      </c>
      <c r="AK4">
        <v>4.1399999999999999E-2</v>
      </c>
      <c r="AM4" s="4">
        <v>29.2151</v>
      </c>
      <c r="AN4" s="4">
        <v>1398.3</v>
      </c>
      <c r="AO4" s="4"/>
      <c r="AP4" s="6">
        <v>0.71718749999999998</v>
      </c>
      <c r="AQ4">
        <v>61</v>
      </c>
      <c r="AR4">
        <v>11837</v>
      </c>
    </row>
    <row r="5" spans="1:44">
      <c r="A5">
        <f t="shared" si="1"/>
        <v>4</v>
      </c>
      <c r="B5" s="2">
        <v>41326</v>
      </c>
      <c r="C5" s="3">
        <v>0.71737268518518515</v>
      </c>
      <c r="D5">
        <v>-39.420999999999999</v>
      </c>
      <c r="E5">
        <v>-71.941000000000003</v>
      </c>
      <c r="F5">
        <v>2830</v>
      </c>
      <c r="G5">
        <v>723</v>
      </c>
      <c r="H5">
        <v>63.87</v>
      </c>
      <c r="I5">
        <v>9.23</v>
      </c>
      <c r="J5">
        <v>37.32</v>
      </c>
      <c r="K5">
        <v>2.25</v>
      </c>
      <c r="L5">
        <v>17.18</v>
      </c>
      <c r="O5">
        <f t="shared" si="0"/>
        <v>0.40394949414394493</v>
      </c>
      <c r="T5" s="5">
        <v>870</v>
      </c>
      <c r="U5">
        <f>AJ5*EXP(-$AE$2/29.3/273)</f>
        <v>8.7609047646638675E-7</v>
      </c>
      <c r="V5">
        <f>AK5*$AF$2/1000</f>
        <v>9.7919999999999995E-4</v>
      </c>
      <c r="AH5" s="5">
        <v>0.87</v>
      </c>
      <c r="AI5">
        <f>18^-8*(8342.13+(2406030/(130-AH5^-2))+(15997/(38.9-AH5^-2)))</f>
        <v>2.4923655930059234E-6</v>
      </c>
      <c r="AJ5">
        <f>28773.6*(AI5*(2+AI5)*AH5^-2)^2</f>
        <v>1.2479631441403035E-6</v>
      </c>
      <c r="AK5">
        <v>3.5999999999999999E-3</v>
      </c>
      <c r="AM5" s="4">
        <v>29.220400000000001</v>
      </c>
      <c r="AN5" s="4">
        <v>1398.3</v>
      </c>
      <c r="AO5" s="4"/>
      <c r="AP5" s="6">
        <v>0.71737268518518515</v>
      </c>
      <c r="AQ5">
        <v>61</v>
      </c>
      <c r="AR5">
        <v>11837</v>
      </c>
    </row>
    <row r="6" spans="1:44">
      <c r="A6">
        <f t="shared" si="1"/>
        <v>5</v>
      </c>
      <c r="B6" s="2">
        <v>41326</v>
      </c>
      <c r="C6" s="3">
        <v>0.71753472222222225</v>
      </c>
      <c r="D6">
        <v>-39.420999999999999</v>
      </c>
      <c r="E6">
        <v>-71.941000000000003</v>
      </c>
      <c r="F6">
        <v>2830</v>
      </c>
      <c r="G6">
        <v>723</v>
      </c>
      <c r="H6">
        <v>61.47</v>
      </c>
      <c r="I6">
        <v>5.66</v>
      </c>
      <c r="J6">
        <v>31.67</v>
      </c>
      <c r="K6">
        <v>-5.0999999999999996</v>
      </c>
      <c r="L6">
        <v>6.6</v>
      </c>
      <c r="O6">
        <f t="shared" si="0"/>
        <v>0.44526360720465874</v>
      </c>
      <c r="T6" s="5">
        <v>1020</v>
      </c>
      <c r="U6">
        <f>AJ6*EXP(-$AE$2/29.3/273)</f>
        <v>4.6179156191661464E-7</v>
      </c>
      <c r="AH6" s="5">
        <v>1.02</v>
      </c>
      <c r="AI6">
        <f>18^-8*(8342.13+(2406030/(130-AH6^-2))+(15997/(38.9-AH6^-2)))</f>
        <v>2.4872652564088946E-6</v>
      </c>
      <c r="AJ6">
        <f>28773.6*(AI6*(2+AI6)*AH6^-2)^2</f>
        <v>6.578074582791462E-7</v>
      </c>
      <c r="AM6" s="1"/>
      <c r="AN6" s="1"/>
      <c r="AO6" s="1"/>
      <c r="AP6" s="6">
        <v>0.71753472222222225</v>
      </c>
      <c r="AQ6">
        <v>61</v>
      </c>
      <c r="AR6">
        <v>11837</v>
      </c>
    </row>
    <row r="7" spans="1:44">
      <c r="A7">
        <f t="shared" si="1"/>
        <v>6</v>
      </c>
      <c r="B7" s="2">
        <v>41326</v>
      </c>
      <c r="C7" s="3">
        <v>0.71770833333333339</v>
      </c>
      <c r="D7">
        <v>-39.420999999999999</v>
      </c>
      <c r="E7">
        <v>-71.941000000000003</v>
      </c>
      <c r="F7">
        <v>2830</v>
      </c>
      <c r="G7">
        <v>723</v>
      </c>
      <c r="H7">
        <v>57.21</v>
      </c>
      <c r="I7">
        <v>0.28999999999999998</v>
      </c>
      <c r="J7">
        <v>22.83</v>
      </c>
      <c r="K7">
        <v>-14.98</v>
      </c>
      <c r="L7">
        <v>-9.4499999999999993</v>
      </c>
      <c r="O7">
        <f t="shared" si="0"/>
        <v>0.69628145363675376</v>
      </c>
      <c r="AM7" s="1"/>
      <c r="AN7" s="1"/>
      <c r="AO7" s="1"/>
      <c r="AP7" s="6">
        <v>0.71770833333333339</v>
      </c>
      <c r="AQ7">
        <v>61</v>
      </c>
      <c r="AR7">
        <v>11837</v>
      </c>
    </row>
    <row r="8" spans="1:44">
      <c r="A8">
        <f t="shared" si="1"/>
        <v>7</v>
      </c>
      <c r="B8" s="2">
        <v>41326</v>
      </c>
      <c r="C8" s="3">
        <v>0.71788194444444453</v>
      </c>
      <c r="D8">
        <v>-39.420999999999999</v>
      </c>
      <c r="E8">
        <v>-71.941000000000003</v>
      </c>
      <c r="F8">
        <v>2830</v>
      </c>
      <c r="G8">
        <v>723</v>
      </c>
      <c r="H8">
        <v>51.25</v>
      </c>
      <c r="I8">
        <v>-8.43</v>
      </c>
      <c r="J8">
        <v>10.039999999999999</v>
      </c>
      <c r="K8">
        <v>-27.93</v>
      </c>
      <c r="L8">
        <v>-30.81</v>
      </c>
      <c r="O8" t="e">
        <f t="shared" si="0"/>
        <v>#NUM!</v>
      </c>
      <c r="AM8" s="1"/>
      <c r="AN8" s="1"/>
      <c r="AO8" s="1"/>
      <c r="AP8" s="6">
        <v>0.71788194444444453</v>
      </c>
      <c r="AQ8">
        <v>61</v>
      </c>
      <c r="AR8">
        <v>11837</v>
      </c>
    </row>
    <row r="9" spans="1:44">
      <c r="A9">
        <f t="shared" si="1"/>
        <v>8</v>
      </c>
      <c r="B9" s="2">
        <v>41326</v>
      </c>
      <c r="C9" s="3">
        <v>0.71804398148148152</v>
      </c>
      <c r="D9">
        <v>-39.420999999999999</v>
      </c>
      <c r="E9">
        <v>-71.941000000000003</v>
      </c>
      <c r="F9">
        <v>2830</v>
      </c>
      <c r="G9">
        <v>723</v>
      </c>
      <c r="H9">
        <v>42.38</v>
      </c>
      <c r="I9">
        <v>6.89</v>
      </c>
      <c r="J9">
        <v>20.16</v>
      </c>
      <c r="K9">
        <v>3.4</v>
      </c>
      <c r="L9">
        <v>17.2</v>
      </c>
      <c r="O9">
        <f t="shared" si="0"/>
        <v>0.42865068223967812</v>
      </c>
      <c r="AM9" s="1"/>
      <c r="AN9" s="1"/>
      <c r="AO9" s="1"/>
      <c r="AP9" s="6">
        <v>0.71804398148148152</v>
      </c>
      <c r="AQ9">
        <v>61</v>
      </c>
      <c r="AR9">
        <v>11837</v>
      </c>
    </row>
    <row r="10" spans="1:44">
      <c r="A10">
        <f t="shared" si="1"/>
        <v>9</v>
      </c>
      <c r="B10" s="2">
        <v>41326</v>
      </c>
      <c r="C10" s="3">
        <v>0.71824074074074085</v>
      </c>
      <c r="D10">
        <v>-39.420999999999999</v>
      </c>
      <c r="E10">
        <v>-71.941000000000003</v>
      </c>
      <c r="F10">
        <v>2830</v>
      </c>
      <c r="G10">
        <v>723</v>
      </c>
      <c r="H10">
        <v>59.75</v>
      </c>
      <c r="I10">
        <v>2.64</v>
      </c>
      <c r="J10">
        <v>26.37</v>
      </c>
      <c r="K10">
        <v>-11.44</v>
      </c>
      <c r="L10">
        <v>-2.78</v>
      </c>
      <c r="O10">
        <f t="shared" si="0"/>
        <v>0.50969251444947306</v>
      </c>
      <c r="AM10" s="1"/>
      <c r="AN10" s="1"/>
      <c r="AO10" s="1"/>
      <c r="AP10" s="6">
        <v>0.71824074074074085</v>
      </c>
      <c r="AQ10">
        <v>61</v>
      </c>
      <c r="AR10">
        <v>11837</v>
      </c>
    </row>
    <row r="11" spans="1:44">
      <c r="A11">
        <f t="shared" si="1"/>
        <v>10</v>
      </c>
      <c r="B11" s="2">
        <v>41326</v>
      </c>
      <c r="C11" s="3">
        <v>0.71840277777777783</v>
      </c>
      <c r="D11">
        <v>-39.420999999999999</v>
      </c>
      <c r="E11">
        <v>-71.941000000000003</v>
      </c>
      <c r="F11">
        <v>2830</v>
      </c>
      <c r="G11">
        <v>723</v>
      </c>
      <c r="H11">
        <v>55.59</v>
      </c>
      <c r="I11">
        <v>8.52</v>
      </c>
      <c r="J11">
        <v>30.85</v>
      </c>
      <c r="K11">
        <v>4.9800000000000004</v>
      </c>
      <c r="L11">
        <v>17.170000000000002</v>
      </c>
      <c r="O11">
        <f t="shared" si="0"/>
        <v>0.41071157133187569</v>
      </c>
      <c r="AM11" s="1"/>
      <c r="AN11" s="1"/>
      <c r="AO11" s="1"/>
      <c r="AP11" s="6">
        <v>0.71840277777777783</v>
      </c>
      <c r="AQ11">
        <v>61</v>
      </c>
      <c r="AR11">
        <v>11837</v>
      </c>
    </row>
    <row r="12" spans="1:44">
      <c r="A12">
        <f t="shared" si="1"/>
        <v>11</v>
      </c>
      <c r="B12" s="2">
        <v>41326</v>
      </c>
      <c r="C12" s="3">
        <v>0.71857638888888886</v>
      </c>
      <c r="D12">
        <v>-39.420999999999999</v>
      </c>
      <c r="E12">
        <v>-71.941000000000003</v>
      </c>
      <c r="F12">
        <v>2830</v>
      </c>
      <c r="G12">
        <v>723</v>
      </c>
      <c r="H12">
        <v>37.33</v>
      </c>
      <c r="I12">
        <v>-10.220000000000001</v>
      </c>
      <c r="J12">
        <v>3.03</v>
      </c>
      <c r="K12">
        <v>-19.14</v>
      </c>
      <c r="L12">
        <v>-15.44</v>
      </c>
      <c r="O12" t="e">
        <f t="shared" si="0"/>
        <v>#NUM!</v>
      </c>
      <c r="AM12" s="1"/>
      <c r="AN12" s="1"/>
      <c r="AO12" s="1"/>
      <c r="AP12" s="6">
        <v>0.71857638888888886</v>
      </c>
      <c r="AQ12">
        <v>61</v>
      </c>
      <c r="AR12">
        <v>11837</v>
      </c>
    </row>
    <row r="13" spans="1:44">
      <c r="A13">
        <f t="shared" si="1"/>
        <v>12</v>
      </c>
      <c r="B13" s="2">
        <v>41326</v>
      </c>
      <c r="C13" s="3">
        <v>0.71873842592592585</v>
      </c>
      <c r="D13">
        <v>-39.420999999999999</v>
      </c>
      <c r="E13">
        <v>-71.941000000000003</v>
      </c>
      <c r="F13">
        <v>2830</v>
      </c>
      <c r="G13">
        <v>723</v>
      </c>
      <c r="H13">
        <v>46.86</v>
      </c>
      <c r="I13">
        <v>-26.04</v>
      </c>
      <c r="J13">
        <v>-11.6</v>
      </c>
      <c r="K13">
        <v>-50.95</v>
      </c>
      <c r="L13">
        <v>-63.5</v>
      </c>
      <c r="O13" t="e">
        <f t="shared" si="0"/>
        <v>#NUM!</v>
      </c>
      <c r="AM13" s="1"/>
      <c r="AN13" s="1"/>
      <c r="AO13" s="1"/>
      <c r="AP13" s="6">
        <v>0.71873842592592585</v>
      </c>
      <c r="AQ13">
        <v>61</v>
      </c>
      <c r="AR13">
        <v>11837</v>
      </c>
    </row>
    <row r="14" spans="1:44">
      <c r="A14">
        <f t="shared" si="1"/>
        <v>13</v>
      </c>
      <c r="B14" s="2">
        <v>41326</v>
      </c>
      <c r="C14" s="3">
        <v>0.71893518518518518</v>
      </c>
      <c r="D14">
        <v>-39.420999999999999</v>
      </c>
      <c r="E14">
        <v>-71.941000000000003</v>
      </c>
      <c r="F14">
        <v>2830</v>
      </c>
      <c r="G14">
        <v>723</v>
      </c>
      <c r="H14">
        <v>49.98</v>
      </c>
      <c r="I14">
        <v>-5.51</v>
      </c>
      <c r="J14">
        <v>10.039999999999999</v>
      </c>
      <c r="K14">
        <v>-23.1</v>
      </c>
      <c r="L14">
        <v>-23.18</v>
      </c>
      <c r="O14" t="e">
        <f t="shared" si="0"/>
        <v>#NUM!</v>
      </c>
      <c r="AM14" s="1"/>
      <c r="AN14" s="1"/>
      <c r="AO14" s="1"/>
      <c r="AP14" s="6">
        <v>0.71893518518518518</v>
      </c>
      <c r="AQ14">
        <v>61</v>
      </c>
      <c r="AR14">
        <v>11837</v>
      </c>
    </row>
    <row r="15" spans="1:44">
      <c r="A15">
        <f t="shared" si="1"/>
        <v>14</v>
      </c>
      <c r="B15" s="2">
        <v>41326</v>
      </c>
      <c r="C15" s="3">
        <v>0.71910879629629632</v>
      </c>
      <c r="D15">
        <v>-39.420999999999999</v>
      </c>
      <c r="E15">
        <v>-71.941000000000003</v>
      </c>
      <c r="F15">
        <v>2830</v>
      </c>
      <c r="G15">
        <v>723</v>
      </c>
      <c r="H15">
        <v>-9.08</v>
      </c>
      <c r="I15">
        <v>-31.19</v>
      </c>
      <c r="J15">
        <v>-15.83</v>
      </c>
      <c r="K15">
        <v>-26.42</v>
      </c>
      <c r="L15">
        <v>-26.16</v>
      </c>
      <c r="O15" t="e">
        <f t="shared" si="0"/>
        <v>#NUM!</v>
      </c>
      <c r="AM15" s="1"/>
      <c r="AN15" s="1"/>
      <c r="AO15" s="1"/>
      <c r="AP15" s="6">
        <v>0.71910879629629632</v>
      </c>
      <c r="AQ15">
        <v>61</v>
      </c>
      <c r="AR15">
        <v>11837</v>
      </c>
    </row>
    <row r="16" spans="1:44">
      <c r="A16">
        <f t="shared" si="1"/>
        <v>15</v>
      </c>
      <c r="B16" s="2">
        <v>41326</v>
      </c>
      <c r="C16" s="3">
        <v>0.7192708333333333</v>
      </c>
      <c r="D16">
        <v>-39.420999999999999</v>
      </c>
      <c r="E16">
        <v>-71.941000000000003</v>
      </c>
      <c r="F16">
        <v>2830</v>
      </c>
      <c r="G16">
        <v>723</v>
      </c>
      <c r="H16">
        <v>60.7</v>
      </c>
      <c r="I16">
        <v>-34.950000000000003</v>
      </c>
      <c r="J16">
        <v>-25.92</v>
      </c>
      <c r="K16">
        <v>-67.95</v>
      </c>
      <c r="L16">
        <v>-79.489999999999995</v>
      </c>
      <c r="O16" t="e">
        <f t="shared" si="0"/>
        <v>#NUM!</v>
      </c>
      <c r="AM16" s="1"/>
      <c r="AN16" s="1"/>
      <c r="AO16" s="1"/>
      <c r="AP16" s="6">
        <v>0.7192708333333333</v>
      </c>
      <c r="AQ16">
        <v>61</v>
      </c>
      <c r="AR16">
        <v>11837</v>
      </c>
    </row>
    <row r="17" spans="1:44">
      <c r="A17">
        <f t="shared" si="1"/>
        <v>16</v>
      </c>
      <c r="B17" s="2">
        <v>41326</v>
      </c>
      <c r="C17" s="3">
        <v>0.71945601851851848</v>
      </c>
      <c r="D17">
        <v>-39.420999999999999</v>
      </c>
      <c r="E17">
        <v>-71.941000000000003</v>
      </c>
      <c r="F17">
        <v>2830</v>
      </c>
      <c r="G17">
        <v>723</v>
      </c>
      <c r="H17">
        <v>11.75</v>
      </c>
      <c r="I17">
        <v>-12.76</v>
      </c>
      <c r="J17">
        <v>-22.64</v>
      </c>
      <c r="K17">
        <v>-27.8</v>
      </c>
      <c r="L17">
        <v>-57.08</v>
      </c>
      <c r="O17" t="e">
        <f t="shared" si="0"/>
        <v>#NUM!</v>
      </c>
      <c r="AM17" s="1"/>
      <c r="AN17" s="1"/>
      <c r="AO17" s="1"/>
      <c r="AP17" s="6">
        <v>0.71945601851851848</v>
      </c>
      <c r="AQ17">
        <v>61</v>
      </c>
      <c r="AR17">
        <v>11837</v>
      </c>
    </row>
    <row r="18" spans="1:44">
      <c r="A18">
        <f t="shared" si="1"/>
        <v>17</v>
      </c>
      <c r="B18" s="2">
        <v>41326</v>
      </c>
      <c r="C18" s="3">
        <v>0.71961805555555547</v>
      </c>
      <c r="D18">
        <v>-39.420999999999999</v>
      </c>
      <c r="E18">
        <v>-71.941000000000003</v>
      </c>
      <c r="F18">
        <v>2830</v>
      </c>
      <c r="G18">
        <v>723</v>
      </c>
      <c r="H18">
        <v>47.66</v>
      </c>
      <c r="I18">
        <v>14.34</v>
      </c>
      <c r="J18">
        <v>32.15</v>
      </c>
      <c r="K18">
        <v>17.7</v>
      </c>
      <c r="L18">
        <v>40.619999999999997</v>
      </c>
      <c r="O18">
        <f t="shared" si="0"/>
        <v>0.36672774989652462</v>
      </c>
      <c r="AM18" s="1"/>
      <c r="AN18" s="1"/>
      <c r="AO18" s="1"/>
      <c r="AP18" s="6">
        <v>0.71961805555555547</v>
      </c>
      <c r="AQ18">
        <v>61</v>
      </c>
      <c r="AR18">
        <v>11837</v>
      </c>
    </row>
    <row r="19" spans="1:44">
      <c r="A19">
        <f t="shared" si="1"/>
        <v>18</v>
      </c>
      <c r="B19" s="2">
        <v>41326</v>
      </c>
      <c r="C19" s="3">
        <v>0.71979166666666661</v>
      </c>
      <c r="D19">
        <v>-39.420999999999999</v>
      </c>
      <c r="E19">
        <v>-71.941000000000003</v>
      </c>
      <c r="F19">
        <v>2830</v>
      </c>
      <c r="G19">
        <v>723</v>
      </c>
      <c r="H19">
        <v>63.69</v>
      </c>
      <c r="I19">
        <v>15.24</v>
      </c>
      <c r="J19">
        <v>41.48</v>
      </c>
      <c r="K19">
        <v>15.72</v>
      </c>
      <c r="L19">
        <v>39.700000000000003</v>
      </c>
      <c r="O19">
        <f t="shared" si="0"/>
        <v>0.36158533922768749</v>
      </c>
      <c r="AM19" s="1"/>
      <c r="AN19" s="1"/>
      <c r="AO19" s="1"/>
      <c r="AP19" s="6">
        <v>0.71979166666666661</v>
      </c>
      <c r="AQ19">
        <v>61</v>
      </c>
      <c r="AR19">
        <v>11837</v>
      </c>
    </row>
    <row r="20" spans="1:44">
      <c r="A20">
        <f t="shared" si="1"/>
        <v>19</v>
      </c>
      <c r="B20" s="2">
        <v>41326</v>
      </c>
      <c r="C20" s="3">
        <v>0.71995370370370371</v>
      </c>
      <c r="D20">
        <v>-39.420999999999999</v>
      </c>
      <c r="E20">
        <v>-71.941000000000003</v>
      </c>
      <c r="F20">
        <v>2830</v>
      </c>
      <c r="G20">
        <v>723</v>
      </c>
      <c r="H20">
        <v>63.06</v>
      </c>
      <c r="I20">
        <v>13.58</v>
      </c>
      <c r="J20">
        <v>40.03</v>
      </c>
      <c r="K20">
        <v>11.81</v>
      </c>
      <c r="L20">
        <v>34.22</v>
      </c>
      <c r="O20">
        <f t="shared" si="0"/>
        <v>0.3713281311621261</v>
      </c>
      <c r="AM20" s="1"/>
      <c r="AN20" s="1"/>
      <c r="AO20" s="1"/>
      <c r="AP20" s="6">
        <v>0.71995370370370371</v>
      </c>
      <c r="AQ20">
        <v>61</v>
      </c>
      <c r="AR20">
        <v>11837</v>
      </c>
    </row>
    <row r="21" spans="1:44">
      <c r="A21">
        <f t="shared" si="1"/>
        <v>20</v>
      </c>
      <c r="B21" s="2">
        <v>41326</v>
      </c>
      <c r="C21" s="3">
        <v>0.72012731481481485</v>
      </c>
      <c r="D21">
        <v>-39.420999999999999</v>
      </c>
      <c r="E21">
        <v>-71.941000000000003</v>
      </c>
      <c r="F21">
        <v>2830</v>
      </c>
      <c r="G21">
        <v>723</v>
      </c>
      <c r="H21">
        <v>61.69</v>
      </c>
      <c r="I21">
        <v>10.66</v>
      </c>
      <c r="J21">
        <v>35.130000000000003</v>
      </c>
      <c r="K21">
        <v>5.59</v>
      </c>
      <c r="L21">
        <v>23.08</v>
      </c>
      <c r="O21">
        <f t="shared" si="0"/>
        <v>0.39178092354134814</v>
      </c>
      <c r="AM21" s="1"/>
      <c r="AN21" s="1"/>
      <c r="AO21" s="1"/>
      <c r="AP21" s="6">
        <v>0.72012731481481485</v>
      </c>
      <c r="AQ21">
        <v>61</v>
      </c>
      <c r="AR21">
        <v>11837</v>
      </c>
    </row>
    <row r="22" spans="1:44">
      <c r="A22">
        <f t="shared" si="1"/>
        <v>21</v>
      </c>
      <c r="B22" s="2">
        <v>41326</v>
      </c>
      <c r="C22" s="3">
        <v>0.72032407407407406</v>
      </c>
      <c r="D22">
        <v>-39.420999999999999</v>
      </c>
      <c r="E22">
        <v>-71.941000000000003</v>
      </c>
      <c r="F22">
        <v>2830</v>
      </c>
      <c r="G22">
        <v>723</v>
      </c>
      <c r="H22">
        <v>56.77</v>
      </c>
      <c r="I22">
        <v>6.52</v>
      </c>
      <c r="J22">
        <v>26.96</v>
      </c>
      <c r="K22">
        <v>-2.73</v>
      </c>
      <c r="L22">
        <v>9.08</v>
      </c>
      <c r="O22">
        <f t="shared" si="0"/>
        <v>0.43331374797314143</v>
      </c>
      <c r="AM22" s="1"/>
      <c r="AN22" s="1"/>
      <c r="AO22" s="1"/>
      <c r="AP22" s="6">
        <v>0.72032407407407406</v>
      </c>
      <c r="AQ22">
        <v>61</v>
      </c>
      <c r="AR22">
        <v>11837</v>
      </c>
    </row>
    <row r="23" spans="1:44">
      <c r="A23">
        <f t="shared" si="1"/>
        <v>22</v>
      </c>
      <c r="B23" s="2">
        <v>41326</v>
      </c>
      <c r="C23" s="3">
        <v>0.72048611111111116</v>
      </c>
      <c r="D23">
        <v>-39.420999999999999</v>
      </c>
      <c r="E23">
        <v>-71.941000000000003</v>
      </c>
      <c r="F23">
        <v>2830</v>
      </c>
      <c r="G23">
        <v>723</v>
      </c>
      <c r="H23">
        <v>49.43</v>
      </c>
      <c r="I23">
        <v>-0.42</v>
      </c>
      <c r="J23">
        <v>14.95</v>
      </c>
      <c r="K23">
        <v>-14.9</v>
      </c>
      <c r="L23">
        <v>-11.65</v>
      </c>
      <c r="O23" t="e">
        <f t="shared" si="0"/>
        <v>#NUM!</v>
      </c>
      <c r="AM23" s="1"/>
      <c r="AN23" s="1"/>
      <c r="AO23" s="1"/>
      <c r="AP23" s="6">
        <v>0.72048611111111116</v>
      </c>
      <c r="AQ23">
        <v>61</v>
      </c>
      <c r="AR23">
        <v>11837</v>
      </c>
    </row>
    <row r="24" spans="1:44">
      <c r="A24">
        <f t="shared" si="1"/>
        <v>23</v>
      </c>
      <c r="B24" s="2">
        <v>41326</v>
      </c>
      <c r="C24" s="3">
        <v>0.7206597222222223</v>
      </c>
      <c r="D24">
        <v>-39.420999999999999</v>
      </c>
      <c r="E24">
        <v>-71.941000000000003</v>
      </c>
      <c r="F24">
        <v>2830</v>
      </c>
      <c r="G24">
        <v>723</v>
      </c>
      <c r="H24">
        <v>38.17</v>
      </c>
      <c r="I24">
        <v>-14.02</v>
      </c>
      <c r="J24">
        <v>-4.13</v>
      </c>
      <c r="K24">
        <v>-31.07</v>
      </c>
      <c r="L24">
        <v>-38.6</v>
      </c>
      <c r="O24" t="e">
        <f t="shared" si="0"/>
        <v>#NUM!</v>
      </c>
      <c r="AM24" s="1"/>
      <c r="AN24" s="1"/>
      <c r="AO24" s="1"/>
      <c r="AP24" s="6">
        <v>0.7206597222222223</v>
      </c>
      <c r="AQ24">
        <v>61</v>
      </c>
      <c r="AR24">
        <v>11837</v>
      </c>
    </row>
    <row r="25" spans="1:44">
      <c r="A25">
        <f t="shared" si="1"/>
        <v>24</v>
      </c>
      <c r="B25" s="2">
        <v>41326</v>
      </c>
      <c r="C25" s="3">
        <v>0.72082175925925929</v>
      </c>
      <c r="D25">
        <v>-39.420999999999999</v>
      </c>
      <c r="E25">
        <v>-71.941000000000003</v>
      </c>
      <c r="F25">
        <v>2830</v>
      </c>
      <c r="G25">
        <v>723</v>
      </c>
      <c r="H25">
        <v>20.6</v>
      </c>
      <c r="I25">
        <v>-29.89</v>
      </c>
      <c r="J25">
        <v>-25.96</v>
      </c>
      <c r="K25">
        <v>-48.32</v>
      </c>
      <c r="L25">
        <v>-68.709999999999994</v>
      </c>
      <c r="O25" t="e">
        <f t="shared" si="0"/>
        <v>#NUM!</v>
      </c>
      <c r="AM25" s="1"/>
      <c r="AN25" s="1"/>
      <c r="AO25" s="1"/>
      <c r="AP25" s="6">
        <v>0.72082175925925929</v>
      </c>
      <c r="AQ25">
        <v>61</v>
      </c>
      <c r="AR25">
        <v>11837</v>
      </c>
    </row>
    <row r="26" spans="1:44">
      <c r="A26">
        <f t="shared" si="1"/>
        <v>25</v>
      </c>
      <c r="B26" s="2">
        <v>41326</v>
      </c>
      <c r="C26" s="3">
        <v>0.72101851851851861</v>
      </c>
      <c r="D26">
        <v>-39.420999999999999</v>
      </c>
      <c r="E26">
        <v>-71.941000000000003</v>
      </c>
      <c r="F26">
        <v>2830</v>
      </c>
      <c r="G26">
        <v>723</v>
      </c>
      <c r="H26">
        <v>-1.44</v>
      </c>
      <c r="I26">
        <v>-50.19</v>
      </c>
      <c r="J26">
        <v>-52.61</v>
      </c>
      <c r="K26">
        <v>-69.83</v>
      </c>
      <c r="L26">
        <v>-103.34</v>
      </c>
      <c r="O26" t="e">
        <f t="shared" si="0"/>
        <v>#NUM!</v>
      </c>
      <c r="AM26" s="1"/>
      <c r="AN26" s="1"/>
      <c r="AO26" s="1"/>
      <c r="AP26" s="6">
        <v>0.72101851851851861</v>
      </c>
      <c r="AQ26">
        <v>61</v>
      </c>
      <c r="AR26">
        <v>11837</v>
      </c>
    </row>
    <row r="27" spans="1:44">
      <c r="A27">
        <f t="shared" si="1"/>
        <v>26</v>
      </c>
      <c r="B27" s="2">
        <v>41326</v>
      </c>
      <c r="C27" s="3">
        <v>0.7211805555555556</v>
      </c>
      <c r="D27">
        <v>-39.420999999999999</v>
      </c>
      <c r="E27">
        <v>-71.941000000000003</v>
      </c>
      <c r="F27">
        <v>2830</v>
      </c>
      <c r="G27">
        <v>723</v>
      </c>
      <c r="H27">
        <v>-33.25</v>
      </c>
      <c r="I27">
        <v>-76.239999999999995</v>
      </c>
      <c r="J27">
        <v>-85.96</v>
      </c>
      <c r="K27">
        <v>-94.37</v>
      </c>
      <c r="L27">
        <v>-143.5</v>
      </c>
      <c r="O27" t="e">
        <f t="shared" si="0"/>
        <v>#NUM!</v>
      </c>
      <c r="AM27" s="1"/>
      <c r="AN27" s="1"/>
      <c r="AO27" s="1"/>
      <c r="AP27" s="6">
        <v>0.7211805555555556</v>
      </c>
      <c r="AQ27">
        <v>61</v>
      </c>
      <c r="AR27">
        <v>11837</v>
      </c>
    </row>
    <row r="28" spans="1:44">
      <c r="A28">
        <f t="shared" si="1"/>
        <v>27</v>
      </c>
      <c r="B28" s="2">
        <v>41326</v>
      </c>
      <c r="C28" s="3">
        <v>0.72135416666666663</v>
      </c>
      <c r="D28">
        <v>-39.420999999999999</v>
      </c>
      <c r="E28">
        <v>-71.941000000000003</v>
      </c>
      <c r="F28">
        <v>2830</v>
      </c>
      <c r="G28">
        <v>723</v>
      </c>
      <c r="H28">
        <v>-72.23</v>
      </c>
      <c r="I28">
        <v>-108.32</v>
      </c>
      <c r="J28">
        <v>-124.8</v>
      </c>
      <c r="K28">
        <v>-121.59</v>
      </c>
      <c r="L28">
        <v>-187.12</v>
      </c>
      <c r="O28" t="e">
        <f t="shared" si="0"/>
        <v>#NUM!</v>
      </c>
      <c r="AM28" s="1"/>
      <c r="AN28" s="1"/>
      <c r="AO28" s="1"/>
      <c r="AP28" s="6">
        <v>0.72135416666666663</v>
      </c>
      <c r="AQ28">
        <v>61</v>
      </c>
      <c r="AR28">
        <v>11837</v>
      </c>
    </row>
    <row r="29" spans="1:44">
      <c r="A29">
        <f t="shared" si="1"/>
        <v>28</v>
      </c>
      <c r="B29" s="2">
        <v>41326</v>
      </c>
      <c r="C29" s="3">
        <v>0.72155092592592596</v>
      </c>
      <c r="D29">
        <v>-39.420999999999999</v>
      </c>
      <c r="E29">
        <v>-71.941000000000003</v>
      </c>
      <c r="F29">
        <v>2830</v>
      </c>
      <c r="G29">
        <v>723</v>
      </c>
      <c r="H29">
        <v>-111.44</v>
      </c>
      <c r="I29">
        <v>-140.54</v>
      </c>
      <c r="J29">
        <v>-163.38</v>
      </c>
      <c r="K29">
        <v>-148.68</v>
      </c>
      <c r="L29">
        <v>-229.41</v>
      </c>
      <c r="O29" t="e">
        <f t="shared" si="0"/>
        <v>#NUM!</v>
      </c>
      <c r="AM29" s="1"/>
      <c r="AN29" s="1"/>
      <c r="AO29" s="1"/>
      <c r="AP29" s="6">
        <v>0.72155092592592596</v>
      </c>
      <c r="AQ29">
        <v>61</v>
      </c>
      <c r="AR29">
        <v>11837</v>
      </c>
    </row>
    <row r="30" spans="1:44">
      <c r="A30">
        <f t="shared" si="1"/>
        <v>29</v>
      </c>
      <c r="B30" s="2">
        <v>41326</v>
      </c>
      <c r="C30" s="3">
        <v>0.72171296296296295</v>
      </c>
      <c r="D30">
        <v>-39.420999999999999</v>
      </c>
      <c r="E30">
        <v>-71.941000000000003</v>
      </c>
      <c r="F30">
        <v>2830</v>
      </c>
      <c r="G30">
        <v>723</v>
      </c>
      <c r="H30">
        <v>-161.13</v>
      </c>
      <c r="I30">
        <v>-181.09</v>
      </c>
      <c r="J30">
        <v>-209.77</v>
      </c>
      <c r="K30">
        <v>-181.3</v>
      </c>
      <c r="L30">
        <v>-280.23</v>
      </c>
      <c r="O30" t="e">
        <f t="shared" si="0"/>
        <v>#NUM!</v>
      </c>
      <c r="AM30" s="1"/>
      <c r="AN30" s="1"/>
      <c r="AO30" s="1"/>
      <c r="AP30" s="6">
        <v>0.72171296296296295</v>
      </c>
      <c r="AQ30">
        <v>61</v>
      </c>
      <c r="AR30">
        <v>11837</v>
      </c>
    </row>
    <row r="31" spans="1:44">
      <c r="A31">
        <f t="shared" si="1"/>
        <v>30</v>
      </c>
      <c r="B31" s="2">
        <v>41326</v>
      </c>
      <c r="C31" s="3">
        <v>0.72188657407407408</v>
      </c>
      <c r="D31">
        <v>-39.420999999999999</v>
      </c>
      <c r="E31">
        <v>-71.941000000000003</v>
      </c>
      <c r="F31">
        <v>2830</v>
      </c>
      <c r="G31">
        <v>723</v>
      </c>
      <c r="H31">
        <v>-16.75</v>
      </c>
      <c r="I31">
        <v>-43.36</v>
      </c>
      <c r="J31">
        <v>-51.81</v>
      </c>
      <c r="K31">
        <v>-69.709999999999994</v>
      </c>
      <c r="L31">
        <v>-110.4</v>
      </c>
      <c r="O31" t="e">
        <f t="shared" si="0"/>
        <v>#NUM!</v>
      </c>
      <c r="AM31" s="1"/>
      <c r="AN31" s="1"/>
      <c r="AO31" s="1"/>
      <c r="AP31" s="6">
        <v>0.72188657407407408</v>
      </c>
      <c r="AQ31">
        <v>61</v>
      </c>
      <c r="AR31">
        <v>11837</v>
      </c>
    </row>
    <row r="32" spans="1:44">
      <c r="A32">
        <f t="shared" si="1"/>
        <v>31</v>
      </c>
      <c r="B32" s="2">
        <v>41326</v>
      </c>
      <c r="C32" s="3">
        <v>0.72204861111111107</v>
      </c>
      <c r="D32">
        <v>-39.420999999999999</v>
      </c>
      <c r="E32">
        <v>-71.941000000000003</v>
      </c>
      <c r="F32">
        <v>2830</v>
      </c>
      <c r="G32">
        <v>723</v>
      </c>
      <c r="H32">
        <v>-161.84</v>
      </c>
      <c r="I32">
        <v>-145.91</v>
      </c>
      <c r="J32">
        <v>-168.38</v>
      </c>
      <c r="K32">
        <v>-175.95</v>
      </c>
      <c r="L32">
        <v>-303.83999999999997</v>
      </c>
      <c r="O32" t="e">
        <f t="shared" si="0"/>
        <v>#NUM!</v>
      </c>
      <c r="AM32" s="1"/>
      <c r="AN32" s="1"/>
      <c r="AO32" s="1"/>
      <c r="AP32" s="6">
        <v>0.72204861111111107</v>
      </c>
      <c r="AQ32">
        <v>61</v>
      </c>
      <c r="AR32">
        <v>11837</v>
      </c>
    </row>
    <row r="33" spans="1:44">
      <c r="A33">
        <f t="shared" si="1"/>
        <v>32</v>
      </c>
      <c r="B33" s="2">
        <v>41326</v>
      </c>
      <c r="C33" s="3">
        <v>0.72223379629629625</v>
      </c>
      <c r="D33">
        <v>-39.420999999999999</v>
      </c>
      <c r="E33">
        <v>-71.941000000000003</v>
      </c>
      <c r="F33">
        <v>2830</v>
      </c>
      <c r="G33">
        <v>723</v>
      </c>
      <c r="H33">
        <v>43.2</v>
      </c>
      <c r="I33">
        <v>13.3</v>
      </c>
      <c r="J33">
        <v>27.73</v>
      </c>
      <c r="K33">
        <v>16.559999999999999</v>
      </c>
      <c r="L33">
        <v>40.81</v>
      </c>
      <c r="O33">
        <f t="shared" si="0"/>
        <v>0.37308821284691468</v>
      </c>
      <c r="AM33" s="1"/>
      <c r="AN33" s="1"/>
      <c r="AO33" s="1"/>
      <c r="AP33" s="6">
        <v>0.72223379629629625</v>
      </c>
      <c r="AQ33">
        <v>61</v>
      </c>
      <c r="AR33">
        <v>11837</v>
      </c>
    </row>
    <row r="34" spans="1:44">
      <c r="A34">
        <f t="shared" si="1"/>
        <v>33</v>
      </c>
      <c r="B34" s="2">
        <v>41326</v>
      </c>
      <c r="C34" s="3">
        <v>0.72239583333333324</v>
      </c>
      <c r="D34">
        <v>-39.420999999999999</v>
      </c>
      <c r="E34">
        <v>-71.941000000000003</v>
      </c>
      <c r="F34">
        <v>2830</v>
      </c>
      <c r="G34">
        <v>723</v>
      </c>
      <c r="H34">
        <v>63.02</v>
      </c>
      <c r="I34">
        <v>5.92</v>
      </c>
      <c r="J34">
        <v>31.22</v>
      </c>
      <c r="K34">
        <v>-4.07</v>
      </c>
      <c r="L34">
        <v>19.14</v>
      </c>
      <c r="O34">
        <f t="shared" si="0"/>
        <v>0.441469355563126</v>
      </c>
      <c r="AM34" s="1"/>
      <c r="AN34" s="1"/>
      <c r="AO34" s="1"/>
      <c r="AP34" s="6">
        <v>0.72239583333333324</v>
      </c>
      <c r="AQ34">
        <v>61</v>
      </c>
      <c r="AR34">
        <v>11837</v>
      </c>
    </row>
    <row r="35" spans="1:44">
      <c r="A35">
        <f t="shared" si="1"/>
        <v>34</v>
      </c>
      <c r="B35" s="2">
        <v>41326</v>
      </c>
      <c r="C35" s="3">
        <v>0.72256944444444438</v>
      </c>
      <c r="D35">
        <v>-39.420999999999999</v>
      </c>
      <c r="E35">
        <v>-71.941000000000003</v>
      </c>
      <c r="F35">
        <v>2830</v>
      </c>
      <c r="G35">
        <v>723</v>
      </c>
      <c r="H35">
        <v>62.69</v>
      </c>
      <c r="I35">
        <v>-0.39</v>
      </c>
      <c r="J35">
        <v>21.14</v>
      </c>
      <c r="K35">
        <v>-19.23</v>
      </c>
      <c r="L35">
        <v>-4.67</v>
      </c>
      <c r="O35" t="e">
        <f t="shared" si="0"/>
        <v>#NUM!</v>
      </c>
      <c r="AM35" s="1"/>
      <c r="AN35" s="1"/>
      <c r="AO35" s="1"/>
      <c r="AP35" s="6">
        <v>0.72256944444444438</v>
      </c>
      <c r="AQ35">
        <v>61</v>
      </c>
      <c r="AR35">
        <v>11837</v>
      </c>
    </row>
    <row r="36" spans="1:44">
      <c r="A36">
        <f t="shared" si="1"/>
        <v>35</v>
      </c>
      <c r="B36" s="2">
        <v>41326</v>
      </c>
      <c r="C36" s="3">
        <v>0.72274305555555562</v>
      </c>
      <c r="D36">
        <v>-39.420999999999999</v>
      </c>
      <c r="E36">
        <v>-71.941000000000003</v>
      </c>
      <c r="F36">
        <v>2830</v>
      </c>
      <c r="G36">
        <v>723</v>
      </c>
      <c r="H36">
        <v>60.11</v>
      </c>
      <c r="I36">
        <v>-11.05</v>
      </c>
      <c r="J36">
        <v>6.25</v>
      </c>
      <c r="K36">
        <v>-36.06</v>
      </c>
      <c r="L36">
        <v>-29.39</v>
      </c>
      <c r="O36" t="e">
        <f t="shared" si="0"/>
        <v>#NUM!</v>
      </c>
      <c r="AM36" s="1"/>
      <c r="AN36" s="1"/>
      <c r="AO36" s="1"/>
      <c r="AP36" s="6">
        <v>0.72274305555555562</v>
      </c>
      <c r="AQ36">
        <v>61</v>
      </c>
      <c r="AR36">
        <v>11837</v>
      </c>
    </row>
    <row r="37" spans="1:44">
      <c r="A37">
        <f t="shared" si="1"/>
        <v>36</v>
      </c>
      <c r="B37" s="2">
        <v>41326</v>
      </c>
      <c r="C37" s="3">
        <v>0.72290509259259261</v>
      </c>
      <c r="D37">
        <v>-39.420999999999999</v>
      </c>
      <c r="E37">
        <v>-71.941000000000003</v>
      </c>
      <c r="F37">
        <v>2830</v>
      </c>
      <c r="G37">
        <v>723</v>
      </c>
      <c r="H37">
        <v>56.22</v>
      </c>
      <c r="I37">
        <v>-23.48</v>
      </c>
      <c r="J37">
        <v>-10.52</v>
      </c>
      <c r="K37">
        <v>-51.79</v>
      </c>
      <c r="L37">
        <v>-54.87</v>
      </c>
      <c r="O37" t="e">
        <f t="shared" si="0"/>
        <v>#NUM!</v>
      </c>
      <c r="AM37" s="1"/>
      <c r="AN37" s="1"/>
      <c r="AO37" s="1"/>
      <c r="AP37" s="6">
        <v>0.72290509259259261</v>
      </c>
      <c r="AQ37">
        <v>61</v>
      </c>
      <c r="AR37">
        <v>11837</v>
      </c>
    </row>
    <row r="38" spans="1:44">
      <c r="A38">
        <f t="shared" si="1"/>
        <v>37</v>
      </c>
      <c r="B38" s="2">
        <v>41326</v>
      </c>
      <c r="C38" s="3">
        <v>0.72310185185185183</v>
      </c>
      <c r="D38">
        <v>-39.420999999999999</v>
      </c>
      <c r="E38">
        <v>-71.941000000000003</v>
      </c>
      <c r="F38">
        <v>2830</v>
      </c>
      <c r="G38">
        <v>723</v>
      </c>
      <c r="H38">
        <v>49.48</v>
      </c>
      <c r="I38">
        <v>-37.29</v>
      </c>
      <c r="J38">
        <v>-28.63</v>
      </c>
      <c r="K38">
        <v>-67.88</v>
      </c>
      <c r="L38">
        <v>-81.599999999999994</v>
      </c>
      <c r="O38" t="e">
        <f t="shared" si="0"/>
        <v>#NUM!</v>
      </c>
      <c r="AM38" s="1"/>
      <c r="AN38" s="1"/>
      <c r="AO38" s="1"/>
      <c r="AP38" s="6">
        <v>0.72310185185185183</v>
      </c>
      <c r="AQ38">
        <v>61</v>
      </c>
      <c r="AR38">
        <v>11837</v>
      </c>
    </row>
    <row r="39" spans="1:44">
      <c r="A39">
        <f t="shared" si="1"/>
        <v>38</v>
      </c>
      <c r="B39" s="2">
        <v>41326</v>
      </c>
      <c r="C39" s="3">
        <v>0.72326388888888893</v>
      </c>
      <c r="D39">
        <v>-39.420999999999999</v>
      </c>
      <c r="E39">
        <v>-71.941000000000003</v>
      </c>
      <c r="F39">
        <v>2830</v>
      </c>
      <c r="G39">
        <v>723</v>
      </c>
      <c r="H39">
        <v>36.1</v>
      </c>
      <c r="I39">
        <v>-56.49</v>
      </c>
      <c r="J39">
        <v>-53.61</v>
      </c>
      <c r="K39">
        <v>-88.36</v>
      </c>
      <c r="L39">
        <v>-113.58</v>
      </c>
      <c r="O39" t="e">
        <f t="shared" si="0"/>
        <v>#NUM!</v>
      </c>
      <c r="AM39" s="1"/>
      <c r="AN39" s="1"/>
      <c r="AO39" s="1"/>
      <c r="AP39" s="6">
        <v>0.72326388888888893</v>
      </c>
      <c r="AQ39">
        <v>61</v>
      </c>
      <c r="AR39">
        <v>11837</v>
      </c>
    </row>
    <row r="40" spans="1:44">
      <c r="A40">
        <f t="shared" si="1"/>
        <v>39</v>
      </c>
      <c r="B40" s="2">
        <v>41326</v>
      </c>
      <c r="C40" s="3">
        <v>0.72343750000000007</v>
      </c>
      <c r="D40">
        <v>-39.420999999999999</v>
      </c>
      <c r="E40">
        <v>-71.941000000000003</v>
      </c>
      <c r="F40">
        <v>2830</v>
      </c>
      <c r="G40">
        <v>723</v>
      </c>
      <c r="H40">
        <v>32.06</v>
      </c>
      <c r="I40">
        <v>-24.05</v>
      </c>
      <c r="J40">
        <v>-16.59</v>
      </c>
      <c r="K40">
        <v>-43.44</v>
      </c>
      <c r="L40">
        <v>-53.31</v>
      </c>
      <c r="O40" t="e">
        <f t="shared" si="0"/>
        <v>#NUM!</v>
      </c>
      <c r="AM40" s="1"/>
      <c r="AN40" s="1"/>
      <c r="AO40" s="1"/>
      <c r="AP40" s="6">
        <v>0.72343750000000007</v>
      </c>
      <c r="AQ40">
        <v>61</v>
      </c>
      <c r="AR40">
        <v>11837</v>
      </c>
    </row>
    <row r="41" spans="1:44">
      <c r="A41">
        <f t="shared" si="1"/>
        <v>40</v>
      </c>
      <c r="B41" s="2">
        <v>41326</v>
      </c>
      <c r="C41" s="3">
        <v>0.72359953703703705</v>
      </c>
      <c r="D41">
        <v>-39.420999999999999</v>
      </c>
      <c r="E41">
        <v>-71.941000000000003</v>
      </c>
      <c r="F41">
        <v>2830</v>
      </c>
      <c r="G41">
        <v>723</v>
      </c>
      <c r="H41">
        <v>62.61</v>
      </c>
      <c r="I41">
        <v>14.8</v>
      </c>
      <c r="J41">
        <v>33.479999999999997</v>
      </c>
      <c r="K41">
        <v>13.09</v>
      </c>
      <c r="L41">
        <v>45.68</v>
      </c>
      <c r="O41">
        <f t="shared" si="0"/>
        <v>0.36406032186589227</v>
      </c>
      <c r="AM41" s="1"/>
      <c r="AN41" s="1"/>
      <c r="AO41" s="1"/>
      <c r="AP41" s="6">
        <v>0.72359953703703705</v>
      </c>
      <c r="AQ41">
        <v>61</v>
      </c>
      <c r="AR41">
        <v>11837</v>
      </c>
    </row>
    <row r="42" spans="1:44">
      <c r="A42">
        <f t="shared" si="1"/>
        <v>41</v>
      </c>
      <c r="B42" s="2">
        <v>41326</v>
      </c>
      <c r="C42" s="3">
        <v>0.72379629629629638</v>
      </c>
      <c r="D42">
        <v>-39.420999999999999</v>
      </c>
      <c r="E42">
        <v>-71.941000000000003</v>
      </c>
      <c r="F42">
        <v>2830</v>
      </c>
      <c r="G42">
        <v>723</v>
      </c>
      <c r="H42">
        <v>69.3</v>
      </c>
      <c r="I42">
        <v>13.88</v>
      </c>
      <c r="J42">
        <v>37.18</v>
      </c>
      <c r="K42">
        <v>11.04</v>
      </c>
      <c r="L42">
        <v>42.65</v>
      </c>
      <c r="O42">
        <f t="shared" si="0"/>
        <v>0.36948215389186267</v>
      </c>
      <c r="AM42" s="1"/>
      <c r="AN42" s="1"/>
      <c r="AO42" s="1"/>
      <c r="AP42" s="6">
        <v>0.72379629629629638</v>
      </c>
      <c r="AQ42">
        <v>61</v>
      </c>
      <c r="AR42">
        <v>11837</v>
      </c>
    </row>
    <row r="43" spans="1:44">
      <c r="A43">
        <f t="shared" si="1"/>
        <v>42</v>
      </c>
      <c r="B43" s="2">
        <v>41326</v>
      </c>
      <c r="C43" s="3">
        <v>0.72396990740740741</v>
      </c>
      <c r="D43">
        <v>-39.420999999999999</v>
      </c>
      <c r="E43">
        <v>-71.941000000000003</v>
      </c>
      <c r="F43">
        <v>2830</v>
      </c>
      <c r="G43">
        <v>723</v>
      </c>
      <c r="H43">
        <v>70.36</v>
      </c>
      <c r="I43">
        <v>13.84</v>
      </c>
      <c r="J43">
        <v>38.83</v>
      </c>
      <c r="K43">
        <v>9.49</v>
      </c>
      <c r="L43">
        <v>40.14</v>
      </c>
      <c r="O43">
        <f t="shared" si="0"/>
        <v>0.36972596608153357</v>
      </c>
      <c r="AM43" s="1"/>
      <c r="AN43" s="1"/>
      <c r="AO43" s="1"/>
      <c r="AP43" s="6">
        <v>0.72396990740740741</v>
      </c>
      <c r="AQ43">
        <v>61</v>
      </c>
      <c r="AR43">
        <v>11837</v>
      </c>
    </row>
    <row r="44" spans="1:44">
      <c r="A44">
        <f t="shared" si="1"/>
        <v>43</v>
      </c>
      <c r="B44" s="2">
        <v>41326</v>
      </c>
      <c r="C44" s="3">
        <v>0.7241319444444444</v>
      </c>
      <c r="D44">
        <v>-39.420999999999999</v>
      </c>
      <c r="E44">
        <v>-71.941000000000003</v>
      </c>
      <c r="F44">
        <v>2830</v>
      </c>
      <c r="G44">
        <v>723</v>
      </c>
      <c r="H44">
        <v>71.02</v>
      </c>
      <c r="I44">
        <v>13.74</v>
      </c>
      <c r="J44">
        <v>39.869999999999997</v>
      </c>
      <c r="K44">
        <v>8.9</v>
      </c>
      <c r="L44">
        <v>37.840000000000003</v>
      </c>
      <c r="O44">
        <f t="shared" si="0"/>
        <v>0.37033859287846865</v>
      </c>
      <c r="AM44" s="1"/>
      <c r="AN44" s="1"/>
      <c r="AO44" s="1"/>
      <c r="AP44" s="6">
        <v>0.7241319444444444</v>
      </c>
      <c r="AQ44">
        <v>61</v>
      </c>
      <c r="AR44">
        <v>11837</v>
      </c>
    </row>
    <row r="45" spans="1:44">
      <c r="A45">
        <f t="shared" si="1"/>
        <v>44</v>
      </c>
      <c r="B45" s="2">
        <v>41326</v>
      </c>
      <c r="C45" s="3">
        <v>0.72432870370370372</v>
      </c>
      <c r="D45">
        <v>-39.420999999999999</v>
      </c>
      <c r="E45">
        <v>-71.941000000000003</v>
      </c>
      <c r="F45">
        <v>2830</v>
      </c>
      <c r="G45">
        <v>723</v>
      </c>
      <c r="H45">
        <v>69.959999999999994</v>
      </c>
      <c r="I45">
        <v>14.38</v>
      </c>
      <c r="J45">
        <v>39.08</v>
      </c>
      <c r="K45">
        <v>5.0999999999999996</v>
      </c>
      <c r="L45">
        <v>32.380000000000003</v>
      </c>
      <c r="O45">
        <f t="shared" si="0"/>
        <v>0.36289618688436598</v>
      </c>
      <c r="AM45" s="1"/>
      <c r="AN45" s="1"/>
      <c r="AO45" s="1"/>
      <c r="AP45" s="6">
        <v>0.72432870370370372</v>
      </c>
      <c r="AQ45">
        <v>60</v>
      </c>
      <c r="AR45">
        <v>11954</v>
      </c>
    </row>
    <row r="46" spans="1:44">
      <c r="A46">
        <f t="shared" si="1"/>
        <v>45</v>
      </c>
      <c r="B46" s="2">
        <v>41326</v>
      </c>
      <c r="C46" s="3">
        <v>0.72449074074074071</v>
      </c>
      <c r="D46">
        <v>-39.420999999999999</v>
      </c>
      <c r="E46">
        <v>-71.941000000000003</v>
      </c>
      <c r="F46">
        <v>2830</v>
      </c>
      <c r="G46">
        <v>723</v>
      </c>
      <c r="H46">
        <v>66.709999999999994</v>
      </c>
      <c r="I46">
        <v>11.25</v>
      </c>
      <c r="J46">
        <v>35.159999999999997</v>
      </c>
      <c r="K46">
        <v>0.27</v>
      </c>
      <c r="L46">
        <v>23.78</v>
      </c>
      <c r="O46">
        <f t="shared" si="0"/>
        <v>0.38343075469785698</v>
      </c>
      <c r="AM46" s="1"/>
      <c r="AN46" s="1"/>
      <c r="AO46" s="1"/>
      <c r="AP46" s="6">
        <v>0.72449074074074071</v>
      </c>
      <c r="AQ46">
        <v>60</v>
      </c>
      <c r="AR46">
        <v>11954</v>
      </c>
    </row>
    <row r="47" spans="1:44">
      <c r="A47">
        <f t="shared" si="1"/>
        <v>46</v>
      </c>
      <c r="B47" s="2">
        <v>41326</v>
      </c>
      <c r="C47" s="3">
        <v>0.72466435185185185</v>
      </c>
      <c r="D47">
        <v>-39.420999999999999</v>
      </c>
      <c r="E47">
        <v>-71.941000000000003</v>
      </c>
      <c r="F47">
        <v>2830</v>
      </c>
      <c r="G47">
        <v>723</v>
      </c>
      <c r="H47">
        <v>63.9</v>
      </c>
      <c r="I47">
        <v>7.02</v>
      </c>
      <c r="J47">
        <v>27.34</v>
      </c>
      <c r="K47">
        <v>-7.72</v>
      </c>
      <c r="L47">
        <v>10.58</v>
      </c>
      <c r="O47">
        <f t="shared" si="0"/>
        <v>0.42288239520419035</v>
      </c>
      <c r="AM47" s="1"/>
      <c r="AN47" s="1"/>
      <c r="AO47" s="1"/>
      <c r="AP47" s="6">
        <v>0.72466435185185185</v>
      </c>
      <c r="AQ47">
        <v>60</v>
      </c>
      <c r="AR47">
        <v>11954</v>
      </c>
    </row>
    <row r="48" spans="1:44">
      <c r="A48">
        <f t="shared" si="1"/>
        <v>47</v>
      </c>
      <c r="B48" s="2">
        <v>41326</v>
      </c>
      <c r="C48" s="3">
        <v>0.72482638888888884</v>
      </c>
      <c r="D48">
        <v>-39.420999999999999</v>
      </c>
      <c r="E48">
        <v>-71.941000000000003</v>
      </c>
      <c r="F48">
        <v>2830</v>
      </c>
      <c r="G48">
        <v>723</v>
      </c>
      <c r="H48">
        <v>56.14</v>
      </c>
      <c r="I48">
        <v>-0.08</v>
      </c>
      <c r="J48">
        <v>15.34</v>
      </c>
      <c r="K48">
        <v>-18.41</v>
      </c>
      <c r="L48">
        <v>-9.34</v>
      </c>
      <c r="O48" t="e">
        <f t="shared" si="0"/>
        <v>#NUM!</v>
      </c>
      <c r="AM48" s="1"/>
      <c r="AN48" s="1"/>
      <c r="AO48" s="1"/>
      <c r="AP48" s="6">
        <v>0.72482638888888884</v>
      </c>
      <c r="AQ48">
        <v>60</v>
      </c>
      <c r="AR48">
        <v>11954</v>
      </c>
    </row>
    <row r="49" spans="1:44">
      <c r="A49">
        <f t="shared" si="1"/>
        <v>48</v>
      </c>
      <c r="B49" s="2">
        <v>41326</v>
      </c>
      <c r="C49" s="3">
        <v>0.72501157407407402</v>
      </c>
      <c r="D49">
        <v>-39.420999999999999</v>
      </c>
      <c r="E49">
        <v>-71.941000000000003</v>
      </c>
      <c r="F49">
        <v>2830</v>
      </c>
      <c r="G49">
        <v>723</v>
      </c>
      <c r="H49">
        <v>9.3800000000000008</v>
      </c>
      <c r="I49">
        <v>14.44</v>
      </c>
      <c r="J49">
        <v>7.03</v>
      </c>
      <c r="K49">
        <v>14.18</v>
      </c>
      <c r="L49">
        <v>39.57</v>
      </c>
      <c r="O49">
        <f t="shared" si="0"/>
        <v>0.36254786990496329</v>
      </c>
      <c r="AM49" s="1"/>
      <c r="AN49" s="1"/>
      <c r="AO49" s="1"/>
      <c r="AP49" s="6">
        <v>0.72501157407407402</v>
      </c>
      <c r="AQ49">
        <v>60</v>
      </c>
      <c r="AR49">
        <v>11954</v>
      </c>
    </row>
    <row r="50" spans="1:44">
      <c r="A50">
        <f t="shared" si="1"/>
        <v>49</v>
      </c>
      <c r="B50" s="2">
        <v>41326</v>
      </c>
      <c r="C50" s="3">
        <v>0.72517361111111101</v>
      </c>
      <c r="D50">
        <v>-39.420999999999999</v>
      </c>
      <c r="E50">
        <v>-71.941000000000003</v>
      </c>
      <c r="F50">
        <v>2830</v>
      </c>
      <c r="G50">
        <v>723</v>
      </c>
      <c r="H50">
        <v>22.16</v>
      </c>
      <c r="I50">
        <v>16.09</v>
      </c>
      <c r="J50">
        <v>15.1</v>
      </c>
      <c r="K50">
        <v>17.39</v>
      </c>
      <c r="L50">
        <v>43.84</v>
      </c>
      <c r="O50">
        <f t="shared" si="0"/>
        <v>0.35349685538767939</v>
      </c>
      <c r="AM50" s="1"/>
      <c r="AN50" s="1"/>
      <c r="AO50" s="1"/>
      <c r="AP50" s="6">
        <v>0.72517361111111101</v>
      </c>
      <c r="AQ50">
        <v>60</v>
      </c>
      <c r="AR50">
        <v>11954</v>
      </c>
    </row>
    <row r="51" spans="1:44">
      <c r="A51">
        <f t="shared" si="1"/>
        <v>50</v>
      </c>
      <c r="B51" s="2">
        <v>41326</v>
      </c>
      <c r="C51" s="3">
        <v>0.72534722222222225</v>
      </c>
      <c r="D51">
        <v>-39.420999999999999</v>
      </c>
      <c r="E51">
        <v>-71.941000000000003</v>
      </c>
      <c r="F51">
        <v>2830</v>
      </c>
      <c r="G51">
        <v>723</v>
      </c>
      <c r="H51">
        <v>27</v>
      </c>
      <c r="I51">
        <v>15.59</v>
      </c>
      <c r="J51">
        <v>19.88</v>
      </c>
      <c r="K51">
        <v>17.170000000000002</v>
      </c>
      <c r="L51">
        <v>43.67</v>
      </c>
      <c r="O51">
        <f t="shared" si="0"/>
        <v>0.35613766833184929</v>
      </c>
      <c r="AM51" s="1"/>
      <c r="AN51" s="1"/>
      <c r="AO51" s="1"/>
      <c r="AP51" s="6">
        <v>0.72534722222222225</v>
      </c>
      <c r="AQ51">
        <v>60</v>
      </c>
      <c r="AR51">
        <v>11954</v>
      </c>
    </row>
    <row r="52" spans="1:44">
      <c r="A52">
        <f t="shared" si="1"/>
        <v>51</v>
      </c>
      <c r="B52" s="2">
        <v>41326</v>
      </c>
      <c r="C52" s="3">
        <v>0.72552083333333339</v>
      </c>
      <c r="D52">
        <v>-39.420999999999999</v>
      </c>
      <c r="E52">
        <v>-71.941000000000003</v>
      </c>
      <c r="F52">
        <v>2830</v>
      </c>
      <c r="G52">
        <v>723</v>
      </c>
      <c r="H52">
        <v>28.11</v>
      </c>
      <c r="I52">
        <v>14.41</v>
      </c>
      <c r="J52">
        <v>20.079999999999998</v>
      </c>
      <c r="K52">
        <v>15.43</v>
      </c>
      <c r="L52">
        <v>40.17</v>
      </c>
      <c r="O52">
        <f t="shared" si="0"/>
        <v>0.3627218471053355</v>
      </c>
      <c r="AM52" s="1"/>
      <c r="AN52" s="1"/>
      <c r="AO52" s="1"/>
      <c r="AP52" s="6">
        <v>0.72552083333333339</v>
      </c>
      <c r="AQ52">
        <v>60</v>
      </c>
      <c r="AR52">
        <v>11954</v>
      </c>
    </row>
    <row r="53" spans="1:44">
      <c r="A53">
        <f t="shared" si="1"/>
        <v>52</v>
      </c>
      <c r="B53" s="2">
        <v>41326</v>
      </c>
      <c r="C53" s="3">
        <v>0.72568287037037038</v>
      </c>
      <c r="D53">
        <v>-39.420999999999999</v>
      </c>
      <c r="E53">
        <v>-71.941000000000003</v>
      </c>
      <c r="F53">
        <v>2830</v>
      </c>
      <c r="G53">
        <v>723</v>
      </c>
      <c r="H53">
        <v>28.56</v>
      </c>
      <c r="I53">
        <v>12.26</v>
      </c>
      <c r="J53">
        <v>17.34</v>
      </c>
      <c r="K53">
        <v>11.31</v>
      </c>
      <c r="L53">
        <v>33.01</v>
      </c>
      <c r="O53">
        <f t="shared" si="0"/>
        <v>0.37623870167312584</v>
      </c>
      <c r="AM53" s="1"/>
      <c r="AN53" s="1"/>
      <c r="AO53" s="1"/>
      <c r="AP53" s="6">
        <v>0.72568287037037038</v>
      </c>
      <c r="AQ53">
        <v>60</v>
      </c>
      <c r="AR53">
        <v>11954</v>
      </c>
    </row>
    <row r="54" spans="1:44">
      <c r="A54">
        <f t="shared" si="1"/>
        <v>53</v>
      </c>
      <c r="B54" s="2">
        <v>41326</v>
      </c>
      <c r="C54" s="3">
        <v>0.7258796296296296</v>
      </c>
      <c r="D54">
        <v>-39.420999999999999</v>
      </c>
      <c r="E54">
        <v>-71.941000000000003</v>
      </c>
      <c r="F54">
        <v>2830</v>
      </c>
      <c r="G54">
        <v>723</v>
      </c>
      <c r="H54">
        <v>25.19</v>
      </c>
      <c r="I54">
        <v>8.26</v>
      </c>
      <c r="J54">
        <v>11.91</v>
      </c>
      <c r="K54">
        <v>6.44</v>
      </c>
      <c r="L54">
        <v>23.8</v>
      </c>
      <c r="O54">
        <f t="shared" si="0"/>
        <v>0.40927511985743054</v>
      </c>
      <c r="AM54" s="1"/>
      <c r="AN54" s="1"/>
      <c r="AO54" s="1"/>
      <c r="AP54" s="6">
        <v>0.7258796296296296</v>
      </c>
      <c r="AQ54">
        <v>60</v>
      </c>
      <c r="AR54">
        <v>11954</v>
      </c>
    </row>
    <row r="55" spans="1:44">
      <c r="A55">
        <f t="shared" si="1"/>
        <v>54</v>
      </c>
      <c r="B55" s="2">
        <v>41326</v>
      </c>
      <c r="C55" s="3">
        <v>0.7260416666666667</v>
      </c>
      <c r="D55">
        <v>-39.420999999999999</v>
      </c>
      <c r="E55">
        <v>-71.941000000000003</v>
      </c>
      <c r="F55">
        <v>2830</v>
      </c>
      <c r="G55">
        <v>723</v>
      </c>
      <c r="H55">
        <v>18.93</v>
      </c>
      <c r="I55">
        <v>1.83</v>
      </c>
      <c r="J55">
        <v>1.87</v>
      </c>
      <c r="K55">
        <v>-2.2000000000000002</v>
      </c>
      <c r="L55">
        <v>9.17</v>
      </c>
      <c r="O55">
        <f t="shared" si="0"/>
        <v>0.53535079500211502</v>
      </c>
      <c r="AM55" s="1"/>
      <c r="AN55" s="1"/>
      <c r="AO55" s="1"/>
      <c r="AP55" s="6">
        <v>0.7260416666666667</v>
      </c>
      <c r="AQ55">
        <v>60</v>
      </c>
      <c r="AR55">
        <v>11954</v>
      </c>
    </row>
    <row r="56" spans="1:44">
      <c r="A56">
        <f t="shared" si="1"/>
        <v>55</v>
      </c>
      <c r="B56" s="2">
        <v>41326</v>
      </c>
      <c r="C56" s="3">
        <v>0.72621527777777783</v>
      </c>
      <c r="D56">
        <v>-39.420999999999999</v>
      </c>
      <c r="E56">
        <v>-71.941000000000003</v>
      </c>
      <c r="F56">
        <v>2830</v>
      </c>
      <c r="G56">
        <v>723</v>
      </c>
      <c r="H56">
        <v>7.58</v>
      </c>
      <c r="I56">
        <v>-9.0399999999999991</v>
      </c>
      <c r="J56">
        <v>-13.84</v>
      </c>
      <c r="K56">
        <v>-14.89</v>
      </c>
      <c r="L56">
        <v>-12.13</v>
      </c>
      <c r="O56" t="e">
        <f t="shared" si="0"/>
        <v>#NUM!</v>
      </c>
      <c r="AM56" s="1"/>
      <c r="AN56" s="1"/>
      <c r="AO56" s="1"/>
      <c r="AP56" s="6">
        <v>0.72621527777777783</v>
      </c>
      <c r="AQ56">
        <v>60</v>
      </c>
      <c r="AR56">
        <v>11954</v>
      </c>
    </row>
    <row r="57" spans="1:44">
      <c r="A57">
        <f t="shared" si="1"/>
        <v>56</v>
      </c>
      <c r="B57" s="2">
        <v>41326</v>
      </c>
      <c r="C57" s="3">
        <v>0.72637731481481482</v>
      </c>
      <c r="D57">
        <v>-39.420999999999999</v>
      </c>
      <c r="E57">
        <v>-71.941000000000003</v>
      </c>
      <c r="F57">
        <v>2830</v>
      </c>
      <c r="G57">
        <v>723</v>
      </c>
      <c r="H57">
        <v>-8.0500000000000007</v>
      </c>
      <c r="I57">
        <v>-23.1</v>
      </c>
      <c r="J57">
        <v>-33.92</v>
      </c>
      <c r="K57">
        <v>-28.97</v>
      </c>
      <c r="L57">
        <v>-37.5</v>
      </c>
      <c r="O57" t="e">
        <f t="shared" si="0"/>
        <v>#NUM!</v>
      </c>
      <c r="AM57" s="1"/>
      <c r="AN57" s="1"/>
      <c r="AO57" s="1"/>
      <c r="AP57" s="6">
        <v>0.72637731481481482</v>
      </c>
      <c r="AQ57">
        <v>60</v>
      </c>
      <c r="AR57">
        <v>11954</v>
      </c>
    </row>
    <row r="58" spans="1:44">
      <c r="A58">
        <f t="shared" si="1"/>
        <v>57</v>
      </c>
      <c r="B58" s="2">
        <v>41326</v>
      </c>
      <c r="C58" s="3">
        <v>0.72657407407407415</v>
      </c>
      <c r="D58">
        <v>-39.420999999999999</v>
      </c>
      <c r="E58">
        <v>-71.941000000000003</v>
      </c>
      <c r="F58">
        <v>2830</v>
      </c>
      <c r="G58">
        <v>723</v>
      </c>
      <c r="H58">
        <v>-30.59</v>
      </c>
      <c r="I58">
        <v>-42.61</v>
      </c>
      <c r="J58">
        <v>-59.08</v>
      </c>
      <c r="K58">
        <v>-47.59</v>
      </c>
      <c r="L58">
        <v>-69.11</v>
      </c>
      <c r="O58" t="e">
        <f t="shared" si="0"/>
        <v>#NUM!</v>
      </c>
      <c r="AM58" s="1"/>
      <c r="AN58" s="1"/>
      <c r="AO58" s="1"/>
      <c r="AP58" s="6">
        <v>0.72657407407407415</v>
      </c>
      <c r="AQ58">
        <v>60</v>
      </c>
      <c r="AR58">
        <v>11954</v>
      </c>
    </row>
    <row r="59" spans="1:44">
      <c r="A59">
        <f t="shared" si="1"/>
        <v>58</v>
      </c>
      <c r="B59" s="2">
        <v>41326</v>
      </c>
      <c r="C59" s="3">
        <v>0.72674768518518518</v>
      </c>
      <c r="D59">
        <v>-39.420999999999999</v>
      </c>
      <c r="E59">
        <v>-71.941000000000003</v>
      </c>
      <c r="F59">
        <v>2830</v>
      </c>
      <c r="G59">
        <v>723</v>
      </c>
      <c r="H59">
        <v>-54.69</v>
      </c>
      <c r="I59">
        <v>-63.9</v>
      </c>
      <c r="J59">
        <v>-85.03</v>
      </c>
      <c r="K59">
        <v>-66.31</v>
      </c>
      <c r="L59">
        <v>-100.04</v>
      </c>
      <c r="O59" t="e">
        <f t="shared" si="0"/>
        <v>#NUM!</v>
      </c>
      <c r="AM59" s="1"/>
      <c r="AN59" s="1"/>
      <c r="AO59" s="1"/>
      <c r="AP59" s="6">
        <v>0.72674768518518518</v>
      </c>
      <c r="AQ59">
        <v>60</v>
      </c>
      <c r="AR59">
        <v>11954</v>
      </c>
    </row>
    <row r="60" spans="1:44">
      <c r="A60">
        <f t="shared" si="1"/>
        <v>59</v>
      </c>
      <c r="B60" s="2">
        <v>41326</v>
      </c>
      <c r="C60" s="3">
        <v>0.72690972222222217</v>
      </c>
      <c r="D60">
        <v>-39.420999999999999</v>
      </c>
      <c r="E60">
        <v>-71.941000000000003</v>
      </c>
      <c r="F60">
        <v>2830</v>
      </c>
      <c r="G60">
        <v>723</v>
      </c>
      <c r="H60">
        <v>-23.68</v>
      </c>
      <c r="I60">
        <v>-11.41</v>
      </c>
      <c r="J60">
        <v>-25.32</v>
      </c>
      <c r="K60">
        <v>-10.07</v>
      </c>
      <c r="L60">
        <v>-3.97</v>
      </c>
      <c r="O60" t="e">
        <f t="shared" si="0"/>
        <v>#NUM!</v>
      </c>
      <c r="AM60" s="1"/>
      <c r="AN60" s="1"/>
      <c r="AO60" s="1"/>
      <c r="AP60" s="6">
        <v>0.72690972222222217</v>
      </c>
      <c r="AQ60">
        <v>60</v>
      </c>
      <c r="AR60">
        <v>11954</v>
      </c>
    </row>
    <row r="61" spans="1:44">
      <c r="A61">
        <f t="shared" si="1"/>
        <v>60</v>
      </c>
      <c r="B61" s="2">
        <v>41326</v>
      </c>
      <c r="C61" s="3">
        <v>0.72710648148148149</v>
      </c>
      <c r="D61">
        <v>-39.420999999999999</v>
      </c>
      <c r="E61">
        <v>-71.941000000000003</v>
      </c>
      <c r="F61">
        <v>2830</v>
      </c>
      <c r="G61">
        <v>723</v>
      </c>
      <c r="H61">
        <v>34.36</v>
      </c>
      <c r="I61">
        <v>14.37</v>
      </c>
      <c r="J61">
        <v>22.4</v>
      </c>
      <c r="K61">
        <v>14.3</v>
      </c>
      <c r="L61">
        <v>39.51</v>
      </c>
      <c r="O61">
        <f t="shared" si="0"/>
        <v>0.36295438097855764</v>
      </c>
      <c r="AM61" s="1"/>
      <c r="AN61" s="1"/>
      <c r="AO61" s="1"/>
      <c r="AP61" s="6">
        <v>0.72710648148148149</v>
      </c>
      <c r="AQ61">
        <v>60</v>
      </c>
      <c r="AR61">
        <v>11954</v>
      </c>
    </row>
    <row r="62" spans="1:44">
      <c r="A62">
        <f t="shared" si="1"/>
        <v>61</v>
      </c>
      <c r="B62" s="2">
        <v>41326</v>
      </c>
      <c r="C62" s="3">
        <v>0.72726851851851848</v>
      </c>
      <c r="D62">
        <v>-39.420999999999999</v>
      </c>
      <c r="E62">
        <v>-71.941000000000003</v>
      </c>
      <c r="F62">
        <v>2830</v>
      </c>
      <c r="G62">
        <v>723</v>
      </c>
      <c r="H62">
        <v>34.270000000000003</v>
      </c>
      <c r="I62">
        <v>11.67</v>
      </c>
      <c r="J62">
        <v>18.12</v>
      </c>
      <c r="K62">
        <v>9.1999999999999993</v>
      </c>
      <c r="L62">
        <v>32.03</v>
      </c>
      <c r="O62">
        <f t="shared" si="0"/>
        <v>0.38036455780576761</v>
      </c>
      <c r="AM62" s="1"/>
      <c r="AN62" s="1"/>
      <c r="AO62" s="1"/>
      <c r="AP62" s="6">
        <v>0.72726851851851848</v>
      </c>
      <c r="AQ62">
        <v>60</v>
      </c>
      <c r="AR62">
        <v>11954</v>
      </c>
    </row>
    <row r="63" spans="1:44">
      <c r="A63">
        <f t="shared" si="1"/>
        <v>62</v>
      </c>
      <c r="B63" s="2">
        <v>41326</v>
      </c>
      <c r="C63" s="3">
        <v>0.72744212962962962</v>
      </c>
      <c r="D63">
        <v>-39.420999999999999</v>
      </c>
      <c r="E63">
        <v>-71.941000000000003</v>
      </c>
      <c r="F63">
        <v>2830</v>
      </c>
      <c r="G63">
        <v>723</v>
      </c>
      <c r="H63">
        <v>27.6</v>
      </c>
      <c r="I63">
        <v>5.32</v>
      </c>
      <c r="J63">
        <v>9.5</v>
      </c>
      <c r="K63">
        <v>1.79</v>
      </c>
      <c r="L63">
        <v>18.47</v>
      </c>
      <c r="O63">
        <f t="shared" si="0"/>
        <v>0.44607880767567831</v>
      </c>
      <c r="AM63" s="1"/>
      <c r="AN63" s="1"/>
      <c r="AO63" s="1"/>
      <c r="AP63" s="6">
        <v>0.72744212962962962</v>
      </c>
      <c r="AQ63">
        <v>60</v>
      </c>
      <c r="AR63">
        <v>11954</v>
      </c>
    </row>
    <row r="64" spans="1:44">
      <c r="A64">
        <f t="shared" si="1"/>
        <v>63</v>
      </c>
      <c r="B64" s="2">
        <v>41326</v>
      </c>
      <c r="C64" s="3">
        <v>0.72760416666666661</v>
      </c>
      <c r="D64">
        <v>-39.420999999999999</v>
      </c>
      <c r="E64">
        <v>-71.941000000000003</v>
      </c>
      <c r="F64">
        <v>2830</v>
      </c>
      <c r="G64">
        <v>723</v>
      </c>
      <c r="H64">
        <v>57.56</v>
      </c>
      <c r="I64">
        <v>16.170000000000002</v>
      </c>
      <c r="J64">
        <v>35.380000000000003</v>
      </c>
      <c r="K64">
        <v>14.9</v>
      </c>
      <c r="L64">
        <v>46.23</v>
      </c>
      <c r="O64">
        <f t="shared" si="0"/>
        <v>0.35308195555626531</v>
      </c>
      <c r="AM64" s="1"/>
      <c r="AN64" s="1"/>
      <c r="AO64" s="1"/>
      <c r="AP64" s="6">
        <v>0.72760416666666661</v>
      </c>
      <c r="AQ64">
        <v>60</v>
      </c>
      <c r="AR64">
        <v>11954</v>
      </c>
    </row>
    <row r="65" spans="1:44">
      <c r="A65">
        <f t="shared" si="1"/>
        <v>64</v>
      </c>
      <c r="B65" s="2">
        <v>41326</v>
      </c>
      <c r="C65" s="3">
        <v>0.72778935185185178</v>
      </c>
      <c r="D65">
        <v>-39.420999999999999</v>
      </c>
      <c r="E65">
        <v>-71.941000000000003</v>
      </c>
      <c r="F65">
        <v>2830</v>
      </c>
      <c r="G65">
        <v>723</v>
      </c>
      <c r="H65">
        <v>55.29</v>
      </c>
      <c r="I65">
        <v>13.4</v>
      </c>
      <c r="J65">
        <v>31.07</v>
      </c>
      <c r="K65">
        <v>9.76</v>
      </c>
      <c r="L65">
        <v>36.24</v>
      </c>
      <c r="O65">
        <f t="shared" si="0"/>
        <v>0.3688007916472934</v>
      </c>
      <c r="AM65" s="1"/>
      <c r="AN65" s="1"/>
      <c r="AO65" s="1"/>
      <c r="AP65" s="6">
        <v>0.72778935185185178</v>
      </c>
      <c r="AQ65">
        <v>60</v>
      </c>
      <c r="AR65">
        <v>11954</v>
      </c>
    </row>
    <row r="66" spans="1:44">
      <c r="A66">
        <f t="shared" si="1"/>
        <v>65</v>
      </c>
      <c r="B66" s="2">
        <v>41326</v>
      </c>
      <c r="C66" s="3">
        <v>0.72796296296296292</v>
      </c>
      <c r="D66">
        <v>-39.420999999999999</v>
      </c>
      <c r="E66">
        <v>-71.941000000000003</v>
      </c>
      <c r="F66">
        <v>2830</v>
      </c>
      <c r="G66">
        <v>723</v>
      </c>
      <c r="H66">
        <v>50.07</v>
      </c>
      <c r="I66">
        <v>8.6999999999999993</v>
      </c>
      <c r="J66">
        <v>22.21</v>
      </c>
      <c r="K66">
        <v>1.92</v>
      </c>
      <c r="L66">
        <v>22.3</v>
      </c>
      <c r="O66">
        <f t="shared" si="0"/>
        <v>0.40493360754961299</v>
      </c>
      <c r="AM66" s="1"/>
      <c r="AN66" s="1"/>
      <c r="AO66" s="1"/>
      <c r="AP66" s="6">
        <v>0.72796296296296292</v>
      </c>
      <c r="AQ66">
        <v>60</v>
      </c>
      <c r="AR66">
        <v>11954</v>
      </c>
    </row>
    <row r="67" spans="1:44">
      <c r="A67">
        <f t="shared" si="1"/>
        <v>66</v>
      </c>
      <c r="B67" s="2">
        <v>41326</v>
      </c>
      <c r="C67" s="3">
        <v>0.72812500000000002</v>
      </c>
      <c r="D67">
        <v>-39.420999999999999</v>
      </c>
      <c r="E67">
        <v>-71.941000000000003</v>
      </c>
      <c r="F67">
        <v>2830</v>
      </c>
      <c r="G67">
        <v>723</v>
      </c>
      <c r="H67">
        <v>41.43</v>
      </c>
      <c r="I67">
        <v>1.24</v>
      </c>
      <c r="J67">
        <v>9.11</v>
      </c>
      <c r="K67">
        <v>-8.5299999999999994</v>
      </c>
      <c r="L67">
        <v>4.33</v>
      </c>
      <c r="O67">
        <f t="shared" ref="O67:O90" si="2">(LN((I67*$AC$2^2)/$Y$2))/(-AR67/1000)-$U$3-$V$3</f>
        <v>0.56790931827770341</v>
      </c>
      <c r="AM67" s="1"/>
      <c r="AN67" s="1"/>
      <c r="AO67" s="1"/>
      <c r="AP67" s="6">
        <v>0.72812500000000002</v>
      </c>
      <c r="AQ67">
        <v>60</v>
      </c>
      <c r="AR67">
        <v>11954</v>
      </c>
    </row>
    <row r="68" spans="1:44">
      <c r="A68">
        <f t="shared" ref="A68:A90" si="3">1+A67</f>
        <v>67</v>
      </c>
      <c r="B68" s="2">
        <v>41326</v>
      </c>
      <c r="C68" s="3">
        <v>0.72829861111111116</v>
      </c>
      <c r="D68">
        <v>-39.420999999999999</v>
      </c>
      <c r="E68">
        <v>-71.941000000000003</v>
      </c>
      <c r="F68">
        <v>2830</v>
      </c>
      <c r="G68">
        <v>723</v>
      </c>
      <c r="H68">
        <v>55.31</v>
      </c>
      <c r="I68">
        <v>9.9499999999999993</v>
      </c>
      <c r="J68">
        <v>26.76</v>
      </c>
      <c r="K68">
        <v>3.56</v>
      </c>
      <c r="L68">
        <v>27.13</v>
      </c>
      <c r="O68">
        <f t="shared" si="2"/>
        <v>0.39370309679923959</v>
      </c>
      <c r="AM68" s="1"/>
      <c r="AN68" s="1"/>
      <c r="AO68" s="1"/>
      <c r="AP68" s="6">
        <v>0.72829861111111116</v>
      </c>
      <c r="AQ68">
        <v>60</v>
      </c>
      <c r="AR68">
        <v>11954</v>
      </c>
    </row>
    <row r="69" spans="1:44">
      <c r="A69">
        <f t="shared" si="3"/>
        <v>68</v>
      </c>
      <c r="B69" s="2">
        <v>41326</v>
      </c>
      <c r="C69" s="3">
        <v>0.72846064814814815</v>
      </c>
      <c r="D69">
        <v>-39.420999999999999</v>
      </c>
      <c r="E69">
        <v>-71.941000000000003</v>
      </c>
      <c r="F69">
        <v>2830</v>
      </c>
      <c r="G69">
        <v>723</v>
      </c>
      <c r="H69">
        <v>51.15</v>
      </c>
      <c r="I69">
        <v>5.58</v>
      </c>
      <c r="J69">
        <v>18.13</v>
      </c>
      <c r="K69">
        <v>-5.37</v>
      </c>
      <c r="L69">
        <v>11.71</v>
      </c>
      <c r="O69">
        <f t="shared" si="2"/>
        <v>0.4420872171587244</v>
      </c>
      <c r="AM69" s="1"/>
      <c r="AN69" s="1"/>
      <c r="AO69" s="1"/>
      <c r="AP69" s="6">
        <v>0.72846064814814815</v>
      </c>
      <c r="AQ69">
        <v>60</v>
      </c>
      <c r="AR69">
        <v>11954</v>
      </c>
    </row>
    <row r="70" spans="1:44">
      <c r="A70">
        <f t="shared" si="3"/>
        <v>69</v>
      </c>
      <c r="B70" s="2">
        <v>41326</v>
      </c>
      <c r="C70" s="3">
        <v>0.72865740740740748</v>
      </c>
      <c r="D70">
        <v>-39.420999999999999</v>
      </c>
      <c r="E70">
        <v>-71.941000000000003</v>
      </c>
      <c r="F70">
        <v>2830</v>
      </c>
      <c r="G70">
        <v>723</v>
      </c>
      <c r="H70">
        <v>40.6</v>
      </c>
      <c r="I70">
        <v>-3.65</v>
      </c>
      <c r="J70">
        <v>4.25</v>
      </c>
      <c r="K70">
        <v>-17.89</v>
      </c>
      <c r="L70">
        <v>-8.58</v>
      </c>
      <c r="O70" t="e">
        <f t="shared" si="2"/>
        <v>#NUM!</v>
      </c>
      <c r="AM70" s="1"/>
      <c r="AN70" s="1"/>
      <c r="AO70" s="1"/>
      <c r="AP70" s="6">
        <v>0.72865740740740748</v>
      </c>
      <c r="AQ70">
        <v>60</v>
      </c>
      <c r="AR70">
        <v>11954</v>
      </c>
    </row>
    <row r="71" spans="1:44">
      <c r="A71">
        <f t="shared" si="3"/>
        <v>70</v>
      </c>
      <c r="B71" s="2">
        <v>41326</v>
      </c>
      <c r="C71" s="3">
        <v>0.72881944444444446</v>
      </c>
      <c r="D71">
        <v>-39.420999999999999</v>
      </c>
      <c r="E71">
        <v>-71.941000000000003</v>
      </c>
      <c r="F71">
        <v>2830</v>
      </c>
      <c r="G71">
        <v>723</v>
      </c>
      <c r="H71">
        <v>26.95</v>
      </c>
      <c r="I71">
        <v>-16.04</v>
      </c>
      <c r="J71">
        <v>-14.64</v>
      </c>
      <c r="K71">
        <v>-31.93</v>
      </c>
      <c r="L71">
        <v>-33.1</v>
      </c>
      <c r="O71" t="e">
        <f t="shared" si="2"/>
        <v>#NUM!</v>
      </c>
      <c r="AM71" s="1"/>
      <c r="AN71" s="1"/>
      <c r="AO71" s="1"/>
      <c r="AP71" s="6">
        <v>0.72881944444444446</v>
      </c>
      <c r="AQ71">
        <v>60</v>
      </c>
      <c r="AR71">
        <v>11954</v>
      </c>
    </row>
    <row r="72" spans="1:44">
      <c r="A72">
        <f t="shared" si="3"/>
        <v>71</v>
      </c>
      <c r="B72" s="2">
        <v>41326</v>
      </c>
      <c r="C72" s="3">
        <v>0.7289930555555556</v>
      </c>
      <c r="D72">
        <v>-39.420999999999999</v>
      </c>
      <c r="E72">
        <v>-71.941000000000003</v>
      </c>
      <c r="F72">
        <v>2830</v>
      </c>
      <c r="G72">
        <v>723</v>
      </c>
      <c r="H72">
        <v>6.35</v>
      </c>
      <c r="I72">
        <v>-34.25</v>
      </c>
      <c r="J72">
        <v>-38.96</v>
      </c>
      <c r="K72">
        <v>-50.58</v>
      </c>
      <c r="L72">
        <v>-64.69</v>
      </c>
      <c r="O72" t="e">
        <f t="shared" si="2"/>
        <v>#NUM!</v>
      </c>
      <c r="AM72" s="1"/>
      <c r="AN72" s="1"/>
      <c r="AO72" s="1"/>
      <c r="AP72" s="6">
        <v>0.7289930555555556</v>
      </c>
      <c r="AQ72">
        <v>60</v>
      </c>
      <c r="AR72">
        <v>11954</v>
      </c>
    </row>
    <row r="73" spans="1:44">
      <c r="A73">
        <f t="shared" si="3"/>
        <v>72</v>
      </c>
      <c r="B73" s="2">
        <v>41326</v>
      </c>
      <c r="C73" s="3">
        <v>0.95565972222222229</v>
      </c>
      <c r="D73">
        <v>-39.420999999999999</v>
      </c>
      <c r="E73">
        <v>-71.941000000000003</v>
      </c>
      <c r="F73">
        <v>2830</v>
      </c>
      <c r="G73">
        <v>723</v>
      </c>
      <c r="H73">
        <v>0.19</v>
      </c>
      <c r="I73">
        <v>0.11</v>
      </c>
      <c r="J73">
        <v>0.13</v>
      </c>
      <c r="K73">
        <v>0.09</v>
      </c>
      <c r="L73">
        <v>0.16</v>
      </c>
      <c r="O73">
        <f t="shared" si="2"/>
        <v>0.12158214101704921</v>
      </c>
      <c r="AM73" s="1"/>
      <c r="AN73" s="1"/>
      <c r="AO73" s="1"/>
      <c r="AP73" s="6">
        <v>0.95565972222222229</v>
      </c>
      <c r="AQ73">
        <v>7.5</v>
      </c>
      <c r="AR73">
        <v>75272</v>
      </c>
    </row>
    <row r="74" spans="1:44">
      <c r="A74">
        <f t="shared" si="3"/>
        <v>73</v>
      </c>
      <c r="B74" s="2">
        <v>41326</v>
      </c>
      <c r="C74" s="3">
        <v>0.9565393518518519</v>
      </c>
      <c r="D74">
        <v>-39.420999999999999</v>
      </c>
      <c r="E74">
        <v>-71.941000000000003</v>
      </c>
      <c r="F74">
        <v>2830</v>
      </c>
      <c r="G74">
        <v>723</v>
      </c>
      <c r="H74">
        <v>0.18</v>
      </c>
      <c r="I74">
        <v>0.11</v>
      </c>
      <c r="J74">
        <v>0.12</v>
      </c>
      <c r="K74">
        <v>0.1</v>
      </c>
      <c r="L74">
        <v>0.16</v>
      </c>
      <c r="O74">
        <f t="shared" si="2"/>
        <v>0.11864776439781778</v>
      </c>
      <c r="AM74" s="1"/>
      <c r="AN74" s="1"/>
      <c r="AO74" s="1"/>
      <c r="AP74" s="6">
        <v>0.9565393518518519</v>
      </c>
      <c r="AQ74">
        <v>7.3</v>
      </c>
      <c r="AR74">
        <v>77119</v>
      </c>
    </row>
    <row r="75" spans="1:44">
      <c r="A75">
        <f t="shared" si="3"/>
        <v>74</v>
      </c>
      <c r="B75" s="2">
        <v>41326</v>
      </c>
      <c r="C75" s="3">
        <v>0.95671296296296304</v>
      </c>
      <c r="D75">
        <v>-39.420999999999999</v>
      </c>
      <c r="E75">
        <v>-71.941000000000003</v>
      </c>
      <c r="F75">
        <v>2830</v>
      </c>
      <c r="G75">
        <v>723</v>
      </c>
      <c r="H75">
        <v>0.19</v>
      </c>
      <c r="I75">
        <v>0.12</v>
      </c>
      <c r="J75">
        <v>0.13</v>
      </c>
      <c r="K75">
        <v>0.1</v>
      </c>
      <c r="L75">
        <v>0.16</v>
      </c>
      <c r="O75">
        <f t="shared" si="2"/>
        <v>0.11751949021130564</v>
      </c>
      <c r="AM75" s="1"/>
      <c r="AN75" s="1"/>
      <c r="AO75" s="1"/>
      <c r="AP75" s="6">
        <v>0.95671296296296304</v>
      </c>
      <c r="AQ75">
        <v>7.3</v>
      </c>
      <c r="AR75">
        <v>77119</v>
      </c>
    </row>
    <row r="76" spans="1:44">
      <c r="A76">
        <f t="shared" si="3"/>
        <v>75</v>
      </c>
      <c r="B76" s="2">
        <v>41326</v>
      </c>
      <c r="C76" s="3">
        <v>0.95687500000000003</v>
      </c>
      <c r="D76">
        <v>-39.420999999999999</v>
      </c>
      <c r="E76">
        <v>-71.941000000000003</v>
      </c>
      <c r="F76">
        <v>2830</v>
      </c>
      <c r="G76">
        <v>723</v>
      </c>
      <c r="H76">
        <v>0.18</v>
      </c>
      <c r="I76">
        <v>0.11</v>
      </c>
      <c r="J76">
        <v>0.12</v>
      </c>
      <c r="K76">
        <v>0.08</v>
      </c>
      <c r="L76">
        <v>0.16</v>
      </c>
      <c r="O76">
        <f t="shared" si="2"/>
        <v>0.11864776439781778</v>
      </c>
      <c r="AM76" s="1"/>
      <c r="AN76" s="1"/>
      <c r="AO76" s="1"/>
      <c r="AP76" s="6">
        <v>0.95687500000000003</v>
      </c>
      <c r="AQ76">
        <v>7.3</v>
      </c>
      <c r="AR76">
        <v>77119</v>
      </c>
    </row>
    <row r="77" spans="1:44">
      <c r="A77">
        <f t="shared" si="3"/>
        <v>76</v>
      </c>
      <c r="B77" s="2">
        <v>41326</v>
      </c>
      <c r="C77" s="3">
        <v>0.95706018518518521</v>
      </c>
      <c r="D77">
        <v>-39.420999999999999</v>
      </c>
      <c r="E77">
        <v>-71.941000000000003</v>
      </c>
      <c r="F77">
        <v>2830</v>
      </c>
      <c r="G77">
        <v>723</v>
      </c>
      <c r="H77">
        <v>0.32</v>
      </c>
      <c r="I77">
        <v>0.24</v>
      </c>
      <c r="J77">
        <v>0.37</v>
      </c>
      <c r="K77">
        <v>0.27</v>
      </c>
      <c r="L77">
        <v>0.45</v>
      </c>
      <c r="O77">
        <f t="shared" si="2"/>
        <v>0.10584927034506605</v>
      </c>
      <c r="AM77" s="1"/>
      <c r="AN77" s="1"/>
      <c r="AO77" s="1"/>
      <c r="AP77" s="6">
        <v>0.95706018518518521</v>
      </c>
      <c r="AQ77">
        <v>7.1</v>
      </c>
      <c r="AR77">
        <v>79056</v>
      </c>
    </row>
    <row r="78" spans="1:44">
      <c r="A78">
        <f t="shared" si="3"/>
        <v>77</v>
      </c>
      <c r="B78" s="2">
        <v>41326</v>
      </c>
      <c r="C78" s="3">
        <v>0.9572222222222222</v>
      </c>
      <c r="D78">
        <v>-39.420999999999999</v>
      </c>
      <c r="E78">
        <v>-71.941000000000003</v>
      </c>
      <c r="F78">
        <v>2830</v>
      </c>
      <c r="G78">
        <v>723</v>
      </c>
      <c r="H78">
        <v>0.26</v>
      </c>
      <c r="I78">
        <v>0.18</v>
      </c>
      <c r="J78">
        <v>0.23</v>
      </c>
      <c r="K78">
        <v>0.17</v>
      </c>
      <c r="L78">
        <v>0.28000000000000003</v>
      </c>
      <c r="O78">
        <f t="shared" si="2"/>
        <v>0.10948823604598414</v>
      </c>
      <c r="AM78" s="1"/>
      <c r="AN78" s="1"/>
      <c r="AO78" s="1"/>
      <c r="AP78" s="6">
        <v>0.9572222222222222</v>
      </c>
      <c r="AQ78">
        <v>7.1</v>
      </c>
      <c r="AR78">
        <v>79056</v>
      </c>
    </row>
    <row r="79" spans="1:44">
      <c r="A79">
        <f t="shared" si="3"/>
        <v>78</v>
      </c>
      <c r="B79" s="2">
        <v>41326</v>
      </c>
      <c r="C79" s="3">
        <v>0.95739583333333333</v>
      </c>
      <c r="D79">
        <v>-39.420999999999999</v>
      </c>
      <c r="E79">
        <v>-71.941000000000003</v>
      </c>
      <c r="F79">
        <v>2830</v>
      </c>
      <c r="G79">
        <v>723</v>
      </c>
      <c r="H79">
        <v>0.26</v>
      </c>
      <c r="I79">
        <v>0.18</v>
      </c>
      <c r="J79">
        <v>0.24</v>
      </c>
      <c r="K79">
        <v>0.17</v>
      </c>
      <c r="L79">
        <v>0.28000000000000003</v>
      </c>
      <c r="O79">
        <f t="shared" si="2"/>
        <v>0.10948823604598414</v>
      </c>
      <c r="AM79" s="1"/>
      <c r="AN79" s="1"/>
      <c r="AO79" s="1"/>
      <c r="AP79" s="6">
        <v>0.95739583333333333</v>
      </c>
      <c r="AQ79">
        <v>7.1</v>
      </c>
      <c r="AR79">
        <v>79056</v>
      </c>
    </row>
    <row r="80" spans="1:44">
      <c r="A80">
        <f t="shared" si="3"/>
        <v>79</v>
      </c>
      <c r="B80" s="2">
        <v>41326</v>
      </c>
      <c r="C80" s="3">
        <v>0.95755787037037043</v>
      </c>
      <c r="D80">
        <v>-39.420999999999999</v>
      </c>
      <c r="E80">
        <v>-71.941000000000003</v>
      </c>
      <c r="F80">
        <v>2830</v>
      </c>
      <c r="G80">
        <v>723</v>
      </c>
      <c r="H80">
        <v>0.27</v>
      </c>
      <c r="I80">
        <v>0.17</v>
      </c>
      <c r="J80">
        <v>0.22</v>
      </c>
      <c r="K80">
        <v>0.16</v>
      </c>
      <c r="L80">
        <v>0.26</v>
      </c>
      <c r="O80">
        <f t="shared" si="2"/>
        <v>0.11021124775717556</v>
      </c>
      <c r="AM80" s="1"/>
      <c r="AN80" s="1"/>
      <c r="AO80" s="1"/>
      <c r="AP80" s="6">
        <v>0.95755787037037043</v>
      </c>
      <c r="AQ80">
        <v>7.1</v>
      </c>
      <c r="AR80">
        <v>79056</v>
      </c>
    </row>
    <row r="81" spans="1:44">
      <c r="A81">
        <f t="shared" si="3"/>
        <v>80</v>
      </c>
      <c r="B81" s="2">
        <v>41326</v>
      </c>
      <c r="C81" s="3">
        <v>0.95775462962962965</v>
      </c>
      <c r="D81">
        <v>-39.420999999999999</v>
      </c>
      <c r="E81">
        <v>-71.941000000000003</v>
      </c>
      <c r="F81">
        <v>2830</v>
      </c>
      <c r="G81">
        <v>723</v>
      </c>
      <c r="H81">
        <v>0.25</v>
      </c>
      <c r="I81">
        <v>0.17</v>
      </c>
      <c r="J81">
        <v>0.2</v>
      </c>
      <c r="K81">
        <v>0.14000000000000001</v>
      </c>
      <c r="L81">
        <v>0.25</v>
      </c>
      <c r="O81">
        <f t="shared" si="2"/>
        <v>0.10742591687309132</v>
      </c>
      <c r="AM81" s="1"/>
      <c r="AN81" s="1"/>
      <c r="AO81" s="1"/>
      <c r="AP81" s="6">
        <v>0.95775462962962965</v>
      </c>
      <c r="AQ81">
        <v>6.9</v>
      </c>
      <c r="AR81">
        <v>81088</v>
      </c>
    </row>
    <row r="82" spans="1:44">
      <c r="A82">
        <f t="shared" si="3"/>
        <v>81</v>
      </c>
      <c r="B82" s="2">
        <v>41326</v>
      </c>
      <c r="C82" s="3">
        <v>0.95792824074074068</v>
      </c>
      <c r="D82">
        <v>-39.420999999999999</v>
      </c>
      <c r="E82">
        <v>-71.941000000000003</v>
      </c>
      <c r="F82">
        <v>2830</v>
      </c>
      <c r="G82">
        <v>723</v>
      </c>
      <c r="H82">
        <v>0.17</v>
      </c>
      <c r="I82">
        <v>0.13</v>
      </c>
      <c r="J82">
        <v>0.18</v>
      </c>
      <c r="K82">
        <v>0.14000000000000001</v>
      </c>
      <c r="L82">
        <v>0.24</v>
      </c>
      <c r="O82">
        <f t="shared" si="2"/>
        <v>0.1107342237322404</v>
      </c>
      <c r="AM82" s="1"/>
      <c r="AN82" s="1"/>
      <c r="AO82" s="1"/>
      <c r="AP82" s="6">
        <v>0.95792824074074068</v>
      </c>
      <c r="AQ82">
        <v>6.9</v>
      </c>
      <c r="AR82">
        <v>81088</v>
      </c>
    </row>
    <row r="83" spans="1:44">
      <c r="A83">
        <f t="shared" si="3"/>
        <v>82</v>
      </c>
      <c r="B83" s="2">
        <v>41326</v>
      </c>
      <c r="C83" s="3">
        <v>0.95809027777777767</v>
      </c>
      <c r="D83">
        <v>-39.420999999999999</v>
      </c>
      <c r="E83">
        <v>-71.941000000000003</v>
      </c>
      <c r="F83">
        <v>2830</v>
      </c>
      <c r="G83">
        <v>723</v>
      </c>
      <c r="H83">
        <v>0.18</v>
      </c>
      <c r="I83">
        <v>0.12</v>
      </c>
      <c r="J83">
        <v>0.16</v>
      </c>
      <c r="K83">
        <v>0.11</v>
      </c>
      <c r="L83">
        <v>0.21</v>
      </c>
      <c r="O83">
        <f t="shared" si="2"/>
        <v>0.11172133289356558</v>
      </c>
      <c r="AM83" s="1"/>
      <c r="AN83" s="1"/>
      <c r="AO83" s="1"/>
      <c r="AP83" s="6">
        <v>0.95809027777777767</v>
      </c>
      <c r="AQ83">
        <v>6.9</v>
      </c>
      <c r="AR83">
        <v>81088</v>
      </c>
    </row>
    <row r="84" spans="1:44">
      <c r="A84">
        <f t="shared" si="3"/>
        <v>83</v>
      </c>
      <c r="B84" s="2">
        <v>41326</v>
      </c>
      <c r="C84" s="3">
        <v>0.95826388888888892</v>
      </c>
      <c r="D84">
        <v>-39.420999999999999</v>
      </c>
      <c r="E84">
        <v>-71.941000000000003</v>
      </c>
      <c r="F84">
        <v>2830</v>
      </c>
      <c r="G84">
        <v>723</v>
      </c>
      <c r="H84">
        <v>0.12</v>
      </c>
      <c r="I84">
        <v>0.12</v>
      </c>
      <c r="J84">
        <v>0.15</v>
      </c>
      <c r="K84">
        <v>0.13</v>
      </c>
      <c r="L84">
        <v>0.21</v>
      </c>
      <c r="O84">
        <f t="shared" si="2"/>
        <v>0.11172133289356558</v>
      </c>
      <c r="AM84" s="1"/>
      <c r="AN84" s="1"/>
      <c r="AO84" s="1"/>
      <c r="AP84" s="6">
        <v>0.95826388888888892</v>
      </c>
      <c r="AQ84">
        <v>6.9</v>
      </c>
      <c r="AR84">
        <v>81088</v>
      </c>
    </row>
    <row r="85" spans="1:44">
      <c r="A85">
        <f t="shared" si="3"/>
        <v>84</v>
      </c>
      <c r="B85" s="2">
        <v>41326</v>
      </c>
      <c r="C85" s="3">
        <v>0.95844907407407398</v>
      </c>
      <c r="D85">
        <v>-39.420999999999999</v>
      </c>
      <c r="E85">
        <v>-71.941000000000003</v>
      </c>
      <c r="F85">
        <v>2830</v>
      </c>
      <c r="G85">
        <v>723</v>
      </c>
      <c r="H85">
        <v>0.25</v>
      </c>
      <c r="I85">
        <v>0.16</v>
      </c>
      <c r="J85">
        <v>0.19</v>
      </c>
      <c r="K85">
        <v>0.12</v>
      </c>
      <c r="L85">
        <v>0.17</v>
      </c>
      <c r="O85">
        <f t="shared" si="2"/>
        <v>0.10537311446259677</v>
      </c>
      <c r="AM85" s="1"/>
      <c r="AN85" s="1"/>
      <c r="AO85" s="1"/>
      <c r="AP85" s="6">
        <v>0.95844907407407398</v>
      </c>
      <c r="AQ85">
        <v>6.7</v>
      </c>
      <c r="AR85">
        <v>83224</v>
      </c>
    </row>
    <row r="86" spans="1:44">
      <c r="A86">
        <f t="shared" si="3"/>
        <v>85</v>
      </c>
      <c r="B86" s="2">
        <v>41326</v>
      </c>
      <c r="C86" s="3">
        <v>0.95862268518518512</v>
      </c>
      <c r="D86">
        <v>-39.420999999999999</v>
      </c>
      <c r="E86">
        <v>-71.941000000000003</v>
      </c>
      <c r="F86">
        <v>2830</v>
      </c>
      <c r="G86">
        <v>723</v>
      </c>
      <c r="H86">
        <v>0.24</v>
      </c>
      <c r="I86">
        <v>0.17</v>
      </c>
      <c r="J86">
        <v>0.21</v>
      </c>
      <c r="K86">
        <v>0.13</v>
      </c>
      <c r="L86">
        <v>0.2</v>
      </c>
      <c r="O86">
        <f t="shared" si="2"/>
        <v>0.10464466327283858</v>
      </c>
      <c r="AM86" s="1"/>
      <c r="AN86" s="1"/>
      <c r="AO86" s="1"/>
      <c r="AP86" s="6">
        <v>0.95862268518518512</v>
      </c>
      <c r="AQ86">
        <v>6.7</v>
      </c>
      <c r="AR86">
        <v>83224</v>
      </c>
    </row>
    <row r="87" spans="1:44">
      <c r="A87">
        <f t="shared" si="3"/>
        <v>86</v>
      </c>
      <c r="B87" s="2">
        <v>41326</v>
      </c>
      <c r="C87" s="3">
        <v>0.95878472222222222</v>
      </c>
      <c r="D87">
        <v>-39.420999999999999</v>
      </c>
      <c r="E87">
        <v>-71.941000000000003</v>
      </c>
      <c r="F87">
        <v>2830</v>
      </c>
      <c r="G87">
        <v>723</v>
      </c>
      <c r="H87">
        <v>0.25</v>
      </c>
      <c r="I87">
        <v>0.16</v>
      </c>
      <c r="J87">
        <v>0.19</v>
      </c>
      <c r="K87">
        <v>0.13</v>
      </c>
      <c r="L87">
        <v>0.18</v>
      </c>
      <c r="O87">
        <f t="shared" si="2"/>
        <v>0.10537311446259677</v>
      </c>
      <c r="AM87" s="1"/>
      <c r="AN87" s="1"/>
      <c r="AO87" s="1"/>
      <c r="AP87" s="6">
        <v>0.95878472222222222</v>
      </c>
      <c r="AQ87">
        <v>6.7</v>
      </c>
      <c r="AR87">
        <v>83224</v>
      </c>
    </row>
    <row r="88" spans="1:44">
      <c r="A88">
        <f t="shared" si="3"/>
        <v>87</v>
      </c>
      <c r="B88" s="2">
        <v>41326</v>
      </c>
      <c r="C88" s="3">
        <v>0.95895833333333336</v>
      </c>
      <c r="D88">
        <v>-39.420999999999999</v>
      </c>
      <c r="E88">
        <v>-71.941000000000003</v>
      </c>
      <c r="F88">
        <v>2830</v>
      </c>
      <c r="G88">
        <v>723</v>
      </c>
      <c r="H88">
        <v>0.24</v>
      </c>
      <c r="I88">
        <v>0.16</v>
      </c>
      <c r="J88">
        <v>0.18</v>
      </c>
      <c r="K88">
        <v>0.1</v>
      </c>
      <c r="L88">
        <v>0.13</v>
      </c>
      <c r="O88">
        <f t="shared" si="2"/>
        <v>0.10537311446259677</v>
      </c>
      <c r="AM88" s="1"/>
      <c r="AN88" s="1"/>
      <c r="AO88" s="1"/>
      <c r="AP88" s="6">
        <v>0.95895833333333336</v>
      </c>
      <c r="AQ88">
        <v>6.7</v>
      </c>
      <c r="AR88">
        <v>83224</v>
      </c>
    </row>
    <row r="89" spans="1:44">
      <c r="A89">
        <f t="shared" si="3"/>
        <v>88</v>
      </c>
      <c r="B89" s="2">
        <v>41326</v>
      </c>
      <c r="C89" s="3">
        <v>0.95914351851851853</v>
      </c>
      <c r="D89">
        <v>-39.420999999999999</v>
      </c>
      <c r="E89">
        <v>-71.941000000000003</v>
      </c>
      <c r="F89">
        <v>2830</v>
      </c>
      <c r="G89">
        <v>723</v>
      </c>
      <c r="H89">
        <v>0.26</v>
      </c>
      <c r="I89">
        <v>0.18</v>
      </c>
      <c r="J89">
        <v>0.24</v>
      </c>
      <c r="K89">
        <v>0.17</v>
      </c>
      <c r="L89">
        <v>0.28000000000000003</v>
      </c>
      <c r="O89">
        <f t="shared" si="2"/>
        <v>0.10120136284604403</v>
      </c>
      <c r="AM89" s="1"/>
      <c r="AN89" s="1"/>
      <c r="AO89" s="1"/>
      <c r="AP89" s="6">
        <v>0.95914351851851853</v>
      </c>
      <c r="AQ89">
        <v>6.5</v>
      </c>
      <c r="AR89">
        <v>85470</v>
      </c>
    </row>
    <row r="90" spans="1:44">
      <c r="A90">
        <f t="shared" si="3"/>
        <v>89</v>
      </c>
      <c r="B90" s="2">
        <v>41326</v>
      </c>
      <c r="C90" s="3">
        <v>0.95931712962962967</v>
      </c>
      <c r="D90">
        <v>-39.420999999999999</v>
      </c>
      <c r="E90">
        <v>-71.941000000000003</v>
      </c>
      <c r="F90">
        <v>2830</v>
      </c>
      <c r="G90">
        <v>723</v>
      </c>
      <c r="H90">
        <v>0.25</v>
      </c>
      <c r="I90">
        <v>0.18</v>
      </c>
      <c r="J90">
        <v>0.22</v>
      </c>
      <c r="K90">
        <v>0.15</v>
      </c>
      <c r="L90">
        <v>0.27</v>
      </c>
      <c r="O90">
        <f t="shared" si="2"/>
        <v>0.10120136284604403</v>
      </c>
      <c r="AM90" s="1"/>
      <c r="AN90" s="1"/>
      <c r="AO90" s="1"/>
      <c r="AP90" s="6">
        <v>0.95931712962962967</v>
      </c>
      <c r="AQ90">
        <v>6.5</v>
      </c>
      <c r="AR90">
        <v>85470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Recalc'd Data</vt:lpstr>
      <vt:lpstr>Recalcs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2013-04-06T18:53:36Z</dcterms:created>
  <dcterms:modified xsi:type="dcterms:W3CDTF">2013-04-09T15:51:56Z</dcterms:modified>
</cp:coreProperties>
</file>