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acovin/Dropbox/Research/__Manuscripts in Progress/Metal-Silicate/IndividualContributions/"/>
    </mc:Choice>
  </mc:AlternateContent>
  <xr:revisionPtr revIDLastSave="0" documentId="13_ncr:1_{30E72940-F5C0-7C45-A6F8-04EE1B5216CA}" xr6:coauthVersionLast="45" xr6:coauthVersionMax="45" xr10:uidLastSave="{00000000-0000-0000-0000-000000000000}"/>
  <bookViews>
    <workbookView xWindow="23780" yWindow="1880" windowWidth="38940" windowHeight="31220" xr2:uid="{5D405558-5728-4045-B47D-E5242F196E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R4" i="1" l="1"/>
  <c r="AR31" i="1"/>
  <c r="AR35" i="1"/>
  <c r="AR36" i="1"/>
  <c r="AR39" i="1"/>
  <c r="AQ31" i="1"/>
  <c r="AQ32" i="1"/>
  <c r="AR32" i="1" s="1"/>
  <c r="AQ33" i="1"/>
  <c r="AR33" i="1" s="1"/>
  <c r="AQ34" i="1"/>
  <c r="AR34" i="1" s="1"/>
  <c r="AQ35" i="1"/>
  <c r="AQ36" i="1"/>
  <c r="AQ37" i="1"/>
  <c r="AR37" i="1" s="1"/>
  <c r="AQ38" i="1"/>
  <c r="AR38" i="1" s="1"/>
  <c r="AQ39" i="1"/>
  <c r="AQ40" i="1"/>
  <c r="AR40" i="1" s="1"/>
  <c r="AQ4" i="1"/>
  <c r="AQ5" i="1"/>
  <c r="AR5" i="1" s="1"/>
  <c r="AQ6" i="1"/>
  <c r="AR6" i="1" s="1"/>
  <c r="AQ7" i="1"/>
  <c r="AR7" i="1" s="1"/>
  <c r="AQ8" i="1"/>
  <c r="AR8" i="1" s="1"/>
  <c r="AQ9" i="1"/>
  <c r="AR9" i="1" s="1"/>
  <c r="AQ10" i="1"/>
  <c r="AR10" i="1" s="1"/>
  <c r="AQ11" i="1"/>
  <c r="AR11" i="1" s="1"/>
  <c r="AQ12" i="1"/>
  <c r="AR12" i="1" s="1"/>
  <c r="AQ13" i="1"/>
  <c r="AR13" i="1" s="1"/>
  <c r="AQ14" i="1"/>
  <c r="AR14" i="1" s="1"/>
  <c r="AQ15" i="1"/>
  <c r="AR15" i="1" s="1"/>
  <c r="AQ16" i="1"/>
  <c r="AR16" i="1" s="1"/>
  <c r="AQ17" i="1"/>
  <c r="AR17" i="1" s="1"/>
  <c r="AQ18" i="1"/>
  <c r="AR18" i="1" s="1"/>
  <c r="AQ19" i="1"/>
  <c r="AR19" i="1" s="1"/>
  <c r="AQ20" i="1"/>
  <c r="AR20" i="1" s="1"/>
  <c r="AQ21" i="1"/>
  <c r="AR21" i="1" s="1"/>
  <c r="AQ22" i="1"/>
  <c r="AR22" i="1" s="1"/>
  <c r="AQ23" i="1"/>
  <c r="AR23" i="1" s="1"/>
  <c r="AQ24" i="1"/>
  <c r="AR24" i="1" s="1"/>
  <c r="AQ25" i="1"/>
  <c r="AR25" i="1" s="1"/>
  <c r="AQ26" i="1"/>
  <c r="AR26" i="1" s="1"/>
  <c r="AQ27" i="1"/>
  <c r="AR27" i="1" s="1"/>
  <c r="AQ28" i="1"/>
  <c r="AR28" i="1" s="1"/>
  <c r="AQ29" i="1"/>
  <c r="AR29" i="1" s="1"/>
  <c r="AQ30" i="1"/>
  <c r="AR30" i="1" s="1"/>
  <c r="AQ3" i="1"/>
  <c r="AR3" i="1" s="1"/>
  <c r="CD40" i="1"/>
  <c r="CD39" i="1"/>
  <c r="CD38" i="1"/>
  <c r="CD37" i="1"/>
  <c r="CD36" i="1"/>
  <c r="CD35" i="1"/>
  <c r="CD34" i="1"/>
  <c r="CD33" i="1"/>
  <c r="CD32" i="1"/>
  <c r="CD31" i="1"/>
  <c r="CD30" i="1"/>
  <c r="CD29" i="1"/>
  <c r="CD28" i="1"/>
  <c r="CD27" i="1"/>
  <c r="CD26" i="1"/>
  <c r="CD25" i="1"/>
  <c r="CD24" i="1"/>
  <c r="CD23" i="1"/>
  <c r="CD22" i="1"/>
  <c r="CD21" i="1"/>
  <c r="CD20" i="1"/>
  <c r="CD19" i="1"/>
  <c r="CD18" i="1"/>
  <c r="CD17" i="1"/>
  <c r="CD16" i="1"/>
  <c r="CD15" i="1"/>
  <c r="CD14" i="1"/>
  <c r="CD13" i="1"/>
  <c r="CD12" i="1"/>
  <c r="CD11" i="1"/>
  <c r="CD10" i="1"/>
  <c r="CD9" i="1"/>
  <c r="CD8" i="1"/>
  <c r="CD7" i="1"/>
  <c r="CD6" i="1"/>
  <c r="CD5" i="1"/>
  <c r="CD4" i="1"/>
  <c r="CD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tc={603D8526-8D23-4A44-B461-733E84559D64}</author>
    <author>tc={F8AAD918-5B41-0A44-BFD2-6A65219CB0F9}</author>
    <author>tc={DBD1A73C-F3D9-D44F-A0CD-B8AE57A0FC4F}</author>
    <author>tc={798DA088-3917-DC49-83C3-64863BDE147B}</author>
  </authors>
  <commentList>
    <comment ref="H2" authorId="0" shapeId="0" xr:uid="{603D8526-8D23-4A44-B461-733E84559D64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fO2 was reported relative to what buffer?</t>
      </text>
    </comment>
    <comment ref="I2" authorId="1" shapeId="0" xr:uid="{F8AAD918-5B41-0A44-BFD2-6A65219CB0F9}">
      <text>
        <t>[Threaded comment]
Your version of Excel allows you to read this threaded comment; however, any edits to it will get removed if the file is opened in a newer version of Excel. Learn more: https://go.microsoft.com/fwlink/?linkid=870924
Comment:
    If fO2 is given in the publication as deltaIW, report the value here</t>
      </text>
    </comment>
    <comment ref="J2" authorId="2" shapeId="0" xr:uid="{DBD1A73C-F3D9-D44F-A0CD-B8AE57A0FC4F}">
      <text>
        <t>[Threaded comment]
Your version of Excel allows you to read this threaded comment; however, any edits to it will get removed if the file is opened in a newer version of Excel. Learn more: https://go.microsoft.com/fwlink/?linkid=870924
Comment:
    Is the reported fO2 referenced to 1 bar? Actual experimental Pressure? Unkown?</t>
      </text>
    </comment>
    <comment ref="L2" authorId="3" shapeId="0" xr:uid="{798DA088-3917-DC49-83C3-64863BDE147B}">
      <text>
        <t>[Threaded comment]
Your version of Excel allows you to read this threaded comment; however, any edits to it will get removed if the file is opened in a newer version of Excel. Learn more: https://go.microsoft.com/fwlink/?linkid=870924
Comment:
    Standard abbreviations to use:
Melt: Melt
Pyroxene: Pyx
Silica: SiO2
Garnet: Gt
Metal: Metal
Olivine: Ol
Silicon Carbide: SiC
Sulfides: Sulfides
Feldspar: Fspar
Magnesiowustite: Mw</t>
      </text>
    </comment>
  </commentList>
</comments>
</file>

<file path=xl/sharedStrings.xml><?xml version="1.0" encoding="utf-8"?>
<sst xmlns="http://schemas.openxmlformats.org/spreadsheetml/2006/main" count="399" uniqueCount="128">
  <si>
    <t>Experimental Data</t>
  </si>
  <si>
    <t>Method Data</t>
  </si>
  <si>
    <t>Silicate Melt (wt%)</t>
  </si>
  <si>
    <t>Si-bearing Metal (wt%) - Most Si-rich metal should go here, if there is more than one Si-bearing metal</t>
  </si>
  <si>
    <t>Fe-rich Metal (wt%) - Most Fe-rich metal should go here, if there is more than one metal phase</t>
  </si>
  <si>
    <t>Other</t>
  </si>
  <si>
    <t>Reference No.</t>
  </si>
  <si>
    <t xml:space="preserve">Exp# </t>
  </si>
  <si>
    <t>P (GPa)</t>
  </si>
  <si>
    <t>T (K)</t>
  </si>
  <si>
    <t>Sec. T (K; specify in notes)</t>
  </si>
  <si>
    <t>Duration (h)</t>
  </si>
  <si>
    <t>Sec. Duration (h; specify in notes)</t>
  </si>
  <si>
    <r>
      <rPr>
        <b/>
        <i/>
        <sz val="11"/>
        <color theme="1"/>
        <rFont val="Calibri"/>
        <family val="2"/>
        <scheme val="minor"/>
      </rPr>
      <t>f</t>
    </r>
    <r>
      <rPr>
        <b/>
        <sz val="11"/>
        <color theme="1"/>
        <rFont val="Calibri"/>
        <family val="2"/>
        <scheme val="minor"/>
      </rPr>
      <t>O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buffer</t>
    </r>
  </si>
  <si>
    <r>
      <rPr>
        <b/>
        <i/>
        <sz val="11"/>
        <color theme="1"/>
        <rFont val="Calibri"/>
        <family val="2"/>
        <scheme val="minor"/>
      </rPr>
      <t>f</t>
    </r>
    <r>
      <rPr>
        <b/>
        <sz val="11"/>
        <color theme="1"/>
        <rFont val="Calibri"/>
        <family val="2"/>
        <scheme val="minor"/>
      </rPr>
      <t>O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</rPr>
      <t>Δbuffer)</t>
    </r>
  </si>
  <si>
    <r>
      <rPr>
        <b/>
        <i/>
        <sz val="11"/>
        <color theme="1"/>
        <rFont val="Calibri"/>
        <family val="2"/>
        <scheme val="minor"/>
      </rPr>
      <t>reported f</t>
    </r>
    <r>
      <rPr>
        <b/>
        <sz val="11"/>
        <color theme="1"/>
        <rFont val="Calibri"/>
        <family val="2"/>
        <scheme val="minor"/>
      </rPr>
      <t>O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ref P</t>
    </r>
  </si>
  <si>
    <r>
      <rPr>
        <b/>
        <i/>
        <sz val="11"/>
        <color theme="1"/>
        <rFont val="Calibri"/>
        <family val="2"/>
        <scheme val="minor"/>
      </rPr>
      <t>f</t>
    </r>
    <r>
      <rPr>
        <b/>
        <sz val="11"/>
        <color theme="1"/>
        <rFont val="Calibri"/>
        <family val="2"/>
        <scheme val="minor"/>
      </rPr>
      <t>O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Basis</t>
    </r>
  </si>
  <si>
    <t>Phase assemblage (sep w '+')</t>
  </si>
  <si>
    <t>Apparatus</t>
  </si>
  <si>
    <t>Pressure Medium</t>
  </si>
  <si>
    <t>Capsule Material</t>
  </si>
  <si>
    <r>
      <t>SiO</t>
    </r>
    <r>
      <rPr>
        <b/>
        <vertAlign val="subscript"/>
        <sz val="11"/>
        <rFont val="Arial"/>
        <family val="2"/>
      </rPr>
      <t>2</t>
    </r>
  </si>
  <si>
    <r>
      <t>TiO</t>
    </r>
    <r>
      <rPr>
        <b/>
        <vertAlign val="subscript"/>
        <sz val="11"/>
        <color theme="1"/>
        <rFont val="Calibri"/>
        <family val="2"/>
        <scheme val="minor"/>
      </rPr>
      <t>2</t>
    </r>
  </si>
  <si>
    <r>
      <t>Al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O</t>
    </r>
    <r>
      <rPr>
        <b/>
        <vertAlign val="subscript"/>
        <sz val="11"/>
        <color theme="1"/>
        <rFont val="Calibri"/>
        <family val="2"/>
        <scheme val="minor"/>
      </rPr>
      <t>3</t>
    </r>
  </si>
  <si>
    <r>
      <t>Cr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O</t>
    </r>
    <r>
      <rPr>
        <b/>
        <vertAlign val="subscript"/>
        <sz val="11"/>
        <color theme="1"/>
        <rFont val="Calibri"/>
        <family val="2"/>
        <scheme val="minor"/>
      </rPr>
      <t>3</t>
    </r>
  </si>
  <si>
    <t>V2O3</t>
  </si>
  <si>
    <t>FeO</t>
  </si>
  <si>
    <t>MnO</t>
  </si>
  <si>
    <t>CoO</t>
  </si>
  <si>
    <t>MoO2</t>
  </si>
  <si>
    <t>NiO</t>
  </si>
  <si>
    <t>MgO</t>
  </si>
  <si>
    <t>CaO</t>
  </si>
  <si>
    <t>ZnO</t>
  </si>
  <si>
    <t>CuO</t>
  </si>
  <si>
    <r>
      <t>Na</t>
    </r>
    <r>
      <rPr>
        <b/>
        <vertAlign val="subscript"/>
        <sz val="11"/>
        <rFont val="Arial"/>
        <family val="2"/>
      </rPr>
      <t>2</t>
    </r>
    <r>
      <rPr>
        <b/>
        <sz val="11"/>
        <color theme="1"/>
        <rFont val="Calibri"/>
        <family val="2"/>
        <scheme val="minor"/>
      </rPr>
      <t>O</t>
    </r>
  </si>
  <si>
    <r>
      <t>K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O</t>
    </r>
  </si>
  <si>
    <r>
      <t>P</t>
    </r>
    <r>
      <rPr>
        <b/>
        <vertAlign val="subscript"/>
        <sz val="11"/>
        <rFont val="Arial"/>
        <family val="2"/>
      </rPr>
      <t>2</t>
    </r>
    <r>
      <rPr>
        <b/>
        <sz val="11"/>
        <color theme="1"/>
        <rFont val="Calibri"/>
        <family val="2"/>
        <scheme val="minor"/>
      </rPr>
      <t>O</t>
    </r>
    <r>
      <rPr>
        <b/>
        <vertAlign val="subscript"/>
        <sz val="11"/>
        <rFont val="Arial"/>
        <family val="2"/>
      </rPr>
      <t>5</t>
    </r>
  </si>
  <si>
    <t>Nb2O5</t>
  </si>
  <si>
    <t>Ta2O5</t>
  </si>
  <si>
    <t>WO3</t>
  </si>
  <si>
    <t>Ga2O3</t>
  </si>
  <si>
    <t>ReO3</t>
  </si>
  <si>
    <r>
      <t>CO</t>
    </r>
    <r>
      <rPr>
        <b/>
        <vertAlign val="subscript"/>
        <sz val="11"/>
        <color theme="1"/>
        <rFont val="Calibri"/>
        <family val="2"/>
        <scheme val="minor"/>
      </rPr>
      <t>2</t>
    </r>
  </si>
  <si>
    <r>
      <t>H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O</t>
    </r>
    <r>
      <rPr>
        <sz val="12"/>
        <color theme="1"/>
        <rFont val="Calibri"/>
        <family val="2"/>
        <scheme val="minor"/>
      </rPr>
      <t/>
    </r>
  </si>
  <si>
    <t xml:space="preserve">F </t>
  </si>
  <si>
    <t>Cl</t>
  </si>
  <si>
    <t>S</t>
  </si>
  <si>
    <t>-O = F + Cl + S</t>
  </si>
  <si>
    <t>Total</t>
  </si>
  <si>
    <t>Si</t>
  </si>
  <si>
    <t>Ti</t>
  </si>
  <si>
    <t>Al</t>
  </si>
  <si>
    <t>Cr</t>
  </si>
  <si>
    <t>Re</t>
  </si>
  <si>
    <t>Fe</t>
  </si>
  <si>
    <t>Mn</t>
  </si>
  <si>
    <t>Mg</t>
  </si>
  <si>
    <t>Co</t>
  </si>
  <si>
    <t>Ni</t>
  </si>
  <si>
    <t>Zn</t>
  </si>
  <si>
    <t>Nb</t>
  </si>
  <si>
    <t>Cu</t>
  </si>
  <si>
    <t>W</t>
  </si>
  <si>
    <t>Ta</t>
  </si>
  <si>
    <t>Te</t>
  </si>
  <si>
    <t>Bi</t>
  </si>
  <si>
    <t>Sn</t>
  </si>
  <si>
    <t>Pb</t>
  </si>
  <si>
    <t>Pt</t>
  </si>
  <si>
    <t>Au</t>
  </si>
  <si>
    <t>Se</t>
  </si>
  <si>
    <t>V</t>
  </si>
  <si>
    <t>Ca</t>
  </si>
  <si>
    <t>Na</t>
  </si>
  <si>
    <t>K</t>
  </si>
  <si>
    <t>P</t>
  </si>
  <si>
    <t>O</t>
  </si>
  <si>
    <t>C</t>
  </si>
  <si>
    <t>Ge</t>
  </si>
  <si>
    <t>As</t>
  </si>
  <si>
    <t>Cd</t>
  </si>
  <si>
    <t>In</t>
  </si>
  <si>
    <t>Sb</t>
  </si>
  <si>
    <t>Mo</t>
  </si>
  <si>
    <t>Notes / Comments</t>
  </si>
  <si>
    <t>IW</t>
  </si>
  <si>
    <t>FeO/Fe Activity in Melt/Metal</t>
  </si>
  <si>
    <t>metal-silicate melt-opx</t>
  </si>
  <si>
    <t>Other (see notes)</t>
  </si>
  <si>
    <t>BaCO3</t>
  </si>
  <si>
    <t>Graphite</t>
  </si>
  <si>
    <t>metal-silicate melt</t>
  </si>
  <si>
    <t>metal-sulfide-silicate melt</t>
  </si>
  <si>
    <t>metal-sulfide-silicate melt-opx</t>
  </si>
  <si>
    <t>Multi Anvil</t>
  </si>
  <si>
    <r>
      <rPr>
        <sz val="11"/>
        <color rgb="FF2D2D2D"/>
        <rFont val="Calibri"/>
        <family val="2"/>
        <scheme val="minor"/>
      </rPr>
      <t xml:space="preserve">- </t>
    </r>
    <r>
      <rPr>
        <sz val="11"/>
        <color rgb="FF010101"/>
        <rFont val="Calibri"/>
        <family val="2"/>
        <scheme val="minor"/>
      </rPr>
      <t>4 .52</t>
    </r>
  </si>
  <si>
    <t>SiO2/Si Activity in Melt/Metal</t>
  </si>
  <si>
    <r>
      <rPr>
        <sz val="11"/>
        <color rgb="FF010101"/>
        <rFont val="Calibri"/>
        <family val="2"/>
        <scheme val="minor"/>
      </rPr>
      <t>PR1577</t>
    </r>
  </si>
  <si>
    <t>metal-silicate melt-St</t>
  </si>
  <si>
    <r>
      <rPr>
        <sz val="11"/>
        <color rgb="FF010101"/>
        <rFont val="Calibri"/>
        <family val="2"/>
        <scheme val="minor"/>
      </rPr>
      <t>PR1578</t>
    </r>
  </si>
  <si>
    <t>metal-sulfide-silicate melt-opx-st</t>
  </si>
  <si>
    <r>
      <rPr>
        <sz val="11"/>
        <color rgb="FF010101"/>
        <rFont val="Calibri"/>
        <family val="2"/>
        <scheme val="minor"/>
      </rPr>
      <t>PR1527</t>
    </r>
  </si>
  <si>
    <t>M1218</t>
  </si>
  <si>
    <r>
      <rPr>
        <sz val="12"/>
        <color rgb="FF131313"/>
        <rFont val="Times New Roman"/>
        <family val="1"/>
      </rPr>
      <t>Sili</t>
    </r>
    <r>
      <rPr>
        <sz val="12"/>
        <color rgb="FF313131"/>
        <rFont val="Times New Roman"/>
        <family val="1"/>
      </rPr>
      <t>c</t>
    </r>
    <r>
      <rPr>
        <sz val="12"/>
        <color rgb="FF131313"/>
        <rFont val="Times New Roman"/>
        <family val="1"/>
      </rPr>
      <t>at</t>
    </r>
    <r>
      <rPr>
        <sz val="12"/>
        <color rgb="FF313131"/>
        <rFont val="Times New Roman"/>
        <family val="1"/>
      </rPr>
      <t xml:space="preserve">e </t>
    </r>
    <r>
      <rPr>
        <sz val="12"/>
        <color rgb="FF131313"/>
        <rFont val="Times New Roman"/>
        <family val="1"/>
      </rPr>
      <t>m</t>
    </r>
    <r>
      <rPr>
        <sz val="12"/>
        <color rgb="FF313131"/>
        <rFont val="Times New Roman"/>
        <family val="1"/>
      </rPr>
      <t>e</t>
    </r>
    <r>
      <rPr>
        <sz val="12"/>
        <color rgb="FF131313"/>
        <rFont val="Times New Roman"/>
        <family val="1"/>
      </rPr>
      <t xml:space="preserve">lts </t>
    </r>
    <r>
      <rPr>
        <sz val="12"/>
        <color rgb="FF313131"/>
        <rFont val="Times New Roman"/>
        <family val="1"/>
      </rPr>
      <t xml:space="preserve">, </t>
    </r>
    <r>
      <rPr>
        <sz val="12"/>
        <color rgb="FF131313"/>
        <rFont val="Times New Roman"/>
        <family val="1"/>
      </rPr>
      <t>m</t>
    </r>
    <r>
      <rPr>
        <sz val="12"/>
        <color rgb="FF313131"/>
        <rFont val="Times New Roman"/>
        <family val="1"/>
      </rPr>
      <t>e</t>
    </r>
    <r>
      <rPr>
        <sz val="12"/>
        <color rgb="FF131313"/>
        <rFont val="Times New Roman"/>
        <family val="1"/>
      </rPr>
      <t>talli</t>
    </r>
    <r>
      <rPr>
        <sz val="12"/>
        <color rgb="FF313131"/>
        <rFont val="Times New Roman"/>
        <family val="1"/>
      </rPr>
      <t xml:space="preserve">c </t>
    </r>
    <r>
      <rPr>
        <sz val="12"/>
        <color rgb="FF131313"/>
        <rFont val="Times New Roman"/>
        <family val="1"/>
      </rPr>
      <t>liquids</t>
    </r>
    <r>
      <rPr>
        <sz val="12"/>
        <color rgb="FF313131"/>
        <rFont val="Times New Roman"/>
        <family val="1"/>
      </rPr>
      <t xml:space="preserve">, </t>
    </r>
    <r>
      <rPr>
        <sz val="12"/>
        <color rgb="FF212121"/>
        <rFont val="Times New Roman"/>
        <family val="1"/>
      </rPr>
      <t xml:space="preserve">skeletal olivine </t>
    </r>
    <r>
      <rPr>
        <sz val="12"/>
        <color rgb="FF313131"/>
        <rFont val="Times New Roman"/>
        <family val="1"/>
      </rPr>
      <t>c</t>
    </r>
    <r>
      <rPr>
        <sz val="12"/>
        <color rgb="FF131313"/>
        <rFont val="Times New Roman"/>
        <family val="1"/>
      </rPr>
      <t>rystals</t>
    </r>
  </si>
  <si>
    <t>Pressure medium was MgO-based ceramic</t>
  </si>
  <si>
    <t>M1214</t>
  </si>
  <si>
    <r>
      <rPr>
        <sz val="12"/>
        <color rgb="FF212121"/>
        <rFont val="Times New Roman"/>
        <family val="1"/>
      </rPr>
      <t xml:space="preserve">Silicate melts, </t>
    </r>
    <r>
      <rPr>
        <sz val="12"/>
        <color rgb="FF131313"/>
        <rFont val="Times New Roman"/>
        <family val="1"/>
      </rPr>
      <t>m</t>
    </r>
    <r>
      <rPr>
        <sz val="12"/>
        <color rgb="FF313131"/>
        <rFont val="Times New Roman"/>
        <family val="1"/>
      </rPr>
      <t>eta</t>
    </r>
    <r>
      <rPr>
        <sz val="12"/>
        <color rgb="FF131313"/>
        <rFont val="Times New Roman"/>
        <family val="1"/>
      </rPr>
      <t>lli</t>
    </r>
    <r>
      <rPr>
        <sz val="12"/>
        <color rgb="FF313131"/>
        <rFont val="Times New Roman"/>
        <family val="1"/>
      </rPr>
      <t xml:space="preserve">c </t>
    </r>
    <r>
      <rPr>
        <sz val="12"/>
        <color rgb="FF131313"/>
        <rFont val="Times New Roman"/>
        <family val="1"/>
      </rPr>
      <t>liquid</t>
    </r>
    <r>
      <rPr>
        <sz val="12"/>
        <color rgb="FF313131"/>
        <rFont val="Times New Roman"/>
        <family val="1"/>
      </rPr>
      <t>s</t>
    </r>
    <r>
      <rPr>
        <sz val="12"/>
        <color rgb="FF4D4D4D"/>
        <rFont val="Times New Roman"/>
        <family val="1"/>
      </rPr>
      <t xml:space="preserve">, </t>
    </r>
    <r>
      <rPr>
        <sz val="12"/>
        <color rgb="FF313131"/>
        <rFont val="Times New Roman"/>
        <family val="1"/>
      </rPr>
      <t>o</t>
    </r>
    <r>
      <rPr>
        <sz val="12"/>
        <color rgb="FF131313"/>
        <rFont val="Times New Roman"/>
        <family val="1"/>
      </rPr>
      <t xml:space="preserve">livine </t>
    </r>
    <r>
      <rPr>
        <sz val="12"/>
        <color rgb="FF313131"/>
        <rFont val="Times New Roman"/>
        <family val="1"/>
      </rPr>
      <t>crysta</t>
    </r>
    <r>
      <rPr>
        <sz val="12"/>
        <color rgb="FF131313"/>
        <rFont val="Times New Roman"/>
        <family val="1"/>
      </rPr>
      <t>ls</t>
    </r>
  </si>
  <si>
    <r>
      <rPr>
        <sz val="12"/>
        <color rgb="FF212121"/>
        <rFont val="Times New Roman"/>
        <family val="1"/>
      </rPr>
      <t>PR1023</t>
    </r>
  </si>
  <si>
    <r>
      <rPr>
        <sz val="12"/>
        <color rgb="FF131313"/>
        <rFont val="Times New Roman"/>
        <family val="1"/>
      </rPr>
      <t>Sili</t>
    </r>
    <r>
      <rPr>
        <sz val="12"/>
        <color rgb="FF313131"/>
        <rFont val="Times New Roman"/>
        <family val="1"/>
      </rPr>
      <t>c</t>
    </r>
    <r>
      <rPr>
        <sz val="12"/>
        <color rgb="FF131313"/>
        <rFont val="Times New Roman"/>
        <family val="1"/>
      </rPr>
      <t>ate  m</t>
    </r>
    <r>
      <rPr>
        <sz val="12"/>
        <color rgb="FF313131"/>
        <rFont val="Times New Roman"/>
        <family val="1"/>
      </rPr>
      <t>e</t>
    </r>
    <r>
      <rPr>
        <sz val="12"/>
        <color rgb="FF131313"/>
        <rFont val="Times New Roman"/>
        <family val="1"/>
      </rPr>
      <t>lts</t>
    </r>
    <r>
      <rPr>
        <sz val="12"/>
        <color rgb="FF313131"/>
        <rFont val="Times New Roman"/>
        <family val="1"/>
      </rPr>
      <t xml:space="preserve">, </t>
    </r>
    <r>
      <rPr>
        <sz val="12"/>
        <color rgb="FF131313"/>
        <rFont val="Times New Roman"/>
        <family val="1"/>
      </rPr>
      <t>m</t>
    </r>
    <r>
      <rPr>
        <sz val="12"/>
        <color rgb="FF313131"/>
        <rFont val="Times New Roman"/>
        <family val="1"/>
      </rPr>
      <t>e</t>
    </r>
    <r>
      <rPr>
        <sz val="12"/>
        <color rgb="FF131313"/>
        <rFont val="Times New Roman"/>
        <family val="1"/>
      </rPr>
      <t>talli</t>
    </r>
    <r>
      <rPr>
        <sz val="12"/>
        <color rgb="FF313131"/>
        <rFont val="Times New Roman"/>
        <family val="1"/>
      </rPr>
      <t xml:space="preserve">c </t>
    </r>
    <r>
      <rPr>
        <sz val="12"/>
        <color rgb="FF131313"/>
        <rFont val="Times New Roman"/>
        <family val="1"/>
      </rPr>
      <t>liquid</t>
    </r>
    <r>
      <rPr>
        <sz val="12"/>
        <color rgb="FF313131"/>
        <rFont val="Times New Roman"/>
        <family val="1"/>
      </rPr>
      <t>s, s</t>
    </r>
    <r>
      <rPr>
        <sz val="12"/>
        <color rgb="FF131313"/>
        <rFont val="Times New Roman"/>
        <family val="1"/>
      </rPr>
      <t xml:space="preserve">keletal </t>
    </r>
    <r>
      <rPr>
        <sz val="12"/>
        <color rgb="FF212121"/>
        <rFont val="Times New Roman"/>
        <family val="1"/>
      </rPr>
      <t xml:space="preserve">olivine </t>
    </r>
    <r>
      <rPr>
        <sz val="12"/>
        <color rgb="FF313131"/>
        <rFont val="Times New Roman"/>
        <family val="1"/>
      </rPr>
      <t>crysta</t>
    </r>
    <r>
      <rPr>
        <sz val="12"/>
        <color rgb="FF131313"/>
        <rFont val="Times New Roman"/>
        <family val="1"/>
      </rPr>
      <t>ls</t>
    </r>
  </si>
  <si>
    <t>Olivine</t>
  </si>
  <si>
    <t>PR985</t>
  </si>
  <si>
    <r>
      <rPr>
        <sz val="12"/>
        <color rgb="FF313131"/>
        <rFont val="Times New Roman"/>
        <family val="1"/>
      </rPr>
      <t>S</t>
    </r>
    <r>
      <rPr>
        <sz val="12"/>
        <color rgb="FF131313"/>
        <rFont val="Times New Roman"/>
        <family val="1"/>
      </rPr>
      <t>ili</t>
    </r>
    <r>
      <rPr>
        <sz val="12"/>
        <color rgb="FF313131"/>
        <rFont val="Times New Roman"/>
        <family val="1"/>
      </rPr>
      <t>ca</t>
    </r>
    <r>
      <rPr>
        <sz val="12"/>
        <color rgb="FF131313"/>
        <rFont val="Times New Roman"/>
        <family val="1"/>
      </rPr>
      <t>t</t>
    </r>
    <r>
      <rPr>
        <sz val="12"/>
        <color rgb="FF313131"/>
        <rFont val="Times New Roman"/>
        <family val="1"/>
      </rPr>
      <t xml:space="preserve">e </t>
    </r>
    <r>
      <rPr>
        <sz val="12"/>
        <color rgb="FF131313"/>
        <rFont val="Times New Roman"/>
        <family val="1"/>
      </rPr>
      <t>m</t>
    </r>
    <r>
      <rPr>
        <sz val="12"/>
        <color rgb="FF313131"/>
        <rFont val="Times New Roman"/>
        <family val="1"/>
      </rPr>
      <t>e</t>
    </r>
    <r>
      <rPr>
        <sz val="12"/>
        <color rgb="FF131313"/>
        <rFont val="Times New Roman"/>
        <family val="1"/>
      </rPr>
      <t xml:space="preserve">lts </t>
    </r>
    <r>
      <rPr>
        <sz val="12"/>
        <color rgb="FF4D4D4D"/>
        <rFont val="Times New Roman"/>
        <family val="1"/>
      </rPr>
      <t xml:space="preserve">, </t>
    </r>
    <r>
      <rPr>
        <sz val="12"/>
        <color rgb="FF131313"/>
        <rFont val="Times New Roman"/>
        <family val="1"/>
      </rPr>
      <t>metalli</t>
    </r>
    <r>
      <rPr>
        <sz val="12"/>
        <color rgb="FF313131"/>
        <rFont val="Times New Roman"/>
        <family val="1"/>
      </rPr>
      <t xml:space="preserve">c </t>
    </r>
    <r>
      <rPr>
        <sz val="12"/>
        <color rgb="FF131313"/>
        <rFont val="Times New Roman"/>
        <family val="1"/>
      </rPr>
      <t>liquids</t>
    </r>
    <r>
      <rPr>
        <sz val="12"/>
        <color rgb="FF4D4D4D"/>
        <rFont val="Times New Roman"/>
        <family val="1"/>
      </rPr>
      <t xml:space="preserve">, </t>
    </r>
    <r>
      <rPr>
        <sz val="12"/>
        <color rgb="FF212121"/>
        <rFont val="Times New Roman"/>
        <family val="1"/>
      </rPr>
      <t>olivine crystals</t>
    </r>
  </si>
  <si>
    <r>
      <rPr>
        <sz val="12"/>
        <color rgb="FF313131"/>
        <rFont val="Times New Roman"/>
        <family val="1"/>
      </rPr>
      <t>P</t>
    </r>
    <r>
      <rPr>
        <sz val="12"/>
        <color rgb="FF131313"/>
        <rFont val="Times New Roman"/>
        <family val="1"/>
      </rPr>
      <t>R</t>
    </r>
    <r>
      <rPr>
        <sz val="12"/>
        <color rgb="FF313131"/>
        <rFont val="Times New Roman"/>
        <family val="1"/>
      </rPr>
      <t>986</t>
    </r>
  </si>
  <si>
    <r>
      <rPr>
        <sz val="12"/>
        <color rgb="FF313131"/>
        <rFont val="Times New Roman"/>
        <family val="1"/>
      </rPr>
      <t>S</t>
    </r>
    <r>
      <rPr>
        <sz val="12"/>
        <color rgb="FF131313"/>
        <rFont val="Times New Roman"/>
        <family val="1"/>
      </rPr>
      <t>ilic</t>
    </r>
    <r>
      <rPr>
        <sz val="12"/>
        <color rgb="FF313131"/>
        <rFont val="Times New Roman"/>
        <family val="1"/>
      </rPr>
      <t xml:space="preserve">ate </t>
    </r>
    <r>
      <rPr>
        <sz val="12"/>
        <color rgb="FF212121"/>
        <rFont val="Times New Roman"/>
        <family val="1"/>
      </rPr>
      <t xml:space="preserve">melts, metallic </t>
    </r>
    <r>
      <rPr>
        <sz val="12"/>
        <color rgb="FF131313"/>
        <rFont val="Times New Roman"/>
        <family val="1"/>
      </rPr>
      <t>liqu</t>
    </r>
    <r>
      <rPr>
        <sz val="12"/>
        <color rgb="FF313131"/>
        <rFont val="Times New Roman"/>
        <family val="1"/>
      </rPr>
      <t>ids</t>
    </r>
    <r>
      <rPr>
        <sz val="12"/>
        <color rgb="FF4D4D4D"/>
        <rFont val="Times New Roman"/>
        <family val="1"/>
      </rPr>
      <t xml:space="preserve">, </t>
    </r>
    <r>
      <rPr>
        <sz val="12"/>
        <color rgb="FF313131"/>
        <rFont val="Times New Roman"/>
        <family val="1"/>
      </rPr>
      <t>o</t>
    </r>
    <r>
      <rPr>
        <sz val="12"/>
        <color rgb="FF131313"/>
        <rFont val="Times New Roman"/>
        <family val="1"/>
      </rPr>
      <t>li</t>
    </r>
    <r>
      <rPr>
        <sz val="12"/>
        <color rgb="FF313131"/>
        <rFont val="Times New Roman"/>
        <family val="1"/>
      </rPr>
      <t>v</t>
    </r>
    <r>
      <rPr>
        <sz val="12"/>
        <color rgb="FF131313"/>
        <rFont val="Times New Roman"/>
        <family val="1"/>
      </rPr>
      <t xml:space="preserve">ine </t>
    </r>
    <r>
      <rPr>
        <sz val="12"/>
        <color rgb="FF313131"/>
        <rFont val="Times New Roman"/>
        <family val="1"/>
      </rPr>
      <t>crysta</t>
    </r>
    <r>
      <rPr>
        <sz val="12"/>
        <color rgb="FF131313"/>
        <rFont val="Times New Roman"/>
        <family val="1"/>
      </rPr>
      <t>ls</t>
    </r>
  </si>
  <si>
    <r>
      <rPr>
        <sz val="12"/>
        <color rgb="FF131313"/>
        <rFont val="Times New Roman"/>
        <family val="1"/>
      </rPr>
      <t>PR1048</t>
    </r>
  </si>
  <si>
    <r>
      <rPr>
        <sz val="12"/>
        <color rgb="FF131313"/>
        <rFont val="Times New Roman"/>
        <family val="1"/>
      </rPr>
      <t>Sili</t>
    </r>
    <r>
      <rPr>
        <sz val="12"/>
        <color rgb="FF313131"/>
        <rFont val="Times New Roman"/>
        <family val="1"/>
      </rPr>
      <t>c</t>
    </r>
    <r>
      <rPr>
        <sz val="12"/>
        <color rgb="FF131313"/>
        <rFont val="Times New Roman"/>
        <family val="1"/>
      </rPr>
      <t>ate  melts</t>
    </r>
    <r>
      <rPr>
        <sz val="12"/>
        <color rgb="FF313131"/>
        <rFont val="Times New Roman"/>
        <family val="1"/>
      </rPr>
      <t xml:space="preserve">, </t>
    </r>
    <r>
      <rPr>
        <sz val="12"/>
        <color rgb="FF131313"/>
        <rFont val="Times New Roman"/>
        <family val="1"/>
      </rPr>
      <t>m</t>
    </r>
    <r>
      <rPr>
        <sz val="12"/>
        <color rgb="FF313131"/>
        <rFont val="Times New Roman"/>
        <family val="1"/>
      </rPr>
      <t>e</t>
    </r>
    <r>
      <rPr>
        <sz val="12"/>
        <color rgb="FF131313"/>
        <rFont val="Times New Roman"/>
        <family val="1"/>
      </rPr>
      <t>talli</t>
    </r>
    <r>
      <rPr>
        <sz val="12"/>
        <color rgb="FF313131"/>
        <rFont val="Times New Roman"/>
        <family val="1"/>
      </rPr>
      <t xml:space="preserve">c </t>
    </r>
    <r>
      <rPr>
        <sz val="12"/>
        <color rgb="FF131313"/>
        <rFont val="Times New Roman"/>
        <family val="1"/>
      </rPr>
      <t>liquid</t>
    </r>
    <r>
      <rPr>
        <sz val="12"/>
        <color rgb="FF313131"/>
        <rFont val="Times New Roman"/>
        <family val="1"/>
      </rPr>
      <t>s, s</t>
    </r>
    <r>
      <rPr>
        <sz val="12"/>
        <color rgb="FF131313"/>
        <rFont val="Times New Roman"/>
        <family val="1"/>
      </rPr>
      <t>kelet</t>
    </r>
    <r>
      <rPr>
        <sz val="12"/>
        <color rgb="FF313131"/>
        <rFont val="Times New Roman"/>
        <family val="1"/>
      </rPr>
      <t>a</t>
    </r>
    <r>
      <rPr>
        <sz val="12"/>
        <color rgb="FF131313"/>
        <rFont val="Times New Roman"/>
        <family val="1"/>
      </rPr>
      <t xml:space="preserve">l </t>
    </r>
    <r>
      <rPr>
        <sz val="12"/>
        <color rgb="FF313131"/>
        <rFont val="Times New Roman"/>
        <family val="1"/>
      </rPr>
      <t>o</t>
    </r>
    <r>
      <rPr>
        <sz val="12"/>
        <color rgb="FF131313"/>
        <rFont val="Times New Roman"/>
        <family val="1"/>
      </rPr>
      <t>li</t>
    </r>
    <r>
      <rPr>
        <sz val="12"/>
        <color rgb="FF313131"/>
        <rFont val="Times New Roman"/>
        <family val="1"/>
      </rPr>
      <t>v</t>
    </r>
    <r>
      <rPr>
        <sz val="12"/>
        <color rgb="FF131313"/>
        <rFont val="Times New Roman"/>
        <family val="1"/>
      </rPr>
      <t xml:space="preserve">ine </t>
    </r>
    <r>
      <rPr>
        <sz val="12"/>
        <color rgb="FF313131"/>
        <rFont val="Times New Roman"/>
        <family val="1"/>
      </rPr>
      <t>crysta</t>
    </r>
    <r>
      <rPr>
        <sz val="12"/>
        <color rgb="FF131313"/>
        <rFont val="Times New Roman"/>
        <family val="1"/>
      </rPr>
      <t>ls</t>
    </r>
  </si>
  <si>
    <r>
      <rPr>
        <sz val="12"/>
        <color rgb="FF131313"/>
        <rFont val="Times New Roman"/>
        <family val="1"/>
      </rPr>
      <t>PR1040</t>
    </r>
  </si>
  <si>
    <r>
      <rPr>
        <sz val="12"/>
        <color rgb="FF131313"/>
        <rFont val="Times New Roman"/>
        <family val="1"/>
      </rPr>
      <t>Silicat</t>
    </r>
    <r>
      <rPr>
        <sz val="12"/>
        <color rgb="FF313131"/>
        <rFont val="Times New Roman"/>
        <family val="1"/>
      </rPr>
      <t xml:space="preserve">e </t>
    </r>
    <r>
      <rPr>
        <sz val="12"/>
        <color rgb="FF131313"/>
        <rFont val="Times New Roman"/>
        <family val="1"/>
      </rPr>
      <t>m</t>
    </r>
    <r>
      <rPr>
        <sz val="12"/>
        <color rgb="FF313131"/>
        <rFont val="Times New Roman"/>
        <family val="1"/>
      </rPr>
      <t>e</t>
    </r>
    <r>
      <rPr>
        <sz val="12"/>
        <color rgb="FF131313"/>
        <rFont val="Times New Roman"/>
        <family val="1"/>
      </rPr>
      <t>lts</t>
    </r>
    <r>
      <rPr>
        <sz val="12"/>
        <color rgb="FF313131"/>
        <rFont val="Times New Roman"/>
        <family val="1"/>
      </rPr>
      <t xml:space="preserve">, </t>
    </r>
    <r>
      <rPr>
        <sz val="12"/>
        <color rgb="FF131313"/>
        <rFont val="Times New Roman"/>
        <family val="1"/>
      </rPr>
      <t>m</t>
    </r>
    <r>
      <rPr>
        <sz val="12"/>
        <color rgb="FF313131"/>
        <rFont val="Times New Roman"/>
        <family val="1"/>
      </rPr>
      <t>e</t>
    </r>
    <r>
      <rPr>
        <sz val="12"/>
        <color rgb="FF131313"/>
        <rFont val="Times New Roman"/>
        <family val="1"/>
      </rPr>
      <t>talli</t>
    </r>
    <r>
      <rPr>
        <sz val="12"/>
        <color rgb="FF313131"/>
        <rFont val="Times New Roman"/>
        <family val="1"/>
      </rPr>
      <t xml:space="preserve">c </t>
    </r>
    <r>
      <rPr>
        <sz val="12"/>
        <color rgb="FF131313"/>
        <rFont val="Times New Roman"/>
        <family val="1"/>
      </rPr>
      <t xml:space="preserve">liquids, </t>
    </r>
    <r>
      <rPr>
        <sz val="12"/>
        <color rgb="FF212121"/>
        <rFont val="Times New Roman"/>
        <family val="1"/>
      </rPr>
      <t>skel</t>
    </r>
    <r>
      <rPr>
        <sz val="12"/>
        <color rgb="FF4D4D4D"/>
        <rFont val="Times New Roman"/>
        <family val="1"/>
      </rPr>
      <t>e</t>
    </r>
    <r>
      <rPr>
        <sz val="12"/>
        <color rgb="FF131313"/>
        <rFont val="Times New Roman"/>
        <family val="1"/>
      </rPr>
      <t>t</t>
    </r>
    <r>
      <rPr>
        <sz val="12"/>
        <color rgb="FF313131"/>
        <rFont val="Times New Roman"/>
        <family val="1"/>
      </rPr>
      <t>a</t>
    </r>
    <r>
      <rPr>
        <sz val="12"/>
        <color rgb="FF131313"/>
        <rFont val="Times New Roman"/>
        <family val="1"/>
      </rPr>
      <t xml:space="preserve">l </t>
    </r>
    <r>
      <rPr>
        <sz val="12"/>
        <color rgb="FF212121"/>
        <rFont val="Times New Roman"/>
        <family val="1"/>
      </rPr>
      <t xml:space="preserve">olivine </t>
    </r>
    <r>
      <rPr>
        <sz val="12"/>
        <color rgb="FF313131"/>
        <rFont val="Times New Roman"/>
        <family val="1"/>
      </rPr>
      <t>crys</t>
    </r>
    <r>
      <rPr>
        <sz val="12"/>
        <color rgb="FF131313"/>
        <rFont val="Times New Roman"/>
        <family val="1"/>
      </rPr>
      <t>tals</t>
    </r>
  </si>
  <si>
    <r>
      <rPr>
        <sz val="12"/>
        <color rgb="FF313131"/>
        <rFont val="Times New Roman"/>
        <family val="1"/>
      </rPr>
      <t>PR</t>
    </r>
    <r>
      <rPr>
        <sz val="12"/>
        <color rgb="FF131313"/>
        <rFont val="Times New Roman"/>
        <family val="1"/>
      </rPr>
      <t>1014</t>
    </r>
  </si>
  <si>
    <r>
      <rPr>
        <sz val="12"/>
        <color rgb="FF212121"/>
        <rFont val="Times New Roman"/>
        <family val="1"/>
      </rPr>
      <t>Silicate melts, metalli</t>
    </r>
    <r>
      <rPr>
        <sz val="12"/>
        <color rgb="FF4D4D4D"/>
        <rFont val="Times New Roman"/>
        <family val="1"/>
      </rPr>
      <t xml:space="preserve">c </t>
    </r>
    <r>
      <rPr>
        <sz val="12"/>
        <color rgb="FF131313"/>
        <rFont val="Times New Roman"/>
        <family val="1"/>
      </rPr>
      <t>liqu</t>
    </r>
    <r>
      <rPr>
        <sz val="12"/>
        <color rgb="FF313131"/>
        <rFont val="Times New Roman"/>
        <family val="1"/>
      </rPr>
      <t>i</t>
    </r>
    <r>
      <rPr>
        <sz val="12"/>
        <color rgb="FF131313"/>
        <rFont val="Times New Roman"/>
        <family val="1"/>
      </rPr>
      <t>d</t>
    </r>
    <r>
      <rPr>
        <sz val="12"/>
        <color rgb="FF313131"/>
        <rFont val="Times New Roman"/>
        <family val="1"/>
      </rPr>
      <t>s</t>
    </r>
    <r>
      <rPr>
        <sz val="12"/>
        <color rgb="FF4D4D4D"/>
        <rFont val="Times New Roman"/>
        <family val="1"/>
      </rPr>
      <t xml:space="preserve">, </t>
    </r>
    <r>
      <rPr>
        <sz val="12"/>
        <color rgb="FF313131"/>
        <rFont val="Times New Roman"/>
        <family val="1"/>
      </rPr>
      <t>ske</t>
    </r>
    <r>
      <rPr>
        <sz val="12"/>
        <color rgb="FF131313"/>
        <rFont val="Times New Roman"/>
        <family val="1"/>
      </rPr>
      <t>l</t>
    </r>
    <r>
      <rPr>
        <sz val="12"/>
        <color rgb="FF313131"/>
        <rFont val="Times New Roman"/>
        <family val="1"/>
      </rPr>
      <t>eta</t>
    </r>
    <r>
      <rPr>
        <sz val="12"/>
        <color rgb="FF131313"/>
        <rFont val="Times New Roman"/>
        <family val="1"/>
      </rPr>
      <t xml:space="preserve">l </t>
    </r>
    <r>
      <rPr>
        <sz val="12"/>
        <color rgb="FF212121"/>
        <rFont val="Times New Roman"/>
        <family val="1"/>
      </rPr>
      <t xml:space="preserve">olivine </t>
    </r>
    <r>
      <rPr>
        <sz val="12"/>
        <color rgb="FF313131"/>
        <rFont val="Times New Roman"/>
        <family val="1"/>
      </rPr>
      <t>crysta</t>
    </r>
    <r>
      <rPr>
        <sz val="12"/>
        <color rgb="FF131313"/>
        <rFont val="Times New Roman"/>
        <family val="1"/>
      </rPr>
      <t>l</t>
    </r>
    <r>
      <rPr>
        <sz val="12"/>
        <color rgb="FF313131"/>
        <rFont val="Times New Roman"/>
        <family val="1"/>
      </rPr>
      <t>s</t>
    </r>
  </si>
  <si>
    <r>
      <rPr>
        <sz val="12"/>
        <color rgb="FF212121"/>
        <rFont val="Times New Roman"/>
        <family val="1"/>
      </rPr>
      <t>PR1015</t>
    </r>
  </si>
  <si>
    <r>
      <rPr>
        <sz val="12"/>
        <color rgb="FF131313"/>
        <rFont val="Times New Roman"/>
        <family val="1"/>
      </rPr>
      <t>Sili</t>
    </r>
    <r>
      <rPr>
        <sz val="12"/>
        <color rgb="FF313131"/>
        <rFont val="Times New Roman"/>
        <family val="1"/>
      </rPr>
      <t>c</t>
    </r>
    <r>
      <rPr>
        <sz val="12"/>
        <color rgb="FF131313"/>
        <rFont val="Times New Roman"/>
        <family val="1"/>
      </rPr>
      <t>at</t>
    </r>
    <r>
      <rPr>
        <sz val="12"/>
        <color rgb="FF313131"/>
        <rFont val="Times New Roman"/>
        <family val="1"/>
      </rPr>
      <t xml:space="preserve">e </t>
    </r>
    <r>
      <rPr>
        <sz val="12"/>
        <color rgb="FF131313"/>
        <rFont val="Times New Roman"/>
        <family val="1"/>
      </rPr>
      <t>m</t>
    </r>
    <r>
      <rPr>
        <sz val="12"/>
        <color rgb="FF313131"/>
        <rFont val="Times New Roman"/>
        <family val="1"/>
      </rPr>
      <t>e</t>
    </r>
    <r>
      <rPr>
        <sz val="12"/>
        <color rgb="FF131313"/>
        <rFont val="Times New Roman"/>
        <family val="1"/>
      </rPr>
      <t>lts</t>
    </r>
    <r>
      <rPr>
        <sz val="12"/>
        <color rgb="FF313131"/>
        <rFont val="Times New Roman"/>
        <family val="1"/>
      </rPr>
      <t xml:space="preserve">, </t>
    </r>
    <r>
      <rPr>
        <sz val="12"/>
        <color rgb="FF131313"/>
        <rFont val="Times New Roman"/>
        <family val="1"/>
      </rPr>
      <t>m</t>
    </r>
    <r>
      <rPr>
        <sz val="12"/>
        <color rgb="FF313131"/>
        <rFont val="Times New Roman"/>
        <family val="1"/>
      </rPr>
      <t>e</t>
    </r>
    <r>
      <rPr>
        <sz val="12"/>
        <color rgb="FF131313"/>
        <rFont val="Times New Roman"/>
        <family val="1"/>
      </rPr>
      <t>talli</t>
    </r>
    <r>
      <rPr>
        <sz val="12"/>
        <color rgb="FF313131"/>
        <rFont val="Times New Roman"/>
        <family val="1"/>
      </rPr>
      <t xml:space="preserve">c </t>
    </r>
    <r>
      <rPr>
        <sz val="12"/>
        <color rgb="FF131313"/>
        <rFont val="Times New Roman"/>
        <family val="1"/>
      </rPr>
      <t>liquids</t>
    </r>
    <r>
      <rPr>
        <sz val="12"/>
        <color rgb="FF313131"/>
        <rFont val="Times New Roman"/>
        <family val="1"/>
      </rPr>
      <t xml:space="preserve">, </t>
    </r>
    <r>
      <rPr>
        <sz val="12"/>
        <color rgb="FF212121"/>
        <rFont val="Times New Roman"/>
        <family val="1"/>
      </rPr>
      <t xml:space="preserve">skeletal olivine </t>
    </r>
    <r>
      <rPr>
        <sz val="12"/>
        <color rgb="FF313131"/>
        <rFont val="Times New Roman"/>
        <family val="1"/>
      </rPr>
      <t>c</t>
    </r>
    <r>
      <rPr>
        <sz val="12"/>
        <color rgb="FF131313"/>
        <rFont val="Times New Roman"/>
        <family val="1"/>
      </rPr>
      <t>rystals</t>
    </r>
  </si>
  <si>
    <r>
      <rPr>
        <sz val="12"/>
        <color rgb="FF212121"/>
        <rFont val="Times New Roman"/>
        <family val="1"/>
      </rPr>
      <t>M1223</t>
    </r>
  </si>
  <si>
    <r>
      <rPr>
        <sz val="12"/>
        <color rgb="FF212121"/>
        <rFont val="Times New Roman"/>
        <family val="1"/>
      </rPr>
      <t xml:space="preserve">Silicate </t>
    </r>
    <r>
      <rPr>
        <sz val="12"/>
        <color rgb="FF131313"/>
        <rFont val="Times New Roman"/>
        <family val="1"/>
      </rPr>
      <t>m</t>
    </r>
    <r>
      <rPr>
        <sz val="12"/>
        <color rgb="FF313131"/>
        <rFont val="Times New Roman"/>
        <family val="1"/>
      </rPr>
      <t>e</t>
    </r>
    <r>
      <rPr>
        <sz val="12"/>
        <color rgb="FF131313"/>
        <rFont val="Times New Roman"/>
        <family val="1"/>
      </rPr>
      <t>l</t>
    </r>
    <r>
      <rPr>
        <sz val="12"/>
        <color rgb="FF313131"/>
        <rFont val="Times New Roman"/>
        <family val="1"/>
      </rPr>
      <t xml:space="preserve">ts, </t>
    </r>
    <r>
      <rPr>
        <sz val="12"/>
        <color rgb="FF131313"/>
        <rFont val="Times New Roman"/>
        <family val="1"/>
      </rPr>
      <t>met</t>
    </r>
    <r>
      <rPr>
        <sz val="12"/>
        <color rgb="FF313131"/>
        <rFont val="Times New Roman"/>
        <family val="1"/>
      </rPr>
      <t>a</t>
    </r>
    <r>
      <rPr>
        <sz val="12"/>
        <color rgb="FF131313"/>
        <rFont val="Times New Roman"/>
        <family val="1"/>
      </rPr>
      <t>lli</t>
    </r>
    <r>
      <rPr>
        <sz val="12"/>
        <color rgb="FF313131"/>
        <rFont val="Times New Roman"/>
        <family val="1"/>
      </rPr>
      <t xml:space="preserve">c </t>
    </r>
    <r>
      <rPr>
        <sz val="12"/>
        <color rgb="FF131313"/>
        <rFont val="Times New Roman"/>
        <family val="1"/>
      </rPr>
      <t>liquid</t>
    </r>
    <r>
      <rPr>
        <sz val="12"/>
        <color rgb="FF313131"/>
        <rFont val="Times New Roman"/>
        <family val="1"/>
      </rPr>
      <t xml:space="preserve">s, </t>
    </r>
    <r>
      <rPr>
        <sz val="12"/>
        <color rgb="FF212121"/>
        <rFont val="Times New Roman"/>
        <family val="1"/>
      </rPr>
      <t xml:space="preserve">skeletal </t>
    </r>
    <r>
      <rPr>
        <sz val="12"/>
        <color rgb="FF313131"/>
        <rFont val="Times New Roman"/>
        <family val="1"/>
      </rPr>
      <t>o</t>
    </r>
    <r>
      <rPr>
        <sz val="12"/>
        <color rgb="FF131313"/>
        <rFont val="Times New Roman"/>
        <family val="1"/>
      </rPr>
      <t>li</t>
    </r>
    <r>
      <rPr>
        <sz val="12"/>
        <color rgb="FF313131"/>
        <rFont val="Times New Roman"/>
        <family val="1"/>
      </rPr>
      <t>vi</t>
    </r>
    <r>
      <rPr>
        <sz val="12"/>
        <color rgb="FF131313"/>
        <rFont val="Times New Roman"/>
        <family val="1"/>
      </rPr>
      <t xml:space="preserve">ne </t>
    </r>
    <r>
      <rPr>
        <sz val="12"/>
        <color rgb="FF313131"/>
        <rFont val="Times New Roman"/>
        <family val="1"/>
      </rPr>
      <t>crysta</t>
    </r>
    <r>
      <rPr>
        <sz val="12"/>
        <color rgb="FF131313"/>
        <rFont val="Times New Roman"/>
        <family val="1"/>
      </rPr>
      <t>l</t>
    </r>
    <r>
      <rPr>
        <sz val="12"/>
        <color rgb="FF313131"/>
        <rFont val="Times New Roman"/>
        <family val="1"/>
      </rPr>
      <t>s</t>
    </r>
  </si>
  <si>
    <t>K-bearing samples,  fO2 Basis used dependant on mol% FeO in silicate melt, Fe/FeO activity used if &gt;0.1%, Si/SiO2 acitivity used if &lt;0.1%. Boujibar does not specify which samples are which, mol% FeO calculated to determine. Both multi-anvil press and non-end-loaded piston cylinder used, not specified for most sampels which was used</t>
  </si>
  <si>
    <t>U and Th-bearing samples (missing wt% is from UO2 and THO2) fO2 Basis used dependant on mol% FeO in silicate melt, Fe/FeO activity used if &gt;0.1%, Si/SiO2 acitivity used if &lt;0.1%. Boujibar does not specify which samples are which, mol% FeO calculated to determine. Both multi-anvil press and non-end-loaded piston cylinder used, not specified for most sampels which was used</t>
  </si>
  <si>
    <t>bdl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</si>
</sst>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0.0000"/>
    <numFmt numFmtId="167" formatCode="0.0000000000"/>
  </numFmts>
  <fonts count="2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vertAlign val="subscript"/>
      <sz val="11"/>
      <name val="Arial"/>
      <family val="2"/>
    </font>
    <font>
      <b/>
      <sz val="11"/>
      <color theme="0"/>
      <name val="Calibri"/>
      <family val="2"/>
      <scheme val="minor"/>
    </font>
    <font>
      <sz val="11"/>
      <color rgb="FF18181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D2D2D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1"/>
      <color rgb="FF010101"/>
      <name val="Calibri"/>
      <family val="2"/>
      <scheme val="minor"/>
    </font>
    <font>
      <sz val="11"/>
      <name val="Calibri"/>
      <family val="2"/>
      <scheme val="minor"/>
    </font>
    <font>
      <sz val="12"/>
      <color rgb="FF212121"/>
      <name val="Times New Roman"/>
      <family val="1"/>
    </font>
    <font>
      <sz val="12"/>
      <color rgb="FF131313"/>
      <name val="Times New Roman"/>
      <family val="1"/>
    </font>
    <font>
      <sz val="12"/>
      <color rgb="FF313131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2"/>
      <color rgb="FF131313"/>
      <name val="Times New Roman"/>
      <family val="2"/>
    </font>
    <font>
      <sz val="12"/>
      <color rgb="FF4D4D4D"/>
      <name val="Times New Roman"/>
      <family val="1"/>
    </font>
    <font>
      <sz val="12"/>
      <color rgb="FF242424"/>
      <name val="Times New Roman"/>
      <family val="2"/>
    </font>
  </fonts>
  <fills count="1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1" fillId="6" borderId="0" xfId="0" applyFont="1" applyFill="1" applyAlignment="1">
      <alignment horizontal="left"/>
    </xf>
    <xf numFmtId="0" fontId="1" fillId="7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8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left" vertical="center"/>
    </xf>
    <xf numFmtId="0" fontId="1" fillId="9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10" borderId="0" xfId="0" quotePrefix="1" applyFont="1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1" fontId="7" fillId="0" borderId="0" xfId="0" applyNumberFormat="1" applyFont="1" applyAlignment="1">
      <alignment horizontal="center" vertical="center" shrinkToFit="1"/>
    </xf>
    <xf numFmtId="0" fontId="8" fillId="0" borderId="0" xfId="0" applyFont="1" applyAlignment="1">
      <alignment horizontal="center" vertical="center" wrapText="1"/>
    </xf>
    <xf numFmtId="2" fontId="0" fillId="0" borderId="0" xfId="0" applyNumberFormat="1"/>
    <xf numFmtId="164" fontId="0" fillId="0" borderId="0" xfId="0" applyNumberFormat="1"/>
    <xf numFmtId="2" fontId="9" fillId="0" borderId="0" xfId="0" applyNumberFormat="1" applyFont="1" applyAlignment="1">
      <alignment horizontal="center" vertical="center" shrinkToFit="1"/>
    </xf>
    <xf numFmtId="0" fontId="0" fillId="0" borderId="0" xfId="0" applyAlignment="1">
      <alignment horizontal="left"/>
    </xf>
    <xf numFmtId="0" fontId="10" fillId="0" borderId="0" xfId="0" applyFont="1"/>
    <xf numFmtId="2" fontId="11" fillId="0" borderId="0" xfId="0" applyNumberFormat="1" applyFont="1" applyAlignment="1">
      <alignment wrapText="1"/>
    </xf>
    <xf numFmtId="164" fontId="11" fillId="0" borderId="0" xfId="0" applyNumberFormat="1" applyFont="1" applyAlignment="1">
      <alignment wrapText="1"/>
    </xf>
    <xf numFmtId="2" fontId="11" fillId="0" borderId="0" xfId="0" applyNumberFormat="1" applyFont="1"/>
    <xf numFmtId="165" fontId="11" fillId="0" borderId="0" xfId="0" applyNumberFormat="1" applyFont="1" applyAlignment="1">
      <alignment wrapText="1"/>
    </xf>
    <xf numFmtId="165" fontId="9" fillId="0" borderId="0" xfId="0" applyNumberFormat="1" applyFont="1" applyAlignment="1">
      <alignment horizontal="center" vertical="center" shrinkToFit="1"/>
    </xf>
    <xf numFmtId="2" fontId="7" fillId="0" borderId="0" xfId="0" applyNumberFormat="1" applyFont="1" applyAlignment="1">
      <alignment horizontal="center" vertical="center" shrinkToFit="1"/>
    </xf>
    <xf numFmtId="1" fontId="12" fillId="0" borderId="0" xfId="0" applyNumberFormat="1" applyFont="1" applyAlignment="1">
      <alignment horizontal="center" vertical="center" shrinkToFit="1"/>
    </xf>
    <xf numFmtId="0" fontId="13" fillId="0" borderId="0" xfId="0" applyFont="1" applyAlignment="1">
      <alignment horizontal="center" vertical="center" wrapText="1"/>
    </xf>
    <xf numFmtId="165" fontId="7" fillId="0" borderId="0" xfId="0" applyNumberFormat="1" applyFont="1" applyAlignment="1">
      <alignment horizontal="center" vertical="center" shrinkToFit="1"/>
    </xf>
    <xf numFmtId="2" fontId="11" fillId="0" borderId="0" xfId="0" applyNumberFormat="1" applyFont="1" applyAlignment="1">
      <alignment horizontal="right" wrapText="1"/>
    </xf>
    <xf numFmtId="2" fontId="11" fillId="0" borderId="0" xfId="0" applyNumberFormat="1" applyFont="1" applyAlignment="1">
      <alignment horizontal="right"/>
    </xf>
    <xf numFmtId="164" fontId="11" fillId="0" borderId="0" xfId="0" applyNumberFormat="1" applyFont="1" applyAlignment="1">
      <alignment horizontal="right" wrapText="1"/>
    </xf>
    <xf numFmtId="0" fontId="14" fillId="0" borderId="0" xfId="0" applyFont="1" applyAlignment="1">
      <alignment vertical="top" wrapText="1"/>
    </xf>
    <xf numFmtId="1" fontId="14" fillId="0" borderId="0" xfId="0" applyNumberFormat="1" applyFont="1" applyAlignment="1">
      <alignment horizontal="center" vertical="center" shrinkToFit="1"/>
    </xf>
    <xf numFmtId="1" fontId="15" fillId="0" borderId="0" xfId="0" applyNumberFormat="1" applyFont="1" applyAlignment="1">
      <alignment horizontal="center" vertical="center" shrinkToFit="1"/>
    </xf>
    <xf numFmtId="166" fontId="15" fillId="0" borderId="0" xfId="0" applyNumberFormat="1" applyFont="1" applyAlignment="1">
      <alignment horizontal="right" vertical="center" shrinkToFit="1"/>
    </xf>
    <xf numFmtId="2" fontId="16" fillId="0" borderId="0" xfId="0" applyNumberFormat="1" applyFont="1" applyAlignment="1">
      <alignment horizontal="center" vertical="center" shrinkToFit="1"/>
    </xf>
    <xf numFmtId="0" fontId="17" fillId="0" borderId="0" xfId="0" applyFont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2" fontId="19" fillId="0" borderId="0" xfId="0" applyNumberFormat="1" applyFont="1" applyAlignment="1">
      <alignment horizontal="center" vertical="center" shrinkToFit="1"/>
    </xf>
    <xf numFmtId="1" fontId="16" fillId="0" borderId="0" xfId="0" applyNumberFormat="1" applyFont="1" applyAlignment="1">
      <alignment horizontal="center" vertical="center" shrinkToFit="1"/>
    </xf>
    <xf numFmtId="2" fontId="18" fillId="0" borderId="0" xfId="0" applyNumberFormat="1" applyFont="1" applyAlignment="1">
      <alignment horizontal="center" vertical="center" shrinkToFit="1"/>
    </xf>
    <xf numFmtId="2" fontId="21" fillId="0" borderId="0" xfId="0" applyNumberFormat="1" applyFont="1" applyAlignment="1">
      <alignment horizontal="center" vertical="center" shrinkToFit="1"/>
    </xf>
    <xf numFmtId="0" fontId="17" fillId="0" borderId="0" xfId="0" applyFont="1" applyAlignment="1">
      <alignment vertical="top" wrapText="1"/>
    </xf>
    <xf numFmtId="2" fontId="15" fillId="0" borderId="0" xfId="0" applyNumberFormat="1" applyFont="1" applyAlignment="1">
      <alignment horizontal="center" vertical="center" shrinkToFit="1"/>
    </xf>
    <xf numFmtId="0" fontId="18" fillId="0" borderId="0" xfId="0" applyFont="1" applyAlignment="1">
      <alignment vertical="top" wrapText="1"/>
    </xf>
    <xf numFmtId="0" fontId="17" fillId="0" borderId="0" xfId="0" applyFont="1" applyAlignment="1">
      <alignment horizontal="center" vertical="center" wrapText="1"/>
    </xf>
    <xf numFmtId="166" fontId="16" fillId="0" borderId="0" xfId="0" applyNumberFormat="1" applyFont="1" applyAlignment="1">
      <alignment horizontal="right" vertical="center" shrinkToFit="1"/>
    </xf>
    <xf numFmtId="165" fontId="14" fillId="0" borderId="0" xfId="0" applyNumberFormat="1" applyFont="1" applyAlignment="1">
      <alignment horizontal="center" vertical="center" shrinkToFit="1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acovino, Kayla (JSC-XI111)[Jacobs Technology, Inc.]" id="{D1ECE0A4-8DB5-2F4C-B870-5731D70A6564}" userId="S::kiacovin@ndc.nasa.gov::27930e1a-b213-4f74-b90e-3ce05b40e55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2" dT="2020-05-28T21:08:47.36" personId="{D1ECE0A4-8DB5-2F4C-B870-5731D70A6564}" id="{603D8526-8D23-4A44-B461-733E84559D64}">
    <text>The fO2 was reported relative to what buffer?</text>
  </threadedComment>
  <threadedComment ref="I2" dT="2020-05-28T21:03:31.22" personId="{D1ECE0A4-8DB5-2F4C-B870-5731D70A6564}" id="{F8AAD918-5B41-0A44-BFD2-6A65219CB0F9}">
    <text>If fO2 is given in the publication as deltaIW, report the value here</text>
  </threadedComment>
  <threadedComment ref="J2" dT="2020-05-28T21:05:26.92" personId="{D1ECE0A4-8DB5-2F4C-B870-5731D70A6564}" id="{DBD1A73C-F3D9-D44F-A0CD-B8AE57A0FC4F}">
    <text>Is the reported fO2 referenced to 1 bar? Actual experimental Pressure? Unkown?</text>
  </threadedComment>
  <threadedComment ref="L2" dT="2020-05-29T17:22:25.36" personId="{D1ECE0A4-8DB5-2F4C-B870-5731D70A6564}" id="{798DA088-3917-DC49-83C3-64863BDE147B}">
    <text>Standard abbreviations to use:
Melt: Melt
Pyroxene: Pyx
Silica: SiO2
Garnet: Gt
Metal: Metal
Olivine: Ol
Silicon Carbide: SiC
Sulfides: Sulfides
Feldspar: Fspar
Magnesiowustite: Mw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C6297-E8DE-274D-A86E-0D312C7B2DE1}">
  <dimension ref="A1:CY40"/>
  <sheetViews>
    <sheetView tabSelected="1" workbookViewId="0">
      <pane xSplit="2" ySplit="2" topLeftCell="BO4" activePane="bottomRight" state="frozen"/>
      <selection pane="topRight" activeCell="C1" sqref="C1"/>
      <selection pane="bottomLeft" activeCell="A3" sqref="A3"/>
      <selection pane="bottomRight" activeCell="BZ44" sqref="BZ44"/>
    </sheetView>
  </sheetViews>
  <sheetFormatPr baseColWidth="10" defaultRowHeight="16" x14ac:dyDescent="0.2"/>
  <cols>
    <col min="43" max="43" width="12.6640625" bestFit="1" customWidth="1"/>
    <col min="44" max="44" width="14.6640625" bestFit="1" customWidth="1"/>
    <col min="103" max="103" width="58.1640625" customWidth="1"/>
  </cols>
  <sheetData>
    <row r="1" spans="1:103" s="9" customFormat="1" ht="15" x14ac:dyDescent="0.2">
      <c r="A1" s="1" t="s">
        <v>0</v>
      </c>
      <c r="B1" s="2"/>
      <c r="C1" s="1"/>
      <c r="D1" s="1"/>
      <c r="E1" s="3"/>
      <c r="F1" s="2"/>
      <c r="G1" s="2"/>
      <c r="H1" s="2"/>
      <c r="I1" s="2"/>
      <c r="J1" s="2"/>
      <c r="K1" s="2"/>
      <c r="L1" s="2"/>
      <c r="M1" s="4" t="s">
        <v>1</v>
      </c>
      <c r="N1" s="4"/>
      <c r="O1" s="4"/>
      <c r="P1" s="5" t="s">
        <v>2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6" t="s">
        <v>3</v>
      </c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7" t="s">
        <v>4</v>
      </c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8" t="s">
        <v>5</v>
      </c>
    </row>
    <row r="2" spans="1:103" s="9" customFormat="1" ht="17" x14ac:dyDescent="0.2">
      <c r="A2" s="10" t="s">
        <v>6</v>
      </c>
      <c r="B2" s="10" t="s">
        <v>7</v>
      </c>
      <c r="C2" s="10" t="s">
        <v>8</v>
      </c>
      <c r="D2" s="10" t="s">
        <v>9</v>
      </c>
      <c r="E2" s="10" t="s">
        <v>10</v>
      </c>
      <c r="F2" s="10" t="s">
        <v>11</v>
      </c>
      <c r="G2" s="10" t="s">
        <v>12</v>
      </c>
      <c r="H2" s="10" t="s">
        <v>13</v>
      </c>
      <c r="I2" s="10" t="s">
        <v>14</v>
      </c>
      <c r="J2" s="10" t="s">
        <v>15</v>
      </c>
      <c r="K2" s="10" t="s">
        <v>16</v>
      </c>
      <c r="L2" s="11" t="s">
        <v>17</v>
      </c>
      <c r="M2" s="12" t="s">
        <v>18</v>
      </c>
      <c r="N2" s="12" t="s">
        <v>19</v>
      </c>
      <c r="O2" s="12" t="s">
        <v>20</v>
      </c>
      <c r="P2" s="13" t="s">
        <v>21</v>
      </c>
      <c r="Q2" s="13" t="s">
        <v>22</v>
      </c>
      <c r="R2" s="13" t="s">
        <v>23</v>
      </c>
      <c r="S2" s="13" t="s">
        <v>24</v>
      </c>
      <c r="T2" s="13" t="s">
        <v>25</v>
      </c>
      <c r="U2" s="13" t="s">
        <v>26</v>
      </c>
      <c r="V2" s="13" t="s">
        <v>27</v>
      </c>
      <c r="W2" s="13" t="s">
        <v>28</v>
      </c>
      <c r="X2" s="13" t="s">
        <v>29</v>
      </c>
      <c r="Y2" s="13" t="s">
        <v>30</v>
      </c>
      <c r="Z2" s="13" t="s">
        <v>31</v>
      </c>
      <c r="AA2" s="13" t="s">
        <v>32</v>
      </c>
      <c r="AB2" s="13" t="s">
        <v>33</v>
      </c>
      <c r="AC2" s="13" t="s">
        <v>34</v>
      </c>
      <c r="AD2" s="13" t="s">
        <v>35</v>
      </c>
      <c r="AE2" s="13" t="s">
        <v>36</v>
      </c>
      <c r="AF2" s="13" t="s">
        <v>37</v>
      </c>
      <c r="AG2" s="13" t="s">
        <v>38</v>
      </c>
      <c r="AH2" s="13" t="s">
        <v>39</v>
      </c>
      <c r="AI2" s="13" t="s">
        <v>40</v>
      </c>
      <c r="AJ2" s="13" t="s">
        <v>41</v>
      </c>
      <c r="AK2" s="13" t="s">
        <v>42</v>
      </c>
      <c r="AL2" s="13" t="s">
        <v>43</v>
      </c>
      <c r="AM2" s="13" t="s">
        <v>44</v>
      </c>
      <c r="AN2" s="13" t="s">
        <v>45</v>
      </c>
      <c r="AO2" s="13" t="s">
        <v>46</v>
      </c>
      <c r="AP2" s="13" t="s">
        <v>47</v>
      </c>
      <c r="AQ2" s="14" t="s">
        <v>48</v>
      </c>
      <c r="AR2" s="13" t="s">
        <v>49</v>
      </c>
      <c r="AS2" s="15" t="s">
        <v>50</v>
      </c>
      <c r="AT2" s="15" t="s">
        <v>51</v>
      </c>
      <c r="AU2" s="15" t="s">
        <v>52</v>
      </c>
      <c r="AV2" s="15" t="s">
        <v>53</v>
      </c>
      <c r="AW2" s="15" t="s">
        <v>54</v>
      </c>
      <c r="AX2" s="15" t="s">
        <v>55</v>
      </c>
      <c r="AY2" s="15" t="s">
        <v>56</v>
      </c>
      <c r="AZ2" s="15" t="s">
        <v>57</v>
      </c>
      <c r="BA2" s="15" t="s">
        <v>58</v>
      </c>
      <c r="BB2" s="15" t="s">
        <v>59</v>
      </c>
      <c r="BC2" s="15" t="s">
        <v>60</v>
      </c>
      <c r="BD2" s="15" t="s">
        <v>61</v>
      </c>
      <c r="BE2" s="15" t="s">
        <v>62</v>
      </c>
      <c r="BF2" s="15" t="s">
        <v>63</v>
      </c>
      <c r="BG2" s="15" t="s">
        <v>64</v>
      </c>
      <c r="BH2" s="15" t="s">
        <v>65</v>
      </c>
      <c r="BI2" s="15" t="s">
        <v>66</v>
      </c>
      <c r="BJ2" s="15" t="s">
        <v>67</v>
      </c>
      <c r="BK2" s="15" t="s">
        <v>68</v>
      </c>
      <c r="BL2" s="15" t="s">
        <v>69</v>
      </c>
      <c r="BM2" s="15" t="s">
        <v>70</v>
      </c>
      <c r="BN2" s="15" t="s">
        <v>71</v>
      </c>
      <c r="BO2" s="15" t="s">
        <v>72</v>
      </c>
      <c r="BP2" s="15" t="s">
        <v>73</v>
      </c>
      <c r="BQ2" s="15" t="s">
        <v>74</v>
      </c>
      <c r="BR2" s="15" t="s">
        <v>75</v>
      </c>
      <c r="BS2" s="15" t="s">
        <v>76</v>
      </c>
      <c r="BT2" s="15" t="s">
        <v>77</v>
      </c>
      <c r="BU2" s="15" t="s">
        <v>78</v>
      </c>
      <c r="BV2" s="15" t="s">
        <v>47</v>
      </c>
      <c r="BW2" s="15" t="s">
        <v>46</v>
      </c>
      <c r="BX2" s="15" t="s">
        <v>79</v>
      </c>
      <c r="BY2" s="15" t="s">
        <v>80</v>
      </c>
      <c r="BZ2" s="15" t="s">
        <v>81</v>
      </c>
      <c r="CA2" s="15" t="s">
        <v>82</v>
      </c>
      <c r="CB2" s="15" t="s">
        <v>83</v>
      </c>
      <c r="CC2" s="15" t="s">
        <v>84</v>
      </c>
      <c r="CD2" s="15" t="s">
        <v>49</v>
      </c>
      <c r="CE2" s="16" t="s">
        <v>50</v>
      </c>
      <c r="CF2" s="16" t="s">
        <v>51</v>
      </c>
      <c r="CG2" s="16" t="s">
        <v>52</v>
      </c>
      <c r="CH2" s="16" t="s">
        <v>53</v>
      </c>
      <c r="CI2" s="16" t="s">
        <v>54</v>
      </c>
      <c r="CJ2" s="16" t="s">
        <v>55</v>
      </c>
      <c r="CK2" s="16" t="s">
        <v>56</v>
      </c>
      <c r="CL2" s="16" t="s">
        <v>57</v>
      </c>
      <c r="CM2" s="16" t="s">
        <v>58</v>
      </c>
      <c r="CN2" s="16" t="s">
        <v>59</v>
      </c>
      <c r="CO2" s="16" t="s">
        <v>60</v>
      </c>
      <c r="CP2" s="16" t="s">
        <v>62</v>
      </c>
      <c r="CQ2" s="16" t="s">
        <v>73</v>
      </c>
      <c r="CR2" s="16" t="s">
        <v>74</v>
      </c>
      <c r="CS2" s="16" t="s">
        <v>75</v>
      </c>
      <c r="CT2" s="16" t="s">
        <v>76</v>
      </c>
      <c r="CU2" s="16" t="s">
        <v>78</v>
      </c>
      <c r="CV2" s="16" t="s">
        <v>47</v>
      </c>
      <c r="CW2" s="16" t="s">
        <v>46</v>
      </c>
      <c r="CX2" s="16" t="s">
        <v>49</v>
      </c>
      <c r="CY2" s="17" t="s">
        <v>85</v>
      </c>
    </row>
    <row r="3" spans="1:103" s="24" customFormat="1" ht="14.25" customHeight="1" x14ac:dyDescent="0.2">
      <c r="A3" s="18">
        <v>9</v>
      </c>
      <c r="B3" s="19">
        <v>922</v>
      </c>
      <c r="C3" s="20">
        <v>1</v>
      </c>
      <c r="D3" s="21">
        <v>1923.15</v>
      </c>
      <c r="E3" s="18"/>
      <c r="F3" s="22">
        <v>1.5</v>
      </c>
      <c r="G3" s="18"/>
      <c r="H3" s="18" t="s">
        <v>86</v>
      </c>
      <c r="I3" s="23">
        <v>-1.78</v>
      </c>
      <c r="J3" s="18"/>
      <c r="K3" s="18" t="s">
        <v>87</v>
      </c>
      <c r="L3" t="s">
        <v>88</v>
      </c>
      <c r="M3" s="24" t="s">
        <v>89</v>
      </c>
      <c r="N3" s="25" t="s">
        <v>90</v>
      </c>
      <c r="O3" s="25" t="s">
        <v>91</v>
      </c>
      <c r="P3">
        <v>61.901843567855288</v>
      </c>
      <c r="Q3">
        <v>9.7606896191530693E-2</v>
      </c>
      <c r="R3">
        <v>3.3125100141600288</v>
      </c>
      <c r="S3">
        <v>3.4250405622526951E-2</v>
      </c>
      <c r="T3"/>
      <c r="U3">
        <v>0.67390977765839977</v>
      </c>
      <c r="V3">
        <v>0.11502827386980148</v>
      </c>
      <c r="W3"/>
      <c r="X3"/>
      <c r="Y3"/>
      <c r="Z3">
        <v>11.710248157992185</v>
      </c>
      <c r="AA3">
        <v>2.0653288070405562</v>
      </c>
      <c r="AB3"/>
      <c r="AC3"/>
      <c r="AD3">
        <v>1.6174213283031236</v>
      </c>
      <c r="AE3">
        <v>18.280307198152652</v>
      </c>
      <c r="AF3"/>
      <c r="AG3"/>
      <c r="AH3"/>
      <c r="AI3"/>
      <c r="AJ3"/>
      <c r="AK3"/>
      <c r="AL3"/>
      <c r="AM3"/>
      <c r="AN3"/>
      <c r="AO3"/>
      <c r="AP3">
        <v>4.1050000000000004</v>
      </c>
      <c r="AQ3" s="56">
        <f>AN3*0.5*15.994/18.9984+AO3*0.5*15.994/35.453+AP3*15.994/32.065</f>
        <v>2.047571183533448</v>
      </c>
      <c r="AR3" s="56">
        <f>SUM(P3:AP3)-AQ3</f>
        <v>101.86588324331264</v>
      </c>
      <c r="AS3" s="26">
        <v>2.411</v>
      </c>
      <c r="AT3"/>
      <c r="AU3"/>
      <c r="AV3" s="26">
        <v>0.39033333333333325</v>
      </c>
      <c r="AW3"/>
      <c r="AX3" s="26">
        <v>92.317999999999998</v>
      </c>
      <c r="AY3" s="26">
        <v>7.9999999999999984E-3</v>
      </c>
      <c r="AZ3"/>
      <c r="BA3" s="26">
        <v>0.42133333333333334</v>
      </c>
      <c r="BB3" s="26">
        <v>2.1413333333333333</v>
      </c>
      <c r="BR3" s="27">
        <v>3.6333333333333336E-2</v>
      </c>
      <c r="BS3"/>
      <c r="BU3" s="28">
        <v>1.022</v>
      </c>
      <c r="BV3" s="26">
        <v>2.8333333333333332E-2</v>
      </c>
      <c r="BW3"/>
      <c r="CD3" s="24">
        <f t="shared" ref="CD3:CD40" si="0">SUM(AS3:BV3)</f>
        <v>98.776666666666671</v>
      </c>
      <c r="CE3" s="26"/>
      <c r="CF3"/>
      <c r="CG3"/>
      <c r="CH3" s="26"/>
      <c r="CI3"/>
      <c r="CJ3" s="26"/>
      <c r="CK3" s="26"/>
      <c r="CL3"/>
      <c r="CM3" s="26"/>
      <c r="CN3" s="26"/>
      <c r="CO3"/>
      <c r="CP3"/>
      <c r="CQ3"/>
      <c r="CR3"/>
      <c r="CS3" s="27"/>
      <c r="CT3"/>
      <c r="CU3" s="28"/>
      <c r="CV3" s="26"/>
      <c r="CW3"/>
      <c r="CX3">
        <v>97.754666666666665</v>
      </c>
      <c r="CY3" s="25" t="s">
        <v>125</v>
      </c>
    </row>
    <row r="4" spans="1:103" s="24" customFormat="1" x14ac:dyDescent="0.2">
      <c r="A4" s="18">
        <v>9</v>
      </c>
      <c r="B4" s="19">
        <v>925</v>
      </c>
      <c r="C4" s="20">
        <v>1</v>
      </c>
      <c r="D4" s="21">
        <v>1973.15</v>
      </c>
      <c r="E4" s="18"/>
      <c r="F4" s="22">
        <v>0.75</v>
      </c>
      <c r="G4" s="18"/>
      <c r="H4" s="18" t="s">
        <v>86</v>
      </c>
      <c r="I4" s="23">
        <v>-1.81</v>
      </c>
      <c r="J4" s="18"/>
      <c r="K4" s="18" t="s">
        <v>87</v>
      </c>
      <c r="L4" t="s">
        <v>92</v>
      </c>
      <c r="M4" s="24" t="s">
        <v>89</v>
      </c>
      <c r="N4" s="25" t="s">
        <v>90</v>
      </c>
      <c r="O4" s="25" t="s">
        <v>91</v>
      </c>
      <c r="P4">
        <v>53.722059606202478</v>
      </c>
      <c r="Q4">
        <v>7.6250173606033381E-2</v>
      </c>
      <c r="R4">
        <v>2.3043692896330925</v>
      </c>
      <c r="S4">
        <v>3.4333739942776408E-2</v>
      </c>
      <c r="T4"/>
      <c r="U4">
        <v>0.48479478437341456</v>
      </c>
      <c r="V4">
        <v>0.17387607195101876</v>
      </c>
      <c r="W4"/>
      <c r="X4"/>
      <c r="Y4"/>
      <c r="Z4">
        <v>26.648994006171574</v>
      </c>
      <c r="AA4">
        <v>1.4316881277936593</v>
      </c>
      <c r="AB4"/>
      <c r="AC4"/>
      <c r="AD4">
        <v>0.8524236278602747</v>
      </c>
      <c r="AE4">
        <v>12.258673600707786</v>
      </c>
      <c r="AF4"/>
      <c r="AG4"/>
      <c r="AH4"/>
      <c r="AI4"/>
      <c r="AJ4"/>
      <c r="AK4"/>
      <c r="AL4"/>
      <c r="AM4"/>
      <c r="AN4"/>
      <c r="AO4"/>
      <c r="AP4">
        <v>3.7900000000000005</v>
      </c>
      <c r="AQ4" s="56">
        <f t="shared" ref="AQ4:AQ40" si="1">AN4*0.5*15.994/18.9984+AO4*0.5*15.994/35.453+AP4*15.994/32.065</f>
        <v>1.8904493996569471</v>
      </c>
      <c r="AR4" s="56">
        <f t="shared" ref="AR4:AR40" si="2">SUM(P4:AP4)-AQ4</f>
        <v>99.887013628585166</v>
      </c>
      <c r="AS4" s="26">
        <v>2.0412500000000002</v>
      </c>
      <c r="AT4"/>
      <c r="AU4"/>
      <c r="AV4" s="26">
        <v>0.50800000000000001</v>
      </c>
      <c r="AW4"/>
      <c r="AX4" s="26">
        <v>85.35499999999999</v>
      </c>
      <c r="AY4" s="26">
        <v>5.0000000000000001E-3</v>
      </c>
      <c r="AZ4"/>
      <c r="BA4" s="26">
        <v>0.29175000000000001</v>
      </c>
      <c r="BB4" s="26">
        <v>4.0642500000000004</v>
      </c>
      <c r="BC4"/>
      <c r="BD4"/>
      <c r="BE4"/>
      <c r="BF4"/>
      <c r="BG4" s="27"/>
      <c r="BH4"/>
      <c r="BI4" s="28"/>
      <c r="BJ4"/>
      <c r="BK4"/>
      <c r="BL4" s="29"/>
      <c r="BR4" s="27">
        <v>4.5000000000000005E-3</v>
      </c>
      <c r="BS4"/>
      <c r="BU4" s="28">
        <v>4.5868333333333329</v>
      </c>
      <c r="BV4" s="26">
        <v>0.57550000000000001</v>
      </c>
      <c r="BW4"/>
      <c r="CD4" s="24">
        <f t="shared" si="0"/>
        <v>97.43208333333331</v>
      </c>
      <c r="CE4" s="26"/>
      <c r="CF4"/>
      <c r="CG4"/>
      <c r="CH4" s="26"/>
      <c r="CI4"/>
      <c r="CJ4" s="26"/>
      <c r="CK4" s="26"/>
      <c r="CL4"/>
      <c r="CM4" s="26"/>
      <c r="CN4" s="26"/>
      <c r="CO4"/>
      <c r="CP4"/>
      <c r="CQ4"/>
      <c r="CR4"/>
      <c r="CS4" s="27"/>
      <c r="CT4"/>
      <c r="CU4" s="28"/>
      <c r="CV4" s="26"/>
      <c r="CW4"/>
      <c r="CX4">
        <v>92.845250000000007</v>
      </c>
      <c r="CY4" s="25" t="s">
        <v>125</v>
      </c>
    </row>
    <row r="5" spans="1:103" s="24" customFormat="1" x14ac:dyDescent="0.2">
      <c r="A5" s="18">
        <v>9</v>
      </c>
      <c r="B5" s="19">
        <v>306</v>
      </c>
      <c r="C5" s="19">
        <v>5</v>
      </c>
      <c r="D5" s="21">
        <v>2173.15</v>
      </c>
      <c r="E5" s="18"/>
      <c r="F5" s="22">
        <v>8.3333333333333329E-2</v>
      </c>
      <c r="G5" s="18"/>
      <c r="H5" s="18" t="s">
        <v>86</v>
      </c>
      <c r="I5" s="23">
        <v>-2.25</v>
      </c>
      <c r="J5" s="18"/>
      <c r="K5" s="18" t="s">
        <v>87</v>
      </c>
      <c r="L5" t="s">
        <v>93</v>
      </c>
      <c r="M5" s="24" t="s">
        <v>89</v>
      </c>
      <c r="N5" s="25" t="s">
        <v>90</v>
      </c>
      <c r="O5" s="25" t="s">
        <v>91</v>
      </c>
      <c r="P5">
        <v>49.837240736323011</v>
      </c>
      <c r="Q5">
        <v>1.1441101385087847E-2</v>
      </c>
      <c r="R5">
        <v>8.6865057367505312</v>
      </c>
      <c r="S5">
        <v>8.4286712480879673E-3</v>
      </c>
      <c r="T5"/>
      <c r="U5">
        <v>0.82547004849918759</v>
      </c>
      <c r="V5">
        <v>9.8595663316972705E-3</v>
      </c>
      <c r="W5"/>
      <c r="X5"/>
      <c r="Y5"/>
      <c r="Z5">
        <v>22.170108776207133</v>
      </c>
      <c r="AA5">
        <v>1.1890400127913832</v>
      </c>
      <c r="AB5"/>
      <c r="AC5"/>
      <c r="AD5">
        <v>1.1184041832879315</v>
      </c>
      <c r="AE5">
        <v>11.757462805599172</v>
      </c>
      <c r="AF5"/>
      <c r="AG5"/>
      <c r="AH5"/>
      <c r="AI5"/>
      <c r="AJ5"/>
      <c r="AK5"/>
      <c r="AL5"/>
      <c r="AM5"/>
      <c r="AN5"/>
      <c r="AO5"/>
      <c r="AP5">
        <v>6.2362857142857138</v>
      </c>
      <c r="AQ5" s="56">
        <f t="shared" si="1"/>
        <v>3.1106550355305074</v>
      </c>
      <c r="AR5" s="56">
        <f t="shared" si="2"/>
        <v>98.739592317178435</v>
      </c>
      <c r="AS5" s="26">
        <v>10.373750000000001</v>
      </c>
      <c r="AT5"/>
      <c r="AU5"/>
      <c r="AV5" s="26">
        <v>3.1962499999999998E-2</v>
      </c>
      <c r="AW5"/>
      <c r="AX5" s="26">
        <v>80.012499999999989</v>
      </c>
      <c r="AY5" s="26">
        <v>0</v>
      </c>
      <c r="AZ5"/>
      <c r="BA5" s="26">
        <v>0.48472500000000007</v>
      </c>
      <c r="BB5" s="26">
        <v>5.995000000000001</v>
      </c>
      <c r="BC5"/>
      <c r="BD5"/>
      <c r="BE5"/>
      <c r="BF5"/>
      <c r="BG5" s="27"/>
      <c r="BH5"/>
      <c r="BI5" s="28"/>
      <c r="BJ5"/>
      <c r="BK5"/>
      <c r="BL5" s="29"/>
      <c r="BR5" s="27">
        <v>1.3142857142857142E-3</v>
      </c>
      <c r="BS5"/>
      <c r="BU5" s="28">
        <v>2.2944999999999998</v>
      </c>
      <c r="BV5" s="26">
        <v>1.2579125000000002</v>
      </c>
      <c r="BW5"/>
      <c r="CD5" s="24">
        <f t="shared" si="0"/>
        <v>100.45166428571429</v>
      </c>
      <c r="CE5" s="26"/>
      <c r="CF5"/>
      <c r="CG5"/>
      <c r="CH5" s="26"/>
      <c r="CI5"/>
      <c r="CJ5" s="26"/>
      <c r="CK5" s="26"/>
      <c r="CL5"/>
      <c r="CM5" s="26"/>
      <c r="CN5" s="26"/>
      <c r="CO5"/>
      <c r="CP5"/>
      <c r="CQ5"/>
      <c r="CR5"/>
      <c r="CS5" s="27"/>
      <c r="CT5"/>
      <c r="CU5" s="28"/>
      <c r="CV5" s="26"/>
      <c r="CW5"/>
      <c r="CX5">
        <v>98.158637500000012</v>
      </c>
      <c r="CY5" s="25" t="s">
        <v>125</v>
      </c>
    </row>
    <row r="6" spans="1:103" s="24" customFormat="1" x14ac:dyDescent="0.2">
      <c r="A6" s="18">
        <v>9</v>
      </c>
      <c r="B6" s="19">
        <v>921</v>
      </c>
      <c r="C6" s="20">
        <v>1</v>
      </c>
      <c r="D6" s="21">
        <v>1873.15</v>
      </c>
      <c r="E6" s="18"/>
      <c r="F6" s="22">
        <v>1.5</v>
      </c>
      <c r="G6" s="18"/>
      <c r="H6" s="18" t="s">
        <v>86</v>
      </c>
      <c r="I6" s="30">
        <v>-2.2999999999999998</v>
      </c>
      <c r="J6" s="18"/>
      <c r="K6" s="18" t="s">
        <v>87</v>
      </c>
      <c r="L6" t="s">
        <v>94</v>
      </c>
      <c r="M6" s="24" t="s">
        <v>95</v>
      </c>
      <c r="N6" s="25" t="s">
        <v>90</v>
      </c>
      <c r="O6" s="25" t="s">
        <v>91</v>
      </c>
      <c r="P6">
        <v>57.642605374659531</v>
      </c>
      <c r="Q6">
        <v>0.11295704054985688</v>
      </c>
      <c r="R6">
        <v>3.130121068793323</v>
      </c>
      <c r="S6">
        <v>1.5000177644902317E-2</v>
      </c>
      <c r="T6"/>
      <c r="U6">
        <v>0.4085817756157088</v>
      </c>
      <c r="V6">
        <v>0.17704351717352054</v>
      </c>
      <c r="W6"/>
      <c r="X6"/>
      <c r="Y6"/>
      <c r="Z6">
        <v>20.057512436124252</v>
      </c>
      <c r="AA6">
        <v>1.7513401949531746</v>
      </c>
      <c r="AB6"/>
      <c r="AC6"/>
      <c r="AD6">
        <v>1.1492884071366041</v>
      </c>
      <c r="AE6">
        <v>15.347664765965501</v>
      </c>
      <c r="AF6"/>
      <c r="AG6"/>
      <c r="AH6"/>
      <c r="AI6"/>
      <c r="AJ6"/>
      <c r="AK6"/>
      <c r="AL6"/>
      <c r="AM6"/>
      <c r="AN6"/>
      <c r="AO6"/>
      <c r="AP6">
        <v>3.2978333333333332</v>
      </c>
      <c r="AQ6" s="56">
        <f t="shared" si="1"/>
        <v>1.6449570040022869</v>
      </c>
      <c r="AR6" s="56">
        <f t="shared" si="2"/>
        <v>101.44499108794741</v>
      </c>
      <c r="AS6" s="26">
        <v>1.671</v>
      </c>
      <c r="AT6"/>
      <c r="AU6"/>
      <c r="AV6" s="26">
        <v>0.62959999999999994</v>
      </c>
      <c r="AW6"/>
      <c r="AX6" s="26">
        <v>88.569800000000015</v>
      </c>
      <c r="AY6" t="s">
        <v>127</v>
      </c>
      <c r="AZ6"/>
      <c r="BA6" s="26">
        <v>0.22080000000000002</v>
      </c>
      <c r="BB6" s="26">
        <v>3.2938000000000001</v>
      </c>
      <c r="BR6" s="27">
        <v>1.26E-2</v>
      </c>
      <c r="BS6"/>
      <c r="BU6" s="28">
        <v>2.5042499999999999</v>
      </c>
      <c r="BV6" s="26">
        <v>0.34879999999999994</v>
      </c>
      <c r="BW6"/>
      <c r="CD6" s="24">
        <f t="shared" si="0"/>
        <v>97.250650000000022</v>
      </c>
      <c r="CE6" s="26"/>
      <c r="CF6"/>
      <c r="CG6"/>
      <c r="CH6" s="26"/>
      <c r="CI6"/>
      <c r="CJ6" s="26"/>
      <c r="CK6" s="26"/>
      <c r="CL6"/>
      <c r="CM6" s="26"/>
      <c r="CN6" s="26"/>
      <c r="CO6"/>
      <c r="CP6"/>
      <c r="CQ6"/>
      <c r="CR6"/>
      <c r="CS6" s="27"/>
      <c r="CT6"/>
      <c r="CU6" s="28"/>
      <c r="CV6" s="26"/>
      <c r="CW6"/>
      <c r="CX6">
        <v>94.746200000000002</v>
      </c>
      <c r="CY6" s="25" t="s">
        <v>125</v>
      </c>
    </row>
    <row r="7" spans="1:103" s="24" customFormat="1" x14ac:dyDescent="0.2">
      <c r="A7" s="18">
        <v>9</v>
      </c>
      <c r="B7" s="19">
        <v>919</v>
      </c>
      <c r="C7" s="20">
        <v>1</v>
      </c>
      <c r="D7" s="21">
        <v>1823.15</v>
      </c>
      <c r="E7" s="18"/>
      <c r="F7" s="22">
        <v>3</v>
      </c>
      <c r="G7" s="18"/>
      <c r="H7" s="18" t="s">
        <v>86</v>
      </c>
      <c r="I7" s="23">
        <v>-2.33</v>
      </c>
      <c r="J7" s="18"/>
      <c r="K7" s="18" t="s">
        <v>87</v>
      </c>
      <c r="L7" t="s">
        <v>94</v>
      </c>
      <c r="M7" s="24" t="s">
        <v>89</v>
      </c>
      <c r="N7" s="25" t="s">
        <v>90</v>
      </c>
      <c r="O7" s="25" t="s">
        <v>91</v>
      </c>
      <c r="P7">
        <v>57.467227425421171</v>
      </c>
      <c r="Q7">
        <v>0.10745101050828336</v>
      </c>
      <c r="R7">
        <v>2.6661462653604699</v>
      </c>
      <c r="S7">
        <v>1.0333455710932707E-2</v>
      </c>
      <c r="T7"/>
      <c r="U7">
        <v>0.39757508288483667</v>
      </c>
      <c r="V7">
        <v>0.19238062035616074</v>
      </c>
      <c r="W7"/>
      <c r="X7"/>
      <c r="Y7"/>
      <c r="Z7">
        <v>20.783505701707472</v>
      </c>
      <c r="AA7">
        <v>1.7663316936735269</v>
      </c>
      <c r="AB7"/>
      <c r="AC7"/>
      <c r="AD7">
        <v>0.92676483592161252</v>
      </c>
      <c r="AE7">
        <v>15.390812684841661</v>
      </c>
      <c r="AF7"/>
      <c r="AG7"/>
      <c r="AH7"/>
      <c r="AI7"/>
      <c r="AJ7"/>
      <c r="AK7"/>
      <c r="AL7"/>
      <c r="AM7"/>
      <c r="AN7"/>
      <c r="AO7"/>
      <c r="AP7">
        <v>3.2246666666666663</v>
      </c>
      <c r="AQ7" s="56">
        <f t="shared" si="1"/>
        <v>1.608461520869068</v>
      </c>
      <c r="AR7" s="56">
        <f t="shared" si="2"/>
        <v>101.32473392218373</v>
      </c>
      <c r="AS7" s="26">
        <v>1.9634</v>
      </c>
      <c r="AT7"/>
      <c r="AU7"/>
      <c r="AV7" s="26">
        <v>0.49099999999999999</v>
      </c>
      <c r="AW7"/>
      <c r="AX7" s="26">
        <v>86.316400000000002</v>
      </c>
      <c r="AY7" s="26">
        <v>1.6000000000000001E-3</v>
      </c>
      <c r="AZ7"/>
      <c r="BA7" s="26">
        <v>0.36699999999999999</v>
      </c>
      <c r="BB7" s="26">
        <v>5.5188000000000006</v>
      </c>
      <c r="BR7" s="27">
        <v>9.849999999999999E-2</v>
      </c>
      <c r="BS7"/>
      <c r="BU7" s="28">
        <v>4.1906666666666679</v>
      </c>
      <c r="BV7" s="26">
        <v>0.5222</v>
      </c>
      <c r="BW7"/>
      <c r="CD7" s="24">
        <f t="shared" si="0"/>
        <v>99.46956666666668</v>
      </c>
      <c r="CE7" s="26"/>
      <c r="CF7"/>
      <c r="CG7"/>
      <c r="CH7" s="26"/>
      <c r="CI7"/>
      <c r="CJ7" s="26"/>
      <c r="CK7" s="26"/>
      <c r="CL7"/>
      <c r="CM7" s="26"/>
      <c r="CN7" s="26"/>
      <c r="CO7"/>
      <c r="CP7"/>
      <c r="CQ7"/>
      <c r="CR7"/>
      <c r="CS7" s="27"/>
      <c r="CT7"/>
      <c r="CU7" s="28"/>
      <c r="CV7" s="26"/>
      <c r="CW7"/>
      <c r="CX7">
        <v>95.177599999999998</v>
      </c>
      <c r="CY7" s="25" t="s">
        <v>125</v>
      </c>
    </row>
    <row r="8" spans="1:103" s="24" customFormat="1" x14ac:dyDescent="0.2">
      <c r="A8" s="18">
        <v>9</v>
      </c>
      <c r="B8" s="19">
        <v>916</v>
      </c>
      <c r="C8" s="20">
        <v>1</v>
      </c>
      <c r="D8" s="21">
        <v>1773.15</v>
      </c>
      <c r="E8" s="18"/>
      <c r="F8" s="22">
        <v>3.5</v>
      </c>
      <c r="G8" s="18"/>
      <c r="H8" s="18" t="s">
        <v>86</v>
      </c>
      <c r="I8" s="31">
        <v>-2.42</v>
      </c>
      <c r="J8" s="18"/>
      <c r="K8" s="18" t="s">
        <v>87</v>
      </c>
      <c r="L8" t="s">
        <v>88</v>
      </c>
      <c r="M8" s="24" t="s">
        <v>89</v>
      </c>
      <c r="N8" s="25" t="s">
        <v>90</v>
      </c>
      <c r="O8" s="25" t="s">
        <v>91</v>
      </c>
      <c r="P8">
        <v>59.008000438660524</v>
      </c>
      <c r="Q8">
        <v>0.12113266091461758</v>
      </c>
      <c r="R8">
        <v>2.9956276795943433</v>
      </c>
      <c r="S8">
        <v>2.8857484612097788E-2</v>
      </c>
      <c r="T8"/>
      <c r="U8">
        <v>0.54647514688473053</v>
      </c>
      <c r="V8">
        <v>0.19847735702503633</v>
      </c>
      <c r="W8"/>
      <c r="X8"/>
      <c r="Y8"/>
      <c r="Z8">
        <v>18.28050379428101</v>
      </c>
      <c r="AA8">
        <v>1.9443259959405688</v>
      </c>
      <c r="AB8"/>
      <c r="AC8"/>
      <c r="AD8">
        <v>0.96481648565960676</v>
      </c>
      <c r="AE8">
        <v>15.870818407849523</v>
      </c>
      <c r="AF8"/>
      <c r="AG8"/>
      <c r="AH8"/>
      <c r="AI8"/>
      <c r="AJ8"/>
      <c r="AK8"/>
      <c r="AL8"/>
      <c r="AM8"/>
      <c r="AN8"/>
      <c r="AO8"/>
      <c r="AP8">
        <v>3.1908571428571433</v>
      </c>
      <c r="AQ8" s="56">
        <f t="shared" si="1"/>
        <v>1.5915973535898067</v>
      </c>
      <c r="AR8" s="56">
        <f t="shared" si="2"/>
        <v>101.5582952406894</v>
      </c>
      <c r="AS8" s="26">
        <v>2.6814</v>
      </c>
      <c r="AT8"/>
      <c r="AU8"/>
      <c r="AV8" s="26">
        <v>0.44259999999999999</v>
      </c>
      <c r="AW8"/>
      <c r="AX8" s="26">
        <v>88.45</v>
      </c>
      <c r="AY8" t="s">
        <v>127</v>
      </c>
      <c r="AZ8"/>
      <c r="BA8" s="26">
        <v>0.53139999999999998</v>
      </c>
      <c r="BB8" s="26">
        <v>3.2003999999999997</v>
      </c>
      <c r="BR8" s="27">
        <v>1.0800000000000001E-2</v>
      </c>
      <c r="BS8"/>
      <c r="BU8" s="28">
        <v>0.47485714285714281</v>
      </c>
      <c r="BV8" s="26">
        <v>1.3752</v>
      </c>
      <c r="BW8"/>
      <c r="CD8" s="24">
        <f t="shared" si="0"/>
        <v>97.166657142857161</v>
      </c>
      <c r="CE8" s="26"/>
      <c r="CF8"/>
      <c r="CG8"/>
      <c r="CH8" s="26"/>
      <c r="CI8"/>
      <c r="CJ8" s="26"/>
      <c r="CK8" s="26"/>
      <c r="CL8"/>
      <c r="CM8" s="26"/>
      <c r="CN8" s="26"/>
      <c r="CO8"/>
      <c r="CP8"/>
      <c r="CQ8"/>
      <c r="CR8"/>
      <c r="CS8" s="27"/>
      <c r="CT8"/>
      <c r="CU8" s="28"/>
      <c r="CV8" s="26"/>
      <c r="CW8"/>
      <c r="CX8">
        <v>96.690000000000012</v>
      </c>
      <c r="CY8" s="25" t="s">
        <v>125</v>
      </c>
    </row>
    <row r="9" spans="1:103" s="24" customFormat="1" x14ac:dyDescent="0.2">
      <c r="A9" s="18">
        <v>9</v>
      </c>
      <c r="B9" s="32">
        <v>1027</v>
      </c>
      <c r="C9" s="20">
        <v>1</v>
      </c>
      <c r="D9" s="21">
        <v>1973.15</v>
      </c>
      <c r="E9" s="18"/>
      <c r="F9" s="22">
        <v>0.75</v>
      </c>
      <c r="G9" s="18"/>
      <c r="H9" s="18" t="s">
        <v>86</v>
      </c>
      <c r="I9" s="31">
        <v>-2.83</v>
      </c>
      <c r="J9" s="18"/>
      <c r="K9" s="18" t="s">
        <v>87</v>
      </c>
      <c r="L9" t="s">
        <v>93</v>
      </c>
      <c r="M9" s="24" t="s">
        <v>89</v>
      </c>
      <c r="N9" s="25" t="s">
        <v>90</v>
      </c>
      <c r="O9" s="25" t="s">
        <v>91</v>
      </c>
      <c r="P9">
        <v>54.044742672197387</v>
      </c>
      <c r="Q9">
        <v>5.8635644598575209E-3</v>
      </c>
      <c r="R9">
        <v>1.9635987189479498</v>
      </c>
      <c r="S9">
        <v>3.6660916544622112E-3</v>
      </c>
      <c r="T9"/>
      <c r="U9">
        <v>1.3029351200246715</v>
      </c>
      <c r="V9">
        <v>3.0578944854829211E-2</v>
      </c>
      <c r="W9"/>
      <c r="X9"/>
      <c r="Y9">
        <v>1.744785369394174E-2</v>
      </c>
      <c r="Z9">
        <v>22.941207151027129</v>
      </c>
      <c r="AA9">
        <v>1.1819012038769297</v>
      </c>
      <c r="AB9"/>
      <c r="AC9"/>
      <c r="AD9">
        <v>1.0888296219771749</v>
      </c>
      <c r="AE9">
        <v>11.303802778231629</v>
      </c>
      <c r="AF9"/>
      <c r="AG9"/>
      <c r="AH9"/>
      <c r="AI9"/>
      <c r="AJ9"/>
      <c r="AK9"/>
      <c r="AL9"/>
      <c r="AM9"/>
      <c r="AN9"/>
      <c r="AO9"/>
      <c r="AP9">
        <v>11.611000000000001</v>
      </c>
      <c r="AQ9" s="56">
        <f t="shared" si="1"/>
        <v>5.7915588336192112</v>
      </c>
      <c r="AR9" s="56">
        <f t="shared" si="2"/>
        <v>99.70401488732675</v>
      </c>
      <c r="AS9" s="26">
        <v>8.8212857142857146</v>
      </c>
      <c r="AT9"/>
      <c r="AU9"/>
      <c r="AV9" s="26">
        <v>3.1285714285714285E-2</v>
      </c>
      <c r="AW9"/>
      <c r="AX9" s="26">
        <v>79.385999999999996</v>
      </c>
      <c r="AY9" t="s">
        <v>127</v>
      </c>
      <c r="AZ9"/>
      <c r="BA9" s="26">
        <v>0.7102857142857143</v>
      </c>
      <c r="BB9" s="26">
        <v>7.5008571428571438</v>
      </c>
      <c r="BR9" s="27">
        <v>8.7899999999999992E-2</v>
      </c>
      <c r="BS9"/>
      <c r="BU9" s="26">
        <v>2.363777777777778</v>
      </c>
      <c r="BV9" s="26">
        <v>0.48600000000000004</v>
      </c>
      <c r="BW9"/>
      <c r="CD9" s="24">
        <f t="shared" si="0"/>
        <v>99.387392063492072</v>
      </c>
      <c r="CE9" s="26"/>
      <c r="CF9"/>
      <c r="CG9"/>
      <c r="CH9" s="26"/>
      <c r="CI9"/>
      <c r="CJ9" s="26"/>
      <c r="CK9" s="26"/>
      <c r="CL9"/>
      <c r="CM9" s="26"/>
      <c r="CN9" s="26"/>
      <c r="CO9"/>
      <c r="CP9"/>
      <c r="CQ9"/>
      <c r="CR9"/>
      <c r="CS9" s="27"/>
      <c r="CT9"/>
      <c r="CU9" s="26"/>
      <c r="CV9" s="26"/>
      <c r="CW9"/>
      <c r="CX9">
        <v>97.023614285714288</v>
      </c>
      <c r="CY9" s="25" t="s">
        <v>125</v>
      </c>
    </row>
    <row r="10" spans="1:103" s="24" customFormat="1" x14ac:dyDescent="0.2">
      <c r="A10" s="18">
        <v>9</v>
      </c>
      <c r="B10" s="32">
        <v>1026</v>
      </c>
      <c r="C10" s="20">
        <v>1</v>
      </c>
      <c r="D10" s="21">
        <v>1973.15</v>
      </c>
      <c r="E10" s="18"/>
      <c r="F10" s="22">
        <v>0.83333333333333337</v>
      </c>
      <c r="G10" s="18"/>
      <c r="H10" s="18" t="s">
        <v>86</v>
      </c>
      <c r="I10" s="31">
        <v>-2.95</v>
      </c>
      <c r="J10" s="18"/>
      <c r="K10" s="18" t="s">
        <v>87</v>
      </c>
      <c r="L10" t="s">
        <v>93</v>
      </c>
      <c r="M10" s="24" t="s">
        <v>89</v>
      </c>
      <c r="N10" s="25" t="s">
        <v>90</v>
      </c>
      <c r="O10" s="25" t="s">
        <v>91</v>
      </c>
      <c r="P10">
        <v>53.453287788360548</v>
      </c>
      <c r="Q10">
        <v>1.3157266592851024E-2</v>
      </c>
      <c r="R10">
        <v>2.0320481612284289</v>
      </c>
      <c r="S10">
        <v>3.9480987048054576E-3</v>
      </c>
      <c r="T10"/>
      <c r="U10">
        <v>1.1366911765700698</v>
      </c>
      <c r="V10">
        <v>2.9292914463738263E-2</v>
      </c>
      <c r="W10"/>
      <c r="X10"/>
      <c r="Y10">
        <v>1.0726139565947788E-2</v>
      </c>
      <c r="Z10">
        <v>23.557375161136747</v>
      </c>
      <c r="AA10">
        <v>1.2195941149452445</v>
      </c>
      <c r="AB10"/>
      <c r="AC10"/>
      <c r="AD10">
        <v>1.0063923182269021</v>
      </c>
      <c r="AE10">
        <v>11.946380720678571</v>
      </c>
      <c r="AF10"/>
      <c r="AG10"/>
      <c r="AH10"/>
      <c r="AI10"/>
      <c r="AJ10"/>
      <c r="AK10"/>
      <c r="AL10"/>
      <c r="AM10"/>
      <c r="AN10"/>
      <c r="AO10"/>
      <c r="AP10">
        <v>10.214571428571428</v>
      </c>
      <c r="AQ10" s="56">
        <f t="shared" si="1"/>
        <v>5.0950212202891452</v>
      </c>
      <c r="AR10" s="56">
        <f t="shared" si="2"/>
        <v>99.52844406875613</v>
      </c>
      <c r="AS10" s="26">
        <v>7.8162222222222226</v>
      </c>
      <c r="AT10"/>
      <c r="AU10"/>
      <c r="AV10" s="26">
        <v>3.7222222222222233E-2</v>
      </c>
      <c r="AW10"/>
      <c r="AX10" s="26">
        <v>80.908666666666676</v>
      </c>
      <c r="AY10" t="s">
        <v>127</v>
      </c>
      <c r="AZ10"/>
      <c r="BA10" s="26">
        <v>0.4751111111111111</v>
      </c>
      <c r="BB10" s="26">
        <v>6.8718888888888889</v>
      </c>
      <c r="BR10" s="27">
        <v>0.15062857142857142</v>
      </c>
      <c r="BS10"/>
      <c r="BU10" s="26">
        <v>2.5637142857142856</v>
      </c>
      <c r="BV10" s="26">
        <v>0.40011111111111108</v>
      </c>
      <c r="BW10"/>
      <c r="CD10" s="24">
        <f t="shared" si="0"/>
        <v>99.223565079365088</v>
      </c>
      <c r="CE10" s="26"/>
      <c r="CF10"/>
      <c r="CG10"/>
      <c r="CH10" s="26"/>
      <c r="CI10"/>
      <c r="CJ10" s="26"/>
      <c r="CK10" s="26"/>
      <c r="CL10"/>
      <c r="CM10" s="26"/>
      <c r="CN10" s="26"/>
      <c r="CO10"/>
      <c r="CP10"/>
      <c r="CQ10"/>
      <c r="CR10"/>
      <c r="CS10" s="27"/>
      <c r="CT10"/>
      <c r="CU10" s="26"/>
      <c r="CV10" s="26"/>
      <c r="CW10"/>
      <c r="CX10">
        <v>96.659850793650804</v>
      </c>
      <c r="CY10" s="25" t="s">
        <v>125</v>
      </c>
    </row>
    <row r="11" spans="1:103" s="24" customFormat="1" x14ac:dyDescent="0.2">
      <c r="A11" s="18">
        <v>9</v>
      </c>
      <c r="B11" s="19">
        <v>999</v>
      </c>
      <c r="C11" s="20">
        <v>1</v>
      </c>
      <c r="D11" s="21">
        <v>1973.15</v>
      </c>
      <c r="E11" s="18"/>
      <c r="F11" s="22">
        <v>0.75</v>
      </c>
      <c r="G11" s="18"/>
      <c r="H11" s="18" t="s">
        <v>86</v>
      </c>
      <c r="I11" s="31">
        <v>-3.46</v>
      </c>
      <c r="J11" s="18"/>
      <c r="K11" s="18" t="s">
        <v>87</v>
      </c>
      <c r="L11" t="s">
        <v>93</v>
      </c>
      <c r="M11" s="24" t="s">
        <v>89</v>
      </c>
      <c r="N11" s="25" t="s">
        <v>90</v>
      </c>
      <c r="O11" s="25" t="s">
        <v>91</v>
      </c>
      <c r="P11">
        <v>53.71813749158818</v>
      </c>
      <c r="Q11">
        <v>7.9658668393674151E-2</v>
      </c>
      <c r="R11">
        <v>2.0982111920757403</v>
      </c>
      <c r="S11">
        <v>2.6508662732265219E-2</v>
      </c>
      <c r="T11"/>
      <c r="U11">
        <v>0.42011259657186067</v>
      </c>
      <c r="V11">
        <v>0.25420534063897743</v>
      </c>
      <c r="W11"/>
      <c r="X11"/>
      <c r="Y11">
        <v>1.3586443450200533E-2</v>
      </c>
      <c r="Z11">
        <v>24.322503742087171</v>
      </c>
      <c r="AA11">
        <v>1.3779328966678241</v>
      </c>
      <c r="AB11"/>
      <c r="AC11"/>
      <c r="AD11">
        <v>1.0821146249645879</v>
      </c>
      <c r="AE11">
        <v>12.904393035317799</v>
      </c>
      <c r="AF11"/>
      <c r="AG11"/>
      <c r="AH11"/>
      <c r="AI11"/>
      <c r="AJ11"/>
      <c r="AK11"/>
      <c r="AL11"/>
      <c r="AM11"/>
      <c r="AN11"/>
      <c r="AO11"/>
      <c r="AP11">
        <v>5.9468571428571426</v>
      </c>
      <c r="AQ11" s="56">
        <f t="shared" si="1"/>
        <v>2.9662882626807154</v>
      </c>
      <c r="AR11" s="56">
        <f t="shared" si="2"/>
        <v>99.277933574664701</v>
      </c>
      <c r="AS11" s="26">
        <v>6.5159999999999991</v>
      </c>
      <c r="AT11"/>
      <c r="AU11"/>
      <c r="AV11" s="26">
        <v>0.58071428571428574</v>
      </c>
      <c r="AW11"/>
      <c r="AX11" s="26">
        <v>82.813571428571436</v>
      </c>
      <c r="AY11" s="26">
        <v>6.1428571428571426E-3</v>
      </c>
      <c r="AZ11"/>
      <c r="BA11" s="26">
        <v>0.30414285714285716</v>
      </c>
      <c r="BB11" s="26">
        <v>5.4091428571428564</v>
      </c>
      <c r="BR11" s="27">
        <v>0.21670000000000003</v>
      </c>
      <c r="BS11"/>
      <c r="BU11" s="26">
        <v>2.9201666666666668</v>
      </c>
      <c r="BV11" s="26">
        <v>0.26342857142857146</v>
      </c>
      <c r="BW11"/>
      <c r="CD11" s="24">
        <f t="shared" si="0"/>
        <v>99.030009523809539</v>
      </c>
      <c r="CE11" s="26"/>
      <c r="CF11"/>
      <c r="CG11"/>
      <c r="CH11" s="26"/>
      <c r="CI11"/>
      <c r="CJ11" s="26"/>
      <c r="CK11" s="26"/>
      <c r="CL11"/>
      <c r="CM11" s="26"/>
      <c r="CN11" s="26"/>
      <c r="CO11"/>
      <c r="CP11"/>
      <c r="CQ11"/>
      <c r="CR11"/>
      <c r="CS11" s="27"/>
      <c r="CT11"/>
      <c r="CU11" s="26"/>
      <c r="CV11" s="26"/>
      <c r="CW11"/>
      <c r="CX11">
        <v>96.10984285714288</v>
      </c>
      <c r="CY11" s="25" t="s">
        <v>125</v>
      </c>
    </row>
    <row r="12" spans="1:103" s="24" customFormat="1" x14ac:dyDescent="0.2">
      <c r="A12" s="18">
        <v>9</v>
      </c>
      <c r="B12" s="32">
        <v>1001</v>
      </c>
      <c r="C12" s="20">
        <v>1</v>
      </c>
      <c r="D12" s="21">
        <v>1973.15</v>
      </c>
      <c r="E12" s="18"/>
      <c r="F12" s="22">
        <v>0.75</v>
      </c>
      <c r="G12" s="18"/>
      <c r="H12" s="18" t="s">
        <v>86</v>
      </c>
      <c r="I12" s="23">
        <v>-4.46</v>
      </c>
      <c r="J12" s="18"/>
      <c r="K12" s="18" t="s">
        <v>87</v>
      </c>
      <c r="L12" t="s">
        <v>92</v>
      </c>
      <c r="M12" s="24" t="s">
        <v>89</v>
      </c>
      <c r="N12" s="25" t="s">
        <v>90</v>
      </c>
      <c r="O12" s="25" t="s">
        <v>91</v>
      </c>
      <c r="P12">
        <v>54.526378346833773</v>
      </c>
      <c r="Q12">
        <v>7.0219759750976662E-2</v>
      </c>
      <c r="R12">
        <v>2.0623431127179113</v>
      </c>
      <c r="S12">
        <v>1.5228380718535339E-2</v>
      </c>
      <c r="T12"/>
      <c r="U12">
        <v>0.19483275574258119</v>
      </c>
      <c r="V12">
        <v>0.20747956976267296</v>
      </c>
      <c r="W12"/>
      <c r="X12"/>
      <c r="Y12">
        <v>7.4367900990571344E-3</v>
      </c>
      <c r="Z12">
        <v>23.929492312340201</v>
      </c>
      <c r="AA12">
        <v>1.3707940877533706</v>
      </c>
      <c r="AB12"/>
      <c r="AC12"/>
      <c r="AD12">
        <v>0.9911049846025014</v>
      </c>
      <c r="AE12">
        <v>12.949801876584049</v>
      </c>
      <c r="AF12"/>
      <c r="AG12"/>
      <c r="AH12"/>
      <c r="AI12"/>
      <c r="AJ12"/>
      <c r="AK12"/>
      <c r="AL12"/>
      <c r="AM12"/>
      <c r="AN12"/>
      <c r="AO12"/>
      <c r="AP12">
        <v>6.6544285714285722</v>
      </c>
      <c r="AQ12" s="56">
        <f t="shared" si="1"/>
        <v>3.3192244057828972</v>
      </c>
      <c r="AR12" s="56">
        <f t="shared" si="2"/>
        <v>99.660316142551295</v>
      </c>
      <c r="AS12" s="26">
        <v>13.6515</v>
      </c>
      <c r="AT12"/>
      <c r="AU12"/>
      <c r="AV12" s="26">
        <v>0.6343333333333333</v>
      </c>
      <c r="AW12"/>
      <c r="AX12" s="26">
        <v>79.481999999999985</v>
      </c>
      <c r="AY12" s="26">
        <v>0.13216666666666668</v>
      </c>
      <c r="AZ12"/>
      <c r="BA12" s="26">
        <v>0.73966666666666681</v>
      </c>
      <c r="BB12" s="26">
        <v>3.9148333333333336</v>
      </c>
      <c r="BR12" s="27">
        <v>1.0728571428571429E-2</v>
      </c>
      <c r="BS12"/>
      <c r="BU12" s="26">
        <v>1.841375</v>
      </c>
      <c r="BV12" s="26">
        <v>1.883333333333333E-2</v>
      </c>
      <c r="BW12"/>
      <c r="CD12" s="24">
        <f t="shared" si="0"/>
        <v>100.42543690476188</v>
      </c>
      <c r="CE12" s="26"/>
      <c r="CF12"/>
      <c r="CG12"/>
      <c r="CH12" s="26"/>
      <c r="CI12"/>
      <c r="CJ12" s="26"/>
      <c r="CK12" s="26"/>
      <c r="CL12"/>
      <c r="CM12" s="26"/>
      <c r="CN12" s="26"/>
      <c r="CO12"/>
      <c r="CP12"/>
      <c r="CQ12"/>
      <c r="CR12"/>
      <c r="CS12" s="27"/>
      <c r="CT12"/>
      <c r="CU12" s="26"/>
      <c r="CV12" s="26"/>
      <c r="CW12"/>
      <c r="CX12">
        <v>98.584061904761882</v>
      </c>
      <c r="CY12" s="25" t="s">
        <v>125</v>
      </c>
    </row>
    <row r="13" spans="1:103" s="24" customFormat="1" x14ac:dyDescent="0.2">
      <c r="A13" s="18">
        <v>9</v>
      </c>
      <c r="B13" s="32">
        <v>1029</v>
      </c>
      <c r="C13" s="20">
        <v>1</v>
      </c>
      <c r="D13" s="21">
        <v>1973.15</v>
      </c>
      <c r="E13" s="18"/>
      <c r="F13" s="22">
        <v>0.83333333333333337</v>
      </c>
      <c r="G13" s="18"/>
      <c r="H13" s="18" t="s">
        <v>86</v>
      </c>
      <c r="I13" s="33" t="s">
        <v>96</v>
      </c>
      <c r="J13" s="18"/>
      <c r="K13" s="18" t="s">
        <v>97</v>
      </c>
      <c r="L13" t="s">
        <v>92</v>
      </c>
      <c r="M13" s="24" t="s">
        <v>89</v>
      </c>
      <c r="N13" s="25" t="s">
        <v>90</v>
      </c>
      <c r="O13" s="25" t="s">
        <v>91</v>
      </c>
      <c r="P13">
        <v>54.703657927400265</v>
      </c>
      <c r="Q13">
        <v>6.7216470637391111E-3</v>
      </c>
      <c r="R13">
        <v>2.0994972985068978</v>
      </c>
      <c r="S13">
        <v>5.4991374816933166E-3</v>
      </c>
      <c r="T13"/>
      <c r="U13">
        <v>7.2472639150028356E-2</v>
      </c>
      <c r="V13">
        <v>-5.5727983613941086E-3</v>
      </c>
      <c r="W13"/>
      <c r="X13"/>
      <c r="Y13">
        <v>1.3586443450200533E-2</v>
      </c>
      <c r="Z13">
        <v>24.393999130572791</v>
      </c>
      <c r="AA13">
        <v>1.3655113691566749</v>
      </c>
      <c r="AB13"/>
      <c r="AC13"/>
      <c r="AD13">
        <v>0.64235375677855655</v>
      </c>
      <c r="AE13">
        <v>12.973077477610461</v>
      </c>
      <c r="AF13"/>
      <c r="AG13"/>
      <c r="AH13"/>
      <c r="AI13"/>
      <c r="AJ13"/>
      <c r="AK13"/>
      <c r="AL13"/>
      <c r="AM13"/>
      <c r="AN13"/>
      <c r="AO13"/>
      <c r="AP13">
        <v>6.9387142857142861</v>
      </c>
      <c r="AQ13" s="56">
        <f t="shared" si="1"/>
        <v>3.4610259250183781</v>
      </c>
      <c r="AR13" s="56">
        <f t="shared" si="2"/>
        <v>99.748492389505827</v>
      </c>
      <c r="AS13" s="26">
        <v>26.001571428571427</v>
      </c>
      <c r="AT13"/>
      <c r="AU13"/>
      <c r="AV13" s="26">
        <v>7.8142857142857153E-2</v>
      </c>
      <c r="AW13"/>
      <c r="AX13" s="26">
        <v>68.48899999999999</v>
      </c>
      <c r="AY13" s="26">
        <v>8.4285714285714276E-3</v>
      </c>
      <c r="AZ13"/>
      <c r="BA13" s="26">
        <v>0.21799999999999997</v>
      </c>
      <c r="BB13" s="26">
        <v>6.3849999999999998</v>
      </c>
      <c r="BR13" s="27">
        <v>3.6266053916392205E-2</v>
      </c>
      <c r="BS13"/>
      <c r="BU13" s="26">
        <v>0.45441666666666664</v>
      </c>
      <c r="BV13" s="26">
        <v>4.2857142857142859E-3</v>
      </c>
      <c r="BW13"/>
      <c r="CD13" s="24">
        <f t="shared" si="0"/>
        <v>101.67511129201162</v>
      </c>
      <c r="CE13" s="26"/>
      <c r="CF13"/>
      <c r="CG13"/>
      <c r="CH13" s="26"/>
      <c r="CI13"/>
      <c r="CJ13" s="26"/>
      <c r="CK13" s="26"/>
      <c r="CL13"/>
      <c r="CM13" s="26"/>
      <c r="CN13" s="26"/>
      <c r="CO13"/>
      <c r="CP13"/>
      <c r="CQ13"/>
      <c r="CR13"/>
      <c r="CS13" s="27"/>
      <c r="CT13"/>
      <c r="CU13" s="26"/>
      <c r="CV13" s="26"/>
      <c r="CW13"/>
      <c r="CX13">
        <v>101.22069462534495</v>
      </c>
      <c r="CY13" s="25" t="s">
        <v>125</v>
      </c>
    </row>
    <row r="14" spans="1:103" s="24" customFormat="1" x14ac:dyDescent="0.2">
      <c r="A14" s="18">
        <v>9</v>
      </c>
      <c r="B14" s="32">
        <v>1000</v>
      </c>
      <c r="C14" s="20">
        <v>1</v>
      </c>
      <c r="D14" s="21">
        <v>1973.15</v>
      </c>
      <c r="E14" s="18"/>
      <c r="F14" s="22">
        <v>0.75</v>
      </c>
      <c r="G14" s="18"/>
      <c r="H14" s="18" t="s">
        <v>86</v>
      </c>
      <c r="I14" s="23">
        <v>-4.96</v>
      </c>
      <c r="J14" s="18"/>
      <c r="K14" s="18" t="s">
        <v>87</v>
      </c>
      <c r="L14" t="s">
        <v>92</v>
      </c>
      <c r="M14" s="24" t="s">
        <v>89</v>
      </c>
      <c r="N14" s="25" t="s">
        <v>90</v>
      </c>
      <c r="O14" s="25" t="s">
        <v>91</v>
      </c>
      <c r="P14">
        <v>54.832564761057</v>
      </c>
      <c r="Q14">
        <v>4.8720023398165752E-2</v>
      </c>
      <c r="R14">
        <v>2.0676304391571123</v>
      </c>
      <c r="S14">
        <v>7.5671891842104605E-3</v>
      </c>
      <c r="T14"/>
      <c r="U14">
        <v>0.11390259295735881</v>
      </c>
      <c r="V14">
        <v>0.13353282227494345</v>
      </c>
      <c r="W14"/>
      <c r="X14"/>
      <c r="Y14">
        <v>5.5060849771865327E-3</v>
      </c>
      <c r="Z14">
        <v>24.135047476650897</v>
      </c>
      <c r="AA14">
        <v>1.3525663289917993</v>
      </c>
      <c r="AB14"/>
      <c r="AC14"/>
      <c r="AD14">
        <v>0.85392378676734193</v>
      </c>
      <c r="AE14">
        <v>12.678657784054494</v>
      </c>
      <c r="AF14"/>
      <c r="AG14"/>
      <c r="AH14"/>
      <c r="AI14"/>
      <c r="AJ14"/>
      <c r="AK14"/>
      <c r="AL14"/>
      <c r="AM14"/>
      <c r="AN14"/>
      <c r="AO14"/>
      <c r="AP14">
        <v>6.8316666666666661</v>
      </c>
      <c r="AQ14" s="56">
        <f t="shared" si="1"/>
        <v>3.4076306460834762</v>
      </c>
      <c r="AR14" s="56">
        <f t="shared" si="2"/>
        <v>99.653655310053693</v>
      </c>
      <c r="AS14" s="26">
        <v>20.819714285714287</v>
      </c>
      <c r="AT14"/>
      <c r="AU14"/>
      <c r="AV14" s="26">
        <v>0.56928571428571417</v>
      </c>
      <c r="AW14"/>
      <c r="AX14" s="26">
        <v>74.066714285714284</v>
      </c>
      <c r="AY14" s="26">
        <v>0.22228571428571428</v>
      </c>
      <c r="AZ14"/>
      <c r="BA14" s="26">
        <v>0.25842857142857145</v>
      </c>
      <c r="BB14" s="26">
        <v>4.0430000000000001</v>
      </c>
      <c r="BR14" s="27">
        <v>1.5214285714285713E-2</v>
      </c>
      <c r="BS14"/>
      <c r="BU14" s="26">
        <v>1.1005555555555555</v>
      </c>
      <c r="BV14" s="26">
        <v>1.1857142857142858E-2</v>
      </c>
      <c r="BW14"/>
      <c r="CD14" s="24">
        <f t="shared" si="0"/>
        <v>101.10705555555556</v>
      </c>
      <c r="CE14" s="26"/>
      <c r="CF14"/>
      <c r="CG14"/>
      <c r="CH14" s="26"/>
      <c r="CI14"/>
      <c r="CJ14" s="26"/>
      <c r="CK14" s="26"/>
      <c r="CL14"/>
      <c r="CM14" s="26"/>
      <c r="CN14" s="26"/>
      <c r="CO14"/>
      <c r="CP14"/>
      <c r="CQ14"/>
      <c r="CR14"/>
      <c r="CS14" s="27"/>
      <c r="CT14"/>
      <c r="CU14" s="26"/>
      <c r="CV14" s="26"/>
      <c r="CW14"/>
      <c r="CX14">
        <v>100.00649999999999</v>
      </c>
      <c r="CY14" s="25" t="s">
        <v>125</v>
      </c>
    </row>
    <row r="15" spans="1:103" s="24" customFormat="1" x14ac:dyDescent="0.2">
      <c r="A15" s="18">
        <v>9</v>
      </c>
      <c r="B15" s="33" t="s">
        <v>98</v>
      </c>
      <c r="C15" s="34">
        <v>3.5</v>
      </c>
      <c r="D15" s="21">
        <v>2073.15</v>
      </c>
      <c r="E15" s="18"/>
      <c r="F15" s="22">
        <v>0.16666666666666666</v>
      </c>
      <c r="G15" s="18"/>
      <c r="H15" s="18" t="s">
        <v>86</v>
      </c>
      <c r="I15" s="23">
        <v>-6.46</v>
      </c>
      <c r="J15" s="18"/>
      <c r="K15" s="18" t="s">
        <v>87</v>
      </c>
      <c r="L15" t="s">
        <v>99</v>
      </c>
      <c r="M15" s="24" t="s">
        <v>89</v>
      </c>
      <c r="N15" s="25" t="s">
        <v>90</v>
      </c>
      <c r="O15" s="25" t="s">
        <v>91</v>
      </c>
      <c r="P15">
        <v>52.549269322100734</v>
      </c>
      <c r="Q15">
        <v>0</v>
      </c>
      <c r="R15">
        <v>3.3604876429714903</v>
      </c>
      <c r="S15">
        <v>0</v>
      </c>
      <c r="T15"/>
      <c r="U15">
        <v>0.1800815003782294</v>
      </c>
      <c r="V15">
        <v>0</v>
      </c>
      <c r="W15"/>
      <c r="X15"/>
      <c r="Y15">
        <v>0</v>
      </c>
      <c r="Z15">
        <v>26.126405878898996</v>
      </c>
      <c r="AA15">
        <v>0.68365431784448882</v>
      </c>
      <c r="AB15"/>
      <c r="AC15"/>
      <c r="AD15">
        <v>0.4714569399359349</v>
      </c>
      <c r="AE15">
        <v>11.271846377588055</v>
      </c>
      <c r="AF15"/>
      <c r="AG15"/>
      <c r="AH15"/>
      <c r="AI15"/>
      <c r="AJ15"/>
      <c r="AK15"/>
      <c r="AL15"/>
      <c r="AM15"/>
      <c r="AN15"/>
      <c r="AO15"/>
      <c r="AP15">
        <v>13.138702</v>
      </c>
      <c r="AQ15" s="56">
        <f t="shared" si="1"/>
        <v>6.5535755430531735</v>
      </c>
      <c r="AR15" s="56">
        <f t="shared" si="2"/>
        <v>101.22832843666475</v>
      </c>
      <c r="AS15" s="28">
        <v>26.776981666666668</v>
      </c>
      <c r="AT15"/>
      <c r="AU15"/>
      <c r="AV15" s="28">
        <v>0</v>
      </c>
      <c r="AW15"/>
      <c r="AX15" s="28">
        <v>70.891059999999996</v>
      </c>
      <c r="AY15" s="26">
        <v>0</v>
      </c>
      <c r="AZ15"/>
      <c r="BA15" s="26">
        <v>0</v>
      </c>
      <c r="BB15" s="28">
        <v>0</v>
      </c>
      <c r="BR15" s="35">
        <v>1.3259411764705881E-2</v>
      </c>
      <c r="BS15"/>
      <c r="BU15" s="36" t="s">
        <v>127</v>
      </c>
      <c r="BV15" s="28">
        <v>9.2449999999999997E-3</v>
      </c>
      <c r="BW15"/>
      <c r="CD15" s="24">
        <f t="shared" si="0"/>
        <v>97.690546078431382</v>
      </c>
      <c r="CE15" s="28"/>
      <c r="CF15"/>
      <c r="CG15"/>
      <c r="CH15" s="28"/>
      <c r="CI15"/>
      <c r="CJ15" s="28"/>
      <c r="CK15" s="26"/>
      <c r="CL15"/>
      <c r="CM15" s="26"/>
      <c r="CN15" s="28"/>
      <c r="CO15"/>
      <c r="CP15"/>
      <c r="CQ15"/>
      <c r="CR15"/>
      <c r="CS15" s="35"/>
      <c r="CT15"/>
      <c r="CU15" s="36"/>
      <c r="CV15" s="28"/>
      <c r="CW15"/>
      <c r="CX15">
        <v>97.677338333333338</v>
      </c>
      <c r="CY15" s="25" t="s">
        <v>125</v>
      </c>
    </row>
    <row r="16" spans="1:103" s="24" customFormat="1" x14ac:dyDescent="0.2">
      <c r="A16" s="18">
        <v>9</v>
      </c>
      <c r="B16" s="33" t="s">
        <v>100</v>
      </c>
      <c r="C16" s="34">
        <v>3.5</v>
      </c>
      <c r="D16" s="21">
        <v>2073.15</v>
      </c>
      <c r="E16" s="18"/>
      <c r="F16" s="22">
        <v>6.6666666666666666E-2</v>
      </c>
      <c r="G16" s="18"/>
      <c r="H16" s="18" t="s">
        <v>86</v>
      </c>
      <c r="I16" s="23">
        <v>-6.05</v>
      </c>
      <c r="J16" s="18"/>
      <c r="K16" s="18" t="s">
        <v>87</v>
      </c>
      <c r="L16" t="s">
        <v>99</v>
      </c>
      <c r="M16" s="24" t="s">
        <v>89</v>
      </c>
      <c r="N16" s="25" t="s">
        <v>90</v>
      </c>
      <c r="O16" s="25" t="s">
        <v>91</v>
      </c>
      <c r="P16">
        <v>53.547226426798872</v>
      </c>
      <c r="Q16">
        <v>0</v>
      </c>
      <c r="R16">
        <v>3.2272390142635849</v>
      </c>
      <c r="S16">
        <v>0</v>
      </c>
      <c r="T16"/>
      <c r="U16">
        <v>0.10688199067577918</v>
      </c>
      <c r="V16">
        <v>0</v>
      </c>
      <c r="W16"/>
      <c r="X16"/>
      <c r="Y16">
        <v>0</v>
      </c>
      <c r="Z16">
        <v>22.827435103736683</v>
      </c>
      <c r="AA16">
        <v>0.49553599473526622</v>
      </c>
      <c r="AB16"/>
      <c r="AC16"/>
      <c r="AD16">
        <v>0.32836128226750072</v>
      </c>
      <c r="AE16">
        <v>12.182379750420665</v>
      </c>
      <c r="AF16"/>
      <c r="AG16"/>
      <c r="AH16"/>
      <c r="AI16"/>
      <c r="AJ16"/>
      <c r="AK16"/>
      <c r="AL16"/>
      <c r="AM16"/>
      <c r="AN16"/>
      <c r="AO16"/>
      <c r="AP16">
        <v>19.407460999999998</v>
      </c>
      <c r="AQ16" s="56">
        <f t="shared" si="1"/>
        <v>9.6804282312178369</v>
      </c>
      <c r="AR16" s="56">
        <f t="shared" si="2"/>
        <v>102.44209233168051</v>
      </c>
      <c r="AS16" s="28">
        <v>35.000457333333337</v>
      </c>
      <c r="AT16"/>
      <c r="AU16"/>
      <c r="AV16" s="28">
        <v>0</v>
      </c>
      <c r="AW16"/>
      <c r="AX16" s="28">
        <v>64.868188666666668</v>
      </c>
      <c r="AY16" s="35">
        <v>0</v>
      </c>
      <c r="AZ16"/>
      <c r="BA16" s="35">
        <v>0</v>
      </c>
      <c r="BB16" s="28">
        <v>0</v>
      </c>
      <c r="BR16" s="37">
        <v>1.6394374999999999E-2</v>
      </c>
      <c r="BS16"/>
      <c r="BU16" s="36" t="s">
        <v>127</v>
      </c>
      <c r="BV16" s="28">
        <v>1.1487999999999998E-2</v>
      </c>
      <c r="BW16"/>
      <c r="CD16" s="24">
        <f t="shared" si="0"/>
        <v>99.896528375000017</v>
      </c>
      <c r="CE16" s="28"/>
      <c r="CF16"/>
      <c r="CG16"/>
      <c r="CH16" s="28"/>
      <c r="CI16"/>
      <c r="CJ16" s="28"/>
      <c r="CK16" s="35"/>
      <c r="CL16"/>
      <c r="CM16" s="35"/>
      <c r="CN16" s="28"/>
      <c r="CO16"/>
      <c r="CP16"/>
      <c r="CQ16"/>
      <c r="CR16"/>
      <c r="CS16" s="37"/>
      <c r="CT16"/>
      <c r="CU16" s="36"/>
      <c r="CV16" s="28"/>
      <c r="CW16"/>
      <c r="CX16">
        <v>99.880132000000003</v>
      </c>
      <c r="CY16" s="25" t="s">
        <v>125</v>
      </c>
    </row>
    <row r="17" spans="1:103" s="24" customFormat="1" ht="16" customHeight="1" x14ac:dyDescent="0.2">
      <c r="A17" s="18">
        <v>9</v>
      </c>
      <c r="B17" s="19">
        <v>924</v>
      </c>
      <c r="C17" s="20">
        <v>1</v>
      </c>
      <c r="D17" s="21">
        <v>1923.15</v>
      </c>
      <c r="E17" s="18"/>
      <c r="F17" s="22">
        <v>1.5</v>
      </c>
      <c r="G17" s="18"/>
      <c r="H17" s="18" t="s">
        <v>86</v>
      </c>
      <c r="I17" s="23">
        <v>-2.38</v>
      </c>
      <c r="J17" s="18"/>
      <c r="K17" s="18" t="s">
        <v>87</v>
      </c>
      <c r="L17" t="s">
        <v>101</v>
      </c>
      <c r="M17" s="24" t="s">
        <v>95</v>
      </c>
      <c r="N17" s="25" t="s">
        <v>90</v>
      </c>
      <c r="O17" s="25" t="s">
        <v>91</v>
      </c>
      <c r="P17">
        <v>54.287428862295478</v>
      </c>
      <c r="Q17">
        <v>0.19661532730273468</v>
      </c>
      <c r="R17">
        <v>3.7995585196392727</v>
      </c>
      <c r="S17">
        <v>7.2200855064129807E-2</v>
      </c>
      <c r="T17"/>
      <c r="U17">
        <v>0.54813329799743338</v>
      </c>
      <c r="V17">
        <v>0.53733207585093357</v>
      </c>
      <c r="W17"/>
      <c r="X17"/>
      <c r="Y17"/>
      <c r="Z17">
        <v>22.943509785805396</v>
      </c>
      <c r="AA17">
        <v>3.6271431437268751</v>
      </c>
      <c r="AB17"/>
      <c r="AC17"/>
      <c r="AD17">
        <v>3.2623455699024824</v>
      </c>
      <c r="AE17">
        <v>0.31986102024025526</v>
      </c>
      <c r="AF17"/>
      <c r="AG17"/>
      <c r="AH17"/>
      <c r="AI17"/>
      <c r="AJ17"/>
      <c r="AK17"/>
      <c r="AL17"/>
      <c r="AM17"/>
      <c r="AN17"/>
      <c r="AO17"/>
      <c r="AP17">
        <v>2.5718000000000001</v>
      </c>
      <c r="AQ17" s="56">
        <f t="shared" si="1"/>
        <v>1.2828120754716983</v>
      </c>
      <c r="AR17" s="56">
        <f t="shared" si="2"/>
        <v>90.883116382353279</v>
      </c>
      <c r="AS17">
        <v>2.0438000000000001</v>
      </c>
      <c r="AT17"/>
      <c r="AU17"/>
      <c r="AV17">
        <v>0.74119999999999997</v>
      </c>
      <c r="AW17"/>
      <c r="AX17">
        <v>85.743600000000001</v>
      </c>
      <c r="AY17">
        <v>9.4000000000000004E-3</v>
      </c>
      <c r="AZ17"/>
      <c r="BA17">
        <v>0.3402</v>
      </c>
      <c r="BB17">
        <v>4.0537999999999998</v>
      </c>
      <c r="BR17"/>
      <c r="BS17"/>
      <c r="BU17">
        <v>3.9991428571428571</v>
      </c>
      <c r="BV17">
        <v>1.2498</v>
      </c>
      <c r="BW17"/>
      <c r="CD17" s="24">
        <f t="shared" si="0"/>
        <v>98.180942857142838</v>
      </c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>
        <v>98.180942857142853</v>
      </c>
      <c r="CY17" s="25" t="s">
        <v>126</v>
      </c>
    </row>
    <row r="18" spans="1:103" s="24" customFormat="1" x14ac:dyDescent="0.2">
      <c r="A18" s="18">
        <v>9</v>
      </c>
      <c r="B18" s="19">
        <v>923</v>
      </c>
      <c r="C18" s="20">
        <v>1</v>
      </c>
      <c r="D18" s="21">
        <v>1973.15</v>
      </c>
      <c r="E18" s="18"/>
      <c r="F18" s="22">
        <v>0.75</v>
      </c>
      <c r="G18" s="18"/>
      <c r="H18" s="18" t="s">
        <v>86</v>
      </c>
      <c r="I18" s="23">
        <v>-2.58</v>
      </c>
      <c r="J18" s="18"/>
      <c r="K18" s="18" t="s">
        <v>87</v>
      </c>
      <c r="L18" t="s">
        <v>92</v>
      </c>
      <c r="M18" s="24" t="s">
        <v>89</v>
      </c>
      <c r="N18" s="25" t="s">
        <v>90</v>
      </c>
      <c r="O18" s="25" t="s">
        <v>91</v>
      </c>
      <c r="P18">
        <v>56.187001674529562</v>
      </c>
      <c r="Q18">
        <v>0.13815129922493574</v>
      </c>
      <c r="R18">
        <v>2.4234055848724236</v>
      </c>
      <c r="S18">
        <v>6.666745619956585E-2</v>
      </c>
      <c r="T18"/>
      <c r="U18">
        <v>0.41775401955810226</v>
      </c>
      <c r="V18">
        <v>0.37625915090455353</v>
      </c>
      <c r="W18"/>
      <c r="X18"/>
      <c r="Y18"/>
      <c r="Z18">
        <v>30.486576498662828</v>
      </c>
      <c r="AA18">
        <v>1.7251883582965597</v>
      </c>
      <c r="AB18"/>
      <c r="AC18"/>
      <c r="AD18">
        <v>1.5206610787972787</v>
      </c>
      <c r="AE18">
        <v>0.16542812140550706</v>
      </c>
      <c r="AF18"/>
      <c r="AG18"/>
      <c r="AH18"/>
      <c r="AI18"/>
      <c r="AJ18"/>
      <c r="AK18"/>
      <c r="AL18"/>
      <c r="AM18"/>
      <c r="AN18"/>
      <c r="AO18"/>
      <c r="AP18">
        <v>1.7004999999999999</v>
      </c>
      <c r="AQ18" s="56">
        <f t="shared" si="1"/>
        <v>0.8482082332761578</v>
      </c>
      <c r="AR18" s="56">
        <f t="shared" si="2"/>
        <v>94.35938500917517</v>
      </c>
      <c r="AS18">
        <v>2.9066000000000001</v>
      </c>
      <c r="AT18"/>
      <c r="AU18"/>
      <c r="AV18">
        <v>0.72739999999999994</v>
      </c>
      <c r="AW18"/>
      <c r="AX18">
        <v>84.78479999999999</v>
      </c>
      <c r="AY18">
        <v>4.0000000000000001E-3</v>
      </c>
      <c r="AZ18"/>
      <c r="BA18">
        <v>0.32</v>
      </c>
      <c r="BB18">
        <v>5.1891999999999996</v>
      </c>
      <c r="BR18"/>
      <c r="BS18"/>
      <c r="BU18">
        <v>4.0891999999999999</v>
      </c>
      <c r="BV18">
        <v>0.61380000000000001</v>
      </c>
      <c r="BW18"/>
      <c r="CD18" s="24">
        <f t="shared" si="0"/>
        <v>98.634999999999991</v>
      </c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>
        <v>98.756099999999989</v>
      </c>
      <c r="CY18" s="25" t="s">
        <v>126</v>
      </c>
    </row>
    <row r="19" spans="1:103" s="24" customFormat="1" x14ac:dyDescent="0.2">
      <c r="A19" s="18">
        <v>9</v>
      </c>
      <c r="B19" s="19">
        <v>910</v>
      </c>
      <c r="C19" s="20">
        <v>1</v>
      </c>
      <c r="D19" s="21">
        <v>1853.15</v>
      </c>
      <c r="E19" s="18"/>
      <c r="F19" s="22">
        <v>2</v>
      </c>
      <c r="G19" s="18"/>
      <c r="H19" s="18" t="s">
        <v>86</v>
      </c>
      <c r="I19" s="23">
        <v>-2.65</v>
      </c>
      <c r="J19" s="18"/>
      <c r="K19" s="18" t="s">
        <v>87</v>
      </c>
      <c r="L19" t="s">
        <v>93</v>
      </c>
      <c r="M19" s="24" t="s">
        <v>95</v>
      </c>
      <c r="N19" s="25" t="s">
        <v>90</v>
      </c>
      <c r="O19" s="25" t="s">
        <v>91</v>
      </c>
      <c r="P19">
        <v>49.49535119391382</v>
      </c>
      <c r="Q19">
        <v>0.25661436981636621</v>
      </c>
      <c r="R19">
        <v>7.8892388333618548</v>
      </c>
      <c r="S19">
        <v>7.8167592393990959E-2</v>
      </c>
      <c r="T19"/>
      <c r="U19">
        <v>1.0919973333598618</v>
      </c>
      <c r="V19">
        <v>0.46094663369565381</v>
      </c>
      <c r="W19"/>
      <c r="X19"/>
      <c r="Y19"/>
      <c r="Z19">
        <v>12.241559812384281</v>
      </c>
      <c r="AA19">
        <v>5.6502958677008408</v>
      </c>
      <c r="AB19"/>
      <c r="AC19"/>
      <c r="AD19">
        <v>4.7169996567887971</v>
      </c>
      <c r="AE19">
        <v>0.49761711846752227</v>
      </c>
      <c r="AF19"/>
      <c r="AG19"/>
      <c r="AH19"/>
      <c r="AI19"/>
      <c r="AJ19"/>
      <c r="AK19"/>
      <c r="AL19"/>
      <c r="AM19"/>
      <c r="AN19"/>
      <c r="AO19"/>
      <c r="AP19">
        <v>2.5258333333333334</v>
      </c>
      <c r="AQ19" s="56">
        <f t="shared" si="1"/>
        <v>1.2598839336763865</v>
      </c>
      <c r="AR19" s="56">
        <f t="shared" si="2"/>
        <v>83.644737811539926</v>
      </c>
      <c r="AS19">
        <v>3.7864999999999998</v>
      </c>
      <c r="AT19"/>
      <c r="AU19"/>
      <c r="AV19">
        <v>0.59450000000000003</v>
      </c>
      <c r="AW19"/>
      <c r="AX19">
        <v>87.895749999999992</v>
      </c>
      <c r="AY19">
        <v>0.01</v>
      </c>
      <c r="AZ19"/>
      <c r="BA19">
        <v>0.30599999999999999</v>
      </c>
      <c r="BB19">
        <v>2.79325</v>
      </c>
      <c r="BR19"/>
      <c r="BS19"/>
      <c r="BU19">
        <v>0.755</v>
      </c>
      <c r="BV19">
        <v>3.20675</v>
      </c>
      <c r="BW19"/>
      <c r="CD19" s="24">
        <f t="shared" si="0"/>
        <v>99.347749999999991</v>
      </c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>
        <v>99.57608333333333</v>
      </c>
      <c r="CY19" s="25" t="s">
        <v>126</v>
      </c>
    </row>
    <row r="20" spans="1:103" s="24" customFormat="1" x14ac:dyDescent="0.2">
      <c r="A20" s="18">
        <v>9</v>
      </c>
      <c r="B20" s="19">
        <v>907</v>
      </c>
      <c r="C20" s="20">
        <v>1</v>
      </c>
      <c r="D20" s="21">
        <v>1823.15</v>
      </c>
      <c r="E20" s="18"/>
      <c r="F20" s="22">
        <v>2.3333333333333335</v>
      </c>
      <c r="G20" s="18"/>
      <c r="H20" s="18" t="s">
        <v>86</v>
      </c>
      <c r="I20" s="30">
        <v>-2.8</v>
      </c>
      <c r="J20" s="18"/>
      <c r="K20" s="18" t="s">
        <v>87</v>
      </c>
      <c r="L20" t="s">
        <v>101</v>
      </c>
      <c r="M20" s="24" t="s">
        <v>89</v>
      </c>
      <c r="N20" s="25" t="s">
        <v>90</v>
      </c>
      <c r="O20" s="25" t="s">
        <v>91</v>
      </c>
      <c r="P20">
        <v>52.30439345106906</v>
      </c>
      <c r="Q20">
        <v>0.32460549836003927</v>
      </c>
      <c r="R20">
        <v>9.1400368796266722</v>
      </c>
      <c r="S20">
        <v>6.9000817166550654E-2</v>
      </c>
      <c r="T20"/>
      <c r="U20">
        <v>1.0688999554321981</v>
      </c>
      <c r="V20">
        <v>0.45886278815453424</v>
      </c>
      <c r="W20"/>
      <c r="X20"/>
      <c r="Y20"/>
      <c r="Z20">
        <v>11.101329183295618</v>
      </c>
      <c r="AA20">
        <v>5.9678657822603052</v>
      </c>
      <c r="AB20"/>
      <c r="AC20"/>
      <c r="AD20">
        <v>4.7167496303042862</v>
      </c>
      <c r="AE20">
        <v>0.58074766487371354</v>
      </c>
      <c r="AF20"/>
      <c r="AG20"/>
      <c r="AH20"/>
      <c r="AI20"/>
      <c r="AJ20"/>
      <c r="AK20"/>
      <c r="AL20"/>
      <c r="AM20"/>
      <c r="AN20"/>
      <c r="AO20"/>
      <c r="AP20">
        <v>2.00075</v>
      </c>
      <c r="AQ20" s="56">
        <f t="shared" si="1"/>
        <v>0.99797272727272734</v>
      </c>
      <c r="AR20" s="56">
        <f t="shared" si="2"/>
        <v>86.735268923270255</v>
      </c>
      <c r="AS20">
        <v>4.2027999999999999</v>
      </c>
      <c r="AT20"/>
      <c r="AU20"/>
      <c r="AV20">
        <v>0.2344</v>
      </c>
      <c r="AW20"/>
      <c r="AX20">
        <v>81.044799999999981</v>
      </c>
      <c r="AY20" t="s">
        <v>127</v>
      </c>
      <c r="AZ20"/>
      <c r="BA20">
        <v>0.27220000000000005</v>
      </c>
      <c r="BB20">
        <v>10.591800000000001</v>
      </c>
      <c r="BR20"/>
      <c r="BS20"/>
      <c r="BU20">
        <v>0.61962500000000009</v>
      </c>
      <c r="BV20">
        <v>2.3136000000000001</v>
      </c>
      <c r="BW20"/>
      <c r="CD20" s="24">
        <f t="shared" si="0"/>
        <v>99.279224999999983</v>
      </c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>
        <v>99.468724999999978</v>
      </c>
      <c r="CY20" s="25" t="s">
        <v>126</v>
      </c>
    </row>
    <row r="21" spans="1:103" s="24" customFormat="1" x14ac:dyDescent="0.2">
      <c r="A21" s="18">
        <v>9</v>
      </c>
      <c r="B21" s="19">
        <v>974</v>
      </c>
      <c r="C21" s="20">
        <v>1</v>
      </c>
      <c r="D21" s="21">
        <v>1973.15</v>
      </c>
      <c r="E21" s="18"/>
      <c r="F21" s="22">
        <v>0.75</v>
      </c>
      <c r="G21" s="18"/>
      <c r="H21" s="18" t="s">
        <v>86</v>
      </c>
      <c r="I21" s="23">
        <v>-3.16</v>
      </c>
      <c r="J21" s="18"/>
      <c r="K21" s="18" t="s">
        <v>87</v>
      </c>
      <c r="L21" t="s">
        <v>93</v>
      </c>
      <c r="M21" s="24" t="s">
        <v>89</v>
      </c>
      <c r="N21" s="25" t="s">
        <v>90</v>
      </c>
      <c r="O21" s="25" t="s">
        <v>91</v>
      </c>
      <c r="P21">
        <v>55.119687321215572</v>
      </c>
      <c r="Q21">
        <v>3.4323304155263537E-2</v>
      </c>
      <c r="R21">
        <v>2.4355997791826547</v>
      </c>
      <c r="S21">
        <v>4.9572015645534317E-2</v>
      </c>
      <c r="T21"/>
      <c r="U21">
        <v>1.1385494493687884</v>
      </c>
      <c r="V21">
        <v>1.1574273519818535E-2</v>
      </c>
      <c r="W21"/>
      <c r="X21"/>
      <c r="Y21"/>
      <c r="Z21">
        <v>28.446778478267262</v>
      </c>
      <c r="AA21">
        <v>1.6350727937664411</v>
      </c>
      <c r="AB21"/>
      <c r="AC21"/>
      <c r="AD21">
        <v>1.4973014615300873</v>
      </c>
      <c r="AE21">
        <v>0.14893528754936886</v>
      </c>
      <c r="AF21"/>
      <c r="AG21"/>
      <c r="AH21"/>
      <c r="AI21"/>
      <c r="AJ21"/>
      <c r="AK21"/>
      <c r="AL21"/>
      <c r="AM21"/>
      <c r="AN21"/>
      <c r="AO21"/>
      <c r="AP21">
        <v>9.3484285714285722</v>
      </c>
      <c r="AQ21" s="56">
        <f t="shared" si="1"/>
        <v>4.6629897574124</v>
      </c>
      <c r="AR21" s="56">
        <f t="shared" si="2"/>
        <v>95.202832978216961</v>
      </c>
      <c r="AS21">
        <v>12.015299999999998</v>
      </c>
      <c r="AT21"/>
      <c r="AU21"/>
      <c r="AV21">
        <v>9.9371428571428569E-2</v>
      </c>
      <c r="AW21"/>
      <c r="AX21">
        <v>80.519514285714294</v>
      </c>
      <c r="AY21">
        <v>3.8999999999999998E-3</v>
      </c>
      <c r="AZ21"/>
      <c r="BA21">
        <v>0.47581428571428569</v>
      </c>
      <c r="BB21">
        <v>6.6031142857142857</v>
      </c>
      <c r="BR21"/>
      <c r="BS21"/>
      <c r="BU21">
        <v>1.8782727272727271</v>
      </c>
      <c r="BV21">
        <v>0.50419999999999998</v>
      </c>
      <c r="BW21"/>
      <c r="CD21" s="24">
        <f t="shared" si="0"/>
        <v>102.09948701298701</v>
      </c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>
        <v>102.16403246753246</v>
      </c>
      <c r="CY21" s="25" t="s">
        <v>126</v>
      </c>
    </row>
    <row r="22" spans="1:103" s="24" customFormat="1" x14ac:dyDescent="0.2">
      <c r="A22" s="18">
        <v>9</v>
      </c>
      <c r="B22" s="19">
        <v>904</v>
      </c>
      <c r="C22" s="20">
        <v>1</v>
      </c>
      <c r="D22" s="21">
        <v>1773.15</v>
      </c>
      <c r="E22" s="18"/>
      <c r="F22" s="22">
        <v>3</v>
      </c>
      <c r="G22" s="18"/>
      <c r="H22" s="18" t="s">
        <v>86</v>
      </c>
      <c r="I22" s="30">
        <v>-3.2</v>
      </c>
      <c r="J22" s="18"/>
      <c r="K22" s="18" t="s">
        <v>87</v>
      </c>
      <c r="L22" t="s">
        <v>101</v>
      </c>
      <c r="M22" s="24" t="s">
        <v>89</v>
      </c>
      <c r="N22" s="25" t="s">
        <v>90</v>
      </c>
      <c r="O22" s="25" t="s">
        <v>91</v>
      </c>
      <c r="P22">
        <v>51.873269858586568</v>
      </c>
      <c r="Q22">
        <v>0.27847164058746099</v>
      </c>
      <c r="R22">
        <v>9.3121726987227618</v>
      </c>
      <c r="S22">
        <v>4.9833923509175468E-2</v>
      </c>
      <c r="T22"/>
      <c r="U22">
        <v>1.1433618994372652</v>
      </c>
      <c r="V22">
        <v>0.43577377955892904</v>
      </c>
      <c r="W22"/>
      <c r="X22"/>
      <c r="Y22"/>
      <c r="Z22">
        <v>9.6458602723719427</v>
      </c>
      <c r="AA22">
        <v>6.2259694185623733</v>
      </c>
      <c r="AB22"/>
      <c r="AC22"/>
      <c r="AD22">
        <v>4.1882769842090575</v>
      </c>
      <c r="AE22">
        <v>0.59790687585535218</v>
      </c>
      <c r="AF22"/>
      <c r="AG22"/>
      <c r="AH22"/>
      <c r="AI22"/>
      <c r="AJ22"/>
      <c r="AK22"/>
      <c r="AL22"/>
      <c r="AM22"/>
      <c r="AN22"/>
      <c r="AO22"/>
      <c r="AP22">
        <v>2.0648333333333331</v>
      </c>
      <c r="AQ22" s="56">
        <f t="shared" si="1"/>
        <v>1.0299374499714122</v>
      </c>
      <c r="AR22" s="56">
        <f t="shared" si="2"/>
        <v>84.785793234762821</v>
      </c>
      <c r="AS22">
        <v>4.0039999999999996</v>
      </c>
      <c r="AT22"/>
      <c r="AU22"/>
      <c r="AV22">
        <v>0.16875000000000001</v>
      </c>
      <c r="AW22"/>
      <c r="AX22">
        <v>87.545249999999996</v>
      </c>
      <c r="AY22" t="s">
        <v>127</v>
      </c>
      <c r="AZ22"/>
      <c r="BA22">
        <v>0.65875000000000006</v>
      </c>
      <c r="BB22">
        <v>4.3177500000000002</v>
      </c>
      <c r="BR22"/>
      <c r="BS22"/>
      <c r="BU22">
        <v>0.74449999999999994</v>
      </c>
      <c r="BV22">
        <v>2.0754999999999999</v>
      </c>
      <c r="BW22"/>
      <c r="CD22" s="24">
        <f t="shared" si="0"/>
        <v>99.514499999999998</v>
      </c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>
        <v>99.760125000000002</v>
      </c>
      <c r="CY22" s="25" t="s">
        <v>126</v>
      </c>
    </row>
    <row r="23" spans="1:103" s="24" customFormat="1" x14ac:dyDescent="0.2">
      <c r="A23" s="18">
        <v>9</v>
      </c>
      <c r="B23" s="19">
        <v>909</v>
      </c>
      <c r="C23" s="20">
        <v>1</v>
      </c>
      <c r="D23" s="21">
        <v>1873.15</v>
      </c>
      <c r="E23" s="18"/>
      <c r="F23" s="22">
        <v>1.5</v>
      </c>
      <c r="G23" s="18"/>
      <c r="H23" s="18" t="s">
        <v>86</v>
      </c>
      <c r="I23" s="23">
        <v>-3.26</v>
      </c>
      <c r="J23" s="18"/>
      <c r="K23" s="18" t="s">
        <v>87</v>
      </c>
      <c r="L23" t="s">
        <v>88</v>
      </c>
      <c r="M23" s="24" t="s">
        <v>89</v>
      </c>
      <c r="N23" s="25" t="s">
        <v>90</v>
      </c>
      <c r="O23" s="25" t="s">
        <v>91</v>
      </c>
      <c r="P23">
        <v>57.577088232806965</v>
      </c>
      <c r="Q23">
        <v>0.13051793939457246</v>
      </c>
      <c r="R23">
        <v>2.5761604945545473</v>
      </c>
      <c r="S23">
        <v>7.0875839372163435E-2</v>
      </c>
      <c r="T23"/>
      <c r="U23">
        <v>0.33895610568935841</v>
      </c>
      <c r="V23">
        <v>0.40972571029493415</v>
      </c>
      <c r="W23"/>
      <c r="X23"/>
      <c r="Y23"/>
      <c r="Z23">
        <v>30.286629860933967</v>
      </c>
      <c r="AA23">
        <v>1.7809900479778717</v>
      </c>
      <c r="AB23"/>
      <c r="AC23"/>
      <c r="AD23">
        <v>1.4806568412754828</v>
      </c>
      <c r="AE23">
        <v>0.16617779567169513</v>
      </c>
      <c r="AF23"/>
      <c r="AG23"/>
      <c r="AH23"/>
      <c r="AI23"/>
      <c r="AJ23"/>
      <c r="AK23"/>
      <c r="AL23"/>
      <c r="AM23"/>
      <c r="AN23"/>
      <c r="AO23"/>
      <c r="AP23">
        <v>1.776</v>
      </c>
      <c r="AQ23" s="56">
        <f t="shared" si="1"/>
        <v>0.88586758147512867</v>
      </c>
      <c r="AR23" s="56">
        <f t="shared" si="2"/>
        <v>95.707911286496426</v>
      </c>
      <c r="AS23">
        <v>2.9769999999999999</v>
      </c>
      <c r="AT23"/>
      <c r="AU23"/>
      <c r="AV23">
        <v>0.72216666666666673</v>
      </c>
      <c r="AW23"/>
      <c r="AX23">
        <v>86.844833333333341</v>
      </c>
      <c r="AY23">
        <v>6.333333333333334E-3</v>
      </c>
      <c r="AZ23"/>
      <c r="BA23">
        <v>0.34066666666666667</v>
      </c>
      <c r="BB23">
        <v>4.2923333333333327</v>
      </c>
      <c r="BR23"/>
      <c r="BS23"/>
      <c r="BU23">
        <v>4.028777777777778</v>
      </c>
      <c r="BV23">
        <v>0.75633333333333341</v>
      </c>
      <c r="BW23"/>
      <c r="CD23" s="24">
        <f t="shared" si="0"/>
        <v>99.968444444444444</v>
      </c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>
        <v>99.968444444444444</v>
      </c>
      <c r="CY23" s="25" t="s">
        <v>126</v>
      </c>
    </row>
    <row r="24" spans="1:103" s="24" customFormat="1" x14ac:dyDescent="0.2">
      <c r="A24" s="18">
        <v>9</v>
      </c>
      <c r="B24" s="19">
        <v>975</v>
      </c>
      <c r="C24" s="20">
        <v>1</v>
      </c>
      <c r="D24" s="21">
        <v>1973.15</v>
      </c>
      <c r="E24" s="18"/>
      <c r="F24" s="22">
        <v>0.75</v>
      </c>
      <c r="G24" s="18"/>
      <c r="H24" s="18" t="s">
        <v>86</v>
      </c>
      <c r="I24" s="23">
        <v>-3.59</v>
      </c>
      <c r="J24" s="18"/>
      <c r="K24" s="18" t="s">
        <v>87</v>
      </c>
      <c r="L24" t="s">
        <v>93</v>
      </c>
      <c r="M24" s="24" t="s">
        <v>89</v>
      </c>
      <c r="N24" s="25" t="s">
        <v>90</v>
      </c>
      <c r="O24" s="25" t="s">
        <v>91</v>
      </c>
      <c r="P24">
        <v>56.226935932420652</v>
      </c>
      <c r="Q24">
        <v>2.1898983119894706E-2</v>
      </c>
      <c r="R24">
        <v>2.4423697005355516</v>
      </c>
      <c r="S24">
        <v>4.3250512209468336E-2</v>
      </c>
      <c r="T24"/>
      <c r="U24">
        <v>0.66390369335760691</v>
      </c>
      <c r="V24">
        <v>2.2380501111624419E-2</v>
      </c>
      <c r="W24"/>
      <c r="X24"/>
      <c r="Y24"/>
      <c r="Z24">
        <v>28.129793084139074</v>
      </c>
      <c r="AA24">
        <v>1.6379461643545086</v>
      </c>
      <c r="AB24"/>
      <c r="AC24"/>
      <c r="AD24">
        <v>1.4740311394359351</v>
      </c>
      <c r="AE24">
        <v>0.15168409319205856</v>
      </c>
      <c r="AF24"/>
      <c r="AG24"/>
      <c r="AH24"/>
      <c r="AI24"/>
      <c r="AJ24"/>
      <c r="AK24"/>
      <c r="AL24"/>
      <c r="AM24"/>
      <c r="AN24"/>
      <c r="AO24"/>
      <c r="AP24">
        <v>9.2972500000000018</v>
      </c>
      <c r="AQ24" s="56">
        <f t="shared" si="1"/>
        <v>4.6374619210977714</v>
      </c>
      <c r="AR24" s="56">
        <f t="shared" si="2"/>
        <v>95.473981882778602</v>
      </c>
      <c r="AS24">
        <v>11.55627142857143</v>
      </c>
      <c r="AT24"/>
      <c r="AU24"/>
      <c r="AV24">
        <v>6.991428571428572E-2</v>
      </c>
      <c r="AW24"/>
      <c r="AX24">
        <v>79.441685714285725</v>
      </c>
      <c r="AY24">
        <v>4.1857142857142857E-3</v>
      </c>
      <c r="AZ24"/>
      <c r="BA24">
        <v>0.74848571428571409</v>
      </c>
      <c r="BB24">
        <v>7.310771428571428</v>
      </c>
      <c r="BR24"/>
      <c r="BS24"/>
      <c r="BU24">
        <v>1.6115380911480446</v>
      </c>
      <c r="BV24">
        <v>0.49619999999999997</v>
      </c>
      <c r="BW24"/>
      <c r="CD24" s="24">
        <f t="shared" si="0"/>
        <v>101.23905237686235</v>
      </c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>
        <v>101.35142737686235</v>
      </c>
      <c r="CY24" s="25" t="s">
        <v>126</v>
      </c>
    </row>
    <row r="25" spans="1:103" s="24" customFormat="1" x14ac:dyDescent="0.2">
      <c r="A25" s="18">
        <v>9</v>
      </c>
      <c r="B25" s="32">
        <v>420</v>
      </c>
      <c r="C25" s="19">
        <v>3</v>
      </c>
      <c r="D25" s="21">
        <v>2173.15</v>
      </c>
      <c r="E25" s="18"/>
      <c r="F25" s="22">
        <v>0.25</v>
      </c>
      <c r="G25" s="18"/>
      <c r="H25" s="18" t="s">
        <v>86</v>
      </c>
      <c r="I25" s="23">
        <v>-3.89</v>
      </c>
      <c r="J25" s="18"/>
      <c r="K25" s="18" t="s">
        <v>87</v>
      </c>
      <c r="L25" t="s">
        <v>92</v>
      </c>
      <c r="M25" s="24" t="s">
        <v>89</v>
      </c>
      <c r="N25" s="25" t="s">
        <v>90</v>
      </c>
      <c r="O25" s="25" t="s">
        <v>91</v>
      </c>
      <c r="P25">
        <v>56.393732770290718</v>
      </c>
      <c r="Q25">
        <v>8.1517847368750909E-2</v>
      </c>
      <c r="R25">
        <v>2.4879014407163829</v>
      </c>
      <c r="S25">
        <v>3.2857531984071736E-2</v>
      </c>
      <c r="T25"/>
      <c r="U25">
        <v>0.20132038466903393</v>
      </c>
      <c r="V25">
        <v>4.7154447673334772E-3</v>
      </c>
      <c r="W25"/>
      <c r="X25"/>
      <c r="Y25"/>
      <c r="Z25">
        <v>29.489360336203603</v>
      </c>
      <c r="AA25">
        <v>1.6957526695392964</v>
      </c>
      <c r="AB25"/>
      <c r="AC25"/>
      <c r="AD25">
        <v>1.3142820748678696</v>
      </c>
      <c r="AE25">
        <v>0.14536541009133033</v>
      </c>
      <c r="AF25"/>
      <c r="AG25"/>
      <c r="AH25"/>
      <c r="AI25"/>
      <c r="AJ25"/>
      <c r="AK25"/>
      <c r="AL25"/>
      <c r="AM25"/>
      <c r="AN25"/>
      <c r="AO25"/>
      <c r="AP25">
        <v>5.4532857142857134</v>
      </c>
      <c r="AQ25" s="56">
        <f t="shared" si="1"/>
        <v>2.7200951727517761</v>
      </c>
      <c r="AR25" s="56">
        <f t="shared" si="2"/>
        <v>94.579996452032333</v>
      </c>
      <c r="AS25">
        <v>25.075328571428571</v>
      </c>
      <c r="AT25"/>
      <c r="AU25"/>
      <c r="AV25">
        <v>0.69747142857142863</v>
      </c>
      <c r="AW25"/>
      <c r="AX25">
        <v>71.17115714285714</v>
      </c>
      <c r="AY25">
        <v>1.5442857142857144E-2</v>
      </c>
      <c r="AZ25"/>
      <c r="BA25">
        <v>0.26244285714285714</v>
      </c>
      <c r="BB25">
        <v>4.3917285714285716</v>
      </c>
      <c r="BR25"/>
      <c r="BS25"/>
      <c r="BU25">
        <v>0.64488888888888907</v>
      </c>
      <c r="BV25">
        <v>0.13211428571428571</v>
      </c>
      <c r="BW25"/>
      <c r="CD25" s="24">
        <f t="shared" si="0"/>
        <v>102.3905746031746</v>
      </c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>
        <v>102.39057460317461</v>
      </c>
      <c r="CY25" s="25" t="s">
        <v>126</v>
      </c>
    </row>
    <row r="26" spans="1:103" s="24" customFormat="1" x14ac:dyDescent="0.2">
      <c r="A26" s="18">
        <v>9</v>
      </c>
      <c r="B26" s="19">
        <v>305</v>
      </c>
      <c r="C26" s="32">
        <v>5</v>
      </c>
      <c r="D26" s="21">
        <v>2173.15</v>
      </c>
      <c r="E26" s="18"/>
      <c r="F26" s="22">
        <v>8.3333333333333329E-2</v>
      </c>
      <c r="G26" s="18"/>
      <c r="H26" s="18" t="s">
        <v>86</v>
      </c>
      <c r="I26" s="30">
        <v>-3.9</v>
      </c>
      <c r="J26" s="18"/>
      <c r="K26" s="18" t="s">
        <v>87</v>
      </c>
      <c r="L26" t="s">
        <v>93</v>
      </c>
      <c r="M26" s="24" t="s">
        <v>89</v>
      </c>
      <c r="N26" s="25" t="s">
        <v>90</v>
      </c>
      <c r="O26" s="25" t="s">
        <v>91</v>
      </c>
      <c r="P26">
        <v>55.888849652667737</v>
      </c>
      <c r="Q26">
        <v>7.5225241606952584E-2</v>
      </c>
      <c r="R26">
        <v>2.481756709989742</v>
      </c>
      <c r="S26">
        <v>4.0571909058592932E-2</v>
      </c>
      <c r="T26"/>
      <c r="U26">
        <v>0.35224008397562401</v>
      </c>
      <c r="V26">
        <v>9.4308895346669544E-3</v>
      </c>
      <c r="W26"/>
      <c r="X26"/>
      <c r="Y26"/>
      <c r="Z26">
        <v>29.826795827783823</v>
      </c>
      <c r="AA26">
        <v>1.7283056381892048</v>
      </c>
      <c r="AB26"/>
      <c r="AC26"/>
      <c r="AD26">
        <v>1.7486137965330859</v>
      </c>
      <c r="AE26">
        <v>0.14807851695943963</v>
      </c>
      <c r="AF26"/>
      <c r="AG26"/>
      <c r="AH26"/>
      <c r="AI26"/>
      <c r="AJ26"/>
      <c r="AK26"/>
      <c r="AL26"/>
      <c r="AM26"/>
      <c r="AN26"/>
      <c r="AO26"/>
      <c r="AP26">
        <v>3.8198571428571428</v>
      </c>
      <c r="AQ26" s="56">
        <f t="shared" si="1"/>
        <v>1.9053421220289146</v>
      </c>
      <c r="AR26" s="56">
        <f t="shared" si="2"/>
        <v>94.214383287127106</v>
      </c>
      <c r="AS26">
        <v>14.428457142857143</v>
      </c>
      <c r="AT26"/>
      <c r="AU26"/>
      <c r="AV26">
        <v>0.51205714285714288</v>
      </c>
      <c r="AW26"/>
      <c r="AX26">
        <v>77.872299999999996</v>
      </c>
      <c r="AY26">
        <v>1.1485714285714285E-2</v>
      </c>
      <c r="AZ26"/>
      <c r="BA26">
        <v>0.24664285714285716</v>
      </c>
      <c r="BB26">
        <v>4.2367999999999997</v>
      </c>
      <c r="BR26"/>
      <c r="BS26"/>
      <c r="BU26">
        <v>1.8982999999999997</v>
      </c>
      <c r="BV26">
        <v>1.6841142857142859</v>
      </c>
      <c r="BW26"/>
      <c r="CD26" s="24">
        <f t="shared" si="0"/>
        <v>100.89015714285715</v>
      </c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>
        <v>100.94585714285715</v>
      </c>
      <c r="CY26" s="25" t="s">
        <v>126</v>
      </c>
    </row>
    <row r="27" spans="1:103" s="24" customFormat="1" x14ac:dyDescent="0.2">
      <c r="A27" s="18">
        <v>9</v>
      </c>
      <c r="B27" s="19">
        <v>967</v>
      </c>
      <c r="C27" s="20">
        <v>1</v>
      </c>
      <c r="D27" s="21">
        <v>1973.15</v>
      </c>
      <c r="E27" s="18"/>
      <c r="F27" s="22">
        <v>0.75</v>
      </c>
      <c r="G27" s="18"/>
      <c r="H27" s="18" t="s">
        <v>86</v>
      </c>
      <c r="I27" s="23">
        <v>-4.29</v>
      </c>
      <c r="J27" s="18"/>
      <c r="K27" s="18" t="s">
        <v>87</v>
      </c>
      <c r="L27" t="s">
        <v>92</v>
      </c>
      <c r="M27" s="24" t="s">
        <v>89</v>
      </c>
      <c r="N27" s="25" t="s">
        <v>90</v>
      </c>
      <c r="O27" s="25" t="s">
        <v>91</v>
      </c>
      <c r="P27">
        <v>53.960500404360495</v>
      </c>
      <c r="Q27">
        <v>9.8107444377128289E-2</v>
      </c>
      <c r="R27">
        <v>2.6628119153537666</v>
      </c>
      <c r="S27">
        <v>6.2167402906095161E-2</v>
      </c>
      <c r="T27"/>
      <c r="U27">
        <v>0.25732313460205658</v>
      </c>
      <c r="V27">
        <v>-5.8347675151348586E-3</v>
      </c>
      <c r="W27"/>
      <c r="X27"/>
      <c r="Y27"/>
      <c r="Z27">
        <v>31.149057790578073</v>
      </c>
      <c r="AA27">
        <v>1.809640467754545</v>
      </c>
      <c r="AB27"/>
      <c r="AC27"/>
      <c r="AD27">
        <v>1.4374856016165445</v>
      </c>
      <c r="AE27">
        <v>0.16892660131438483</v>
      </c>
      <c r="AF27"/>
      <c r="AG27"/>
      <c r="AH27"/>
      <c r="AI27"/>
      <c r="AJ27"/>
      <c r="AK27"/>
      <c r="AL27"/>
      <c r="AM27"/>
      <c r="AN27"/>
      <c r="AO27"/>
      <c r="AP27">
        <v>3.5065000000000004</v>
      </c>
      <c r="AQ27" s="56">
        <f t="shared" si="1"/>
        <v>1.7490397941680964</v>
      </c>
      <c r="AR27" s="56">
        <f t="shared" si="2"/>
        <v>93.357646201179861</v>
      </c>
      <c r="AS27">
        <v>10.325157142857142</v>
      </c>
      <c r="AT27"/>
      <c r="AU27"/>
      <c r="AV27">
        <v>1.1549571428571428</v>
      </c>
      <c r="AW27"/>
      <c r="AX27">
        <v>82.258828571428566</v>
      </c>
      <c r="AY27">
        <v>1.6414285714285715E-2</v>
      </c>
      <c r="AZ27"/>
      <c r="BA27">
        <v>0.25385714285714284</v>
      </c>
      <c r="BB27">
        <v>3.5448428571428572</v>
      </c>
      <c r="BR27"/>
      <c r="BS27"/>
      <c r="BU27">
        <v>2.7040000000000002</v>
      </c>
      <c r="BV27">
        <v>0.12271428571428571</v>
      </c>
      <c r="BW27"/>
      <c r="CD27" s="24">
        <f t="shared" si="0"/>
        <v>100.38077142857141</v>
      </c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>
        <v>100.39827142857142</v>
      </c>
      <c r="CY27" s="25" t="s">
        <v>126</v>
      </c>
    </row>
    <row r="28" spans="1:103" s="24" customFormat="1" x14ac:dyDescent="0.2">
      <c r="A28" s="18">
        <v>9</v>
      </c>
      <c r="B28" s="32">
        <v>1030</v>
      </c>
      <c r="C28" s="20">
        <v>1</v>
      </c>
      <c r="D28" s="21">
        <v>1973.15</v>
      </c>
      <c r="E28" s="18"/>
      <c r="F28" s="22">
        <v>0.75</v>
      </c>
      <c r="G28" s="18"/>
      <c r="H28" s="18" t="s">
        <v>86</v>
      </c>
      <c r="I28" s="23">
        <v>-4.5199999999999996</v>
      </c>
      <c r="J28" s="18"/>
      <c r="K28" s="18" t="s">
        <v>87</v>
      </c>
      <c r="L28" t="s">
        <v>92</v>
      </c>
      <c r="M28" s="24" t="s">
        <v>89</v>
      </c>
      <c r="N28" s="25" t="s">
        <v>90</v>
      </c>
      <c r="O28" s="25" t="s">
        <v>91</v>
      </c>
      <c r="P28">
        <v>55.837933473856623</v>
      </c>
      <c r="Q28">
        <v>5.9350713435143206E-2</v>
      </c>
      <c r="R28">
        <v>2.4261683320208345</v>
      </c>
      <c r="S28">
        <v>1.4143024636622183E-2</v>
      </c>
      <c r="T28"/>
      <c r="U28">
        <v>9.1907132131515509E-2</v>
      </c>
      <c r="V28">
        <v>3.8580911732728441E-3</v>
      </c>
      <c r="W28"/>
      <c r="X28"/>
      <c r="Y28"/>
      <c r="Z28">
        <v>29.059819453492821</v>
      </c>
      <c r="AA28">
        <v>1.7188824104221254</v>
      </c>
      <c r="AB28"/>
      <c r="AC28"/>
      <c r="AD28">
        <v>1.36328726583207</v>
      </c>
      <c r="AE28">
        <v>0.1463649757795811</v>
      </c>
      <c r="AF28"/>
      <c r="AG28"/>
      <c r="AH28"/>
      <c r="AI28"/>
      <c r="AJ28"/>
      <c r="AK28"/>
      <c r="AL28"/>
      <c r="AM28"/>
      <c r="AN28"/>
      <c r="AO28"/>
      <c r="AP28">
        <v>5.8590000000000009</v>
      </c>
      <c r="AQ28" s="56">
        <f t="shared" si="1"/>
        <v>2.9224651801029164</v>
      </c>
      <c r="AR28" s="56">
        <f t="shared" si="2"/>
        <v>93.658249692677686</v>
      </c>
      <c r="AS28">
        <v>24.870757142857144</v>
      </c>
      <c r="AT28"/>
      <c r="AU28"/>
      <c r="AV28">
        <v>0.79004285714285716</v>
      </c>
      <c r="AW28"/>
      <c r="AX28">
        <v>71.66927142857142</v>
      </c>
      <c r="AY28">
        <v>1.3757142857142857E-2</v>
      </c>
      <c r="AZ28"/>
      <c r="BA28">
        <v>0.25814285714285712</v>
      </c>
      <c r="BB28">
        <v>4.1267857142857141</v>
      </c>
      <c r="BR28"/>
      <c r="BS28"/>
      <c r="BU28">
        <v>0.50522222222222224</v>
      </c>
      <c r="BV28">
        <v>3.6357142857142859E-2</v>
      </c>
      <c r="BW28"/>
      <c r="CD28" s="24">
        <f t="shared" si="0"/>
        <v>102.27033650793649</v>
      </c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>
        <v>102.27033650793649</v>
      </c>
      <c r="CY28" s="25" t="s">
        <v>126</v>
      </c>
    </row>
    <row r="29" spans="1:103" s="24" customFormat="1" x14ac:dyDescent="0.2">
      <c r="A29" s="18">
        <v>9</v>
      </c>
      <c r="B29" s="19">
        <v>972</v>
      </c>
      <c r="C29" s="20">
        <v>1</v>
      </c>
      <c r="D29" s="21">
        <v>1973.15</v>
      </c>
      <c r="E29" s="18"/>
      <c r="F29" s="22">
        <v>0.75</v>
      </c>
      <c r="G29" s="18"/>
      <c r="H29" s="18" t="s">
        <v>86</v>
      </c>
      <c r="I29" s="23">
        <v>-5.23</v>
      </c>
      <c r="J29" s="18"/>
      <c r="K29" s="18" t="s">
        <v>87</v>
      </c>
      <c r="L29" t="s">
        <v>92</v>
      </c>
      <c r="M29" s="24" t="s">
        <v>89</v>
      </c>
      <c r="N29" s="25" t="s">
        <v>90</v>
      </c>
      <c r="O29" s="25" t="s">
        <v>91</v>
      </c>
      <c r="P29">
        <v>55.990396765590781</v>
      </c>
      <c r="Q29">
        <v>5.5346327950362449E-2</v>
      </c>
      <c r="R29">
        <v>2.5193395979224475</v>
      </c>
      <c r="S29">
        <v>1.4571601140762249E-2</v>
      </c>
      <c r="T29"/>
      <c r="U29">
        <v>3.9452560957411884E-2</v>
      </c>
      <c r="V29">
        <v>8.1448591435760043E-3</v>
      </c>
      <c r="W29"/>
      <c r="X29"/>
      <c r="Y29"/>
      <c r="Z29">
        <v>29.804338031798277</v>
      </c>
      <c r="AA29">
        <v>1.6827600373149905</v>
      </c>
      <c r="AB29"/>
      <c r="AC29"/>
      <c r="AD29">
        <v>1.4112923508582251</v>
      </c>
      <c r="AE29">
        <v>0.15221957481076437</v>
      </c>
      <c r="AF29"/>
      <c r="AG29"/>
      <c r="AH29"/>
      <c r="AI29"/>
      <c r="AJ29"/>
      <c r="AK29"/>
      <c r="AL29"/>
      <c r="AM29"/>
      <c r="AN29"/>
      <c r="AO29"/>
      <c r="AP29">
        <v>5.9919999999999991</v>
      </c>
      <c r="AQ29" s="56">
        <f t="shared" si="1"/>
        <v>2.988805488850772</v>
      </c>
      <c r="AR29" s="56">
        <f t="shared" si="2"/>
        <v>94.681056218636826</v>
      </c>
      <c r="AS29">
        <v>25.419628571428568</v>
      </c>
      <c r="AT29"/>
      <c r="AU29"/>
      <c r="AV29">
        <v>0.81361428571428562</v>
      </c>
      <c r="AW29"/>
      <c r="AX29">
        <v>71.53670000000001</v>
      </c>
      <c r="AY29">
        <v>1.1714285714285714E-2</v>
      </c>
      <c r="AZ29"/>
      <c r="BA29">
        <v>0.23815714285714287</v>
      </c>
      <c r="BB29">
        <v>4.1606857142857141</v>
      </c>
      <c r="BR29"/>
      <c r="BS29"/>
      <c r="BU29" t="s">
        <v>127</v>
      </c>
      <c r="BV29">
        <v>3.8785714285714291E-2</v>
      </c>
      <c r="BW29"/>
      <c r="CD29" s="24">
        <f t="shared" si="0"/>
        <v>102.21928571428573</v>
      </c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>
        <v>102.77266071428573</v>
      </c>
      <c r="CY29" s="25" t="s">
        <v>126</v>
      </c>
    </row>
    <row r="30" spans="1:103" s="24" customFormat="1" x14ac:dyDescent="0.2">
      <c r="A30" s="18">
        <v>9</v>
      </c>
      <c r="B30" s="33" t="s">
        <v>102</v>
      </c>
      <c r="C30" s="34">
        <v>3.5</v>
      </c>
      <c r="D30" s="21">
        <v>2173.15</v>
      </c>
      <c r="E30" s="18"/>
      <c r="F30" s="22">
        <v>8.3333333333333329E-2</v>
      </c>
      <c r="G30" s="18"/>
      <c r="H30" s="18" t="s">
        <v>86</v>
      </c>
      <c r="I30" s="23">
        <v>-5.37</v>
      </c>
      <c r="J30" s="18"/>
      <c r="K30" s="18" t="s">
        <v>97</v>
      </c>
      <c r="L30" t="s">
        <v>88</v>
      </c>
      <c r="M30" s="24" t="s">
        <v>89</v>
      </c>
      <c r="N30" s="25" t="s">
        <v>90</v>
      </c>
      <c r="O30" s="25" t="s">
        <v>91</v>
      </c>
      <c r="P30">
        <v>64.240030022965584</v>
      </c>
      <c r="Q30"/>
      <c r="R30">
        <v>2.5031203668184094</v>
      </c>
      <c r="S30"/>
      <c r="T30"/>
      <c r="U30">
        <v>6.289538703355517E-2</v>
      </c>
      <c r="V30"/>
      <c r="W30"/>
      <c r="X30"/>
      <c r="Y30"/>
      <c r="Z30">
        <v>21.397944366767568</v>
      </c>
      <c r="AA30">
        <v>1.275276824477982</v>
      </c>
      <c r="AB30"/>
      <c r="AC30"/>
      <c r="AD30">
        <v>1.2155573315551509</v>
      </c>
      <c r="AE30"/>
      <c r="AF30"/>
      <c r="AG30"/>
      <c r="AH30"/>
      <c r="AI30"/>
      <c r="AJ30"/>
      <c r="AK30"/>
      <c r="AL30"/>
      <c r="AM30"/>
      <c r="AN30"/>
      <c r="AO30"/>
      <c r="AP30">
        <v>12.107285714285714</v>
      </c>
      <c r="AQ30" s="56">
        <f t="shared" si="1"/>
        <v>6.0391058074001478</v>
      </c>
      <c r="AR30" s="56">
        <f t="shared" si="2"/>
        <v>96.763004206503808</v>
      </c>
      <c r="AS30">
        <v>42.189333333333337</v>
      </c>
      <c r="AT30"/>
      <c r="AU30"/>
      <c r="AV30">
        <v>0.52806666666666657</v>
      </c>
      <c r="AW30"/>
      <c r="AX30">
        <v>52.916266666666665</v>
      </c>
      <c r="AY30"/>
      <c r="AZ30"/>
      <c r="BA30"/>
      <c r="BB30">
        <v>4.2576000000000001</v>
      </c>
      <c r="BR30"/>
      <c r="BS30"/>
      <c r="BU30" t="s">
        <v>127</v>
      </c>
      <c r="BV30">
        <v>3.8400000000000004E-2</v>
      </c>
      <c r="BW30"/>
      <c r="CD30" s="24">
        <f t="shared" si="0"/>
        <v>99.929666666666662</v>
      </c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>
        <v>99.944000000000003</v>
      </c>
      <c r="CY30" s="25" t="s">
        <v>126</v>
      </c>
    </row>
    <row r="31" spans="1:103" s="24" customFormat="1" ht="17" x14ac:dyDescent="0.2">
      <c r="A31" s="18">
        <v>15</v>
      </c>
      <c r="B31" s="38" t="s">
        <v>103</v>
      </c>
      <c r="C31" s="39">
        <v>3</v>
      </c>
      <c r="D31" s="40">
        <v>1973</v>
      </c>
      <c r="E31" s="18"/>
      <c r="F31" s="41">
        <v>1.6666666666666666E-2</v>
      </c>
      <c r="G31" s="18"/>
      <c r="H31" s="18" t="s">
        <v>86</v>
      </c>
      <c r="I31" s="42">
        <v>-2.44</v>
      </c>
      <c r="J31" s="18"/>
      <c r="K31" s="18" t="s">
        <v>87</v>
      </c>
      <c r="L31" s="43" t="s">
        <v>104</v>
      </c>
      <c r="M31" s="24" t="s">
        <v>95</v>
      </c>
      <c r="N31" s="24" t="s">
        <v>89</v>
      </c>
      <c r="O31" s="24" t="s">
        <v>31</v>
      </c>
      <c r="P31" s="44">
        <v>34.369999999999997</v>
      </c>
      <c r="R31" s="44">
        <v>6.56</v>
      </c>
      <c r="U31" s="44">
        <v>8.6999999999999993</v>
      </c>
      <c r="Y31" s="45"/>
      <c r="Z31" s="44">
        <v>48.86</v>
      </c>
      <c r="AA31" s="44">
        <v>1.1299999999999999</v>
      </c>
      <c r="AD31" s="44">
        <v>0.24</v>
      </c>
      <c r="AF31" s="44">
        <v>0.78</v>
      </c>
      <c r="AQ31" s="56">
        <f>AN31*0.5*15.994/18.9984+AO31*0.5*15.994/35.453+AP31*15.994/32.065</f>
        <v>0</v>
      </c>
      <c r="AR31" s="56">
        <f t="shared" si="2"/>
        <v>100.63999999999999</v>
      </c>
      <c r="AS31" s="44">
        <v>0.06</v>
      </c>
      <c r="AU31" s="45"/>
      <c r="AX31" s="44">
        <v>93.94</v>
      </c>
      <c r="AZ31" s="44">
        <v>0.03</v>
      </c>
      <c r="BB31" s="45"/>
      <c r="BS31" s="44">
        <v>1.89</v>
      </c>
      <c r="CD31" s="24">
        <f t="shared" si="0"/>
        <v>95.92</v>
      </c>
      <c r="CE31" s="44"/>
      <c r="CG31" s="45"/>
      <c r="CJ31" s="44"/>
      <c r="CL31" s="44"/>
      <c r="CN31" s="45"/>
      <c r="CT31" s="44"/>
      <c r="CX31" s="46">
        <v>95.92</v>
      </c>
      <c r="CY31" s="24" t="s">
        <v>105</v>
      </c>
    </row>
    <row r="32" spans="1:103" s="24" customFormat="1" ht="17" x14ac:dyDescent="0.2">
      <c r="A32" s="18">
        <v>15</v>
      </c>
      <c r="B32" s="38" t="s">
        <v>106</v>
      </c>
      <c r="C32" s="47">
        <v>3</v>
      </c>
      <c r="D32" s="40">
        <v>1973</v>
      </c>
      <c r="E32" s="18"/>
      <c r="F32" s="41">
        <v>0.25</v>
      </c>
      <c r="G32" s="18"/>
      <c r="H32" s="18" t="s">
        <v>86</v>
      </c>
      <c r="I32" s="48">
        <v>-2.11</v>
      </c>
      <c r="J32" s="18"/>
      <c r="K32" s="18" t="s">
        <v>87</v>
      </c>
      <c r="L32" s="43" t="s">
        <v>107</v>
      </c>
      <c r="M32" s="24" t="s">
        <v>95</v>
      </c>
      <c r="N32" s="24" t="s">
        <v>89</v>
      </c>
      <c r="O32" s="24" t="s">
        <v>31</v>
      </c>
      <c r="P32" s="44">
        <v>46.11</v>
      </c>
      <c r="R32" s="44">
        <v>2.85</v>
      </c>
      <c r="U32" s="44">
        <v>11.88</v>
      </c>
      <c r="Y32" s="45"/>
      <c r="Z32" s="44">
        <v>38.69</v>
      </c>
      <c r="AA32" s="44">
        <v>0.22</v>
      </c>
      <c r="AD32" s="44">
        <v>0.88</v>
      </c>
      <c r="AF32" s="44">
        <v>0.83</v>
      </c>
      <c r="AQ32" s="56">
        <f t="shared" si="1"/>
        <v>0</v>
      </c>
      <c r="AR32" s="56">
        <f t="shared" si="2"/>
        <v>101.46</v>
      </c>
      <c r="AS32" s="44">
        <v>0.08</v>
      </c>
      <c r="AU32" s="44">
        <v>0.01</v>
      </c>
      <c r="AX32" s="44">
        <v>92.81</v>
      </c>
      <c r="AZ32" s="44">
        <v>0.06</v>
      </c>
      <c r="BB32" s="45"/>
      <c r="BS32" s="44">
        <v>2.0299999999999998</v>
      </c>
      <c r="BT32" s="24">
        <v>0.61</v>
      </c>
      <c r="CD32" s="24">
        <f t="shared" si="0"/>
        <v>95.600000000000009</v>
      </c>
      <c r="CE32" s="44"/>
      <c r="CG32" s="44"/>
      <c r="CJ32" s="44"/>
      <c r="CL32" s="44"/>
      <c r="CN32" s="45"/>
      <c r="CT32" s="44"/>
      <c r="CX32" s="49">
        <v>95.62</v>
      </c>
      <c r="CY32" s="24" t="s">
        <v>105</v>
      </c>
    </row>
    <row r="33" spans="1:103" s="24" customFormat="1" ht="17" x14ac:dyDescent="0.2">
      <c r="A33" s="18">
        <v>15</v>
      </c>
      <c r="B33" s="50" t="s">
        <v>108</v>
      </c>
      <c r="C33" s="47">
        <v>3</v>
      </c>
      <c r="D33" s="39">
        <v>2073</v>
      </c>
      <c r="E33" s="18"/>
      <c r="F33" s="41">
        <v>1.6666666666666666E-2</v>
      </c>
      <c r="G33" s="18"/>
      <c r="H33" s="18" t="s">
        <v>86</v>
      </c>
      <c r="I33" s="51">
        <v>-1.74</v>
      </c>
      <c r="J33" s="18"/>
      <c r="K33" s="18" t="s">
        <v>87</v>
      </c>
      <c r="L33" s="43" t="s">
        <v>109</v>
      </c>
      <c r="M33" s="24" t="s">
        <v>95</v>
      </c>
      <c r="N33" s="24" t="s">
        <v>89</v>
      </c>
      <c r="O33" s="24" t="s">
        <v>110</v>
      </c>
      <c r="P33" s="44">
        <v>43.63</v>
      </c>
      <c r="R33" s="44">
        <v>5.63</v>
      </c>
      <c r="U33" s="44">
        <v>16.46</v>
      </c>
      <c r="Y33" s="44">
        <v>0.03</v>
      </c>
      <c r="Z33" s="44">
        <v>30.13</v>
      </c>
      <c r="AA33" s="44">
        <v>2.1800000000000002</v>
      </c>
      <c r="AD33" s="44">
        <v>0.39</v>
      </c>
      <c r="AF33" s="44">
        <v>1.03</v>
      </c>
      <c r="AQ33" s="56">
        <f t="shared" si="1"/>
        <v>0</v>
      </c>
      <c r="AR33" s="56">
        <f t="shared" si="2"/>
        <v>99.48</v>
      </c>
      <c r="AS33" s="44">
        <v>0.04</v>
      </c>
      <c r="AU33" s="44">
        <v>0.08</v>
      </c>
      <c r="AX33" s="44">
        <v>90.15</v>
      </c>
      <c r="AZ33" s="44">
        <v>0.02</v>
      </c>
      <c r="BB33" s="44">
        <v>2.5499999999999998</v>
      </c>
      <c r="BS33" s="44">
        <v>3.55</v>
      </c>
      <c r="BT33" s="24">
        <v>0.28000000000000003</v>
      </c>
      <c r="CD33" s="24">
        <f t="shared" si="0"/>
        <v>96.67</v>
      </c>
      <c r="CE33" s="44"/>
      <c r="CG33" s="44"/>
      <c r="CJ33" s="44"/>
      <c r="CL33" s="44"/>
      <c r="CN33" s="44"/>
      <c r="CT33" s="44"/>
      <c r="CX33" s="49">
        <v>96.67</v>
      </c>
      <c r="CY33" s="24" t="s">
        <v>105</v>
      </c>
    </row>
    <row r="34" spans="1:103" s="24" customFormat="1" ht="17" x14ac:dyDescent="0.2">
      <c r="A34" s="18">
        <v>15</v>
      </c>
      <c r="B34" s="38" t="s">
        <v>111</v>
      </c>
      <c r="C34" s="39">
        <v>3</v>
      </c>
      <c r="D34" s="40">
        <v>1973</v>
      </c>
      <c r="E34" s="18"/>
      <c r="F34" s="41">
        <v>0.33333333333333331</v>
      </c>
      <c r="G34" s="18"/>
      <c r="H34" s="18" t="s">
        <v>86</v>
      </c>
      <c r="I34" s="51">
        <v>-2.4900000000000002</v>
      </c>
      <c r="J34" s="18"/>
      <c r="K34" s="18" t="s">
        <v>87</v>
      </c>
      <c r="L34" s="43" t="s">
        <v>112</v>
      </c>
      <c r="M34" s="24" t="s">
        <v>95</v>
      </c>
      <c r="N34" s="24" t="s">
        <v>89</v>
      </c>
      <c r="O34" s="24" t="s">
        <v>31</v>
      </c>
      <c r="P34" s="44">
        <v>33.340000000000003</v>
      </c>
      <c r="R34" s="44">
        <v>10.029999999999999</v>
      </c>
      <c r="U34" s="44">
        <v>7.78</v>
      </c>
      <c r="Y34" s="45"/>
      <c r="Z34" s="44">
        <v>45.27</v>
      </c>
      <c r="AA34" s="44">
        <v>1.8</v>
      </c>
      <c r="AD34" s="44">
        <v>0.27</v>
      </c>
      <c r="AF34" s="44">
        <v>1.38</v>
      </c>
      <c r="AQ34" s="56">
        <f t="shared" si="1"/>
        <v>0</v>
      </c>
      <c r="AR34" s="56">
        <f t="shared" si="2"/>
        <v>99.87</v>
      </c>
      <c r="AS34" s="44">
        <v>0.04</v>
      </c>
      <c r="AU34" s="44">
        <v>0.21</v>
      </c>
      <c r="AX34" s="44">
        <v>92.31</v>
      </c>
      <c r="AZ34" s="44">
        <v>0.05</v>
      </c>
      <c r="BB34" s="45"/>
      <c r="BS34" s="44">
        <v>3.37</v>
      </c>
      <c r="CD34" s="24">
        <f t="shared" si="0"/>
        <v>95.98</v>
      </c>
      <c r="CE34" s="44"/>
      <c r="CG34" s="44"/>
      <c r="CJ34" s="44"/>
      <c r="CL34" s="44"/>
      <c r="CN34" s="45"/>
      <c r="CT34" s="44"/>
      <c r="CX34" s="49">
        <v>95.98</v>
      </c>
      <c r="CY34" s="24" t="s">
        <v>105</v>
      </c>
    </row>
    <row r="35" spans="1:103" s="24" customFormat="1" ht="17" x14ac:dyDescent="0.2">
      <c r="A35" s="18">
        <v>15</v>
      </c>
      <c r="B35" s="52" t="s">
        <v>113</v>
      </c>
      <c r="C35" s="47">
        <v>3</v>
      </c>
      <c r="D35" s="53">
        <v>1973</v>
      </c>
      <c r="E35" s="18"/>
      <c r="F35" s="54">
        <v>0.6</v>
      </c>
      <c r="G35" s="18"/>
      <c r="H35" s="18" t="s">
        <v>86</v>
      </c>
      <c r="I35" s="48">
        <v>-2.14</v>
      </c>
      <c r="J35" s="18"/>
      <c r="K35" s="18" t="s">
        <v>87</v>
      </c>
      <c r="L35" s="43" t="s">
        <v>114</v>
      </c>
      <c r="M35" s="24" t="s">
        <v>95</v>
      </c>
      <c r="N35" s="24" t="s">
        <v>89</v>
      </c>
      <c r="O35" s="24" t="s">
        <v>31</v>
      </c>
      <c r="P35" s="44">
        <v>30.77</v>
      </c>
      <c r="R35" s="44">
        <v>11.7</v>
      </c>
      <c r="U35" s="44">
        <v>10.95</v>
      </c>
      <c r="Y35" s="45"/>
      <c r="Z35" s="44">
        <v>40.69</v>
      </c>
      <c r="AA35" s="44">
        <v>3.24</v>
      </c>
      <c r="AD35" s="44">
        <v>0.91</v>
      </c>
      <c r="AF35" s="44">
        <v>3.3</v>
      </c>
      <c r="AQ35" s="56">
        <f t="shared" si="1"/>
        <v>0</v>
      </c>
      <c r="AR35" s="56">
        <f t="shared" si="2"/>
        <v>101.55999999999999</v>
      </c>
      <c r="AS35" s="44">
        <v>0.05</v>
      </c>
      <c r="AU35" s="44">
        <v>0.1</v>
      </c>
      <c r="AX35" s="44">
        <v>89.34</v>
      </c>
      <c r="AZ35" s="44">
        <v>0.04</v>
      </c>
      <c r="BB35" s="45"/>
      <c r="BS35" s="44">
        <v>7.18</v>
      </c>
      <c r="CD35" s="24">
        <f t="shared" si="0"/>
        <v>96.710000000000008</v>
      </c>
      <c r="CE35" s="44"/>
      <c r="CG35" s="44"/>
      <c r="CJ35" s="44"/>
      <c r="CL35" s="44"/>
      <c r="CN35" s="45"/>
      <c r="CT35" s="44"/>
      <c r="CX35" s="49">
        <v>96.71</v>
      </c>
      <c r="CY35" s="24" t="s">
        <v>105</v>
      </c>
    </row>
    <row r="36" spans="1:103" s="24" customFormat="1" ht="17" x14ac:dyDescent="0.2">
      <c r="A36" s="18">
        <v>15</v>
      </c>
      <c r="B36" s="50" t="s">
        <v>115</v>
      </c>
      <c r="C36" s="55">
        <v>4.5</v>
      </c>
      <c r="D36" s="40">
        <v>1973</v>
      </c>
      <c r="E36" s="18"/>
      <c r="F36" s="41">
        <v>1.6666666666666666E-2</v>
      </c>
      <c r="G36" s="18"/>
      <c r="H36" s="18" t="s">
        <v>86</v>
      </c>
      <c r="I36" s="51">
        <v>-1.99</v>
      </c>
      <c r="J36" s="18"/>
      <c r="K36" s="18" t="s">
        <v>87</v>
      </c>
      <c r="L36" s="43" t="s">
        <v>116</v>
      </c>
      <c r="M36" s="24" t="s">
        <v>95</v>
      </c>
      <c r="N36" s="24" t="s">
        <v>89</v>
      </c>
      <c r="O36" s="24" t="s">
        <v>110</v>
      </c>
      <c r="P36" s="44">
        <v>46.73</v>
      </c>
      <c r="R36" s="44">
        <v>1.91</v>
      </c>
      <c r="U36" s="44">
        <v>12.95</v>
      </c>
      <c r="Y36" s="44">
        <v>0.01</v>
      </c>
      <c r="Z36" s="44">
        <v>37</v>
      </c>
      <c r="AA36" s="44">
        <v>1.06</v>
      </c>
      <c r="AD36" s="44">
        <v>0.19</v>
      </c>
      <c r="AF36" s="44">
        <v>0.44</v>
      </c>
      <c r="AQ36" s="56">
        <f t="shared" si="1"/>
        <v>0</v>
      </c>
      <c r="AR36" s="56">
        <f t="shared" si="2"/>
        <v>100.28999999999999</v>
      </c>
      <c r="AS36" s="44">
        <v>0.01</v>
      </c>
      <c r="AU36" s="45"/>
      <c r="AX36" s="44">
        <v>87.91</v>
      </c>
      <c r="AZ36" s="44">
        <v>0.03</v>
      </c>
      <c r="BB36" s="44">
        <v>1.7</v>
      </c>
      <c r="BS36" s="44">
        <v>2.68</v>
      </c>
      <c r="BT36" s="24">
        <v>0.42</v>
      </c>
      <c r="CD36" s="24">
        <f t="shared" si="0"/>
        <v>92.750000000000014</v>
      </c>
      <c r="CE36" s="44"/>
      <c r="CG36" s="45"/>
      <c r="CJ36" s="44"/>
      <c r="CL36" s="44"/>
      <c r="CN36" s="44"/>
      <c r="CT36" s="44"/>
      <c r="CX36" s="49">
        <v>96.92</v>
      </c>
      <c r="CY36" s="24" t="s">
        <v>105</v>
      </c>
    </row>
    <row r="37" spans="1:103" s="24" customFormat="1" ht="17" x14ac:dyDescent="0.2">
      <c r="A37" s="18">
        <v>15</v>
      </c>
      <c r="B37" s="50" t="s">
        <v>117</v>
      </c>
      <c r="C37" s="55">
        <v>4.5</v>
      </c>
      <c r="D37" s="39">
        <v>2073</v>
      </c>
      <c r="E37" s="18"/>
      <c r="F37" s="41">
        <v>1.6666666666666666E-2</v>
      </c>
      <c r="G37" s="18"/>
      <c r="H37" s="18" t="s">
        <v>86</v>
      </c>
      <c r="I37" s="53">
        <v>-1.77</v>
      </c>
      <c r="J37" s="18"/>
      <c r="K37" s="18" t="s">
        <v>87</v>
      </c>
      <c r="L37" s="43" t="s">
        <v>118</v>
      </c>
      <c r="M37" s="24" t="s">
        <v>95</v>
      </c>
      <c r="N37" s="24" t="s">
        <v>89</v>
      </c>
      <c r="O37" s="24" t="s">
        <v>110</v>
      </c>
      <c r="P37" s="44">
        <v>45.08</v>
      </c>
      <c r="R37" s="44">
        <v>3.62</v>
      </c>
      <c r="U37" s="44">
        <v>15.13</v>
      </c>
      <c r="Y37" s="44">
        <v>0.01</v>
      </c>
      <c r="Z37" s="44">
        <v>32.369999999999997</v>
      </c>
      <c r="AA37" s="44">
        <v>1.73</v>
      </c>
      <c r="AD37" s="44">
        <v>0.26</v>
      </c>
      <c r="AF37" s="44">
        <v>0.86</v>
      </c>
      <c r="AQ37" s="56">
        <f t="shared" si="1"/>
        <v>0</v>
      </c>
      <c r="AR37" s="56">
        <f t="shared" si="2"/>
        <v>99.06</v>
      </c>
      <c r="AS37" s="44">
        <v>0.06</v>
      </c>
      <c r="AU37" s="44">
        <v>0.23</v>
      </c>
      <c r="AX37" s="44">
        <v>85.89</v>
      </c>
      <c r="AZ37" s="44">
        <v>0.04</v>
      </c>
      <c r="BB37" s="44">
        <v>3.6</v>
      </c>
      <c r="BS37" s="44">
        <v>4.53</v>
      </c>
      <c r="BT37" s="24">
        <v>0.55000000000000004</v>
      </c>
      <c r="CD37" s="24">
        <f t="shared" si="0"/>
        <v>94.9</v>
      </c>
      <c r="CE37" s="44"/>
      <c r="CG37" s="44"/>
      <c r="CJ37" s="44"/>
      <c r="CL37" s="44"/>
      <c r="CN37" s="44"/>
      <c r="CT37" s="44"/>
      <c r="CX37" s="49">
        <v>94.93</v>
      </c>
      <c r="CY37" s="24" t="s">
        <v>105</v>
      </c>
    </row>
    <row r="38" spans="1:103" s="24" customFormat="1" ht="17" x14ac:dyDescent="0.2">
      <c r="A38" s="18">
        <v>15</v>
      </c>
      <c r="B38" s="50" t="s">
        <v>119</v>
      </c>
      <c r="C38" s="47">
        <v>6</v>
      </c>
      <c r="D38" s="40">
        <v>1973</v>
      </c>
      <c r="E38" s="18"/>
      <c r="F38" s="41">
        <v>1.6666666666666666E-2</v>
      </c>
      <c r="G38" s="18"/>
      <c r="H38" s="18" t="s">
        <v>86</v>
      </c>
      <c r="I38" s="51">
        <v>-1.95</v>
      </c>
      <c r="J38" s="18"/>
      <c r="K38" s="18" t="s">
        <v>87</v>
      </c>
      <c r="L38" s="43" t="s">
        <v>120</v>
      </c>
      <c r="M38" s="24" t="s">
        <v>95</v>
      </c>
      <c r="N38" s="24" t="s">
        <v>89</v>
      </c>
      <c r="O38" s="24" t="s">
        <v>110</v>
      </c>
      <c r="P38" s="44">
        <v>45.12</v>
      </c>
      <c r="R38" s="44">
        <v>3.89</v>
      </c>
      <c r="U38" s="44">
        <v>13.28</v>
      </c>
      <c r="Y38" s="44">
        <v>0.03</v>
      </c>
      <c r="Z38" s="44">
        <v>35.380000000000003</v>
      </c>
      <c r="AA38" s="44">
        <v>1.22</v>
      </c>
      <c r="AD38" s="44">
        <v>0.19</v>
      </c>
      <c r="AF38" s="44">
        <v>0.37</v>
      </c>
      <c r="AQ38" s="56">
        <f t="shared" si="1"/>
        <v>0</v>
      </c>
      <c r="AR38" s="56">
        <f t="shared" si="2"/>
        <v>99.48</v>
      </c>
      <c r="AS38" s="44">
        <v>0.04</v>
      </c>
      <c r="AU38" s="45"/>
      <c r="AX38" s="44">
        <v>88.66</v>
      </c>
      <c r="AZ38" s="44">
        <v>0.06</v>
      </c>
      <c r="BB38" s="44">
        <v>2.54</v>
      </c>
      <c r="BS38" s="44">
        <v>3.5</v>
      </c>
      <c r="BT38" s="24">
        <v>0.3</v>
      </c>
      <c r="CD38" s="24">
        <f t="shared" si="0"/>
        <v>95.100000000000009</v>
      </c>
      <c r="CE38" s="44"/>
      <c r="CG38" s="45"/>
      <c r="CJ38" s="44"/>
      <c r="CL38" s="44"/>
      <c r="CN38" s="44"/>
      <c r="CT38" s="44"/>
      <c r="CX38" s="49">
        <v>95.1</v>
      </c>
      <c r="CY38" s="24" t="s">
        <v>105</v>
      </c>
    </row>
    <row r="39" spans="1:103" s="24" customFormat="1" ht="17" x14ac:dyDescent="0.2">
      <c r="A39" s="18">
        <v>15</v>
      </c>
      <c r="B39" s="50" t="s">
        <v>121</v>
      </c>
      <c r="C39" s="39">
        <v>6</v>
      </c>
      <c r="D39" s="39">
        <v>2073</v>
      </c>
      <c r="E39" s="18"/>
      <c r="F39" s="41">
        <v>1.6666666666666666E-2</v>
      </c>
      <c r="G39" s="18"/>
      <c r="H39" s="18" t="s">
        <v>86</v>
      </c>
      <c r="I39" s="42">
        <v>-1.81</v>
      </c>
      <c r="J39" s="18"/>
      <c r="K39" s="18" t="s">
        <v>87</v>
      </c>
      <c r="L39" s="43" t="s">
        <v>122</v>
      </c>
      <c r="M39" s="24" t="s">
        <v>95</v>
      </c>
      <c r="N39" s="24" t="s">
        <v>89</v>
      </c>
      <c r="O39" s="24" t="s">
        <v>110</v>
      </c>
      <c r="P39" s="44">
        <v>45.28</v>
      </c>
      <c r="R39" s="44">
        <v>3.08</v>
      </c>
      <c r="U39" s="44">
        <v>14.93</v>
      </c>
      <c r="Y39" s="45"/>
      <c r="Z39" s="44">
        <v>33.119999999999997</v>
      </c>
      <c r="AA39" s="44">
        <v>1.95</v>
      </c>
      <c r="AD39" s="44">
        <v>0.28000000000000003</v>
      </c>
      <c r="AF39" s="44">
        <v>0.69</v>
      </c>
      <c r="AQ39" s="56">
        <f t="shared" si="1"/>
        <v>0</v>
      </c>
      <c r="AR39" s="56">
        <f t="shared" si="2"/>
        <v>99.33</v>
      </c>
      <c r="AS39" s="44">
        <v>0.04</v>
      </c>
      <c r="AU39" s="44">
        <v>0.1</v>
      </c>
      <c r="AX39" s="44">
        <v>89.18</v>
      </c>
      <c r="AZ39" s="44">
        <v>0.06</v>
      </c>
      <c r="BB39" s="44">
        <v>1.43</v>
      </c>
      <c r="BS39" s="44">
        <v>5.33</v>
      </c>
      <c r="BT39" s="24">
        <v>0.47</v>
      </c>
      <c r="CD39" s="24">
        <f t="shared" si="0"/>
        <v>96.610000000000014</v>
      </c>
      <c r="CE39" s="44"/>
      <c r="CG39" s="44"/>
      <c r="CJ39" s="44"/>
      <c r="CL39" s="44"/>
      <c r="CN39" s="44"/>
      <c r="CT39" s="44"/>
      <c r="CX39" s="49">
        <v>96.63</v>
      </c>
      <c r="CY39" s="24" t="s">
        <v>105</v>
      </c>
    </row>
    <row r="40" spans="1:103" s="24" customFormat="1" ht="17" x14ac:dyDescent="0.2">
      <c r="A40" s="18">
        <v>15</v>
      </c>
      <c r="B40" s="50" t="s">
        <v>123</v>
      </c>
      <c r="C40" s="39">
        <v>8</v>
      </c>
      <c r="D40" s="39">
        <v>2173</v>
      </c>
      <c r="E40" s="18"/>
      <c r="F40" s="41">
        <v>1.6666666666666666E-2</v>
      </c>
      <c r="G40" s="18"/>
      <c r="H40" s="18" t="s">
        <v>86</v>
      </c>
      <c r="I40" s="48">
        <v>-1.74</v>
      </c>
      <c r="J40" s="18"/>
      <c r="K40" s="18" t="s">
        <v>87</v>
      </c>
      <c r="L40" s="43" t="s">
        <v>124</v>
      </c>
      <c r="M40" s="24" t="s">
        <v>95</v>
      </c>
      <c r="N40" s="24" t="s">
        <v>89</v>
      </c>
      <c r="O40" s="24" t="s">
        <v>110</v>
      </c>
      <c r="P40" s="44">
        <v>37.979999999999997</v>
      </c>
      <c r="R40" s="44">
        <v>10.050000000000001</v>
      </c>
      <c r="U40" s="44">
        <v>15.49</v>
      </c>
      <c r="Y40" s="44">
        <v>0.25</v>
      </c>
      <c r="Z40" s="44">
        <v>33.39</v>
      </c>
      <c r="AA40" s="44">
        <v>1.8</v>
      </c>
      <c r="AD40" s="44">
        <v>0.17</v>
      </c>
      <c r="AF40" s="44">
        <v>0.66</v>
      </c>
      <c r="AQ40" s="56">
        <f t="shared" si="1"/>
        <v>0</v>
      </c>
      <c r="AR40" s="56">
        <f t="shared" si="2"/>
        <v>99.789999999999992</v>
      </c>
      <c r="AS40" s="44">
        <v>7.0000000000000007E-2</v>
      </c>
      <c r="AU40" s="44">
        <v>0.12</v>
      </c>
      <c r="AX40" s="44">
        <v>84.32</v>
      </c>
      <c r="AZ40" s="44">
        <v>0.08</v>
      </c>
      <c r="BB40" s="44">
        <v>5.39</v>
      </c>
      <c r="BS40" s="44">
        <v>4.97</v>
      </c>
      <c r="BT40" s="24">
        <v>0.73</v>
      </c>
      <c r="CD40" s="24">
        <f t="shared" si="0"/>
        <v>95.679999999999993</v>
      </c>
      <c r="CE40" s="44"/>
      <c r="CG40" s="44"/>
      <c r="CJ40" s="44"/>
      <c r="CL40" s="44"/>
      <c r="CN40" s="44"/>
      <c r="CT40" s="44"/>
      <c r="CX40" s="49">
        <v>95.68</v>
      </c>
      <c r="CY40" s="24" t="s">
        <v>105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 Iacovino</dc:creator>
  <cp:lastModifiedBy>Kayla Iacovino</cp:lastModifiedBy>
  <dcterms:created xsi:type="dcterms:W3CDTF">2020-07-14T18:09:29Z</dcterms:created>
  <dcterms:modified xsi:type="dcterms:W3CDTF">2020-07-14T18:25:36Z</dcterms:modified>
</cp:coreProperties>
</file>