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iacovin/Dropbox/Research/__Manuscripts in Progress/_Metal-Silicate/"/>
    </mc:Choice>
  </mc:AlternateContent>
  <xr:revisionPtr revIDLastSave="0" documentId="13_ncr:1_{C41114EC-D344-2444-ABB8-60F401B5C9FD}" xr6:coauthVersionLast="46" xr6:coauthVersionMax="46" xr10:uidLastSave="{00000000-0000-0000-0000-000000000000}"/>
  <bookViews>
    <workbookView xWindow="11980" yWindow="32520" windowWidth="26840" windowHeight="15940" xr2:uid="{D636AF8E-1EDA-1C48-863B-FFAEA8BF43ED}"/>
  </bookViews>
  <sheets>
    <sheet name="Data" sheetId="1" r:id="rId1"/>
    <sheet name="Referenc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8" i="1" l="1"/>
  <c r="H17" i="1"/>
  <c r="H16" i="1" l="1"/>
  <c r="H15" i="1"/>
  <c r="H14" i="1"/>
  <c r="H13" i="1"/>
  <c r="H12" i="1"/>
  <c r="H11" i="1"/>
  <c r="H10" i="1"/>
  <c r="H9" i="1"/>
  <c r="H8" i="1"/>
  <c r="H7" i="1" l="1"/>
  <c r="H6" i="1"/>
  <c r="H5" i="1"/>
  <c r="H4" i="1"/>
  <c r="H3" i="1"/>
</calcChain>
</file>

<file path=xl/sharedStrings.xml><?xml version="1.0" encoding="utf-8"?>
<sst xmlns="http://schemas.openxmlformats.org/spreadsheetml/2006/main" count="204" uniqueCount="119">
  <si>
    <t>Experimental</t>
  </si>
  <si>
    <t>Silicate_Melt_wt_oxides</t>
  </si>
  <si>
    <t>Label</t>
  </si>
  <si>
    <t>Pressure_Bin_Number</t>
  </si>
  <si>
    <t>Pressure_Bin_Name</t>
  </si>
  <si>
    <t>Temperature_Bin_Number</t>
  </si>
  <si>
    <t>Temperature_Bin_Name</t>
  </si>
  <si>
    <t>Reference No.</t>
  </si>
  <si>
    <t>P (GPa)</t>
  </si>
  <si>
    <t>T_K</t>
  </si>
  <si>
    <t>T_C</t>
  </si>
  <si>
    <t>Sec. T (K; specify in notes)</t>
  </si>
  <si>
    <t>Duration (h)</t>
  </si>
  <si>
    <t>Sec. Duration (h; specify in notes)</t>
  </si>
  <si>
    <t>fO2 buffer</t>
  </si>
  <si>
    <t>fO2_delBuffer</t>
  </si>
  <si>
    <t>reported fO2 ref P</t>
  </si>
  <si>
    <t>fO2 Basis</t>
  </si>
  <si>
    <t>Phase assemblage (sep w '+')</t>
  </si>
  <si>
    <t>Apparatus</t>
  </si>
  <si>
    <t>Pressure Medium</t>
  </si>
  <si>
    <t>Capsule Material</t>
  </si>
  <si>
    <t>SiO2</t>
  </si>
  <si>
    <t>TiO2</t>
  </si>
  <si>
    <t>Al2O3</t>
  </si>
  <si>
    <t>Cr2O3</t>
  </si>
  <si>
    <t>V2O3</t>
  </si>
  <si>
    <t>FeO</t>
  </si>
  <si>
    <t>MnO</t>
  </si>
  <si>
    <t>CoO</t>
  </si>
  <si>
    <t>MoO2</t>
  </si>
  <si>
    <t>NiO</t>
  </si>
  <si>
    <t>MgO</t>
  </si>
  <si>
    <t>CaO</t>
  </si>
  <si>
    <t>ZnO</t>
  </si>
  <si>
    <t>CuO</t>
  </si>
  <si>
    <t>Na2O</t>
  </si>
  <si>
    <t>K2O</t>
  </si>
  <si>
    <t>P2O5</t>
  </si>
  <si>
    <t>ThO</t>
  </si>
  <si>
    <t>PbO</t>
  </si>
  <si>
    <t>UO2</t>
  </si>
  <si>
    <t>Nb2O5</t>
  </si>
  <si>
    <t>Ta2O5</t>
  </si>
  <si>
    <t>WO3</t>
  </si>
  <si>
    <t>Ga2O3</t>
  </si>
  <si>
    <t>ReO3</t>
  </si>
  <si>
    <t>CO2</t>
  </si>
  <si>
    <t>H2O</t>
  </si>
  <si>
    <t xml:space="preserve">F </t>
  </si>
  <si>
    <t>Cl</t>
  </si>
  <si>
    <t>S</t>
  </si>
  <si>
    <t>-O = F + Cl + S</t>
  </si>
  <si>
    <t>Total</t>
  </si>
  <si>
    <t>Metal_1_wt_elements</t>
  </si>
  <si>
    <t>Si</t>
  </si>
  <si>
    <t>Ti</t>
  </si>
  <si>
    <t>Al</t>
  </si>
  <si>
    <t>Cr</t>
  </si>
  <si>
    <t>Re</t>
  </si>
  <si>
    <t>Fe</t>
  </si>
  <si>
    <t>Mn</t>
  </si>
  <si>
    <t>Mg</t>
  </si>
  <si>
    <t>Co</t>
  </si>
  <si>
    <t>Ni</t>
  </si>
  <si>
    <t>Zn</t>
  </si>
  <si>
    <t>Nb</t>
  </si>
  <si>
    <t>Cu</t>
  </si>
  <si>
    <t>W</t>
  </si>
  <si>
    <t>Ta</t>
  </si>
  <si>
    <t>Te</t>
  </si>
  <si>
    <t>Bi</t>
  </si>
  <si>
    <t>Sn</t>
  </si>
  <si>
    <t>Pb</t>
  </si>
  <si>
    <t>Pt</t>
  </si>
  <si>
    <t>Au</t>
  </si>
  <si>
    <t>Se</t>
  </si>
  <si>
    <t>V</t>
  </si>
  <si>
    <t>Ca</t>
  </si>
  <si>
    <t>Na</t>
  </si>
  <si>
    <t>U</t>
  </si>
  <si>
    <t>K</t>
  </si>
  <si>
    <t>P</t>
  </si>
  <si>
    <t>O</t>
  </si>
  <si>
    <t>C</t>
  </si>
  <si>
    <t>Ge</t>
  </si>
  <si>
    <t>As</t>
  </si>
  <si>
    <t>Cd</t>
  </si>
  <si>
    <t>In</t>
  </si>
  <si>
    <t>Sb</t>
  </si>
  <si>
    <t>Ga</t>
  </si>
  <si>
    <t>Ir</t>
  </si>
  <si>
    <t>Ru</t>
  </si>
  <si>
    <t>Pd</t>
  </si>
  <si>
    <t>Rh</t>
  </si>
  <si>
    <t>Ag</t>
  </si>
  <si>
    <t>Mo</t>
  </si>
  <si>
    <t>Reference no.</t>
  </si>
  <si>
    <t>Reference</t>
  </si>
  <si>
    <t>Cartier, C., Hammouda, T., Doucelance, R., Boyet, M., Devidal, J-L., and Moine, B. Experimental study of trace element partitioning between enstatite and melt in enstatite chondrites at low oxygen fugacities and 5 Gpa</t>
  </si>
  <si>
    <t>1093b</t>
  </si>
  <si>
    <t>1083c</t>
  </si>
  <si>
    <t>IW</t>
  </si>
  <si>
    <t>Fe-FeO activity</t>
  </si>
  <si>
    <t>Si-SiO2 activity</t>
  </si>
  <si>
    <t>gls, mtl</t>
  </si>
  <si>
    <t>gls, opx, metal, sulf-liq</t>
  </si>
  <si>
    <t>gls, opx, metal, sulf-liq, coes</t>
  </si>
  <si>
    <t>Multi-Anvil</t>
  </si>
  <si>
    <t>Graphite</t>
  </si>
  <si>
    <t>Cr-doped MgO Octahedra, stepped LaCrO3 furnaces, 18/11</t>
  </si>
  <si>
    <t>Berthet, S., Malavergne, V., and Righter, K. (2009) Melting of the Indarch meteorite (EH4 chondrite) at 1 Gpa and variable oxygen fugacity: Implications for early planetary differentiation processes</t>
  </si>
  <si>
    <t>gls, px, SiO2, metal, ms</t>
  </si>
  <si>
    <t>12.7 mm non-end loaded piston cylinder</t>
  </si>
  <si>
    <t>BaCO3</t>
  </si>
  <si>
    <t>Fb841</t>
  </si>
  <si>
    <t>Fb770</t>
  </si>
  <si>
    <t>Kadik, A.A., Litvin, Y.A., Koltashev, V.V., Kryukova, E.B., and Plotnichenko, V.G. (2005) Solubility of hydrogen and carbon in reduced magmas of the early Earth's mantle</t>
  </si>
  <si>
    <t>Graphite-lined 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</si>
</sst>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A8D0B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center" vertical="top"/>
    </xf>
    <xf numFmtId="0" fontId="1" fillId="4" borderId="1" xfId="0" applyFont="1" applyFill="1" applyBorder="1" applyAlignment="1">
      <alignment horizontal="center" vertical="top"/>
    </xf>
    <xf numFmtId="0" fontId="1" fillId="5" borderId="1" xfId="0" applyFont="1" applyFill="1" applyBorder="1" applyAlignment="1">
      <alignment horizontal="center" vertical="top"/>
    </xf>
    <xf numFmtId="0" fontId="1" fillId="7" borderId="1" xfId="0" applyFont="1" applyFill="1" applyBorder="1" applyAlignment="1">
      <alignment horizontal="center" vertical="top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 wrapText="1"/>
    </xf>
    <xf numFmtId="0" fontId="3" fillId="0" borderId="0" xfId="0" applyFont="1"/>
    <xf numFmtId="0" fontId="0" fillId="0" borderId="0" xfId="0" applyAlignment="1">
      <alignment wrapText="1"/>
    </xf>
    <xf numFmtId="0" fontId="4" fillId="0" borderId="0" xfId="0" applyFont="1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left" vertical="top"/>
    </xf>
    <xf numFmtId="0" fontId="2" fillId="3" borderId="1" xfId="0" applyFont="1" applyFill="1" applyBorder="1" applyAlignment="1">
      <alignment horizontal="left" vertical="top"/>
    </xf>
    <xf numFmtId="0" fontId="2" fillId="6" borderId="1" xfId="0" applyFont="1" applyFill="1" applyBorder="1" applyAlignment="1">
      <alignment horizontal="left" vertical="top"/>
    </xf>
    <xf numFmtId="0" fontId="4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C6107-0A1E-824D-A7D2-8F9D731ECD1D}">
  <dimension ref="A1:CS18"/>
  <sheetViews>
    <sheetView tabSelected="1" workbookViewId="0">
      <selection activeCell="CP12" sqref="F11:CP12"/>
    </sheetView>
  </sheetViews>
  <sheetFormatPr baseColWidth="10" defaultRowHeight="16" x14ac:dyDescent="0.2"/>
  <sheetData>
    <row r="1" spans="1:97" x14ac:dyDescent="0.2">
      <c r="A1" s="1" t="s">
        <v>0</v>
      </c>
      <c r="B1" s="12" t="s">
        <v>0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3" t="s">
        <v>1</v>
      </c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4" t="s">
        <v>54</v>
      </c>
      <c r="BB1" s="14"/>
      <c r="BC1" s="14"/>
      <c r="BD1" s="14"/>
      <c r="BE1" s="14"/>
      <c r="BF1" s="14"/>
      <c r="BG1" s="14"/>
      <c r="BH1" s="14"/>
      <c r="BI1" s="14"/>
      <c r="BJ1" s="14"/>
      <c r="BK1" s="14"/>
      <c r="BL1" s="14"/>
      <c r="BM1" s="14"/>
      <c r="BN1" s="14"/>
      <c r="BO1" s="14"/>
      <c r="BP1" s="14"/>
      <c r="BQ1" s="14"/>
      <c r="BR1" s="14"/>
      <c r="BS1" s="14"/>
      <c r="BT1" s="14"/>
      <c r="BU1" s="14"/>
      <c r="BV1" s="14"/>
      <c r="BW1" s="14"/>
      <c r="BX1" s="14"/>
      <c r="BY1" s="14"/>
      <c r="BZ1" s="14"/>
      <c r="CA1" s="14"/>
      <c r="CB1" s="14"/>
      <c r="CC1" s="14"/>
      <c r="CD1" s="14"/>
      <c r="CE1" s="14"/>
      <c r="CF1" s="14"/>
      <c r="CG1" s="14"/>
      <c r="CH1" s="14"/>
      <c r="CI1" s="14"/>
      <c r="CJ1" s="14"/>
      <c r="CK1" s="14"/>
      <c r="CL1" s="14"/>
      <c r="CM1" s="14"/>
      <c r="CN1" s="14"/>
      <c r="CO1" s="14"/>
      <c r="CP1" s="14"/>
      <c r="CQ1" s="14"/>
      <c r="CR1" s="14"/>
      <c r="CS1" s="14"/>
    </row>
    <row r="2" spans="1:97" x14ac:dyDescent="0.2">
      <c r="A2" s="2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14</v>
      </c>
      <c r="N2" s="3" t="s">
        <v>15</v>
      </c>
      <c r="O2" s="3" t="s">
        <v>16</v>
      </c>
      <c r="P2" s="3" t="s">
        <v>17</v>
      </c>
      <c r="Q2" s="3" t="s">
        <v>18</v>
      </c>
      <c r="R2" s="3" t="s">
        <v>19</v>
      </c>
      <c r="S2" s="3" t="s">
        <v>20</v>
      </c>
      <c r="T2" s="3" t="s">
        <v>21</v>
      </c>
      <c r="U2" s="4" t="s">
        <v>22</v>
      </c>
      <c r="V2" s="4" t="s">
        <v>23</v>
      </c>
      <c r="W2" s="4" t="s">
        <v>24</v>
      </c>
      <c r="X2" s="4" t="s">
        <v>25</v>
      </c>
      <c r="Y2" s="4" t="s">
        <v>26</v>
      </c>
      <c r="Z2" s="4" t="s">
        <v>27</v>
      </c>
      <c r="AA2" s="4" t="s">
        <v>28</v>
      </c>
      <c r="AB2" s="4" t="s">
        <v>29</v>
      </c>
      <c r="AC2" s="4" t="s">
        <v>30</v>
      </c>
      <c r="AD2" s="4" t="s">
        <v>31</v>
      </c>
      <c r="AE2" s="4" t="s">
        <v>32</v>
      </c>
      <c r="AF2" s="4" t="s">
        <v>33</v>
      </c>
      <c r="AG2" s="4" t="s">
        <v>34</v>
      </c>
      <c r="AH2" s="4" t="s">
        <v>35</v>
      </c>
      <c r="AI2" s="4" t="s">
        <v>36</v>
      </c>
      <c r="AJ2" s="4" t="s">
        <v>37</v>
      </c>
      <c r="AK2" s="4" t="s">
        <v>38</v>
      </c>
      <c r="AL2" s="4" t="s">
        <v>39</v>
      </c>
      <c r="AM2" s="4" t="s">
        <v>40</v>
      </c>
      <c r="AN2" s="4" t="s">
        <v>41</v>
      </c>
      <c r="AO2" s="4" t="s">
        <v>42</v>
      </c>
      <c r="AP2" s="4" t="s">
        <v>43</v>
      </c>
      <c r="AQ2" s="4" t="s">
        <v>44</v>
      </c>
      <c r="AR2" s="4" t="s">
        <v>45</v>
      </c>
      <c r="AS2" s="4" t="s">
        <v>46</v>
      </c>
      <c r="AT2" s="4" t="s">
        <v>47</v>
      </c>
      <c r="AU2" s="4" t="s">
        <v>48</v>
      </c>
      <c r="AV2" s="4" t="s">
        <v>49</v>
      </c>
      <c r="AW2" s="4" t="s">
        <v>50</v>
      </c>
      <c r="AX2" s="4" t="s">
        <v>51</v>
      </c>
      <c r="AY2" s="4" t="s">
        <v>52</v>
      </c>
      <c r="AZ2" s="4" t="s">
        <v>53</v>
      </c>
      <c r="BA2" s="5" t="s">
        <v>55</v>
      </c>
      <c r="BB2" s="5" t="s">
        <v>56</v>
      </c>
      <c r="BC2" s="5" t="s">
        <v>57</v>
      </c>
      <c r="BD2" s="5" t="s">
        <v>58</v>
      </c>
      <c r="BE2" s="5" t="s">
        <v>59</v>
      </c>
      <c r="BF2" s="5" t="s">
        <v>60</v>
      </c>
      <c r="BG2" s="5" t="s">
        <v>61</v>
      </c>
      <c r="BH2" s="5" t="s">
        <v>62</v>
      </c>
      <c r="BI2" s="5" t="s">
        <v>63</v>
      </c>
      <c r="BJ2" s="5" t="s">
        <v>64</v>
      </c>
      <c r="BK2" s="5" t="s">
        <v>65</v>
      </c>
      <c r="BL2" s="5" t="s">
        <v>66</v>
      </c>
      <c r="BM2" s="5" t="s">
        <v>67</v>
      </c>
      <c r="BN2" s="5" t="s">
        <v>68</v>
      </c>
      <c r="BO2" s="5" t="s">
        <v>69</v>
      </c>
      <c r="BP2" s="5" t="s">
        <v>70</v>
      </c>
      <c r="BQ2" s="5" t="s">
        <v>71</v>
      </c>
      <c r="BR2" s="5" t="s">
        <v>72</v>
      </c>
      <c r="BS2" s="5" t="s">
        <v>73</v>
      </c>
      <c r="BT2" s="5" t="s">
        <v>74</v>
      </c>
      <c r="BU2" s="5" t="s">
        <v>75</v>
      </c>
      <c r="BV2" s="5" t="s">
        <v>76</v>
      </c>
      <c r="BW2" s="5" t="s">
        <v>77</v>
      </c>
      <c r="BX2" s="5" t="s">
        <v>78</v>
      </c>
      <c r="BY2" s="5" t="s">
        <v>79</v>
      </c>
      <c r="BZ2" s="5" t="s">
        <v>80</v>
      </c>
      <c r="CA2" s="5" t="s">
        <v>81</v>
      </c>
      <c r="CB2" s="5" t="s">
        <v>82</v>
      </c>
      <c r="CC2" s="5" t="s">
        <v>83</v>
      </c>
      <c r="CD2" s="5" t="s">
        <v>84</v>
      </c>
      <c r="CE2" s="5" t="s">
        <v>51</v>
      </c>
      <c r="CF2" s="5" t="s">
        <v>50</v>
      </c>
      <c r="CG2" s="5" t="s">
        <v>85</v>
      </c>
      <c r="CH2" s="5" t="s">
        <v>86</v>
      </c>
      <c r="CI2" s="5" t="s">
        <v>87</v>
      </c>
      <c r="CJ2" s="5" t="s">
        <v>88</v>
      </c>
      <c r="CK2" s="5" t="s">
        <v>89</v>
      </c>
      <c r="CL2" s="5" t="s">
        <v>90</v>
      </c>
      <c r="CM2" s="5" t="s">
        <v>91</v>
      </c>
      <c r="CN2" s="5" t="s">
        <v>92</v>
      </c>
      <c r="CO2" s="5" t="s">
        <v>93</v>
      </c>
      <c r="CP2" s="5" t="s">
        <v>94</v>
      </c>
      <c r="CQ2" s="5" t="s">
        <v>95</v>
      </c>
      <c r="CR2" s="5" t="s">
        <v>96</v>
      </c>
      <c r="CS2" s="5" t="s">
        <v>53</v>
      </c>
    </row>
    <row r="3" spans="1:97" x14ac:dyDescent="0.2">
      <c r="A3">
        <v>1212</v>
      </c>
      <c r="F3">
        <v>46</v>
      </c>
      <c r="G3">
        <v>5</v>
      </c>
      <c r="H3">
        <f t="shared" ref="H3:H16" si="0">I3+273.15</f>
        <v>2123.15</v>
      </c>
      <c r="I3" s="10">
        <v>1850</v>
      </c>
      <c r="K3">
        <v>3</v>
      </c>
      <c r="M3" s="11" t="s">
        <v>102</v>
      </c>
      <c r="N3">
        <v>-5.3</v>
      </c>
      <c r="P3" t="s">
        <v>104</v>
      </c>
      <c r="Q3" t="s">
        <v>106</v>
      </c>
      <c r="R3" t="s">
        <v>108</v>
      </c>
      <c r="S3" t="s">
        <v>110</v>
      </c>
      <c r="T3" t="s">
        <v>109</v>
      </c>
      <c r="U3">
        <v>66.17</v>
      </c>
      <c r="V3">
        <v>0.12</v>
      </c>
      <c r="W3">
        <v>4.25</v>
      </c>
      <c r="X3">
        <v>0.03</v>
      </c>
      <c r="Z3">
        <v>0.46</v>
      </c>
      <c r="AA3">
        <v>0.19</v>
      </c>
      <c r="AD3">
        <v>0.01</v>
      </c>
      <c r="AE3">
        <v>21.24</v>
      </c>
      <c r="AF3">
        <v>3.41</v>
      </c>
      <c r="AI3">
        <v>1.67</v>
      </c>
      <c r="AJ3">
        <v>0.28000000000000003</v>
      </c>
      <c r="AT3">
        <v>7.07</v>
      </c>
      <c r="AX3">
        <v>1.35</v>
      </c>
      <c r="AZ3">
        <v>98.07</v>
      </c>
      <c r="BA3">
        <v>8.43</v>
      </c>
      <c r="BB3">
        <v>0.01</v>
      </c>
      <c r="BD3">
        <v>0.34</v>
      </c>
      <c r="BF3">
        <v>80.260000000000005</v>
      </c>
      <c r="BJ3">
        <v>5.14</v>
      </c>
      <c r="CC3">
        <v>0</v>
      </c>
      <c r="CD3">
        <v>4.49</v>
      </c>
      <c r="CE3">
        <v>1.29</v>
      </c>
      <c r="CS3">
        <v>95.51</v>
      </c>
    </row>
    <row r="4" spans="1:97" x14ac:dyDescent="0.2">
      <c r="A4">
        <v>1210</v>
      </c>
      <c r="F4">
        <v>46</v>
      </c>
      <c r="G4">
        <v>5</v>
      </c>
      <c r="H4">
        <f t="shared" si="0"/>
        <v>2073.15</v>
      </c>
      <c r="I4" s="10">
        <v>1800</v>
      </c>
      <c r="K4">
        <v>2</v>
      </c>
      <c r="M4" s="11" t="s">
        <v>102</v>
      </c>
      <c r="N4">
        <v>-5.5</v>
      </c>
      <c r="P4" t="s">
        <v>104</v>
      </c>
      <c r="Q4" t="s">
        <v>106</v>
      </c>
      <c r="R4" t="s">
        <v>108</v>
      </c>
      <c r="S4" t="s">
        <v>110</v>
      </c>
      <c r="T4" t="s">
        <v>109</v>
      </c>
      <c r="U4">
        <v>63.07</v>
      </c>
      <c r="V4">
        <v>0.05</v>
      </c>
      <c r="W4">
        <v>2.7</v>
      </c>
      <c r="X4">
        <v>0.03</v>
      </c>
      <c r="Z4">
        <v>0.48</v>
      </c>
      <c r="AA4">
        <v>0.17</v>
      </c>
      <c r="AD4">
        <v>0.01</v>
      </c>
      <c r="AE4">
        <v>28.82</v>
      </c>
      <c r="AF4">
        <v>1.79</v>
      </c>
      <c r="AI4">
        <v>1.0900000000000001</v>
      </c>
      <c r="AJ4">
        <v>0.12</v>
      </c>
      <c r="AT4">
        <v>4.03</v>
      </c>
      <c r="AX4">
        <v>2.04</v>
      </c>
      <c r="AZ4">
        <v>98.9</v>
      </c>
      <c r="BA4">
        <v>10.11</v>
      </c>
      <c r="BB4">
        <v>0.01</v>
      </c>
      <c r="BD4">
        <v>0.26</v>
      </c>
      <c r="BF4">
        <v>81.180000000000007</v>
      </c>
      <c r="BJ4">
        <v>4.25</v>
      </c>
      <c r="CC4">
        <v>0</v>
      </c>
      <c r="CD4">
        <v>3.3</v>
      </c>
      <c r="CE4">
        <v>0.85</v>
      </c>
      <c r="CS4">
        <v>96.7</v>
      </c>
    </row>
    <row r="5" spans="1:97" x14ac:dyDescent="0.2">
      <c r="A5">
        <v>1133</v>
      </c>
      <c r="F5">
        <v>46</v>
      </c>
      <c r="G5">
        <v>5</v>
      </c>
      <c r="H5">
        <f t="shared" si="0"/>
        <v>1963.15</v>
      </c>
      <c r="I5" s="10">
        <v>1690</v>
      </c>
      <c r="K5">
        <v>3.5</v>
      </c>
      <c r="M5" s="11" t="s">
        <v>102</v>
      </c>
      <c r="N5">
        <v>-6.1</v>
      </c>
      <c r="P5" t="s">
        <v>104</v>
      </c>
      <c r="Q5" t="s">
        <v>106</v>
      </c>
      <c r="R5" t="s">
        <v>108</v>
      </c>
      <c r="S5" t="s">
        <v>110</v>
      </c>
      <c r="T5" t="s">
        <v>109</v>
      </c>
      <c r="U5">
        <v>64.03</v>
      </c>
      <c r="V5">
        <v>0.1</v>
      </c>
      <c r="W5">
        <v>2.85</v>
      </c>
      <c r="X5">
        <v>0.01</v>
      </c>
      <c r="Z5">
        <v>0.36</v>
      </c>
      <c r="AA5">
        <v>0.12</v>
      </c>
      <c r="AD5">
        <v>0.03</v>
      </c>
      <c r="AE5">
        <v>28.64</v>
      </c>
      <c r="AF5">
        <v>1.92</v>
      </c>
      <c r="AI5">
        <v>0.74</v>
      </c>
      <c r="AJ5">
        <v>0.12</v>
      </c>
      <c r="AT5">
        <v>1.54</v>
      </c>
      <c r="AX5">
        <v>1.96</v>
      </c>
      <c r="AZ5">
        <v>99.58</v>
      </c>
      <c r="BA5">
        <v>12.43</v>
      </c>
      <c r="BB5">
        <v>0.01</v>
      </c>
      <c r="BD5">
        <v>0.19</v>
      </c>
      <c r="BF5">
        <v>78.75</v>
      </c>
      <c r="BJ5">
        <v>5.1100000000000003</v>
      </c>
      <c r="CC5">
        <v>0.44</v>
      </c>
      <c r="CD5">
        <v>2.04</v>
      </c>
      <c r="CE5">
        <v>1.01</v>
      </c>
      <c r="CS5">
        <v>97.96</v>
      </c>
    </row>
    <row r="6" spans="1:97" x14ac:dyDescent="0.2">
      <c r="A6" t="s">
        <v>100</v>
      </c>
      <c r="F6">
        <v>46</v>
      </c>
      <c r="G6">
        <v>5</v>
      </c>
      <c r="H6">
        <f t="shared" si="0"/>
        <v>1953.15</v>
      </c>
      <c r="I6" s="10">
        <v>1680</v>
      </c>
      <c r="K6">
        <v>4</v>
      </c>
      <c r="M6" s="11" t="s">
        <v>102</v>
      </c>
      <c r="N6">
        <v>-6.4</v>
      </c>
      <c r="P6" t="s">
        <v>104</v>
      </c>
      <c r="Q6" t="s">
        <v>107</v>
      </c>
      <c r="R6" t="s">
        <v>108</v>
      </c>
      <c r="S6" t="s">
        <v>110</v>
      </c>
      <c r="T6" t="s">
        <v>109</v>
      </c>
      <c r="U6">
        <v>60.61</v>
      </c>
      <c r="V6">
        <v>0.12</v>
      </c>
      <c r="W6">
        <v>6.56</v>
      </c>
      <c r="X6">
        <v>0.13</v>
      </c>
      <c r="Z6">
        <v>0.3</v>
      </c>
      <c r="AA6">
        <v>0.25</v>
      </c>
      <c r="AD6">
        <v>0.1</v>
      </c>
      <c r="AE6">
        <v>15.34</v>
      </c>
      <c r="AF6">
        <v>7.7</v>
      </c>
      <c r="AI6">
        <v>2.35</v>
      </c>
      <c r="AJ6">
        <v>0.87</v>
      </c>
      <c r="AT6">
        <v>7.48</v>
      </c>
      <c r="AX6">
        <v>5.18</v>
      </c>
      <c r="AZ6">
        <v>97.96</v>
      </c>
      <c r="BA6">
        <v>16.600000000000001</v>
      </c>
      <c r="BB6">
        <v>0.01</v>
      </c>
      <c r="BD6">
        <v>0.19</v>
      </c>
      <c r="BF6">
        <v>75.22</v>
      </c>
      <c r="BJ6">
        <v>5.38</v>
      </c>
      <c r="CC6">
        <v>0.21</v>
      </c>
      <c r="CD6">
        <v>1.49</v>
      </c>
      <c r="CE6">
        <v>0.88</v>
      </c>
      <c r="CS6">
        <v>98.51</v>
      </c>
    </row>
    <row r="7" spans="1:97" x14ac:dyDescent="0.2">
      <c r="A7" t="s">
        <v>101</v>
      </c>
      <c r="F7">
        <v>46</v>
      </c>
      <c r="G7">
        <v>5</v>
      </c>
      <c r="H7">
        <f t="shared" si="0"/>
        <v>1883.15</v>
      </c>
      <c r="I7" s="10">
        <v>1610</v>
      </c>
      <c r="K7">
        <v>8</v>
      </c>
      <c r="M7" s="11" t="s">
        <v>102</v>
      </c>
      <c r="N7">
        <v>-7</v>
      </c>
      <c r="P7" t="s">
        <v>104</v>
      </c>
      <c r="Q7" t="s">
        <v>107</v>
      </c>
      <c r="R7" t="s">
        <v>108</v>
      </c>
      <c r="S7" t="s">
        <v>110</v>
      </c>
      <c r="T7" t="s">
        <v>109</v>
      </c>
      <c r="U7">
        <v>58.96</v>
      </c>
      <c r="V7">
        <v>0.17</v>
      </c>
      <c r="W7">
        <v>5.12</v>
      </c>
      <c r="X7">
        <v>0.1</v>
      </c>
      <c r="Z7">
        <v>0.15</v>
      </c>
      <c r="AA7">
        <v>0.17</v>
      </c>
      <c r="AD7">
        <v>0.03</v>
      </c>
      <c r="AE7">
        <v>19.649999999999999</v>
      </c>
      <c r="AF7">
        <v>5.69</v>
      </c>
      <c r="AI7">
        <v>2.33</v>
      </c>
      <c r="AJ7">
        <v>0.55000000000000004</v>
      </c>
      <c r="AT7">
        <v>9.75</v>
      </c>
      <c r="AX7">
        <v>8.9700000000000006</v>
      </c>
      <c r="AZ7">
        <v>97.34</v>
      </c>
      <c r="BA7">
        <v>22.21</v>
      </c>
      <c r="BB7">
        <v>0.01</v>
      </c>
      <c r="BD7">
        <v>0.3</v>
      </c>
      <c r="BF7">
        <v>71.52</v>
      </c>
      <c r="BJ7">
        <v>4.95</v>
      </c>
      <c r="CC7">
        <v>0.25</v>
      </c>
      <c r="CD7">
        <v>0.39</v>
      </c>
      <c r="CE7">
        <v>0.35</v>
      </c>
      <c r="CS7">
        <v>99.61</v>
      </c>
    </row>
    <row r="8" spans="1:97" x14ac:dyDescent="0.2">
      <c r="A8">
        <v>316</v>
      </c>
      <c r="F8">
        <v>47</v>
      </c>
      <c r="G8">
        <v>1</v>
      </c>
      <c r="H8">
        <f t="shared" si="0"/>
        <v>1673.15</v>
      </c>
      <c r="I8" s="10">
        <v>1400</v>
      </c>
      <c r="K8">
        <v>24.42</v>
      </c>
      <c r="M8" s="11" t="s">
        <v>102</v>
      </c>
      <c r="N8">
        <v>-4.3</v>
      </c>
      <c r="P8" t="s">
        <v>103</v>
      </c>
      <c r="Q8" t="s">
        <v>112</v>
      </c>
      <c r="R8" t="s">
        <v>113</v>
      </c>
      <c r="S8" t="s">
        <v>114</v>
      </c>
      <c r="T8" t="s">
        <v>109</v>
      </c>
      <c r="U8">
        <v>76.3</v>
      </c>
      <c r="W8">
        <v>8.6</v>
      </c>
      <c r="X8">
        <v>0</v>
      </c>
      <c r="Z8">
        <v>0.72</v>
      </c>
      <c r="AA8">
        <v>7.0000000000000007E-2</v>
      </c>
      <c r="AE8">
        <v>7.7</v>
      </c>
      <c r="AF8">
        <v>4.6500000000000004</v>
      </c>
      <c r="AI8">
        <v>0.72</v>
      </c>
      <c r="AX8">
        <v>2.62</v>
      </c>
      <c r="AZ8">
        <v>101.38</v>
      </c>
      <c r="BA8">
        <v>5.32</v>
      </c>
      <c r="BD8">
        <v>0.09</v>
      </c>
      <c r="BF8">
        <v>81.5</v>
      </c>
      <c r="BG8">
        <v>0</v>
      </c>
      <c r="BI8">
        <v>0.28999999999999998</v>
      </c>
      <c r="BJ8">
        <v>6</v>
      </c>
      <c r="CD8">
        <v>5</v>
      </c>
      <c r="CE8">
        <v>0.74</v>
      </c>
      <c r="CR8">
        <v>1.1399999999999999</v>
      </c>
      <c r="CS8">
        <v>100.08</v>
      </c>
    </row>
    <row r="9" spans="1:97" x14ac:dyDescent="0.2">
      <c r="A9">
        <v>239</v>
      </c>
      <c r="F9">
        <v>47</v>
      </c>
      <c r="G9">
        <v>1</v>
      </c>
      <c r="H9">
        <f t="shared" si="0"/>
        <v>1773.15</v>
      </c>
      <c r="I9" s="10">
        <v>1500</v>
      </c>
      <c r="K9">
        <v>3.5</v>
      </c>
      <c r="M9" s="11" t="s">
        <v>102</v>
      </c>
      <c r="N9">
        <v>-4.2</v>
      </c>
      <c r="P9" t="s">
        <v>103</v>
      </c>
      <c r="Q9" t="s">
        <v>112</v>
      </c>
      <c r="R9" t="s">
        <v>113</v>
      </c>
      <c r="S9" t="s">
        <v>114</v>
      </c>
      <c r="T9" t="s">
        <v>109</v>
      </c>
      <c r="U9">
        <v>69.23</v>
      </c>
      <c r="W9">
        <v>7.98</v>
      </c>
      <c r="X9">
        <v>0</v>
      </c>
      <c r="Z9">
        <v>0.76</v>
      </c>
      <c r="AA9">
        <v>0.08</v>
      </c>
      <c r="AE9">
        <v>8.34</v>
      </c>
      <c r="AF9">
        <v>4.66</v>
      </c>
      <c r="AI9">
        <v>2.1</v>
      </c>
      <c r="AX9">
        <v>2.2799999999999998</v>
      </c>
      <c r="AZ9">
        <v>95.43</v>
      </c>
      <c r="BA9">
        <v>4.5999999999999996</v>
      </c>
      <c r="BD9">
        <v>0</v>
      </c>
      <c r="BF9">
        <v>79.400000000000006</v>
      </c>
      <c r="BG9">
        <v>0</v>
      </c>
      <c r="BI9">
        <v>0.28000000000000003</v>
      </c>
      <c r="BJ9">
        <v>6.4</v>
      </c>
      <c r="CD9">
        <v>5.25</v>
      </c>
      <c r="CE9">
        <v>0.51</v>
      </c>
      <c r="CR9">
        <v>1.1399999999999999</v>
      </c>
      <c r="CS9">
        <v>100.08</v>
      </c>
    </row>
    <row r="10" spans="1:97" x14ac:dyDescent="0.2">
      <c r="A10">
        <v>314</v>
      </c>
      <c r="F10">
        <v>47</v>
      </c>
      <c r="G10">
        <v>1</v>
      </c>
      <c r="H10">
        <f t="shared" si="0"/>
        <v>1873.15</v>
      </c>
      <c r="I10" s="10">
        <v>1600</v>
      </c>
      <c r="K10">
        <v>1.5</v>
      </c>
      <c r="M10" s="11" t="s">
        <v>102</v>
      </c>
      <c r="N10">
        <v>-4.4000000000000004</v>
      </c>
      <c r="P10" t="s">
        <v>103</v>
      </c>
      <c r="Q10" t="s">
        <v>112</v>
      </c>
      <c r="R10" t="s">
        <v>113</v>
      </c>
      <c r="S10" t="s">
        <v>114</v>
      </c>
      <c r="T10" t="s">
        <v>109</v>
      </c>
      <c r="U10">
        <v>68.94</v>
      </c>
      <c r="W10">
        <v>6.68</v>
      </c>
      <c r="X10">
        <v>0</v>
      </c>
      <c r="Z10">
        <v>0.64</v>
      </c>
      <c r="AA10">
        <v>0.14000000000000001</v>
      </c>
      <c r="AE10">
        <v>12.82</v>
      </c>
      <c r="AF10">
        <v>4.03</v>
      </c>
      <c r="AI10">
        <v>2.5299999999999998</v>
      </c>
      <c r="AX10">
        <v>2.19</v>
      </c>
      <c r="AZ10">
        <v>97.97</v>
      </c>
      <c r="BA10">
        <v>4.1500000000000004</v>
      </c>
      <c r="BD10">
        <v>0.05</v>
      </c>
      <c r="BF10">
        <v>83.4</v>
      </c>
      <c r="BG10">
        <v>0</v>
      </c>
      <c r="BI10">
        <v>0.3</v>
      </c>
      <c r="BJ10">
        <v>6.2</v>
      </c>
      <c r="CD10">
        <v>5.6</v>
      </c>
      <c r="CE10">
        <v>0.96</v>
      </c>
      <c r="CR10">
        <v>0.99</v>
      </c>
      <c r="CS10">
        <v>101.65</v>
      </c>
    </row>
    <row r="11" spans="1:97" x14ac:dyDescent="0.2">
      <c r="A11">
        <v>212</v>
      </c>
      <c r="F11">
        <v>47</v>
      </c>
      <c r="G11">
        <v>1</v>
      </c>
      <c r="H11">
        <f t="shared" si="0"/>
        <v>1973.15</v>
      </c>
      <c r="I11" s="10">
        <v>1700</v>
      </c>
      <c r="K11">
        <v>1</v>
      </c>
      <c r="M11" s="11" t="s">
        <v>102</v>
      </c>
      <c r="N11">
        <v>-4.4000000000000004</v>
      </c>
      <c r="P11" t="s">
        <v>103</v>
      </c>
      <c r="Q11" t="s">
        <v>105</v>
      </c>
      <c r="R11" t="s">
        <v>113</v>
      </c>
      <c r="S11" t="s">
        <v>114</v>
      </c>
      <c r="T11" t="s">
        <v>109</v>
      </c>
      <c r="U11">
        <v>68.2</v>
      </c>
      <c r="W11">
        <v>2.33</v>
      </c>
      <c r="X11">
        <v>0.1</v>
      </c>
      <c r="Z11">
        <v>0.8</v>
      </c>
      <c r="AA11">
        <v>0.32</v>
      </c>
      <c r="AE11">
        <v>26.48</v>
      </c>
      <c r="AF11">
        <v>1.6</v>
      </c>
      <c r="AI11">
        <v>0.7</v>
      </c>
      <c r="AX11">
        <v>0.83</v>
      </c>
      <c r="AZ11">
        <v>101.36</v>
      </c>
      <c r="BA11">
        <v>0.74</v>
      </c>
      <c r="BD11">
        <v>0.28999999999999998</v>
      </c>
      <c r="BF11">
        <v>84.81</v>
      </c>
      <c r="BG11">
        <v>0</v>
      </c>
      <c r="BI11">
        <v>0.3</v>
      </c>
      <c r="BJ11">
        <v>5.0999999999999996</v>
      </c>
      <c r="CD11">
        <v>5.9</v>
      </c>
      <c r="CE11">
        <v>0.96</v>
      </c>
      <c r="CR11">
        <v>0.85</v>
      </c>
      <c r="CS11">
        <v>98.95</v>
      </c>
    </row>
    <row r="12" spans="1:97" x14ac:dyDescent="0.2">
      <c r="A12">
        <v>315</v>
      </c>
      <c r="F12">
        <v>47</v>
      </c>
      <c r="G12">
        <v>1</v>
      </c>
      <c r="H12">
        <f t="shared" si="0"/>
        <v>1673.15</v>
      </c>
      <c r="I12" s="10">
        <v>1400</v>
      </c>
      <c r="K12">
        <v>24</v>
      </c>
      <c r="M12" s="11" t="s">
        <v>102</v>
      </c>
      <c r="N12">
        <v>-4.3</v>
      </c>
      <c r="P12" t="s">
        <v>103</v>
      </c>
      <c r="Q12" t="s">
        <v>112</v>
      </c>
      <c r="R12" t="s">
        <v>113</v>
      </c>
      <c r="S12" t="s">
        <v>114</v>
      </c>
      <c r="T12" t="s">
        <v>109</v>
      </c>
      <c r="U12">
        <v>68.28</v>
      </c>
      <c r="W12">
        <v>7.41</v>
      </c>
      <c r="X12">
        <v>0</v>
      </c>
      <c r="Z12">
        <v>0.76</v>
      </c>
      <c r="AA12">
        <v>0.08</v>
      </c>
      <c r="AE12">
        <v>12.66</v>
      </c>
      <c r="AF12">
        <v>5</v>
      </c>
      <c r="AI12">
        <v>2.34</v>
      </c>
      <c r="AX12">
        <v>5.39</v>
      </c>
      <c r="AZ12">
        <v>101.92</v>
      </c>
      <c r="BA12">
        <v>7.94</v>
      </c>
      <c r="BD12">
        <v>0</v>
      </c>
      <c r="BF12">
        <v>80.900000000000006</v>
      </c>
      <c r="BG12">
        <v>0</v>
      </c>
      <c r="BI12">
        <v>0.28999999999999998</v>
      </c>
      <c r="BJ12">
        <v>6.9</v>
      </c>
      <c r="CD12">
        <v>5</v>
      </c>
      <c r="CE12">
        <v>0.4</v>
      </c>
      <c r="CR12">
        <v>0.83</v>
      </c>
      <c r="CS12">
        <v>97.26</v>
      </c>
    </row>
    <row r="13" spans="1:97" x14ac:dyDescent="0.2">
      <c r="A13">
        <v>171</v>
      </c>
      <c r="F13">
        <v>47</v>
      </c>
      <c r="G13">
        <v>1</v>
      </c>
      <c r="H13">
        <f t="shared" si="0"/>
        <v>1773.15</v>
      </c>
      <c r="I13" s="10">
        <v>1500</v>
      </c>
      <c r="K13">
        <v>2</v>
      </c>
      <c r="M13" s="11" t="s">
        <v>102</v>
      </c>
      <c r="N13">
        <v>-4.2</v>
      </c>
      <c r="P13" t="s">
        <v>103</v>
      </c>
      <c r="Q13" t="s">
        <v>112</v>
      </c>
      <c r="R13" t="s">
        <v>113</v>
      </c>
      <c r="S13" t="s">
        <v>114</v>
      </c>
      <c r="T13" t="s">
        <v>109</v>
      </c>
      <c r="U13">
        <v>59.61</v>
      </c>
      <c r="W13">
        <v>6.17</v>
      </c>
      <c r="X13">
        <v>0</v>
      </c>
      <c r="Z13">
        <v>1.44</v>
      </c>
      <c r="AA13">
        <v>0.12</v>
      </c>
      <c r="AE13">
        <v>17.899999999999999</v>
      </c>
      <c r="AF13">
        <v>5.33</v>
      </c>
      <c r="AI13">
        <v>3.02</v>
      </c>
      <c r="AX13">
        <v>7.9</v>
      </c>
      <c r="AZ13">
        <v>101.49</v>
      </c>
      <c r="BA13">
        <v>9.5</v>
      </c>
      <c r="BD13">
        <v>7.0000000000000007E-2</v>
      </c>
      <c r="BF13">
        <v>80.900000000000006</v>
      </c>
      <c r="BG13">
        <v>0</v>
      </c>
      <c r="BI13">
        <v>0.3</v>
      </c>
      <c r="BJ13">
        <v>7.3</v>
      </c>
      <c r="CD13">
        <v>5.25</v>
      </c>
      <c r="CE13">
        <v>0.3</v>
      </c>
      <c r="CR13">
        <v>0.1</v>
      </c>
      <c r="CS13">
        <v>103.72</v>
      </c>
    </row>
    <row r="14" spans="1:97" x14ac:dyDescent="0.2">
      <c r="A14">
        <v>313</v>
      </c>
      <c r="F14">
        <v>47</v>
      </c>
      <c r="G14">
        <v>1</v>
      </c>
      <c r="H14">
        <f t="shared" si="0"/>
        <v>1873.15</v>
      </c>
      <c r="I14" s="10">
        <v>1600</v>
      </c>
      <c r="K14">
        <v>1.5</v>
      </c>
      <c r="M14" s="11" t="s">
        <v>102</v>
      </c>
      <c r="N14">
        <v>-4.2</v>
      </c>
      <c r="P14" t="s">
        <v>103</v>
      </c>
      <c r="Q14" t="s">
        <v>112</v>
      </c>
      <c r="R14" t="s">
        <v>113</v>
      </c>
      <c r="S14" t="s">
        <v>114</v>
      </c>
      <c r="T14" t="s">
        <v>109</v>
      </c>
      <c r="U14">
        <v>64.06</v>
      </c>
      <c r="W14">
        <v>7.02</v>
      </c>
      <c r="X14">
        <v>0</v>
      </c>
      <c r="Z14">
        <v>0.76</v>
      </c>
      <c r="AA14">
        <v>0.08</v>
      </c>
      <c r="AE14">
        <v>13.93</v>
      </c>
      <c r="AF14">
        <v>4.87</v>
      </c>
      <c r="AI14">
        <v>3.47</v>
      </c>
      <c r="AX14">
        <v>5.78</v>
      </c>
      <c r="AZ14">
        <v>99.97</v>
      </c>
      <c r="BA14">
        <v>8.1999999999999993</v>
      </c>
      <c r="BD14">
        <v>0.04</v>
      </c>
      <c r="BF14">
        <v>79.13</v>
      </c>
      <c r="BG14">
        <v>0</v>
      </c>
      <c r="BI14">
        <v>0.28000000000000003</v>
      </c>
      <c r="BJ14">
        <v>5.97</v>
      </c>
      <c r="CD14">
        <v>5.6</v>
      </c>
      <c r="CE14">
        <v>0.3</v>
      </c>
      <c r="CR14">
        <v>0.96</v>
      </c>
      <c r="CS14">
        <v>100.48</v>
      </c>
    </row>
    <row r="15" spans="1:97" x14ac:dyDescent="0.2">
      <c r="A15">
        <v>240</v>
      </c>
      <c r="F15">
        <v>47</v>
      </c>
      <c r="G15">
        <v>1</v>
      </c>
      <c r="H15">
        <f t="shared" si="0"/>
        <v>1923.15</v>
      </c>
      <c r="I15" s="10">
        <v>1650</v>
      </c>
      <c r="K15">
        <v>1.08</v>
      </c>
      <c r="M15" s="11" t="s">
        <v>102</v>
      </c>
      <c r="N15">
        <v>-4.5999999999999996</v>
      </c>
      <c r="P15" t="s">
        <v>103</v>
      </c>
      <c r="Q15" t="s">
        <v>112</v>
      </c>
      <c r="R15" t="s">
        <v>113</v>
      </c>
      <c r="S15" t="s">
        <v>114</v>
      </c>
      <c r="T15" t="s">
        <v>109</v>
      </c>
      <c r="U15">
        <v>63.89</v>
      </c>
      <c r="W15">
        <v>3.09</v>
      </c>
      <c r="X15">
        <v>0</v>
      </c>
      <c r="Z15">
        <v>0.53</v>
      </c>
      <c r="AA15">
        <v>0.21</v>
      </c>
      <c r="AE15">
        <v>24.42</v>
      </c>
      <c r="AF15">
        <v>2.23</v>
      </c>
      <c r="AI15">
        <v>1.05</v>
      </c>
      <c r="AX15">
        <v>3.71</v>
      </c>
      <c r="AZ15">
        <v>99.13</v>
      </c>
      <c r="BA15">
        <v>7.1</v>
      </c>
      <c r="BD15">
        <v>0.04</v>
      </c>
      <c r="BF15">
        <v>83.7</v>
      </c>
      <c r="BG15">
        <v>0</v>
      </c>
      <c r="BI15">
        <v>0.22</v>
      </c>
      <c r="BJ15">
        <v>7.14</v>
      </c>
      <c r="CD15">
        <v>2.6</v>
      </c>
      <c r="CE15">
        <v>0.44</v>
      </c>
      <c r="CR15">
        <v>0.86</v>
      </c>
      <c r="CS15">
        <v>102.1</v>
      </c>
    </row>
    <row r="16" spans="1:97" x14ac:dyDescent="0.2">
      <c r="A16">
        <v>179</v>
      </c>
      <c r="F16">
        <v>47</v>
      </c>
      <c r="G16">
        <v>1</v>
      </c>
      <c r="H16">
        <f t="shared" si="0"/>
        <v>1973.15</v>
      </c>
      <c r="I16" s="10">
        <v>1700</v>
      </c>
      <c r="K16">
        <v>1</v>
      </c>
      <c r="M16" s="11" t="s">
        <v>102</v>
      </c>
      <c r="N16">
        <v>-4.8</v>
      </c>
      <c r="P16" t="s">
        <v>103</v>
      </c>
      <c r="Q16" t="s">
        <v>105</v>
      </c>
      <c r="R16" t="s">
        <v>113</v>
      </c>
      <c r="S16" t="s">
        <v>114</v>
      </c>
      <c r="T16" t="s">
        <v>109</v>
      </c>
      <c r="U16">
        <v>65.25</v>
      </c>
      <c r="W16">
        <v>2.12</v>
      </c>
      <c r="X16">
        <v>0.09</v>
      </c>
      <c r="Z16">
        <v>0.42</v>
      </c>
      <c r="AA16">
        <v>0.25</v>
      </c>
      <c r="AE16">
        <v>26.92</v>
      </c>
      <c r="AF16">
        <v>1.43</v>
      </c>
      <c r="AI16">
        <v>1.02</v>
      </c>
      <c r="AX16">
        <v>3.64</v>
      </c>
      <c r="AZ16">
        <v>101.14</v>
      </c>
      <c r="BA16">
        <v>6.15</v>
      </c>
      <c r="BD16">
        <v>0.1</v>
      </c>
      <c r="BF16">
        <v>80.5</v>
      </c>
      <c r="BG16">
        <v>0</v>
      </c>
      <c r="BI16">
        <v>0.19</v>
      </c>
      <c r="BJ16">
        <v>6.1</v>
      </c>
      <c r="CD16">
        <v>5.9</v>
      </c>
      <c r="CE16">
        <v>0.46</v>
      </c>
      <c r="CR16">
        <v>1</v>
      </c>
      <c r="CS16">
        <v>100.4</v>
      </c>
    </row>
    <row r="17" spans="1:97" x14ac:dyDescent="0.2">
      <c r="A17" t="s">
        <v>115</v>
      </c>
      <c r="F17">
        <v>48</v>
      </c>
      <c r="G17">
        <v>4</v>
      </c>
      <c r="H17">
        <f t="shared" ref="H17:H18" si="1">I17+273</f>
        <v>1873</v>
      </c>
      <c r="I17" s="10">
        <v>1600</v>
      </c>
      <c r="K17">
        <v>0.5</v>
      </c>
      <c r="M17" s="11" t="s">
        <v>102</v>
      </c>
      <c r="N17">
        <v>-3.61</v>
      </c>
      <c r="P17" t="s">
        <v>103</v>
      </c>
      <c r="Q17" t="s">
        <v>105</v>
      </c>
      <c r="R17" t="s">
        <v>108</v>
      </c>
      <c r="T17" t="s">
        <v>118</v>
      </c>
      <c r="U17" s="11">
        <v>61.61</v>
      </c>
      <c r="V17" s="11">
        <v>2.13</v>
      </c>
      <c r="W17" s="11">
        <v>13.81</v>
      </c>
      <c r="Z17" s="11">
        <v>2.9</v>
      </c>
      <c r="AB17">
        <v>0.02</v>
      </c>
      <c r="AD17" s="11">
        <v>0.01</v>
      </c>
      <c r="AE17" s="11">
        <v>4.87</v>
      </c>
      <c r="AF17" s="11">
        <v>9.24</v>
      </c>
      <c r="AI17" s="11">
        <v>2.79</v>
      </c>
      <c r="AJ17" s="11">
        <v>0.47</v>
      </c>
      <c r="AK17" s="11">
        <v>0.02</v>
      </c>
      <c r="AU17">
        <v>1.1599999999999999</v>
      </c>
      <c r="AZ17" s="11">
        <v>97.85</v>
      </c>
      <c r="BA17">
        <v>0.14000000000000001</v>
      </c>
      <c r="BF17">
        <v>93.06</v>
      </c>
      <c r="BT17">
        <v>0.26</v>
      </c>
      <c r="CB17">
        <v>1.04</v>
      </c>
      <c r="CS17">
        <v>94.5</v>
      </c>
    </row>
    <row r="18" spans="1:97" x14ac:dyDescent="0.2">
      <c r="A18" t="s">
        <v>116</v>
      </c>
      <c r="F18">
        <v>48</v>
      </c>
      <c r="G18">
        <v>4</v>
      </c>
      <c r="H18">
        <f t="shared" si="1"/>
        <v>1823</v>
      </c>
      <c r="I18" s="10">
        <v>1550</v>
      </c>
      <c r="K18">
        <v>0.5</v>
      </c>
      <c r="M18" s="11" t="s">
        <v>102</v>
      </c>
      <c r="N18">
        <v>-5.71</v>
      </c>
      <c r="P18" t="s">
        <v>103</v>
      </c>
      <c r="Q18" t="s">
        <v>105</v>
      </c>
      <c r="R18" t="s">
        <v>108</v>
      </c>
      <c r="T18" t="s">
        <v>118</v>
      </c>
      <c r="U18" s="11">
        <v>66.13</v>
      </c>
      <c r="V18" s="11">
        <v>1.51</v>
      </c>
      <c r="W18" s="11">
        <v>14.42</v>
      </c>
      <c r="Z18" s="11">
        <v>0.28000000000000003</v>
      </c>
      <c r="AB18">
        <v>0.01</v>
      </c>
      <c r="AD18" s="11">
        <v>0.01</v>
      </c>
      <c r="AE18" s="11">
        <v>5.27</v>
      </c>
      <c r="AF18" s="11">
        <v>8.82</v>
      </c>
      <c r="AI18" s="11">
        <v>2.68</v>
      </c>
      <c r="AJ18" s="11">
        <v>0.6</v>
      </c>
      <c r="AK18" s="11">
        <v>0.16</v>
      </c>
      <c r="AU18">
        <v>0.87</v>
      </c>
      <c r="AZ18" s="11">
        <v>99.89</v>
      </c>
      <c r="BA18">
        <v>8.5399999999999991</v>
      </c>
      <c r="BF18">
        <v>84.43</v>
      </c>
      <c r="BN18">
        <v>0.02</v>
      </c>
      <c r="BT18">
        <v>0.02</v>
      </c>
      <c r="CB18">
        <v>0.93</v>
      </c>
      <c r="CS18">
        <v>93.94</v>
      </c>
    </row>
  </sheetData>
  <mergeCells count="3">
    <mergeCell ref="B1:T1"/>
    <mergeCell ref="U1:AZ1"/>
    <mergeCell ref="BA1:CS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1580F-8136-7F45-AA80-CE96852E307F}">
  <dimension ref="A1:D4"/>
  <sheetViews>
    <sheetView workbookViewId="0">
      <selection activeCell="B4" sqref="B4"/>
    </sheetView>
  </sheetViews>
  <sheetFormatPr baseColWidth="10" defaultRowHeight="16" x14ac:dyDescent="0.2"/>
  <cols>
    <col min="1" max="1" width="19" customWidth="1"/>
    <col min="2" max="2" width="115.5" customWidth="1"/>
    <col min="3" max="4" width="34.1640625" customWidth="1"/>
  </cols>
  <sheetData>
    <row r="1" spans="1:4" ht="40" x14ac:dyDescent="0.25">
      <c r="A1" s="6" t="s">
        <v>97</v>
      </c>
      <c r="B1" s="7" t="s">
        <v>98</v>
      </c>
      <c r="C1" s="8"/>
      <c r="D1" s="8"/>
    </row>
    <row r="2" spans="1:4" ht="34" x14ac:dyDescent="0.2">
      <c r="A2">
        <v>46</v>
      </c>
      <c r="B2" s="9" t="s">
        <v>99</v>
      </c>
    </row>
    <row r="3" spans="1:4" ht="34" x14ac:dyDescent="0.2">
      <c r="A3">
        <v>47</v>
      </c>
      <c r="B3" s="9" t="s">
        <v>111</v>
      </c>
    </row>
    <row r="4" spans="1:4" ht="34" x14ac:dyDescent="0.2">
      <c r="A4">
        <v>48</v>
      </c>
      <c r="B4" s="15" t="s">
        <v>117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References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Kayla Iacovino</dc:creator>
  <cp:lastModifiedBy>Kayla Iacovino</cp:lastModifiedBy>
  <dcterms:created xsi:type="dcterms:W3CDTF">2021-05-04T15:50:55Z</dcterms:created>
  <dcterms:modified xsi:type="dcterms:W3CDTF">2021-05-25T17:00:28Z</dcterms:modified>
</cp:coreProperties>
</file>