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nza Momin\Desktop\"/>
    </mc:Choice>
  </mc:AlternateContent>
  <bookViews>
    <workbookView xWindow="0" yWindow="0" windowWidth="10575" windowHeight="7065"/>
  </bookViews>
  <sheets>
    <sheet name="K163788_FullSet" sheetId="1" r:id="rId1"/>
  </sheets>
  <externalReferences>
    <externalReference r:id="rId2"/>
  </externalReferences>
  <definedNames>
    <definedName name="Delinquent_Payments">'[1]Source 3(for Assignment Part 4)'!#REF!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</calcChain>
</file>

<file path=xl/sharedStrings.xml><?xml version="1.0" encoding="utf-8"?>
<sst xmlns="http://schemas.openxmlformats.org/spreadsheetml/2006/main" count="15" uniqueCount="15">
  <si>
    <t>Total Discount</t>
  </si>
  <si>
    <t>Extended Price</t>
  </si>
  <si>
    <t>Full Price</t>
  </si>
  <si>
    <t>Discount</t>
  </si>
  <si>
    <t>Quantity</t>
  </si>
  <si>
    <t>Unit Price</t>
  </si>
  <si>
    <t>Product</t>
  </si>
  <si>
    <t>Product ID</t>
  </si>
  <si>
    <t>Order Date</t>
  </si>
  <si>
    <t>Customer Status</t>
  </si>
  <si>
    <t>Customer State</t>
  </si>
  <si>
    <t>Customer City</t>
  </si>
  <si>
    <t>Credit Line</t>
  </si>
  <si>
    <t>Customer Full Name</t>
  </si>
  <si>
    <t>Order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</si>
</sst>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8"/>
      <name val="Tahoma"/>
    </font>
    <font>
      <sz val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4" fontId="0" fillId="0" borderId="0" xfId="0" applyNumberFormat="1"/>
    <xf numFmtId="1" fontId="0" fillId="0" borderId="0" xfId="0" applyNumberFormat="1"/>
    <xf numFmtId="17" fontId="0" fillId="0" borderId="0" xfId="0" applyNumberFormat="1"/>
    <xf numFmtId="164" fontId="0" fillId="0" borderId="0" xfId="1" applyNumberFormat="1" applyFont="1"/>
    <xf numFmtId="0" fontId="0" fillId="2" borderId="0" xfId="0" applyFill="1"/>
    <xf numFmtId="1" fontId="0" fillId="0" borderId="0" xfId="1" applyNumberFormat="1" applyFont="1"/>
    <xf numFmtId="0" fontId="0" fillId="3" borderId="0" xfId="0" applyFill="1"/>
    <xf numFmtId="0" fontId="1" fillId="0" borderId="0" xfId="0" applyFont="1"/>
    <xf numFmtId="1" fontId="1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74858</xdr:colOff>
      <xdr:row>7</xdr:row>
      <xdr:rowOff>114913</xdr:rowOff>
    </xdr:from>
    <xdr:ext cx="342786" cy="182543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 rot="16200000">
          <a:off x="-666467" y="1789688"/>
          <a:ext cx="182543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/>
            <a:t>Data from</a:t>
          </a:r>
          <a:r>
            <a:rPr lang="en-US" sz="1600" b="1" baseline="0"/>
            <a:t> Source 1</a:t>
          </a:r>
          <a:endParaRPr lang="en-US" sz="1600" b="1"/>
        </a:p>
      </xdr:txBody>
    </xdr:sp>
    <xdr:clientData/>
  </xdr:oneCellAnchor>
  <xdr:oneCellAnchor>
    <xdr:from>
      <xdr:col>0</xdr:col>
      <xdr:colOff>84383</xdr:colOff>
      <xdr:row>34</xdr:row>
      <xdr:rowOff>86338</xdr:rowOff>
    </xdr:from>
    <xdr:ext cx="342786" cy="182543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 rot="16200000">
          <a:off x="-656942" y="5361563"/>
          <a:ext cx="182543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/>
            <a:t>Data from</a:t>
          </a:r>
          <a:r>
            <a:rPr lang="en-US" sz="1600" b="1" baseline="0"/>
            <a:t> Source 2</a:t>
          </a:r>
          <a:endParaRPr lang="en-US" sz="1600" b="1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TL-Data%20for%20Assignment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 1"/>
      <sheetName val="Source 2"/>
      <sheetName val="Lookups"/>
      <sheetName val="Source 3(for Assignment Part 4)"/>
    </sheetNames>
    <sheetDataSet>
      <sheetData sheetId="0">
        <row r="2">
          <cell r="A2">
            <v>10248</v>
          </cell>
          <cell r="B2" t="str">
            <v>Suzan Plock</v>
          </cell>
          <cell r="C2" t="str">
            <v>Pittsburgh</v>
          </cell>
          <cell r="D2" t="str">
            <v>PA</v>
          </cell>
          <cell r="E2" t="str">
            <v>Silver</v>
          </cell>
          <cell r="F2">
            <v>40554</v>
          </cell>
          <cell r="G2">
            <v>11</v>
          </cell>
          <cell r="H2" t="str">
            <v>Queso Cabrales</v>
          </cell>
          <cell r="I2">
            <v>14</v>
          </cell>
          <cell r="J2">
            <v>12</v>
          </cell>
          <cell r="K2">
            <v>0</v>
          </cell>
          <cell r="L2">
            <v>168</v>
          </cell>
          <cell r="M2">
            <v>168</v>
          </cell>
          <cell r="N2">
            <v>0</v>
          </cell>
        </row>
        <row r="3">
          <cell r="A3">
            <v>10248</v>
          </cell>
          <cell r="B3" t="str">
            <v>Suzan Plock</v>
          </cell>
          <cell r="C3" t="str">
            <v>Pittsburgh</v>
          </cell>
          <cell r="D3" t="str">
            <v>PA</v>
          </cell>
          <cell r="E3" t="str">
            <v>Silver</v>
          </cell>
          <cell r="F3">
            <v>40554</v>
          </cell>
          <cell r="G3">
            <v>42</v>
          </cell>
          <cell r="H3" t="str">
            <v>Singaporean Hokkien Fried Mee</v>
          </cell>
          <cell r="I3">
            <v>9.8000000000000007</v>
          </cell>
          <cell r="J3">
            <v>10</v>
          </cell>
          <cell r="K3">
            <v>0</v>
          </cell>
          <cell r="L3">
            <v>98</v>
          </cell>
          <cell r="M3">
            <v>98</v>
          </cell>
          <cell r="N3">
            <v>0</v>
          </cell>
        </row>
        <row r="4">
          <cell r="A4">
            <v>10248</v>
          </cell>
          <cell r="B4" t="str">
            <v>Suzan Plock</v>
          </cell>
          <cell r="C4" t="str">
            <v>Pittsburgh</v>
          </cell>
          <cell r="D4" t="str">
            <v>PA</v>
          </cell>
          <cell r="E4" t="str">
            <v>Silver</v>
          </cell>
          <cell r="F4">
            <v>40554</v>
          </cell>
          <cell r="G4">
            <v>72</v>
          </cell>
          <cell r="H4" t="str">
            <v>Mozzarella di Giovanni</v>
          </cell>
          <cell r="I4">
            <v>34.799999999999997</v>
          </cell>
          <cell r="J4">
            <v>5</v>
          </cell>
          <cell r="K4">
            <v>0</v>
          </cell>
          <cell r="L4">
            <v>174</v>
          </cell>
          <cell r="M4">
            <v>174</v>
          </cell>
          <cell r="N4">
            <v>0</v>
          </cell>
        </row>
        <row r="5">
          <cell r="A5">
            <v>10249</v>
          </cell>
          <cell r="B5" t="str">
            <v>Allan Strate</v>
          </cell>
          <cell r="C5" t="str">
            <v>Miami</v>
          </cell>
          <cell r="D5" t="str">
            <v>FL</v>
          </cell>
          <cell r="E5" t="str">
            <v>Platinum</v>
          </cell>
          <cell r="F5">
            <v>40554</v>
          </cell>
          <cell r="G5">
            <v>51</v>
          </cell>
          <cell r="H5" t="str">
            <v>Manjimup Dried Apples</v>
          </cell>
          <cell r="I5">
            <v>42.4</v>
          </cell>
          <cell r="J5">
            <v>40</v>
          </cell>
          <cell r="K5">
            <v>0</v>
          </cell>
          <cell r="L5">
            <v>1696</v>
          </cell>
          <cell r="M5">
            <v>1696</v>
          </cell>
          <cell r="N5">
            <v>0</v>
          </cell>
        </row>
        <row r="6">
          <cell r="A6">
            <v>10249</v>
          </cell>
          <cell r="B6" t="str">
            <v>Allan Strate</v>
          </cell>
          <cell r="C6" t="str">
            <v>Miami</v>
          </cell>
          <cell r="D6" t="str">
            <v>FL</v>
          </cell>
          <cell r="E6" t="str">
            <v>Platinum</v>
          </cell>
          <cell r="F6">
            <v>40554</v>
          </cell>
          <cell r="G6">
            <v>14</v>
          </cell>
          <cell r="H6" t="str">
            <v>Tofu</v>
          </cell>
          <cell r="I6">
            <v>18.600000000000001</v>
          </cell>
          <cell r="J6">
            <v>9</v>
          </cell>
          <cell r="K6">
            <v>0</v>
          </cell>
          <cell r="L6">
            <v>167.4</v>
          </cell>
          <cell r="M6">
            <v>167.4</v>
          </cell>
          <cell r="N6">
            <v>0</v>
          </cell>
        </row>
        <row r="7">
          <cell r="A7">
            <v>10250</v>
          </cell>
          <cell r="B7" t="str">
            <v>Elnora Willison</v>
          </cell>
          <cell r="C7" t="str">
            <v>Philadelphia</v>
          </cell>
          <cell r="D7" t="str">
            <v>PA</v>
          </cell>
          <cell r="E7" t="str">
            <v>Platinum</v>
          </cell>
          <cell r="F7">
            <v>40554</v>
          </cell>
          <cell r="G7">
            <v>51</v>
          </cell>
          <cell r="H7" t="str">
            <v>Manjimup Dried Apples</v>
          </cell>
          <cell r="I7">
            <v>42.4</v>
          </cell>
          <cell r="J7">
            <v>35</v>
          </cell>
          <cell r="K7">
            <v>0.15000000596046448</v>
          </cell>
          <cell r="L7">
            <v>1484</v>
          </cell>
          <cell r="M7">
            <v>1261.4000000000001</v>
          </cell>
          <cell r="N7">
            <v>222.59999999999991</v>
          </cell>
        </row>
        <row r="8">
          <cell r="A8">
            <v>10250</v>
          </cell>
          <cell r="B8" t="str">
            <v>Elnora Willison</v>
          </cell>
          <cell r="C8" t="str">
            <v>Philadelphia</v>
          </cell>
          <cell r="D8" t="str">
            <v>PA</v>
          </cell>
          <cell r="E8" t="str">
            <v>Platinum</v>
          </cell>
          <cell r="F8">
            <v>40554</v>
          </cell>
          <cell r="G8">
            <v>41</v>
          </cell>
          <cell r="H8" t="str">
            <v>Jack's New England Clam Chowder</v>
          </cell>
          <cell r="I8">
            <v>7.7</v>
          </cell>
          <cell r="J8">
            <v>10</v>
          </cell>
          <cell r="K8">
            <v>0</v>
          </cell>
          <cell r="L8">
            <v>77</v>
          </cell>
          <cell r="M8">
            <v>77</v>
          </cell>
          <cell r="N8">
            <v>0</v>
          </cell>
        </row>
        <row r="9">
          <cell r="A9">
            <v>10250</v>
          </cell>
          <cell r="B9" t="str">
            <v>Elnora Willison</v>
          </cell>
          <cell r="C9" t="str">
            <v>Philadelphia</v>
          </cell>
          <cell r="D9" t="str">
            <v>PA</v>
          </cell>
          <cell r="E9" t="str">
            <v>Platinum</v>
          </cell>
          <cell r="F9">
            <v>40554</v>
          </cell>
          <cell r="G9">
            <v>65</v>
          </cell>
          <cell r="H9" t="str">
            <v>Louisiana Fiery Hot Pepper Sauce</v>
          </cell>
          <cell r="I9">
            <v>16.8</v>
          </cell>
          <cell r="J9">
            <v>15</v>
          </cell>
          <cell r="K9">
            <v>0.15000000596046448</v>
          </cell>
          <cell r="L9">
            <v>252</v>
          </cell>
          <cell r="M9">
            <v>214.2</v>
          </cell>
          <cell r="N9">
            <v>37.800000000000011</v>
          </cell>
        </row>
        <row r="10">
          <cell r="A10">
            <v>10251</v>
          </cell>
          <cell r="B10" t="str">
            <v>Daniela Becknell</v>
          </cell>
          <cell r="C10" t="str">
            <v>Tacoma</v>
          </cell>
          <cell r="D10" t="str">
            <v>WA</v>
          </cell>
          <cell r="E10" t="str">
            <v>Platinum</v>
          </cell>
          <cell r="F10">
            <v>40554</v>
          </cell>
          <cell r="G10">
            <v>65</v>
          </cell>
          <cell r="H10" t="str">
            <v>Louisiana Fiery Hot Pepper Sauce</v>
          </cell>
          <cell r="I10">
            <v>16.8</v>
          </cell>
          <cell r="J10">
            <v>20</v>
          </cell>
          <cell r="K10">
            <v>0</v>
          </cell>
          <cell r="L10">
            <v>336</v>
          </cell>
          <cell r="M10">
            <v>336</v>
          </cell>
          <cell r="N10">
            <v>0</v>
          </cell>
        </row>
        <row r="11">
          <cell r="A11">
            <v>10251</v>
          </cell>
          <cell r="B11" t="str">
            <v>Daniela Becknell</v>
          </cell>
          <cell r="C11" t="str">
            <v>Tacoma</v>
          </cell>
          <cell r="D11" t="str">
            <v>WA</v>
          </cell>
          <cell r="E11" t="str">
            <v>Platinum</v>
          </cell>
          <cell r="F11">
            <v>40554</v>
          </cell>
          <cell r="G11">
            <v>22</v>
          </cell>
          <cell r="H11" t="str">
            <v>Gustaf's Knäckebröd</v>
          </cell>
          <cell r="I11">
            <v>16.8</v>
          </cell>
          <cell r="J11">
            <v>6</v>
          </cell>
          <cell r="K11">
            <v>5.000000074505806E-2</v>
          </cell>
          <cell r="L11">
            <v>100.80000000000001</v>
          </cell>
          <cell r="M11">
            <v>95.76</v>
          </cell>
          <cell r="N11">
            <v>5.0400000000000063</v>
          </cell>
        </row>
        <row r="12">
          <cell r="A12">
            <v>10251</v>
          </cell>
          <cell r="B12" t="str">
            <v>Daniela Becknell</v>
          </cell>
          <cell r="C12" t="str">
            <v>Tacoma</v>
          </cell>
          <cell r="D12" t="str">
            <v>WA</v>
          </cell>
          <cell r="E12" t="str">
            <v>Platinum</v>
          </cell>
          <cell r="F12">
            <v>40554</v>
          </cell>
          <cell r="G12">
            <v>57</v>
          </cell>
          <cell r="H12" t="str">
            <v>Ravioli Angelo</v>
          </cell>
          <cell r="I12">
            <v>15.6</v>
          </cell>
          <cell r="J12">
            <v>15</v>
          </cell>
          <cell r="K12">
            <v>5.000000074505806E-2</v>
          </cell>
          <cell r="L12">
            <v>234</v>
          </cell>
          <cell r="M12">
            <v>222.3</v>
          </cell>
          <cell r="N12">
            <v>11.699999999999989</v>
          </cell>
        </row>
        <row r="13">
          <cell r="A13">
            <v>10252</v>
          </cell>
          <cell r="B13" t="str">
            <v>Cathrine Delamater</v>
          </cell>
          <cell r="C13" t="str">
            <v>Philadelphia</v>
          </cell>
          <cell r="D13" t="str">
            <v>PA</v>
          </cell>
          <cell r="E13" t="str">
            <v>Platinum</v>
          </cell>
          <cell r="F13">
            <v>40554</v>
          </cell>
          <cell r="G13">
            <v>33</v>
          </cell>
          <cell r="H13" t="str">
            <v>Geitost</v>
          </cell>
          <cell r="I13">
            <v>2</v>
          </cell>
          <cell r="J13">
            <v>25</v>
          </cell>
          <cell r="K13">
            <v>5.000000074505806E-2</v>
          </cell>
          <cell r="L13">
            <v>50</v>
          </cell>
          <cell r="M13">
            <v>47.5</v>
          </cell>
          <cell r="N13">
            <v>2.5</v>
          </cell>
        </row>
        <row r="14">
          <cell r="A14">
            <v>10252</v>
          </cell>
          <cell r="B14" t="str">
            <v>Cathrine Delamater</v>
          </cell>
          <cell r="C14" t="str">
            <v>Philadelphia</v>
          </cell>
          <cell r="D14" t="str">
            <v>PA</v>
          </cell>
          <cell r="E14" t="str">
            <v>Platinum</v>
          </cell>
          <cell r="F14">
            <v>40554</v>
          </cell>
          <cell r="G14">
            <v>20</v>
          </cell>
          <cell r="H14" t="str">
            <v>Sir Rodney's Marmalade</v>
          </cell>
          <cell r="I14">
            <v>64.8</v>
          </cell>
          <cell r="J14">
            <v>40</v>
          </cell>
          <cell r="K14">
            <v>5.000000074505806E-2</v>
          </cell>
          <cell r="L14">
            <v>2592</v>
          </cell>
          <cell r="M14">
            <v>2462.4</v>
          </cell>
          <cell r="N14">
            <v>129.59999999999991</v>
          </cell>
        </row>
        <row r="15">
          <cell r="A15">
            <v>10252</v>
          </cell>
          <cell r="B15" t="str">
            <v>Cathrine Delamater</v>
          </cell>
          <cell r="C15" t="str">
            <v>Philadelphia</v>
          </cell>
          <cell r="D15" t="str">
            <v>PA</v>
          </cell>
          <cell r="E15" t="str">
            <v>Platinum</v>
          </cell>
          <cell r="F15">
            <v>40554</v>
          </cell>
          <cell r="G15">
            <v>60</v>
          </cell>
          <cell r="H15" t="str">
            <v>Camembert Pierrot</v>
          </cell>
          <cell r="I15">
            <v>27.2</v>
          </cell>
          <cell r="J15">
            <v>40</v>
          </cell>
          <cell r="K15">
            <v>0</v>
          </cell>
          <cell r="L15">
            <v>1088</v>
          </cell>
          <cell r="M15">
            <v>1088</v>
          </cell>
          <cell r="N15">
            <v>0</v>
          </cell>
        </row>
        <row r="16">
          <cell r="A16">
            <v>10253</v>
          </cell>
          <cell r="B16" t="str">
            <v>Leota Vonderheide</v>
          </cell>
          <cell r="C16" t="str">
            <v>Philadelphia</v>
          </cell>
          <cell r="D16" t="str">
            <v>PA</v>
          </cell>
          <cell r="E16" t="str">
            <v>Platinum</v>
          </cell>
          <cell r="F16">
            <v>40554</v>
          </cell>
          <cell r="G16">
            <v>49</v>
          </cell>
          <cell r="H16" t="str">
            <v>Maxilaku</v>
          </cell>
          <cell r="I16">
            <v>16</v>
          </cell>
          <cell r="J16">
            <v>40</v>
          </cell>
          <cell r="K16">
            <v>0</v>
          </cell>
          <cell r="L16">
            <v>640</v>
          </cell>
          <cell r="M16">
            <v>640</v>
          </cell>
          <cell r="N16">
            <v>0</v>
          </cell>
        </row>
        <row r="17">
          <cell r="A17">
            <v>10253</v>
          </cell>
          <cell r="B17" t="str">
            <v>Leota Vonderheide</v>
          </cell>
          <cell r="C17" t="str">
            <v>Philadelphia</v>
          </cell>
          <cell r="D17" t="str">
            <v>PA</v>
          </cell>
          <cell r="E17" t="str">
            <v>Platinum</v>
          </cell>
          <cell r="F17">
            <v>40554</v>
          </cell>
          <cell r="G17">
            <v>39</v>
          </cell>
          <cell r="H17" t="str">
            <v>Chartreuse verte</v>
          </cell>
          <cell r="I17">
            <v>14.4</v>
          </cell>
          <cell r="J17">
            <v>42</v>
          </cell>
          <cell r="K17">
            <v>0</v>
          </cell>
          <cell r="L17">
            <v>604.80000000000007</v>
          </cell>
          <cell r="M17">
            <v>604.79999999999995</v>
          </cell>
          <cell r="N17">
            <v>0</v>
          </cell>
        </row>
        <row r="18">
          <cell r="A18">
            <v>10253</v>
          </cell>
          <cell r="B18" t="str">
            <v>Leota Vonderheide</v>
          </cell>
          <cell r="C18" t="str">
            <v>Philadelphia</v>
          </cell>
          <cell r="D18" t="str">
            <v>PA</v>
          </cell>
          <cell r="E18" t="str">
            <v>Platinum</v>
          </cell>
          <cell r="F18">
            <v>40554</v>
          </cell>
          <cell r="G18">
            <v>31</v>
          </cell>
          <cell r="H18" t="str">
            <v>Gorgonzola Telino</v>
          </cell>
          <cell r="I18">
            <v>10</v>
          </cell>
          <cell r="J18">
            <v>20</v>
          </cell>
          <cell r="K18">
            <v>0</v>
          </cell>
          <cell r="L18">
            <v>200</v>
          </cell>
          <cell r="M18">
            <v>200</v>
          </cell>
          <cell r="N18">
            <v>0</v>
          </cell>
        </row>
        <row r="19">
          <cell r="A19">
            <v>10254</v>
          </cell>
          <cell r="B19" t="str">
            <v>Tyrone Hine</v>
          </cell>
          <cell r="C19" t="str">
            <v>Pittsburgh</v>
          </cell>
          <cell r="D19" t="str">
            <v>PA</v>
          </cell>
          <cell r="E19" t="str">
            <v>Gold</v>
          </cell>
          <cell r="F19">
            <v>40554</v>
          </cell>
          <cell r="G19">
            <v>55</v>
          </cell>
          <cell r="H19" t="str">
            <v>Pâté chinois</v>
          </cell>
          <cell r="I19">
            <v>19.2</v>
          </cell>
          <cell r="J19">
            <v>21</v>
          </cell>
          <cell r="K19">
            <v>0.15000000596046448</v>
          </cell>
          <cell r="L19">
            <v>403.2</v>
          </cell>
          <cell r="M19">
            <v>342.72</v>
          </cell>
          <cell r="N19">
            <v>60.479999999999961</v>
          </cell>
        </row>
        <row r="20">
          <cell r="A20">
            <v>10254</v>
          </cell>
          <cell r="B20" t="str">
            <v>Tyrone Hine</v>
          </cell>
          <cell r="C20" t="str">
            <v>Pittsburgh</v>
          </cell>
          <cell r="D20" t="str">
            <v>PA</v>
          </cell>
          <cell r="E20" t="str">
            <v>Gold</v>
          </cell>
          <cell r="F20">
            <v>40554</v>
          </cell>
          <cell r="G20">
            <v>74</v>
          </cell>
          <cell r="H20" t="str">
            <v>Longlife Tofu</v>
          </cell>
          <cell r="I20">
            <v>8</v>
          </cell>
          <cell r="J20">
            <v>21</v>
          </cell>
          <cell r="K20">
            <v>0</v>
          </cell>
          <cell r="L20">
            <v>168</v>
          </cell>
          <cell r="M20">
            <v>168</v>
          </cell>
          <cell r="N20">
            <v>0</v>
          </cell>
        </row>
        <row r="21">
          <cell r="A21">
            <v>10254</v>
          </cell>
          <cell r="B21" t="str">
            <v>Tyrone Hine</v>
          </cell>
          <cell r="C21" t="str">
            <v>Pittsburgh</v>
          </cell>
          <cell r="D21" t="str">
            <v>PA</v>
          </cell>
          <cell r="E21" t="str">
            <v>Gold</v>
          </cell>
          <cell r="F21">
            <v>40554</v>
          </cell>
          <cell r="G21">
            <v>24</v>
          </cell>
          <cell r="H21" t="str">
            <v>Guaraná Fantástica</v>
          </cell>
          <cell r="I21">
            <v>3.6</v>
          </cell>
          <cell r="J21">
            <v>15</v>
          </cell>
          <cell r="K21">
            <v>0.15000000596046448</v>
          </cell>
          <cell r="L21">
            <v>54</v>
          </cell>
          <cell r="M21">
            <v>45.9</v>
          </cell>
          <cell r="N21">
            <v>8.1000000000000014</v>
          </cell>
        </row>
        <row r="22">
          <cell r="A22">
            <v>10255</v>
          </cell>
          <cell r="B22" t="str">
            <v>Christin Tillinghast</v>
          </cell>
          <cell r="C22" t="str">
            <v>Tacoma</v>
          </cell>
          <cell r="D22" t="str">
            <v>WA</v>
          </cell>
          <cell r="E22" t="str">
            <v>Gold</v>
          </cell>
          <cell r="F22">
            <v>40554</v>
          </cell>
          <cell r="G22">
            <v>36</v>
          </cell>
          <cell r="H22" t="str">
            <v>Inlagd Sill</v>
          </cell>
          <cell r="I22">
            <v>15.2</v>
          </cell>
          <cell r="J22">
            <v>25</v>
          </cell>
          <cell r="K22">
            <v>0</v>
          </cell>
          <cell r="L22">
            <v>380</v>
          </cell>
          <cell r="M22">
            <v>380</v>
          </cell>
          <cell r="N22">
            <v>0</v>
          </cell>
        </row>
        <row r="23">
          <cell r="A23">
            <v>10255</v>
          </cell>
          <cell r="B23" t="str">
            <v>Christin Tillinghast</v>
          </cell>
          <cell r="C23" t="str">
            <v>Tacoma</v>
          </cell>
          <cell r="D23" t="str">
            <v>WA</v>
          </cell>
          <cell r="E23" t="str">
            <v>Gold</v>
          </cell>
          <cell r="F23">
            <v>40554</v>
          </cell>
          <cell r="G23">
            <v>59</v>
          </cell>
          <cell r="H23" t="str">
            <v>Raclette Courdavault</v>
          </cell>
          <cell r="I23">
            <v>44</v>
          </cell>
          <cell r="J23">
            <v>30</v>
          </cell>
          <cell r="K23">
            <v>0</v>
          </cell>
          <cell r="L23">
            <v>1320</v>
          </cell>
          <cell r="M23">
            <v>1320</v>
          </cell>
          <cell r="N23">
            <v>0</v>
          </cell>
        </row>
        <row r="24">
          <cell r="A24">
            <v>10255</v>
          </cell>
          <cell r="B24" t="str">
            <v>Christin Tillinghast</v>
          </cell>
          <cell r="C24" t="str">
            <v>Tacoma</v>
          </cell>
          <cell r="D24" t="str">
            <v>WA</v>
          </cell>
          <cell r="E24" t="str">
            <v>Gold</v>
          </cell>
          <cell r="F24">
            <v>40554</v>
          </cell>
          <cell r="G24">
            <v>16</v>
          </cell>
          <cell r="H24" t="str">
            <v>Pavlova</v>
          </cell>
          <cell r="I24">
            <v>13.9</v>
          </cell>
          <cell r="J24">
            <v>35</v>
          </cell>
          <cell r="K24">
            <v>0</v>
          </cell>
          <cell r="L24">
            <v>486.5</v>
          </cell>
          <cell r="M24">
            <v>486.5</v>
          </cell>
          <cell r="N24">
            <v>0</v>
          </cell>
        </row>
        <row r="25">
          <cell r="A25">
            <v>10255</v>
          </cell>
          <cell r="B25" t="str">
            <v>Christin Tillinghast</v>
          </cell>
          <cell r="C25" t="str">
            <v>Tacoma</v>
          </cell>
          <cell r="D25" t="str">
            <v>WA</v>
          </cell>
          <cell r="E25" t="str">
            <v>Gold</v>
          </cell>
          <cell r="F25">
            <v>40554</v>
          </cell>
          <cell r="G25">
            <v>2</v>
          </cell>
          <cell r="H25" t="str">
            <v>Chang</v>
          </cell>
          <cell r="I25">
            <v>15.2</v>
          </cell>
          <cell r="J25">
            <v>20</v>
          </cell>
          <cell r="K25">
            <v>0</v>
          </cell>
          <cell r="L25">
            <v>304</v>
          </cell>
          <cell r="M25">
            <v>304</v>
          </cell>
          <cell r="N25">
            <v>0</v>
          </cell>
        </row>
        <row r="26">
          <cell r="A26">
            <v>10256</v>
          </cell>
          <cell r="B26" t="str">
            <v>Kisha Grauer</v>
          </cell>
          <cell r="C26" t="str">
            <v>Salt Lake City</v>
          </cell>
          <cell r="D26" t="str">
            <v>UT</v>
          </cell>
          <cell r="E26" t="str">
            <v>Silver</v>
          </cell>
          <cell r="F26">
            <v>40554</v>
          </cell>
          <cell r="G26">
            <v>53</v>
          </cell>
          <cell r="H26" t="str">
            <v>Perth Pasties</v>
          </cell>
          <cell r="I26">
            <v>26.2</v>
          </cell>
          <cell r="J26">
            <v>15</v>
          </cell>
          <cell r="K26">
            <v>0.15</v>
          </cell>
          <cell r="L26">
            <v>393</v>
          </cell>
          <cell r="M26">
            <v>393</v>
          </cell>
          <cell r="N26">
            <v>0</v>
          </cell>
        </row>
        <row r="27">
          <cell r="A27">
            <v>10256</v>
          </cell>
          <cell r="B27" t="str">
            <v>Kisha Grauer</v>
          </cell>
          <cell r="C27" t="str">
            <v>Salt Lake City</v>
          </cell>
          <cell r="D27" t="str">
            <v>UT</v>
          </cell>
          <cell r="E27" t="str">
            <v>Silver</v>
          </cell>
          <cell r="F27">
            <v>40554</v>
          </cell>
          <cell r="G27">
            <v>77</v>
          </cell>
          <cell r="H27" t="str">
            <v>Original Frankfurter grüne Soße</v>
          </cell>
          <cell r="I27">
            <v>10.4</v>
          </cell>
          <cell r="J27">
            <v>12</v>
          </cell>
          <cell r="K27">
            <v>0</v>
          </cell>
          <cell r="L27">
            <v>124.80000000000001</v>
          </cell>
          <cell r="M27">
            <v>124.8</v>
          </cell>
          <cell r="N27">
            <v>0</v>
          </cell>
        </row>
        <row r="28">
          <cell r="A28">
            <v>10257</v>
          </cell>
          <cell r="B28" t="str">
            <v>Darryl Manuelito</v>
          </cell>
          <cell r="C28" t="str">
            <v>Charleston</v>
          </cell>
          <cell r="D28" t="str">
            <v>SC</v>
          </cell>
          <cell r="E28" t="str">
            <v>Silver</v>
          </cell>
          <cell r="F28">
            <v>40554</v>
          </cell>
          <cell r="G28">
            <v>27</v>
          </cell>
          <cell r="H28" t="str">
            <v>Schoggi Schokolade</v>
          </cell>
          <cell r="I28">
            <v>35.1</v>
          </cell>
          <cell r="J28">
            <v>25</v>
          </cell>
          <cell r="K28">
            <v>0</v>
          </cell>
          <cell r="L28">
            <v>877.5</v>
          </cell>
          <cell r="M28">
            <v>877.5</v>
          </cell>
          <cell r="N28">
            <v>0</v>
          </cell>
        </row>
        <row r="29">
          <cell r="A29">
            <v>10257</v>
          </cell>
          <cell r="B29" t="str">
            <v>Darryl Manuelito</v>
          </cell>
          <cell r="C29" t="str">
            <v>Charleston</v>
          </cell>
          <cell r="D29" t="str">
            <v>SC</v>
          </cell>
          <cell r="E29" t="str">
            <v>Silver</v>
          </cell>
          <cell r="F29">
            <v>40554</v>
          </cell>
          <cell r="G29">
            <v>39</v>
          </cell>
          <cell r="H29" t="str">
            <v>Chartreuse verte</v>
          </cell>
          <cell r="I29">
            <v>14.4</v>
          </cell>
          <cell r="J29">
            <v>6</v>
          </cell>
          <cell r="K29">
            <v>0</v>
          </cell>
          <cell r="L29">
            <v>86.4</v>
          </cell>
          <cell r="M29">
            <v>86.4</v>
          </cell>
          <cell r="N29">
            <v>0</v>
          </cell>
        </row>
        <row r="30">
          <cell r="A30">
            <v>10257</v>
          </cell>
          <cell r="B30" t="str">
            <v>Darryl Manuelito</v>
          </cell>
          <cell r="C30" t="str">
            <v>Charleston</v>
          </cell>
          <cell r="D30" t="str">
            <v>SC</v>
          </cell>
          <cell r="E30" t="str">
            <v>Silver</v>
          </cell>
          <cell r="F30">
            <v>40554</v>
          </cell>
          <cell r="G30">
            <v>77</v>
          </cell>
          <cell r="H30" t="str">
            <v>Original Frankfurter grüne Soße</v>
          </cell>
          <cell r="I30">
            <v>10.4</v>
          </cell>
          <cell r="J30">
            <v>15</v>
          </cell>
          <cell r="K30">
            <v>0</v>
          </cell>
          <cell r="L30">
            <v>156</v>
          </cell>
          <cell r="M30">
            <v>156</v>
          </cell>
          <cell r="N30">
            <v>0</v>
          </cell>
        </row>
      </sheetData>
      <sheetData sheetId="1">
        <row r="2">
          <cell r="A2" t="str">
            <v>A10258</v>
          </cell>
          <cell r="B2" t="str">
            <v>Milagros</v>
          </cell>
          <cell r="C2" t="str">
            <v>Fehrenbach</v>
          </cell>
          <cell r="D2" t="str">
            <v>Kansas City</v>
          </cell>
          <cell r="E2" t="str">
            <v>Kansas</v>
          </cell>
          <cell r="F2">
            <v>2</v>
          </cell>
          <cell r="G2">
            <v>40554</v>
          </cell>
          <cell r="H2">
            <v>2</v>
          </cell>
          <cell r="I2" t="str">
            <v>Chang</v>
          </cell>
          <cell r="J2">
            <v>15.2</v>
          </cell>
          <cell r="K2">
            <v>50</v>
          </cell>
          <cell r="L2">
            <v>0.20000000298023224</v>
          </cell>
          <cell r="M2">
            <v>760</v>
          </cell>
          <cell r="N2">
            <v>608</v>
          </cell>
          <cell r="O2">
            <v>30.4000004529953</v>
          </cell>
        </row>
        <row r="3">
          <cell r="A3" t="str">
            <v>A10258</v>
          </cell>
          <cell r="B3" t="str">
            <v>Milagros</v>
          </cell>
          <cell r="C3" t="str">
            <v>Fehrenbach</v>
          </cell>
          <cell r="D3" t="str">
            <v>Kansas City</v>
          </cell>
          <cell r="E3" t="str">
            <v>Kansas</v>
          </cell>
          <cell r="F3">
            <v>2</v>
          </cell>
          <cell r="G3">
            <v>40554</v>
          </cell>
          <cell r="H3">
            <v>32</v>
          </cell>
          <cell r="I3" t="str">
            <v>Mascarpone Fabioli</v>
          </cell>
          <cell r="J3">
            <v>25.6</v>
          </cell>
          <cell r="K3">
            <v>6</v>
          </cell>
          <cell r="L3">
            <v>0.20000000298023224</v>
          </cell>
          <cell r="M3">
            <v>153.60000000000002</v>
          </cell>
          <cell r="N3">
            <v>122.88</v>
          </cell>
          <cell r="O3">
            <v>6.1440000915527397</v>
          </cell>
        </row>
        <row r="4">
          <cell r="A4" t="str">
            <v>A10258</v>
          </cell>
          <cell r="B4" t="str">
            <v>Milagros</v>
          </cell>
          <cell r="C4" t="str">
            <v>Fehrenbach</v>
          </cell>
          <cell r="D4" t="str">
            <v>Kansas City</v>
          </cell>
          <cell r="E4" t="str">
            <v>Kansas</v>
          </cell>
          <cell r="F4">
            <v>2</v>
          </cell>
          <cell r="G4">
            <v>40554</v>
          </cell>
          <cell r="H4">
            <v>5</v>
          </cell>
          <cell r="I4" t="str">
            <v>Chef Anton's Gumbo Mix</v>
          </cell>
          <cell r="J4">
            <v>17</v>
          </cell>
          <cell r="K4">
            <v>65</v>
          </cell>
          <cell r="L4">
            <v>0.20000000298023224</v>
          </cell>
          <cell r="M4">
            <v>1105</v>
          </cell>
          <cell r="N4">
            <v>884</v>
          </cell>
          <cell r="O4">
            <v>44.200000658631325</v>
          </cell>
        </row>
        <row r="5">
          <cell r="A5" t="str">
            <v>A10259</v>
          </cell>
          <cell r="B5" t="str">
            <v>Julio</v>
          </cell>
          <cell r="C5" t="str">
            <v>Willard</v>
          </cell>
          <cell r="D5" t="str">
            <v>Kansas City</v>
          </cell>
          <cell r="E5" t="str">
            <v>North Carolina</v>
          </cell>
          <cell r="F5">
            <v>3</v>
          </cell>
          <cell r="G5">
            <v>40554</v>
          </cell>
          <cell r="H5">
            <v>21</v>
          </cell>
          <cell r="I5" t="str">
            <v>Sir Rodney's Scones</v>
          </cell>
          <cell r="J5">
            <v>8</v>
          </cell>
          <cell r="K5">
            <v>10</v>
          </cell>
          <cell r="L5">
            <v>0</v>
          </cell>
          <cell r="M5">
            <v>80</v>
          </cell>
          <cell r="N5">
            <v>80</v>
          </cell>
          <cell r="O5">
            <v>0</v>
          </cell>
        </row>
        <row r="6">
          <cell r="A6" t="str">
            <v>A10259</v>
          </cell>
          <cell r="B6" t="str">
            <v>Julio</v>
          </cell>
          <cell r="C6" t="str">
            <v>Willard</v>
          </cell>
          <cell r="D6" t="str">
            <v>Kansas City</v>
          </cell>
          <cell r="E6" t="str">
            <v>North Carolina</v>
          </cell>
          <cell r="F6">
            <v>3</v>
          </cell>
          <cell r="G6">
            <v>40554</v>
          </cell>
          <cell r="H6">
            <v>37</v>
          </cell>
          <cell r="I6" t="str">
            <v>Gravad lax</v>
          </cell>
          <cell r="J6">
            <v>20.8</v>
          </cell>
          <cell r="K6">
            <v>1</v>
          </cell>
          <cell r="L6">
            <v>0</v>
          </cell>
          <cell r="M6">
            <v>20.8</v>
          </cell>
          <cell r="N6">
            <v>20.8</v>
          </cell>
          <cell r="O6">
            <v>0</v>
          </cell>
        </row>
        <row r="7">
          <cell r="A7" t="str">
            <v>A10260</v>
          </cell>
          <cell r="B7" t="str">
            <v>Roslyn</v>
          </cell>
          <cell r="C7" t="str">
            <v>Plott</v>
          </cell>
          <cell r="D7" t="str">
            <v>Kansas City</v>
          </cell>
          <cell r="E7" t="str">
            <v>Ohio</v>
          </cell>
          <cell r="F7">
            <v>3</v>
          </cell>
          <cell r="G7">
            <v>40554</v>
          </cell>
          <cell r="H7">
            <v>70</v>
          </cell>
          <cell r="I7" t="str">
            <v>Outback Lager</v>
          </cell>
          <cell r="J7">
            <v>12</v>
          </cell>
          <cell r="K7">
            <v>21</v>
          </cell>
          <cell r="L7">
            <v>0.25</v>
          </cell>
          <cell r="M7">
            <v>252</v>
          </cell>
          <cell r="N7">
            <v>189</v>
          </cell>
          <cell r="O7">
            <v>15.75</v>
          </cell>
        </row>
        <row r="8">
          <cell r="A8" t="str">
            <v>A10260</v>
          </cell>
          <cell r="B8" t="str">
            <v>Roslyn</v>
          </cell>
          <cell r="C8" t="str">
            <v>Plott</v>
          </cell>
          <cell r="D8" t="str">
            <v>Kansas City</v>
          </cell>
          <cell r="E8" t="str">
            <v>Ohio</v>
          </cell>
          <cell r="F8">
            <v>3</v>
          </cell>
          <cell r="G8">
            <v>40554</v>
          </cell>
          <cell r="H8">
            <v>57</v>
          </cell>
          <cell r="I8" t="str">
            <v>Ravioli Angelo</v>
          </cell>
          <cell r="J8">
            <v>15.6</v>
          </cell>
          <cell r="K8">
            <v>50</v>
          </cell>
          <cell r="L8">
            <v>0</v>
          </cell>
          <cell r="M8">
            <v>780</v>
          </cell>
          <cell r="N8">
            <v>780</v>
          </cell>
          <cell r="O8">
            <v>0</v>
          </cell>
        </row>
        <row r="9">
          <cell r="A9" t="str">
            <v>A10260</v>
          </cell>
          <cell r="B9" t="str">
            <v>Roslyn</v>
          </cell>
          <cell r="C9" t="str">
            <v>Plott</v>
          </cell>
          <cell r="D9" t="str">
            <v>Kansas City</v>
          </cell>
          <cell r="E9" t="str">
            <v>Ohio</v>
          </cell>
          <cell r="F9">
            <v>3</v>
          </cell>
          <cell r="G9">
            <v>40554</v>
          </cell>
          <cell r="H9">
            <v>62</v>
          </cell>
          <cell r="I9" t="str">
            <v>Tarte au sucre</v>
          </cell>
          <cell r="J9">
            <v>39.4</v>
          </cell>
          <cell r="K9">
            <v>15</v>
          </cell>
          <cell r="L9">
            <v>0.25</v>
          </cell>
          <cell r="M9">
            <v>591</v>
          </cell>
          <cell r="N9">
            <v>443.25</v>
          </cell>
          <cell r="O9">
            <v>36.9375</v>
          </cell>
        </row>
        <row r="10">
          <cell r="A10" t="str">
            <v>A10260</v>
          </cell>
          <cell r="B10" t="str">
            <v>Roslyn</v>
          </cell>
          <cell r="C10" t="str">
            <v>Plott</v>
          </cell>
          <cell r="D10" t="str">
            <v>Kansas City</v>
          </cell>
          <cell r="E10" t="str">
            <v>Ohio</v>
          </cell>
          <cell r="F10">
            <v>3</v>
          </cell>
          <cell r="G10">
            <v>40554</v>
          </cell>
          <cell r="H10">
            <v>41</v>
          </cell>
          <cell r="I10" t="str">
            <v>Jack's New England Clam Chowder</v>
          </cell>
          <cell r="J10">
            <v>7.7</v>
          </cell>
          <cell r="K10">
            <v>16</v>
          </cell>
          <cell r="L10">
            <v>0.25</v>
          </cell>
          <cell r="M10">
            <v>123.2</v>
          </cell>
          <cell r="N10">
            <v>92.4</v>
          </cell>
          <cell r="O10">
            <v>7.6999999999999993</v>
          </cell>
        </row>
        <row r="11">
          <cell r="A11" t="str">
            <v>A10261</v>
          </cell>
          <cell r="B11" t="str">
            <v>Eve</v>
          </cell>
          <cell r="C11" t="str">
            <v>Haak</v>
          </cell>
          <cell r="D11" t="str">
            <v>Kansas City</v>
          </cell>
          <cell r="E11" t="str">
            <v>Michigan</v>
          </cell>
          <cell r="F11">
            <v>1</v>
          </cell>
          <cell r="G11">
            <v>40554</v>
          </cell>
          <cell r="H11">
            <v>35</v>
          </cell>
          <cell r="I11" t="str">
            <v>Steeleye Stout</v>
          </cell>
          <cell r="J11">
            <v>14.4</v>
          </cell>
          <cell r="K11">
            <v>20</v>
          </cell>
          <cell r="L11">
            <v>0</v>
          </cell>
          <cell r="M11">
            <v>288</v>
          </cell>
          <cell r="N11">
            <v>288</v>
          </cell>
          <cell r="O11">
            <v>0</v>
          </cell>
        </row>
        <row r="12">
          <cell r="A12" t="str">
            <v>A10261</v>
          </cell>
          <cell r="B12" t="str">
            <v>Eve</v>
          </cell>
          <cell r="C12" t="str">
            <v>Haak</v>
          </cell>
          <cell r="D12" t="str">
            <v>Kansas City</v>
          </cell>
          <cell r="E12" t="str">
            <v>Michigan</v>
          </cell>
          <cell r="F12">
            <v>1</v>
          </cell>
          <cell r="G12">
            <v>40554</v>
          </cell>
          <cell r="H12">
            <v>21</v>
          </cell>
          <cell r="I12" t="str">
            <v>Sir Rodney's Scones</v>
          </cell>
          <cell r="J12">
            <v>8</v>
          </cell>
          <cell r="K12">
            <v>20</v>
          </cell>
          <cell r="L12">
            <v>0</v>
          </cell>
          <cell r="M12">
            <v>160</v>
          </cell>
          <cell r="N12">
            <v>160</v>
          </cell>
          <cell r="O12">
            <v>0</v>
          </cell>
        </row>
        <row r="13">
          <cell r="A13" t="str">
            <v>A10262</v>
          </cell>
          <cell r="B13" t="str">
            <v>Max</v>
          </cell>
          <cell r="C13" t="str">
            <v>Kindle</v>
          </cell>
          <cell r="D13" t="str">
            <v>Colombus</v>
          </cell>
          <cell r="E13" t="str">
            <v>Ohio</v>
          </cell>
          <cell r="F13">
            <v>2</v>
          </cell>
          <cell r="G13">
            <v>40554</v>
          </cell>
          <cell r="H13">
            <v>5</v>
          </cell>
          <cell r="I13" t="str">
            <v>Chef Anton's Gumbo Mix</v>
          </cell>
          <cell r="J13">
            <v>17</v>
          </cell>
          <cell r="K13">
            <v>12</v>
          </cell>
          <cell r="L13">
            <v>0.20000000298023224</v>
          </cell>
          <cell r="M13">
            <v>204</v>
          </cell>
          <cell r="N13">
            <v>163.19999999999999</v>
          </cell>
          <cell r="O13">
            <v>8.1600001215934768</v>
          </cell>
        </row>
        <row r="14">
          <cell r="A14" t="str">
            <v>A10262</v>
          </cell>
          <cell r="B14" t="str">
            <v>Max</v>
          </cell>
          <cell r="C14" t="str">
            <v>Kindle</v>
          </cell>
          <cell r="D14" t="str">
            <v>Colombus</v>
          </cell>
          <cell r="E14" t="str">
            <v>Ohio</v>
          </cell>
          <cell r="F14">
            <v>2</v>
          </cell>
          <cell r="G14">
            <v>40554</v>
          </cell>
          <cell r="H14">
            <v>7</v>
          </cell>
          <cell r="I14" t="str">
            <v>Uncle Bob's Organic Dried Pears</v>
          </cell>
          <cell r="J14">
            <v>24</v>
          </cell>
          <cell r="K14">
            <v>15</v>
          </cell>
          <cell r="L14">
            <v>0</v>
          </cell>
          <cell r="M14">
            <v>360</v>
          </cell>
          <cell r="N14">
            <v>360</v>
          </cell>
          <cell r="O14">
            <v>0</v>
          </cell>
        </row>
        <row r="15">
          <cell r="A15" t="str">
            <v>A10262</v>
          </cell>
          <cell r="B15" t="str">
            <v>Max</v>
          </cell>
          <cell r="C15" t="str">
            <v>Kindle</v>
          </cell>
          <cell r="D15" t="str">
            <v>Colombus</v>
          </cell>
          <cell r="E15" t="str">
            <v>Ohio</v>
          </cell>
          <cell r="F15">
            <v>2</v>
          </cell>
          <cell r="G15">
            <v>40554</v>
          </cell>
          <cell r="H15">
            <v>56</v>
          </cell>
          <cell r="I15" t="str">
            <v>Gnocchi di nonna Alice</v>
          </cell>
          <cell r="J15">
            <v>30.4</v>
          </cell>
          <cell r="K15">
            <v>2</v>
          </cell>
          <cell r="L15">
            <v>0</v>
          </cell>
          <cell r="M15">
            <v>60.8</v>
          </cell>
          <cell r="N15">
            <v>60.8</v>
          </cell>
          <cell r="O15">
            <v>0</v>
          </cell>
        </row>
        <row r="16">
          <cell r="A16" t="str">
            <v>A10263</v>
          </cell>
          <cell r="B16" t="str">
            <v>Roxie</v>
          </cell>
          <cell r="C16" t="str">
            <v>Prewitt</v>
          </cell>
          <cell r="D16" t="str">
            <v>Provo</v>
          </cell>
          <cell r="E16" t="str">
            <v>Utah</v>
          </cell>
          <cell r="F16">
            <v>2</v>
          </cell>
          <cell r="G16">
            <v>40554</v>
          </cell>
          <cell r="H16">
            <v>16</v>
          </cell>
          <cell r="I16" t="str">
            <v>Pavlova</v>
          </cell>
          <cell r="J16">
            <v>13.9</v>
          </cell>
          <cell r="K16">
            <v>60</v>
          </cell>
          <cell r="L16">
            <v>0.25</v>
          </cell>
          <cell r="M16">
            <v>834</v>
          </cell>
          <cell r="N16">
            <v>625.5</v>
          </cell>
          <cell r="O16">
            <v>52.125</v>
          </cell>
        </row>
        <row r="17">
          <cell r="A17" t="str">
            <v>A10263</v>
          </cell>
          <cell r="B17" t="str">
            <v>Roxie</v>
          </cell>
          <cell r="C17" t="str">
            <v>Prewitt</v>
          </cell>
          <cell r="D17" t="str">
            <v>Provo</v>
          </cell>
          <cell r="E17" t="str">
            <v>Utah</v>
          </cell>
          <cell r="F17">
            <v>2</v>
          </cell>
          <cell r="G17">
            <v>40554</v>
          </cell>
          <cell r="H17">
            <v>30</v>
          </cell>
          <cell r="I17" t="str">
            <v>Nord-Ost Matjeshering</v>
          </cell>
          <cell r="J17">
            <v>20.7</v>
          </cell>
          <cell r="K17">
            <v>60</v>
          </cell>
          <cell r="L17">
            <v>0.25</v>
          </cell>
          <cell r="M17">
            <v>1242</v>
          </cell>
          <cell r="N17">
            <v>931.5</v>
          </cell>
          <cell r="O17">
            <v>77.625</v>
          </cell>
        </row>
        <row r="18">
          <cell r="A18" t="str">
            <v>A10263</v>
          </cell>
          <cell r="B18" t="str">
            <v>Roxie</v>
          </cell>
          <cell r="C18" t="str">
            <v>Prewitt</v>
          </cell>
          <cell r="D18" t="str">
            <v>Provo</v>
          </cell>
          <cell r="E18" t="str">
            <v>Utah</v>
          </cell>
          <cell r="F18">
            <v>2</v>
          </cell>
          <cell r="G18">
            <v>40554</v>
          </cell>
          <cell r="H18">
            <v>74</v>
          </cell>
          <cell r="I18" t="str">
            <v>Longlife Tofu</v>
          </cell>
          <cell r="J18">
            <v>8</v>
          </cell>
          <cell r="K18">
            <v>36</v>
          </cell>
          <cell r="L18">
            <v>0.25</v>
          </cell>
          <cell r="M18">
            <v>288</v>
          </cell>
          <cell r="N18">
            <v>216</v>
          </cell>
          <cell r="O18">
            <v>18</v>
          </cell>
        </row>
        <row r="19">
          <cell r="A19" t="str">
            <v>A10263</v>
          </cell>
          <cell r="B19" t="str">
            <v>Roxie</v>
          </cell>
          <cell r="C19" t="str">
            <v>Prewitt</v>
          </cell>
          <cell r="D19" t="str">
            <v>Provo</v>
          </cell>
          <cell r="E19" t="str">
            <v>Utah</v>
          </cell>
          <cell r="F19">
            <v>2</v>
          </cell>
          <cell r="G19">
            <v>40554</v>
          </cell>
          <cell r="H19">
            <v>24</v>
          </cell>
          <cell r="I19" t="str">
            <v>Guaraná Fantástica</v>
          </cell>
          <cell r="J19">
            <v>3.6</v>
          </cell>
          <cell r="K19">
            <v>28</v>
          </cell>
          <cell r="L19">
            <v>0</v>
          </cell>
          <cell r="M19">
            <v>100.8</v>
          </cell>
          <cell r="N19">
            <v>100.8</v>
          </cell>
          <cell r="O19">
            <v>0</v>
          </cell>
        </row>
        <row r="20">
          <cell r="A20" t="str">
            <v>A10264</v>
          </cell>
          <cell r="B20" t="str">
            <v>Erik</v>
          </cell>
          <cell r="C20" t="str">
            <v>Vire</v>
          </cell>
          <cell r="D20" t="str">
            <v>Philadelphia</v>
          </cell>
          <cell r="E20" t="str">
            <v>Pennsylvania</v>
          </cell>
          <cell r="F20">
            <v>2</v>
          </cell>
          <cell r="G20">
            <v>40554</v>
          </cell>
          <cell r="H20">
            <v>2</v>
          </cell>
          <cell r="I20" t="str">
            <v>Chang</v>
          </cell>
          <cell r="J20">
            <v>15.2</v>
          </cell>
          <cell r="K20">
            <v>35</v>
          </cell>
          <cell r="L20">
            <v>0</v>
          </cell>
          <cell r="M20">
            <v>532</v>
          </cell>
          <cell r="N20">
            <v>532</v>
          </cell>
          <cell r="O20">
            <v>0</v>
          </cell>
        </row>
        <row r="21">
          <cell r="A21" t="str">
            <v>A10264</v>
          </cell>
          <cell r="B21" t="str">
            <v>Erik</v>
          </cell>
          <cell r="C21" t="str">
            <v>Vire</v>
          </cell>
          <cell r="D21" t="str">
            <v>Philadelphia</v>
          </cell>
          <cell r="E21" t="str">
            <v>Pennsylvania</v>
          </cell>
          <cell r="F21">
            <v>2</v>
          </cell>
          <cell r="G21">
            <v>40554</v>
          </cell>
          <cell r="H21">
            <v>41</v>
          </cell>
          <cell r="I21" t="str">
            <v>Jack's New England Clam Chowder</v>
          </cell>
          <cell r="J21">
            <v>7.7</v>
          </cell>
          <cell r="K21">
            <v>25</v>
          </cell>
          <cell r="L21">
            <v>0.15000000596046448</v>
          </cell>
          <cell r="M21">
            <v>192.5</v>
          </cell>
          <cell r="N21">
            <v>163.62</v>
          </cell>
          <cell r="O21">
            <v>4.3320001721382138</v>
          </cell>
        </row>
        <row r="22">
          <cell r="A22" t="str">
            <v>A10265</v>
          </cell>
          <cell r="B22" t="str">
            <v>Lonnie</v>
          </cell>
          <cell r="C22" t="str">
            <v>Ludy</v>
          </cell>
          <cell r="D22" t="str">
            <v>Kansas City</v>
          </cell>
          <cell r="E22" t="str">
            <v>Missouri</v>
          </cell>
          <cell r="F22">
            <v>2</v>
          </cell>
          <cell r="G22">
            <v>40554</v>
          </cell>
          <cell r="H22">
            <v>17</v>
          </cell>
          <cell r="I22" t="str">
            <v>Alice Mutton</v>
          </cell>
          <cell r="J22">
            <v>31.2</v>
          </cell>
          <cell r="K22">
            <v>30</v>
          </cell>
          <cell r="L22">
            <v>0</v>
          </cell>
          <cell r="M22">
            <v>936</v>
          </cell>
          <cell r="N22">
            <v>936</v>
          </cell>
          <cell r="O22">
            <v>0</v>
          </cell>
        </row>
        <row r="23">
          <cell r="A23" t="str">
            <v>A10265</v>
          </cell>
          <cell r="B23" t="str">
            <v>Lonnie</v>
          </cell>
          <cell r="C23" t="str">
            <v>Ludy</v>
          </cell>
          <cell r="D23" t="str">
            <v>Kansas City</v>
          </cell>
          <cell r="E23" t="str">
            <v>Missouri</v>
          </cell>
          <cell r="F23">
            <v>2</v>
          </cell>
          <cell r="G23">
            <v>40554</v>
          </cell>
          <cell r="H23">
            <v>70</v>
          </cell>
          <cell r="I23" t="str">
            <v>Outback Lager</v>
          </cell>
          <cell r="J23">
            <v>12</v>
          </cell>
          <cell r="K23">
            <v>20</v>
          </cell>
          <cell r="L23">
            <v>0</v>
          </cell>
          <cell r="M23">
            <v>240</v>
          </cell>
          <cell r="N23">
            <v>240</v>
          </cell>
          <cell r="O23">
            <v>0</v>
          </cell>
        </row>
        <row r="24">
          <cell r="A24" t="str">
            <v>A10266</v>
          </cell>
          <cell r="B24" t="str">
            <v>Jamie</v>
          </cell>
          <cell r="C24" t="str">
            <v>Woodbridge</v>
          </cell>
          <cell r="D24" t="str">
            <v>Seattle</v>
          </cell>
          <cell r="E24" t="str">
            <v>Washington</v>
          </cell>
          <cell r="F24">
            <v>3</v>
          </cell>
          <cell r="G24">
            <v>40554</v>
          </cell>
          <cell r="H24">
            <v>12</v>
          </cell>
          <cell r="I24" t="str">
            <v>Queso Manchego La Pastora</v>
          </cell>
          <cell r="J24">
            <v>30.4</v>
          </cell>
          <cell r="K24">
            <v>12</v>
          </cell>
          <cell r="L24">
            <v>5.000000074505806E-2</v>
          </cell>
          <cell r="M24">
            <v>364.79999999999995</v>
          </cell>
          <cell r="N24">
            <v>346.56</v>
          </cell>
          <cell r="O24">
            <v>0.91200001358985661</v>
          </cell>
        </row>
        <row r="25">
          <cell r="A25" t="str">
            <v>A10267</v>
          </cell>
          <cell r="B25" t="str">
            <v>Eleanor</v>
          </cell>
          <cell r="C25" t="str">
            <v>Aburto</v>
          </cell>
          <cell r="D25" t="str">
            <v>Toronto</v>
          </cell>
          <cell r="E25" t="str">
            <v>Ontario</v>
          </cell>
          <cell r="F25">
            <v>1</v>
          </cell>
          <cell r="G25">
            <v>40554</v>
          </cell>
          <cell r="H25">
            <v>76</v>
          </cell>
          <cell r="I25" t="str">
            <v>Lakkalikööri</v>
          </cell>
          <cell r="J25">
            <v>14.4</v>
          </cell>
          <cell r="K25">
            <v>15</v>
          </cell>
          <cell r="L25">
            <v>0.15000000596046448</v>
          </cell>
          <cell r="M25">
            <v>216</v>
          </cell>
          <cell r="N25">
            <v>183.6</v>
          </cell>
          <cell r="O25">
            <v>4.86000019311905</v>
          </cell>
        </row>
        <row r="26">
          <cell r="A26" t="str">
            <v>A10267</v>
          </cell>
          <cell r="B26" t="str">
            <v>Eleanor</v>
          </cell>
          <cell r="C26" t="str">
            <v>Aburto</v>
          </cell>
          <cell r="D26" t="str">
            <v>Toronto</v>
          </cell>
          <cell r="E26" t="str">
            <v>Ontario</v>
          </cell>
          <cell r="F26">
            <v>1</v>
          </cell>
          <cell r="G26">
            <v>40554</v>
          </cell>
          <cell r="H26">
            <v>40</v>
          </cell>
          <cell r="I26" t="str">
            <v>Boston Crab Meat</v>
          </cell>
          <cell r="J26">
            <v>14.7</v>
          </cell>
          <cell r="K26">
            <v>50</v>
          </cell>
          <cell r="L26">
            <v>0</v>
          </cell>
          <cell r="M26">
            <v>735</v>
          </cell>
          <cell r="N26">
            <v>735</v>
          </cell>
          <cell r="O26">
            <v>0</v>
          </cell>
        </row>
        <row r="27">
          <cell r="A27" t="str">
            <v>A10267</v>
          </cell>
          <cell r="B27" t="str">
            <v>Eleanor</v>
          </cell>
          <cell r="C27" t="str">
            <v>Aburto</v>
          </cell>
          <cell r="D27" t="str">
            <v>Toronto</v>
          </cell>
          <cell r="E27" t="str">
            <v>Ontario</v>
          </cell>
          <cell r="F27">
            <v>1</v>
          </cell>
          <cell r="G27">
            <v>40554</v>
          </cell>
          <cell r="H27">
            <v>59</v>
          </cell>
          <cell r="I27" t="str">
            <v>Raclette Courdavault</v>
          </cell>
          <cell r="J27">
            <v>44</v>
          </cell>
          <cell r="K27">
            <v>70</v>
          </cell>
          <cell r="L27">
            <v>0.15000000596046448</v>
          </cell>
          <cell r="M27">
            <v>3080</v>
          </cell>
          <cell r="N27">
            <v>2618</v>
          </cell>
          <cell r="O27">
            <v>69.300002753734589</v>
          </cell>
        </row>
        <row r="28">
          <cell r="A28" t="str">
            <v>A10268</v>
          </cell>
          <cell r="B28" t="str">
            <v>Odessa</v>
          </cell>
          <cell r="C28" t="str">
            <v>Smith</v>
          </cell>
          <cell r="D28" t="str">
            <v>Providence</v>
          </cell>
          <cell r="E28" t="str">
            <v>Rhode Island</v>
          </cell>
          <cell r="F28">
            <v>2</v>
          </cell>
          <cell r="G28">
            <v>40554</v>
          </cell>
          <cell r="H28">
            <v>29</v>
          </cell>
          <cell r="I28" t="str">
            <v>Thüringer Rostbratwurst</v>
          </cell>
          <cell r="J28">
            <v>99</v>
          </cell>
          <cell r="K28">
            <v>10</v>
          </cell>
          <cell r="L28">
            <v>0</v>
          </cell>
          <cell r="M28">
            <v>990</v>
          </cell>
          <cell r="N28">
            <v>990</v>
          </cell>
          <cell r="O28">
            <v>0</v>
          </cell>
        </row>
        <row r="29">
          <cell r="A29" t="str">
            <v>A10268</v>
          </cell>
          <cell r="B29" t="str">
            <v>Odessa</v>
          </cell>
          <cell r="C29" t="str">
            <v>Smith</v>
          </cell>
          <cell r="D29" t="str">
            <v>Providence</v>
          </cell>
          <cell r="E29" t="str">
            <v>Rhode Island</v>
          </cell>
          <cell r="F29">
            <v>2</v>
          </cell>
          <cell r="G29">
            <v>40554</v>
          </cell>
          <cell r="H29">
            <v>72</v>
          </cell>
          <cell r="I29" t="str">
            <v>Mozzarella di Giovanni</v>
          </cell>
          <cell r="J29">
            <v>27.8</v>
          </cell>
          <cell r="K29">
            <v>4</v>
          </cell>
          <cell r="L29">
            <v>0</v>
          </cell>
          <cell r="M29">
            <v>111.2</v>
          </cell>
          <cell r="N29">
            <v>111.2</v>
          </cell>
          <cell r="O29">
            <v>0</v>
          </cell>
        </row>
        <row r="30">
          <cell r="A30" t="str">
            <v>A10269</v>
          </cell>
          <cell r="B30" t="str">
            <v>Jamie</v>
          </cell>
          <cell r="C30" t="str">
            <v>Sabat</v>
          </cell>
          <cell r="D30" t="str">
            <v>Vancover</v>
          </cell>
          <cell r="E30" t="str">
            <v>British Columbia</v>
          </cell>
          <cell r="F30">
            <v>3</v>
          </cell>
          <cell r="G30">
            <v>40554</v>
          </cell>
          <cell r="H30">
            <v>72</v>
          </cell>
          <cell r="I30" t="str">
            <v>Mozzarella di Giovanni</v>
          </cell>
          <cell r="J30">
            <v>27.8</v>
          </cell>
          <cell r="K30">
            <v>20</v>
          </cell>
          <cell r="L30">
            <v>5.000000074505806E-2</v>
          </cell>
          <cell r="M30">
            <v>556</v>
          </cell>
          <cell r="N30">
            <v>528.20000000000005</v>
          </cell>
          <cell r="O30">
            <v>1.3900000207126118</v>
          </cell>
        </row>
        <row r="31">
          <cell r="A31" t="str">
            <v>A10269</v>
          </cell>
          <cell r="B31" t="str">
            <v>Jamie</v>
          </cell>
          <cell r="C31" t="str">
            <v>Sabat</v>
          </cell>
          <cell r="D31" t="str">
            <v>Vancover</v>
          </cell>
          <cell r="E31" t="str">
            <v>British Columbia</v>
          </cell>
          <cell r="F31">
            <v>3</v>
          </cell>
          <cell r="G31">
            <v>40554</v>
          </cell>
          <cell r="H31">
            <v>33</v>
          </cell>
          <cell r="I31" t="str">
            <v>Geitost</v>
          </cell>
          <cell r="J31">
            <v>2</v>
          </cell>
          <cell r="K31">
            <v>60</v>
          </cell>
          <cell r="L31">
            <v>5.000000074505806E-2</v>
          </cell>
          <cell r="M31">
            <v>120</v>
          </cell>
          <cell r="N31">
            <v>114</v>
          </cell>
          <cell r="O31">
            <v>0.30000000447034836</v>
          </cell>
        </row>
      </sheetData>
      <sheetData sheetId="2">
        <row r="3">
          <cell r="A3" t="str">
            <v>Alabama</v>
          </cell>
          <cell r="D3">
            <v>1</v>
          </cell>
          <cell r="E3" t="str">
            <v>Silver</v>
          </cell>
        </row>
        <row r="4">
          <cell r="D4">
            <v>2</v>
          </cell>
          <cell r="E4" t="str">
            <v>Gold</v>
          </cell>
        </row>
        <row r="5">
          <cell r="D5">
            <v>3</v>
          </cell>
          <cell r="E5" t="str">
            <v>Platinum</v>
          </cell>
        </row>
        <row r="62">
          <cell r="B62" t="str">
            <v>WY</v>
          </cell>
        </row>
      </sheetData>
      <sheetData sheetId="3">
        <row r="2">
          <cell r="B2">
            <v>10000</v>
          </cell>
        </row>
        <row r="3">
          <cell r="A3" t="str">
            <v>Cathrine Delamater</v>
          </cell>
        </row>
        <row r="4">
          <cell r="A4" t="str">
            <v>Christin Tillinghast</v>
          </cell>
        </row>
        <row r="5">
          <cell r="A5" t="str">
            <v>Daniela Becknell</v>
          </cell>
        </row>
        <row r="6">
          <cell r="A6" t="str">
            <v>Darryl Manuelito</v>
          </cell>
        </row>
        <row r="7">
          <cell r="A7" t="str">
            <v>Eleanor Aburto</v>
          </cell>
        </row>
        <row r="8">
          <cell r="A8" t="str">
            <v>Elnora Willison</v>
          </cell>
        </row>
        <row r="9">
          <cell r="A9" t="str">
            <v>Erik Vire</v>
          </cell>
        </row>
        <row r="10">
          <cell r="A10" t="str">
            <v>Eve Haak</v>
          </cell>
        </row>
        <row r="11">
          <cell r="A11" t="str">
            <v>Jamie Sabat</v>
          </cell>
        </row>
        <row r="12">
          <cell r="A12" t="str">
            <v>Jamie Woodbridge</v>
          </cell>
        </row>
        <row r="13">
          <cell r="A13" t="str">
            <v>Julio Willard</v>
          </cell>
        </row>
        <row r="14">
          <cell r="A14" t="str">
            <v>Kisha Grauer</v>
          </cell>
        </row>
        <row r="15">
          <cell r="A15" t="str">
            <v>Leota Vonderheide</v>
          </cell>
        </row>
        <row r="16">
          <cell r="A16" t="str">
            <v>Lonnie Ludy</v>
          </cell>
        </row>
        <row r="17">
          <cell r="A17" t="str">
            <v>Max Kindel</v>
          </cell>
        </row>
        <row r="18">
          <cell r="A18" t="str">
            <v>Milagros Fehrenbach</v>
          </cell>
        </row>
        <row r="19">
          <cell r="A19" t="str">
            <v>Odessa Smith</v>
          </cell>
        </row>
        <row r="20">
          <cell r="A20" t="str">
            <v>Roslyn Plott</v>
          </cell>
        </row>
        <row r="21">
          <cell r="A21" t="str">
            <v>Roxie Prewitt</v>
          </cell>
        </row>
        <row r="22">
          <cell r="A22" t="str">
            <v>Suzan Plock</v>
          </cell>
        </row>
        <row r="23">
          <cell r="A23" t="str">
            <v>Tyrone Hine</v>
          </cell>
          <cell r="C23">
            <v>20000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abSelected="1" zoomScale="126" zoomScaleNormal="126" workbookViewId="0">
      <selection activeCell="L8" sqref="L8"/>
    </sheetView>
  </sheetViews>
  <sheetFormatPr defaultColWidth="9" defaultRowHeight="10.5" x14ac:dyDescent="0.15"/>
  <cols>
    <col min="3" max="3" width="18.5" bestFit="1" customWidth="1"/>
    <col min="4" max="4" width="18.5" customWidth="1"/>
    <col min="5" max="5" width="12.5" bestFit="1" customWidth="1"/>
    <col min="6" max="6" width="13.83203125" bestFit="1" customWidth="1"/>
    <col min="7" max="7" width="14.5" bestFit="1" customWidth="1"/>
    <col min="8" max="8" width="10.1640625" bestFit="1" customWidth="1"/>
    <col min="9" max="9" width="9.6640625" style="3" bestFit="1" customWidth="1"/>
    <col min="10" max="10" width="30.1640625" bestFit="1" customWidth="1"/>
    <col min="11" max="11" width="9" style="2"/>
    <col min="12" max="12" width="8.1640625" bestFit="1" customWidth="1"/>
    <col min="13" max="13" width="8" bestFit="1" customWidth="1"/>
    <col min="14" max="14" width="9.1640625" bestFit="1" customWidth="1"/>
    <col min="15" max="15" width="13.5" bestFit="1" customWidth="1"/>
    <col min="16" max="16" width="12.5" style="1" bestFit="1" customWidth="1"/>
  </cols>
  <sheetData>
    <row r="1" spans="1:16" x14ac:dyDescent="0.15">
      <c r="B1" s="9" t="s">
        <v>14</v>
      </c>
      <c r="C1" s="9" t="s">
        <v>13</v>
      </c>
      <c r="D1" s="9" t="s">
        <v>12</v>
      </c>
      <c r="E1" s="9" t="s">
        <v>11</v>
      </c>
      <c r="F1" s="9" t="s">
        <v>10</v>
      </c>
      <c r="G1" s="9" t="s">
        <v>9</v>
      </c>
      <c r="H1" s="9" t="s">
        <v>8</v>
      </c>
      <c r="I1" s="10" t="s">
        <v>7</v>
      </c>
      <c r="J1" s="9" t="s">
        <v>6</v>
      </c>
      <c r="K1" s="2" t="s">
        <v>5</v>
      </c>
      <c r="L1" t="s">
        <v>4</v>
      </c>
      <c r="M1" t="s">
        <v>3</v>
      </c>
      <c r="N1" t="s">
        <v>2</v>
      </c>
      <c r="O1" t="s">
        <v>1</v>
      </c>
      <c r="P1" s="1" t="s">
        <v>0</v>
      </c>
    </row>
    <row r="2" spans="1:16" x14ac:dyDescent="0.15">
      <c r="A2" s="8"/>
      <c r="B2">
        <f>'[1]Source 1'!A2</f>
        <v>10248</v>
      </c>
      <c r="C2" t="str">
        <f>'[1]Source 1'!B2</f>
        <v>Suzan Plock</v>
      </c>
      <c r="D2" t="e">
        <f>VLOOKUP('[1]Source 3(for Assignment Part 4)'!A3,'[1]Source 3(for Assignment Part 4)'!$B$2:'[1]Source 3(for Assignment Part 4)'!C23,2,)</f>
        <v>#N/A</v>
      </c>
      <c r="E2" t="str">
        <f>'[1]Source 1'!C2</f>
        <v>Pittsburgh</v>
      </c>
      <c r="F2" t="str">
        <f>'[1]Source 1'!D2</f>
        <v>PA</v>
      </c>
      <c r="G2" t="str">
        <f>'[1]Source 1'!E2</f>
        <v>Silver</v>
      </c>
      <c r="H2" s="4">
        <f>'[1]Source 1'!F2</f>
        <v>40554</v>
      </c>
      <c r="I2" s="3">
        <f>'[1]Source 1'!G2</f>
        <v>11</v>
      </c>
      <c r="J2" s="4" t="str">
        <f>'[1]Source 1'!H2</f>
        <v>Queso Cabrales</v>
      </c>
      <c r="K2" s="5">
        <f>'[1]Source 1'!I2</f>
        <v>14</v>
      </c>
      <c r="L2" s="7">
        <f>'[1]Source 1'!J2</f>
        <v>12</v>
      </c>
      <c r="M2" s="5">
        <f>'[1]Source 1'!K2</f>
        <v>0</v>
      </c>
      <c r="N2" s="5">
        <f>'[1]Source 1'!L2</f>
        <v>168</v>
      </c>
      <c r="O2" s="5">
        <f>'[1]Source 1'!M2</f>
        <v>168</v>
      </c>
      <c r="P2" s="1">
        <f>'[1]Source 1'!N2</f>
        <v>0</v>
      </c>
    </row>
    <row r="3" spans="1:16" x14ac:dyDescent="0.15">
      <c r="A3" s="8"/>
      <c r="B3">
        <f>'[1]Source 1'!A3</f>
        <v>10248</v>
      </c>
      <c r="C3" t="str">
        <f>'[1]Source 1'!B3</f>
        <v>Suzan Plock</v>
      </c>
      <c r="D3" t="e">
        <f>VLOOKUP('[1]Source 3(for Assignment Part 4)'!A4,'[1]Source 3(for Assignment Part 4)'!$B$2:'[1]Source 3(for Assignment Part 4)'!C24,2,)</f>
        <v>#N/A</v>
      </c>
      <c r="E3" t="str">
        <f>'[1]Source 1'!C3</f>
        <v>Pittsburgh</v>
      </c>
      <c r="F3" t="str">
        <f>'[1]Source 1'!D3</f>
        <v>PA</v>
      </c>
      <c r="G3" t="str">
        <f>'[1]Source 1'!E3</f>
        <v>Silver</v>
      </c>
      <c r="H3" s="4">
        <f>'[1]Source 1'!F3</f>
        <v>40554</v>
      </c>
      <c r="I3" s="3">
        <f>'[1]Source 1'!G3</f>
        <v>42</v>
      </c>
      <c r="J3" s="4" t="str">
        <f>'[1]Source 1'!H3</f>
        <v>Singaporean Hokkien Fried Mee</v>
      </c>
      <c r="K3" s="5">
        <f>'[1]Source 1'!I3</f>
        <v>9.8000000000000007</v>
      </c>
      <c r="L3" s="7">
        <f>'[1]Source 1'!J3</f>
        <v>10</v>
      </c>
      <c r="M3" s="5">
        <f>'[1]Source 1'!K3</f>
        <v>0</v>
      </c>
      <c r="N3" s="5">
        <f>'[1]Source 1'!L3</f>
        <v>98</v>
      </c>
      <c r="O3" s="5">
        <f>'[1]Source 1'!M3</f>
        <v>98</v>
      </c>
      <c r="P3" s="1">
        <f>'[1]Source 1'!N3</f>
        <v>0</v>
      </c>
    </row>
    <row r="4" spans="1:16" x14ac:dyDescent="0.15">
      <c r="A4" s="8"/>
      <c r="B4">
        <f>'[1]Source 1'!A4</f>
        <v>10248</v>
      </c>
      <c r="C4" t="str">
        <f>'[1]Source 1'!B4</f>
        <v>Suzan Plock</v>
      </c>
      <c r="D4" t="e">
        <f>VLOOKUP('[1]Source 3(for Assignment Part 4)'!A5,'[1]Source 3(for Assignment Part 4)'!$B$2:'[1]Source 3(for Assignment Part 4)'!C25,2,)</f>
        <v>#N/A</v>
      </c>
      <c r="E4" t="str">
        <f>'[1]Source 1'!C4</f>
        <v>Pittsburgh</v>
      </c>
      <c r="F4" t="str">
        <f>'[1]Source 1'!D4</f>
        <v>PA</v>
      </c>
      <c r="G4" t="str">
        <f>'[1]Source 1'!E4</f>
        <v>Silver</v>
      </c>
      <c r="H4" s="4">
        <f>'[1]Source 1'!F4</f>
        <v>40554</v>
      </c>
      <c r="I4" s="3">
        <f>'[1]Source 1'!G4</f>
        <v>72</v>
      </c>
      <c r="J4" s="4" t="str">
        <f>'[1]Source 1'!H4</f>
        <v>Mozzarella di Giovanni</v>
      </c>
      <c r="K4" s="5">
        <f>'[1]Source 1'!I4</f>
        <v>34.799999999999997</v>
      </c>
      <c r="L4" s="7">
        <f>'[1]Source 1'!J4</f>
        <v>5</v>
      </c>
      <c r="M4" s="5">
        <f>'[1]Source 1'!K4</f>
        <v>0</v>
      </c>
      <c r="N4" s="5">
        <f>'[1]Source 1'!L4</f>
        <v>174</v>
      </c>
      <c r="O4" s="5">
        <f>'[1]Source 1'!M4</f>
        <v>174</v>
      </c>
      <c r="P4" s="1">
        <f>'[1]Source 1'!N4</f>
        <v>0</v>
      </c>
    </row>
    <row r="5" spans="1:16" x14ac:dyDescent="0.15">
      <c r="A5" s="8"/>
      <c r="B5">
        <f>'[1]Source 1'!A5</f>
        <v>10249</v>
      </c>
      <c r="C5" t="str">
        <f>'[1]Source 1'!B5</f>
        <v>Allan Strate</v>
      </c>
      <c r="D5" t="e">
        <f>VLOOKUP('[1]Source 3(for Assignment Part 4)'!A6,'[1]Source 3(for Assignment Part 4)'!$B$2:'[1]Source 3(for Assignment Part 4)'!C26,2,)</f>
        <v>#N/A</v>
      </c>
      <c r="E5" t="str">
        <f>'[1]Source 1'!C5</f>
        <v>Miami</v>
      </c>
      <c r="F5" t="str">
        <f>'[1]Source 1'!D5</f>
        <v>FL</v>
      </c>
      <c r="G5" t="str">
        <f>'[1]Source 1'!E5</f>
        <v>Platinum</v>
      </c>
      <c r="H5" s="4">
        <f>'[1]Source 1'!F5</f>
        <v>40554</v>
      </c>
      <c r="I5" s="3">
        <f>'[1]Source 1'!G5</f>
        <v>51</v>
      </c>
      <c r="J5" s="4" t="str">
        <f>'[1]Source 1'!H5</f>
        <v>Manjimup Dried Apples</v>
      </c>
      <c r="K5" s="5">
        <f>'[1]Source 1'!I5</f>
        <v>42.4</v>
      </c>
      <c r="L5" s="7">
        <f>'[1]Source 1'!J5</f>
        <v>40</v>
      </c>
      <c r="M5" s="5">
        <f>'[1]Source 1'!K5</f>
        <v>0</v>
      </c>
      <c r="N5" s="5">
        <f>'[1]Source 1'!L5</f>
        <v>1696</v>
      </c>
      <c r="O5" s="5">
        <f>'[1]Source 1'!M5</f>
        <v>1696</v>
      </c>
      <c r="P5" s="1">
        <f>'[1]Source 1'!N5</f>
        <v>0</v>
      </c>
    </row>
    <row r="6" spans="1:16" x14ac:dyDescent="0.15">
      <c r="A6" s="8"/>
      <c r="B6">
        <f>'[1]Source 1'!A6</f>
        <v>10249</v>
      </c>
      <c r="C6" t="str">
        <f>'[1]Source 1'!B6</f>
        <v>Allan Strate</v>
      </c>
      <c r="D6" t="e">
        <f>VLOOKUP('[1]Source 3(for Assignment Part 4)'!A7,'[1]Source 3(for Assignment Part 4)'!$B$2:'[1]Source 3(for Assignment Part 4)'!C27,2,)</f>
        <v>#N/A</v>
      </c>
      <c r="E6" t="str">
        <f>'[1]Source 1'!C6</f>
        <v>Miami</v>
      </c>
      <c r="F6" t="str">
        <f>'[1]Source 1'!D6</f>
        <v>FL</v>
      </c>
      <c r="G6" t="str">
        <f>'[1]Source 1'!E6</f>
        <v>Platinum</v>
      </c>
      <c r="H6" s="4">
        <f>'[1]Source 1'!F6</f>
        <v>40554</v>
      </c>
      <c r="I6" s="3">
        <f>'[1]Source 1'!G6</f>
        <v>14</v>
      </c>
      <c r="J6" s="4" t="str">
        <f>'[1]Source 1'!H6</f>
        <v>Tofu</v>
      </c>
      <c r="K6" s="5">
        <f>'[1]Source 1'!I6</f>
        <v>18.600000000000001</v>
      </c>
      <c r="L6" s="7">
        <f>'[1]Source 1'!J6</f>
        <v>9</v>
      </c>
      <c r="M6" s="5">
        <f>'[1]Source 1'!K6</f>
        <v>0</v>
      </c>
      <c r="N6" s="5">
        <f>'[1]Source 1'!L6</f>
        <v>167.4</v>
      </c>
      <c r="O6" s="5">
        <f>'[1]Source 1'!M6</f>
        <v>167.4</v>
      </c>
      <c r="P6" s="1">
        <f>'[1]Source 1'!N6</f>
        <v>0</v>
      </c>
    </row>
    <row r="7" spans="1:16" x14ac:dyDescent="0.15">
      <c r="A7" s="8"/>
      <c r="B7">
        <f>'[1]Source 1'!A7</f>
        <v>10250</v>
      </c>
      <c r="C7" t="str">
        <f>'[1]Source 1'!B7</f>
        <v>Elnora Willison</v>
      </c>
      <c r="D7" t="e">
        <f>VLOOKUP('[1]Source 3(for Assignment Part 4)'!A8,'[1]Source 3(for Assignment Part 4)'!$B$2:'[1]Source 3(for Assignment Part 4)'!C28,2,)</f>
        <v>#N/A</v>
      </c>
      <c r="E7" t="str">
        <f>'[1]Source 1'!C7</f>
        <v>Philadelphia</v>
      </c>
      <c r="F7" t="str">
        <f>'[1]Source 1'!D7</f>
        <v>PA</v>
      </c>
      <c r="G7" t="str">
        <f>'[1]Source 1'!E7</f>
        <v>Platinum</v>
      </c>
      <c r="H7" s="4">
        <f>'[1]Source 1'!F7</f>
        <v>40554</v>
      </c>
      <c r="I7" s="3">
        <f>'[1]Source 1'!G7</f>
        <v>51</v>
      </c>
      <c r="J7" s="4" t="str">
        <f>'[1]Source 1'!H7</f>
        <v>Manjimup Dried Apples</v>
      </c>
      <c r="K7" s="5">
        <f>'[1]Source 1'!I7</f>
        <v>42.4</v>
      </c>
      <c r="L7" s="7">
        <f>'[1]Source 1'!J7</f>
        <v>35</v>
      </c>
      <c r="M7" s="5">
        <f>'[1]Source 1'!K7</f>
        <v>0.15000000596046448</v>
      </c>
      <c r="N7" s="5">
        <f>'[1]Source 1'!L7</f>
        <v>1484</v>
      </c>
      <c r="O7" s="5">
        <f>'[1]Source 1'!M7</f>
        <v>1261.4000000000001</v>
      </c>
      <c r="P7" s="1">
        <f>'[1]Source 1'!N7</f>
        <v>222.59999999999991</v>
      </c>
    </row>
    <row r="8" spans="1:16" x14ac:dyDescent="0.15">
      <c r="A8" s="8"/>
      <c r="B8">
        <f>'[1]Source 1'!A8</f>
        <v>10250</v>
      </c>
      <c r="C8" t="str">
        <f>'[1]Source 1'!B8</f>
        <v>Elnora Willison</v>
      </c>
      <c r="D8" t="e">
        <f>VLOOKUP('[1]Source 3(for Assignment Part 4)'!A9,'[1]Source 3(for Assignment Part 4)'!$B$2:'[1]Source 3(for Assignment Part 4)'!C29,2,)</f>
        <v>#N/A</v>
      </c>
      <c r="E8" t="str">
        <f>'[1]Source 1'!C8</f>
        <v>Philadelphia</v>
      </c>
      <c r="F8" t="str">
        <f>'[1]Source 1'!D8</f>
        <v>PA</v>
      </c>
      <c r="G8" t="str">
        <f>'[1]Source 1'!E8</f>
        <v>Platinum</v>
      </c>
      <c r="H8" s="4">
        <f>'[1]Source 1'!F8</f>
        <v>40554</v>
      </c>
      <c r="I8" s="3">
        <f>'[1]Source 1'!G8</f>
        <v>41</v>
      </c>
      <c r="J8" s="4" t="str">
        <f>'[1]Source 1'!H8</f>
        <v>Jack's New England Clam Chowder</v>
      </c>
      <c r="K8" s="5">
        <f>'[1]Source 1'!I8</f>
        <v>7.7</v>
      </c>
      <c r="L8" s="7">
        <f>'[1]Source 1'!J8</f>
        <v>10</v>
      </c>
      <c r="M8" s="5">
        <f>'[1]Source 1'!K8</f>
        <v>0</v>
      </c>
      <c r="N8" s="5">
        <f>'[1]Source 1'!L8</f>
        <v>77</v>
      </c>
      <c r="O8" s="5">
        <f>'[1]Source 1'!M8</f>
        <v>77</v>
      </c>
      <c r="P8" s="1">
        <f>'[1]Source 1'!N8</f>
        <v>0</v>
      </c>
    </row>
    <row r="9" spans="1:16" x14ac:dyDescent="0.15">
      <c r="A9" s="8"/>
      <c r="B9">
        <f>'[1]Source 1'!A9</f>
        <v>10250</v>
      </c>
      <c r="C9" t="str">
        <f>'[1]Source 1'!B9</f>
        <v>Elnora Willison</v>
      </c>
      <c r="D9" t="e">
        <f>VLOOKUP('[1]Source 3(for Assignment Part 4)'!A10,'[1]Source 3(for Assignment Part 4)'!$B$2:'[1]Source 3(for Assignment Part 4)'!C30,2,)</f>
        <v>#N/A</v>
      </c>
      <c r="E9" t="str">
        <f>'[1]Source 1'!C9</f>
        <v>Philadelphia</v>
      </c>
      <c r="F9" t="str">
        <f>'[1]Source 1'!D9</f>
        <v>PA</v>
      </c>
      <c r="G9" t="str">
        <f>'[1]Source 1'!E9</f>
        <v>Platinum</v>
      </c>
      <c r="H9" s="4">
        <f>'[1]Source 1'!F9</f>
        <v>40554</v>
      </c>
      <c r="I9" s="3">
        <f>'[1]Source 1'!G9</f>
        <v>65</v>
      </c>
      <c r="J9" s="4" t="str">
        <f>'[1]Source 1'!H9</f>
        <v>Louisiana Fiery Hot Pepper Sauce</v>
      </c>
      <c r="K9" s="5">
        <f>'[1]Source 1'!I9</f>
        <v>16.8</v>
      </c>
      <c r="L9" s="7">
        <f>'[1]Source 1'!J9</f>
        <v>15</v>
      </c>
      <c r="M9" s="5">
        <f>'[1]Source 1'!K9</f>
        <v>0.15000000596046448</v>
      </c>
      <c r="N9" s="5">
        <f>'[1]Source 1'!L9</f>
        <v>252</v>
      </c>
      <c r="O9" s="5">
        <f>'[1]Source 1'!M9</f>
        <v>214.2</v>
      </c>
      <c r="P9" s="1">
        <f>'[1]Source 1'!N9</f>
        <v>37.800000000000011</v>
      </c>
    </row>
    <row r="10" spans="1:16" x14ac:dyDescent="0.15">
      <c r="A10" s="8"/>
      <c r="B10">
        <f>'[1]Source 1'!A10</f>
        <v>10251</v>
      </c>
      <c r="C10" t="str">
        <f>'[1]Source 1'!B10</f>
        <v>Daniela Becknell</v>
      </c>
      <c r="D10" t="e">
        <f>VLOOKUP('[1]Source 3(for Assignment Part 4)'!A11,'[1]Source 3(for Assignment Part 4)'!$B$2:'[1]Source 3(for Assignment Part 4)'!C31,2,)</f>
        <v>#N/A</v>
      </c>
      <c r="E10" t="str">
        <f>'[1]Source 1'!C10</f>
        <v>Tacoma</v>
      </c>
      <c r="F10" t="str">
        <f>'[1]Source 1'!D10</f>
        <v>WA</v>
      </c>
      <c r="G10" t="str">
        <f>'[1]Source 1'!E10</f>
        <v>Platinum</v>
      </c>
      <c r="H10" s="4">
        <f>'[1]Source 1'!F10</f>
        <v>40554</v>
      </c>
      <c r="I10" s="3">
        <f>'[1]Source 1'!G10</f>
        <v>65</v>
      </c>
      <c r="J10" s="4" t="str">
        <f>'[1]Source 1'!H10</f>
        <v>Louisiana Fiery Hot Pepper Sauce</v>
      </c>
      <c r="K10" s="5">
        <f>'[1]Source 1'!I10</f>
        <v>16.8</v>
      </c>
      <c r="L10" s="7">
        <f>'[1]Source 1'!J10</f>
        <v>20</v>
      </c>
      <c r="M10" s="5">
        <f>'[1]Source 1'!K10</f>
        <v>0</v>
      </c>
      <c r="N10" s="5">
        <f>'[1]Source 1'!L10</f>
        <v>336</v>
      </c>
      <c r="O10" s="5">
        <f>'[1]Source 1'!M10</f>
        <v>336</v>
      </c>
      <c r="P10" s="1">
        <f>'[1]Source 1'!N10</f>
        <v>0</v>
      </c>
    </row>
    <row r="11" spans="1:16" ht="10.5" customHeight="1" x14ac:dyDescent="0.15">
      <c r="A11" s="8"/>
      <c r="B11">
        <f>'[1]Source 1'!A11</f>
        <v>10251</v>
      </c>
      <c r="C11" t="str">
        <f>'[1]Source 1'!B11</f>
        <v>Daniela Becknell</v>
      </c>
      <c r="D11" t="e">
        <f>VLOOKUP('[1]Source 3(for Assignment Part 4)'!A12,'[1]Source 3(for Assignment Part 4)'!$B$2:'[1]Source 3(for Assignment Part 4)'!C32,2,)</f>
        <v>#N/A</v>
      </c>
      <c r="E11" t="str">
        <f>'[1]Source 1'!C11</f>
        <v>Tacoma</v>
      </c>
      <c r="F11" t="str">
        <f>'[1]Source 1'!D11</f>
        <v>WA</v>
      </c>
      <c r="G11" t="str">
        <f>'[1]Source 1'!E11</f>
        <v>Platinum</v>
      </c>
      <c r="H11" s="4">
        <f>'[1]Source 1'!F11</f>
        <v>40554</v>
      </c>
      <c r="I11" s="3">
        <f>'[1]Source 1'!G11</f>
        <v>22</v>
      </c>
      <c r="J11" s="4" t="str">
        <f>'[1]Source 1'!H11</f>
        <v>Gustaf's Knäckebröd</v>
      </c>
      <c r="K11" s="5">
        <f>'[1]Source 1'!I11</f>
        <v>16.8</v>
      </c>
      <c r="L11" s="7">
        <f>'[1]Source 1'!J11</f>
        <v>6</v>
      </c>
      <c r="M11" s="5">
        <f>'[1]Source 1'!K11</f>
        <v>5.000000074505806E-2</v>
      </c>
      <c r="N11" s="5">
        <f>'[1]Source 1'!L11</f>
        <v>100.80000000000001</v>
      </c>
      <c r="O11" s="5">
        <f>'[1]Source 1'!M11</f>
        <v>95.76</v>
      </c>
      <c r="P11" s="1">
        <f>'[1]Source 1'!N11</f>
        <v>5.0400000000000063</v>
      </c>
    </row>
    <row r="12" spans="1:16" x14ac:dyDescent="0.15">
      <c r="A12" s="8"/>
      <c r="B12">
        <f>'[1]Source 1'!A12</f>
        <v>10251</v>
      </c>
      <c r="C12" t="str">
        <f>'[1]Source 1'!B12</f>
        <v>Daniela Becknell</v>
      </c>
      <c r="D12" t="e">
        <f>VLOOKUP('[1]Source 3(for Assignment Part 4)'!A13,'[1]Source 3(for Assignment Part 4)'!$B$2:'[1]Source 3(for Assignment Part 4)'!C33,2,)</f>
        <v>#N/A</v>
      </c>
      <c r="E12" t="str">
        <f>'[1]Source 1'!C12</f>
        <v>Tacoma</v>
      </c>
      <c r="F12" t="str">
        <f>'[1]Source 1'!D12</f>
        <v>WA</v>
      </c>
      <c r="G12" t="str">
        <f>'[1]Source 1'!E12</f>
        <v>Platinum</v>
      </c>
      <c r="H12" s="4">
        <f>'[1]Source 1'!F12</f>
        <v>40554</v>
      </c>
      <c r="I12" s="3">
        <f>'[1]Source 1'!G12</f>
        <v>57</v>
      </c>
      <c r="J12" s="4" t="str">
        <f>'[1]Source 1'!H12</f>
        <v>Ravioli Angelo</v>
      </c>
      <c r="K12" s="5">
        <f>'[1]Source 1'!I12</f>
        <v>15.6</v>
      </c>
      <c r="L12" s="7">
        <f>'[1]Source 1'!J12</f>
        <v>15</v>
      </c>
      <c r="M12" s="5">
        <f>'[1]Source 1'!K12</f>
        <v>5.000000074505806E-2</v>
      </c>
      <c r="N12" s="5">
        <f>'[1]Source 1'!L12</f>
        <v>234</v>
      </c>
      <c r="O12" s="5">
        <f>'[1]Source 1'!M12</f>
        <v>222.3</v>
      </c>
      <c r="P12" s="1">
        <f>'[1]Source 1'!N12</f>
        <v>11.699999999999989</v>
      </c>
    </row>
    <row r="13" spans="1:16" x14ac:dyDescent="0.15">
      <c r="A13" s="8"/>
      <c r="B13">
        <f>'[1]Source 1'!A13</f>
        <v>10252</v>
      </c>
      <c r="C13" t="str">
        <f>'[1]Source 1'!B13</f>
        <v>Cathrine Delamater</v>
      </c>
      <c r="D13" t="e">
        <f>VLOOKUP('[1]Source 3(for Assignment Part 4)'!A14,'[1]Source 3(for Assignment Part 4)'!$B$2:'[1]Source 3(for Assignment Part 4)'!C34,2,)</f>
        <v>#N/A</v>
      </c>
      <c r="E13" t="str">
        <f>'[1]Source 1'!C13</f>
        <v>Philadelphia</v>
      </c>
      <c r="F13" t="str">
        <f>'[1]Source 1'!D13</f>
        <v>PA</v>
      </c>
      <c r="G13" t="str">
        <f>'[1]Source 1'!E13</f>
        <v>Platinum</v>
      </c>
      <c r="H13" s="4">
        <f>'[1]Source 1'!F13</f>
        <v>40554</v>
      </c>
      <c r="I13" s="3">
        <f>'[1]Source 1'!G13</f>
        <v>33</v>
      </c>
      <c r="J13" s="4" t="str">
        <f>'[1]Source 1'!H13</f>
        <v>Geitost</v>
      </c>
      <c r="K13" s="5">
        <f>'[1]Source 1'!I13</f>
        <v>2</v>
      </c>
      <c r="L13" s="7">
        <f>'[1]Source 1'!J13</f>
        <v>25</v>
      </c>
      <c r="M13" s="5">
        <f>'[1]Source 1'!K13</f>
        <v>5.000000074505806E-2</v>
      </c>
      <c r="N13" s="5">
        <f>'[1]Source 1'!L13</f>
        <v>50</v>
      </c>
      <c r="O13" s="5">
        <f>'[1]Source 1'!M13</f>
        <v>47.5</v>
      </c>
      <c r="P13" s="1">
        <f>'[1]Source 1'!N13</f>
        <v>2.5</v>
      </c>
    </row>
    <row r="14" spans="1:16" x14ac:dyDescent="0.15">
      <c r="A14" s="8"/>
      <c r="B14">
        <f>'[1]Source 1'!A14</f>
        <v>10252</v>
      </c>
      <c r="C14" t="str">
        <f>'[1]Source 1'!B14</f>
        <v>Cathrine Delamater</v>
      </c>
      <c r="D14" t="e">
        <f>VLOOKUP('[1]Source 3(for Assignment Part 4)'!A15,'[1]Source 3(for Assignment Part 4)'!$B$2:'[1]Source 3(for Assignment Part 4)'!C35,2,)</f>
        <v>#N/A</v>
      </c>
      <c r="E14" t="str">
        <f>'[1]Source 1'!C14</f>
        <v>Philadelphia</v>
      </c>
      <c r="F14" t="str">
        <f>'[1]Source 1'!D14</f>
        <v>PA</v>
      </c>
      <c r="G14" t="str">
        <f>'[1]Source 1'!E14</f>
        <v>Platinum</v>
      </c>
      <c r="H14" s="4">
        <f>'[1]Source 1'!F14</f>
        <v>40554</v>
      </c>
      <c r="I14" s="3">
        <f>'[1]Source 1'!G14</f>
        <v>20</v>
      </c>
      <c r="J14" s="4" t="str">
        <f>'[1]Source 1'!H14</f>
        <v>Sir Rodney's Marmalade</v>
      </c>
      <c r="K14" s="5">
        <f>'[1]Source 1'!I14</f>
        <v>64.8</v>
      </c>
      <c r="L14" s="7">
        <f>'[1]Source 1'!J14</f>
        <v>40</v>
      </c>
      <c r="M14" s="5">
        <f>'[1]Source 1'!K14</f>
        <v>5.000000074505806E-2</v>
      </c>
      <c r="N14" s="5">
        <f>'[1]Source 1'!L14</f>
        <v>2592</v>
      </c>
      <c r="O14" s="5">
        <f>'[1]Source 1'!M14</f>
        <v>2462.4</v>
      </c>
      <c r="P14" s="1">
        <f>'[1]Source 1'!N14</f>
        <v>129.59999999999991</v>
      </c>
    </row>
    <row r="15" spans="1:16" x14ac:dyDescent="0.15">
      <c r="A15" s="8"/>
      <c r="B15">
        <f>'[1]Source 1'!A15</f>
        <v>10252</v>
      </c>
      <c r="C15" t="str">
        <f>'[1]Source 1'!B15</f>
        <v>Cathrine Delamater</v>
      </c>
      <c r="D15" t="e">
        <f>VLOOKUP('[1]Source 3(for Assignment Part 4)'!A16,'[1]Source 3(for Assignment Part 4)'!$B$2:'[1]Source 3(for Assignment Part 4)'!C36,2,)</f>
        <v>#N/A</v>
      </c>
      <c r="E15" t="str">
        <f>'[1]Source 1'!C15</f>
        <v>Philadelphia</v>
      </c>
      <c r="F15" t="str">
        <f>'[1]Source 1'!D15</f>
        <v>PA</v>
      </c>
      <c r="G15" t="str">
        <f>'[1]Source 1'!E15</f>
        <v>Platinum</v>
      </c>
      <c r="H15" s="4">
        <f>'[1]Source 1'!F15</f>
        <v>40554</v>
      </c>
      <c r="I15" s="3">
        <f>'[1]Source 1'!G15</f>
        <v>60</v>
      </c>
      <c r="J15" s="4" t="str">
        <f>'[1]Source 1'!H15</f>
        <v>Camembert Pierrot</v>
      </c>
      <c r="K15" s="5">
        <f>'[1]Source 1'!I15</f>
        <v>27.2</v>
      </c>
      <c r="L15" s="7">
        <f>'[1]Source 1'!J15</f>
        <v>40</v>
      </c>
      <c r="M15" s="5">
        <f>'[1]Source 1'!K15</f>
        <v>0</v>
      </c>
      <c r="N15" s="5">
        <f>'[1]Source 1'!L15</f>
        <v>1088</v>
      </c>
      <c r="O15" s="5">
        <f>'[1]Source 1'!M15</f>
        <v>1088</v>
      </c>
      <c r="P15" s="1">
        <f>'[1]Source 1'!N15</f>
        <v>0</v>
      </c>
    </row>
    <row r="16" spans="1:16" x14ac:dyDescent="0.15">
      <c r="A16" s="8"/>
      <c r="B16">
        <f>'[1]Source 1'!A16</f>
        <v>10253</v>
      </c>
      <c r="C16" t="str">
        <f>'[1]Source 1'!B16</f>
        <v>Leota Vonderheide</v>
      </c>
      <c r="D16" t="e">
        <f>VLOOKUP('[1]Source 3(for Assignment Part 4)'!A17,'[1]Source 3(for Assignment Part 4)'!$B$2:'[1]Source 3(for Assignment Part 4)'!C37,2,)</f>
        <v>#N/A</v>
      </c>
      <c r="E16" t="str">
        <f>'[1]Source 1'!C16</f>
        <v>Philadelphia</v>
      </c>
      <c r="F16" t="str">
        <f>'[1]Source 1'!D16</f>
        <v>PA</v>
      </c>
      <c r="G16" t="str">
        <f>'[1]Source 1'!E16</f>
        <v>Platinum</v>
      </c>
      <c r="H16" s="4">
        <f>'[1]Source 1'!F16</f>
        <v>40554</v>
      </c>
      <c r="I16" s="3">
        <f>'[1]Source 1'!G16</f>
        <v>49</v>
      </c>
      <c r="J16" s="4" t="str">
        <f>'[1]Source 1'!H16</f>
        <v>Maxilaku</v>
      </c>
      <c r="K16" s="5">
        <f>'[1]Source 1'!I16</f>
        <v>16</v>
      </c>
      <c r="L16" s="7">
        <f>'[1]Source 1'!J16</f>
        <v>40</v>
      </c>
      <c r="M16" s="5">
        <f>'[1]Source 1'!K16</f>
        <v>0</v>
      </c>
      <c r="N16" s="5">
        <f>'[1]Source 1'!L16</f>
        <v>640</v>
      </c>
      <c r="O16" s="5">
        <f>'[1]Source 1'!M16</f>
        <v>640</v>
      </c>
      <c r="P16" s="1">
        <f>'[1]Source 1'!N16</f>
        <v>0</v>
      </c>
    </row>
    <row r="17" spans="1:16" x14ac:dyDescent="0.15">
      <c r="A17" s="8"/>
      <c r="B17">
        <f>'[1]Source 1'!A17</f>
        <v>10253</v>
      </c>
      <c r="C17" t="str">
        <f>'[1]Source 1'!B17</f>
        <v>Leota Vonderheide</v>
      </c>
      <c r="D17" t="e">
        <f>VLOOKUP('[1]Source 3(for Assignment Part 4)'!A18,'[1]Source 3(for Assignment Part 4)'!$B$2:'[1]Source 3(for Assignment Part 4)'!C38,2,)</f>
        <v>#N/A</v>
      </c>
      <c r="E17" t="str">
        <f>'[1]Source 1'!C17</f>
        <v>Philadelphia</v>
      </c>
      <c r="F17" t="str">
        <f>'[1]Source 1'!D17</f>
        <v>PA</v>
      </c>
      <c r="G17" t="str">
        <f>'[1]Source 1'!E17</f>
        <v>Platinum</v>
      </c>
      <c r="H17" s="4">
        <f>'[1]Source 1'!F17</f>
        <v>40554</v>
      </c>
      <c r="I17" s="3">
        <f>'[1]Source 1'!G17</f>
        <v>39</v>
      </c>
      <c r="J17" s="4" t="str">
        <f>'[1]Source 1'!H17</f>
        <v>Chartreuse verte</v>
      </c>
      <c r="K17" s="5">
        <f>'[1]Source 1'!I17</f>
        <v>14.4</v>
      </c>
      <c r="L17" s="7">
        <f>'[1]Source 1'!J17</f>
        <v>42</v>
      </c>
      <c r="M17" s="5">
        <f>'[1]Source 1'!K17</f>
        <v>0</v>
      </c>
      <c r="N17" s="5">
        <f>'[1]Source 1'!L17</f>
        <v>604.80000000000007</v>
      </c>
      <c r="O17" s="5">
        <f>'[1]Source 1'!M17</f>
        <v>604.79999999999995</v>
      </c>
      <c r="P17" s="1">
        <f>'[1]Source 1'!N17</f>
        <v>0</v>
      </c>
    </row>
    <row r="18" spans="1:16" x14ac:dyDescent="0.15">
      <c r="A18" s="8"/>
      <c r="B18">
        <f>'[1]Source 1'!A18</f>
        <v>10253</v>
      </c>
      <c r="C18" t="str">
        <f>'[1]Source 1'!B18</f>
        <v>Leota Vonderheide</v>
      </c>
      <c r="D18" t="e">
        <f>VLOOKUP('[1]Source 3(for Assignment Part 4)'!A19,'[1]Source 3(for Assignment Part 4)'!$B$2:'[1]Source 3(for Assignment Part 4)'!C39,2,)</f>
        <v>#N/A</v>
      </c>
      <c r="E18" t="str">
        <f>'[1]Source 1'!C18</f>
        <v>Philadelphia</v>
      </c>
      <c r="F18" t="str">
        <f>'[1]Source 1'!D18</f>
        <v>PA</v>
      </c>
      <c r="G18" t="str">
        <f>'[1]Source 1'!E18</f>
        <v>Platinum</v>
      </c>
      <c r="H18" s="4">
        <f>'[1]Source 1'!F18</f>
        <v>40554</v>
      </c>
      <c r="I18" s="3">
        <f>'[1]Source 1'!G18</f>
        <v>31</v>
      </c>
      <c r="J18" s="4" t="str">
        <f>'[1]Source 1'!H18</f>
        <v>Gorgonzola Telino</v>
      </c>
      <c r="K18" s="5">
        <f>'[1]Source 1'!I18</f>
        <v>10</v>
      </c>
      <c r="L18" s="7">
        <f>'[1]Source 1'!J18</f>
        <v>20</v>
      </c>
      <c r="M18" s="5">
        <f>'[1]Source 1'!K18</f>
        <v>0</v>
      </c>
      <c r="N18" s="5">
        <f>'[1]Source 1'!L18</f>
        <v>200</v>
      </c>
      <c r="O18" s="5">
        <f>'[1]Source 1'!M18</f>
        <v>200</v>
      </c>
      <c r="P18" s="1">
        <f>'[1]Source 1'!N18</f>
        <v>0</v>
      </c>
    </row>
    <row r="19" spans="1:16" x14ac:dyDescent="0.15">
      <c r="A19" s="8"/>
      <c r="B19">
        <f>'[1]Source 1'!A19</f>
        <v>10254</v>
      </c>
      <c r="C19" t="str">
        <f>'[1]Source 1'!B19</f>
        <v>Tyrone Hine</v>
      </c>
      <c r="D19" t="e">
        <f>VLOOKUP('[1]Source 3(for Assignment Part 4)'!A20,'[1]Source 3(for Assignment Part 4)'!$B$2:'[1]Source 3(for Assignment Part 4)'!C40,2,)</f>
        <v>#N/A</v>
      </c>
      <c r="E19" t="str">
        <f>'[1]Source 1'!C19</f>
        <v>Pittsburgh</v>
      </c>
      <c r="F19" t="str">
        <f>'[1]Source 1'!D19</f>
        <v>PA</v>
      </c>
      <c r="G19" t="str">
        <f>'[1]Source 1'!E19</f>
        <v>Gold</v>
      </c>
      <c r="H19" s="4">
        <f>'[1]Source 1'!F19</f>
        <v>40554</v>
      </c>
      <c r="I19" s="3">
        <f>'[1]Source 1'!G19</f>
        <v>55</v>
      </c>
      <c r="J19" s="4" t="str">
        <f>'[1]Source 1'!H19</f>
        <v>Pâté chinois</v>
      </c>
      <c r="K19" s="5">
        <f>'[1]Source 1'!I19</f>
        <v>19.2</v>
      </c>
      <c r="L19" s="7">
        <f>'[1]Source 1'!J19</f>
        <v>21</v>
      </c>
      <c r="M19" s="5">
        <f>'[1]Source 1'!K19</f>
        <v>0.15000000596046448</v>
      </c>
      <c r="N19" s="5">
        <f>'[1]Source 1'!L19</f>
        <v>403.2</v>
      </c>
      <c r="O19" s="5">
        <f>'[1]Source 1'!M19</f>
        <v>342.72</v>
      </c>
      <c r="P19" s="1">
        <f>'[1]Source 1'!N19</f>
        <v>60.479999999999961</v>
      </c>
    </row>
    <row r="20" spans="1:16" x14ac:dyDescent="0.15">
      <c r="A20" s="8"/>
      <c r="B20">
        <f>'[1]Source 1'!A20</f>
        <v>10254</v>
      </c>
      <c r="C20" t="str">
        <f>'[1]Source 1'!B20</f>
        <v>Tyrone Hine</v>
      </c>
      <c r="D20" t="e">
        <f>VLOOKUP('[1]Source 3(for Assignment Part 4)'!A21,'[1]Source 3(for Assignment Part 4)'!$B$2:'[1]Source 3(for Assignment Part 4)'!C41,2,)</f>
        <v>#N/A</v>
      </c>
      <c r="E20" t="str">
        <f>'[1]Source 1'!C20</f>
        <v>Pittsburgh</v>
      </c>
      <c r="F20" t="str">
        <f>'[1]Source 1'!D20</f>
        <v>PA</v>
      </c>
      <c r="G20" t="str">
        <f>'[1]Source 1'!E20</f>
        <v>Gold</v>
      </c>
      <c r="H20" s="4">
        <f>'[1]Source 1'!F20</f>
        <v>40554</v>
      </c>
      <c r="I20" s="3">
        <f>'[1]Source 1'!G20</f>
        <v>74</v>
      </c>
      <c r="J20" s="4" t="str">
        <f>'[1]Source 1'!H20</f>
        <v>Longlife Tofu</v>
      </c>
      <c r="K20" s="5">
        <f>'[1]Source 1'!I20</f>
        <v>8</v>
      </c>
      <c r="L20" s="7">
        <f>'[1]Source 1'!J20</f>
        <v>21</v>
      </c>
      <c r="M20" s="5">
        <f>'[1]Source 1'!K20</f>
        <v>0</v>
      </c>
      <c r="N20" s="5">
        <f>'[1]Source 1'!L20</f>
        <v>168</v>
      </c>
      <c r="O20" s="5">
        <f>'[1]Source 1'!M20</f>
        <v>168</v>
      </c>
      <c r="P20" s="1">
        <f>'[1]Source 1'!N20</f>
        <v>0</v>
      </c>
    </row>
    <row r="21" spans="1:16" x14ac:dyDescent="0.15">
      <c r="A21" s="8"/>
      <c r="B21">
        <f>'[1]Source 1'!A21</f>
        <v>10254</v>
      </c>
      <c r="C21" t="str">
        <f>'[1]Source 1'!B21</f>
        <v>Tyrone Hine</v>
      </c>
      <c r="D21" t="e">
        <f>VLOOKUP('[1]Source 3(for Assignment Part 4)'!A22,'[1]Source 3(for Assignment Part 4)'!$B$2:'[1]Source 3(for Assignment Part 4)'!C42,2,)</f>
        <v>#N/A</v>
      </c>
      <c r="E21" t="str">
        <f>'[1]Source 1'!C21</f>
        <v>Pittsburgh</v>
      </c>
      <c r="F21" t="str">
        <f>'[1]Source 1'!D21</f>
        <v>PA</v>
      </c>
      <c r="G21" t="str">
        <f>'[1]Source 1'!E21</f>
        <v>Gold</v>
      </c>
      <c r="H21" s="4">
        <f>'[1]Source 1'!F21</f>
        <v>40554</v>
      </c>
      <c r="I21" s="3">
        <f>'[1]Source 1'!G21</f>
        <v>24</v>
      </c>
      <c r="J21" s="4" t="str">
        <f>'[1]Source 1'!H21</f>
        <v>Guaraná Fantástica</v>
      </c>
      <c r="K21" s="5">
        <f>'[1]Source 1'!I21</f>
        <v>3.6</v>
      </c>
      <c r="L21" s="7">
        <f>'[1]Source 1'!J21</f>
        <v>15</v>
      </c>
      <c r="M21" s="5">
        <f>'[1]Source 1'!K21</f>
        <v>0.15000000596046448</v>
      </c>
      <c r="N21" s="5">
        <f>'[1]Source 1'!L21</f>
        <v>54</v>
      </c>
      <c r="O21" s="5">
        <f>'[1]Source 1'!M21</f>
        <v>45.9</v>
      </c>
      <c r="P21" s="1">
        <f>'[1]Source 1'!N21</f>
        <v>8.1000000000000014</v>
      </c>
    </row>
    <row r="22" spans="1:16" x14ac:dyDescent="0.15">
      <c r="A22" s="8"/>
      <c r="B22">
        <f>'[1]Source 1'!A22</f>
        <v>10255</v>
      </c>
      <c r="C22" t="str">
        <f>'[1]Source 1'!B22</f>
        <v>Christin Tillinghast</v>
      </c>
      <c r="D22" t="e">
        <f>VLOOKUP('[1]Source 3(for Assignment Part 4)'!A23,'[1]Source 3(for Assignment Part 4)'!$B$2:'[1]Source 3(for Assignment Part 4)'!C43,2,)</f>
        <v>#N/A</v>
      </c>
      <c r="E22" t="str">
        <f>'[1]Source 1'!C22</f>
        <v>Tacoma</v>
      </c>
      <c r="F22" t="str">
        <f>'[1]Source 1'!D22</f>
        <v>WA</v>
      </c>
      <c r="G22" t="str">
        <f>'[1]Source 1'!E22</f>
        <v>Gold</v>
      </c>
      <c r="H22" s="4">
        <f>'[1]Source 1'!F22</f>
        <v>40554</v>
      </c>
      <c r="I22" s="3">
        <f>'[1]Source 1'!G22</f>
        <v>36</v>
      </c>
      <c r="J22" s="4" t="str">
        <f>'[1]Source 1'!H22</f>
        <v>Inlagd Sill</v>
      </c>
      <c r="K22" s="5">
        <f>'[1]Source 1'!I22</f>
        <v>15.2</v>
      </c>
      <c r="L22" s="7">
        <f>'[1]Source 1'!J22</f>
        <v>25</v>
      </c>
      <c r="M22" s="5">
        <f>'[1]Source 1'!K22</f>
        <v>0</v>
      </c>
      <c r="N22" s="5">
        <f>'[1]Source 1'!L22</f>
        <v>380</v>
      </c>
      <c r="O22" s="5">
        <f>'[1]Source 1'!M22</f>
        <v>380</v>
      </c>
      <c r="P22" s="1">
        <f>'[1]Source 1'!N22</f>
        <v>0</v>
      </c>
    </row>
    <row r="23" spans="1:16" x14ac:dyDescent="0.15">
      <c r="A23" s="8"/>
      <c r="B23">
        <f>'[1]Source 1'!A23</f>
        <v>10255</v>
      </c>
      <c r="C23" t="str">
        <f>'[1]Source 1'!B23</f>
        <v>Christin Tillinghast</v>
      </c>
      <c r="D23">
        <f>VLOOKUP('[1]Source 3(for Assignment Part 4)'!A24,'[1]Source 3(for Assignment Part 4)'!$B$2:'[1]Source 3(for Assignment Part 4)'!C44,2,)</f>
        <v>2000</v>
      </c>
      <c r="E23" t="str">
        <f>'[1]Source 1'!C23</f>
        <v>Tacoma</v>
      </c>
      <c r="F23" t="str">
        <f>'[1]Source 1'!D23</f>
        <v>WA</v>
      </c>
      <c r="G23" t="str">
        <f>'[1]Source 1'!E23</f>
        <v>Gold</v>
      </c>
      <c r="H23" s="4">
        <f>'[1]Source 1'!F23</f>
        <v>40554</v>
      </c>
      <c r="I23" s="3">
        <f>'[1]Source 1'!G23</f>
        <v>59</v>
      </c>
      <c r="J23" s="4" t="str">
        <f>'[1]Source 1'!H23</f>
        <v>Raclette Courdavault</v>
      </c>
      <c r="K23" s="5">
        <f>'[1]Source 1'!I23</f>
        <v>44</v>
      </c>
      <c r="L23" s="7">
        <f>'[1]Source 1'!J23</f>
        <v>30</v>
      </c>
      <c r="M23" s="5">
        <f>'[1]Source 1'!K23</f>
        <v>0</v>
      </c>
      <c r="N23" s="5">
        <f>'[1]Source 1'!L23</f>
        <v>1320</v>
      </c>
      <c r="O23" s="5">
        <f>'[1]Source 1'!M23</f>
        <v>1320</v>
      </c>
      <c r="P23" s="1">
        <f>'[1]Source 1'!N23</f>
        <v>0</v>
      </c>
    </row>
    <row r="24" spans="1:16" x14ac:dyDescent="0.15">
      <c r="A24" s="8"/>
      <c r="B24">
        <f>'[1]Source 1'!A24</f>
        <v>10255</v>
      </c>
      <c r="C24" t="str">
        <f>'[1]Source 1'!B24</f>
        <v>Christin Tillinghast</v>
      </c>
      <c r="D24">
        <f>VLOOKUP('[1]Source 3(for Assignment Part 4)'!A25,'[1]Source 3(for Assignment Part 4)'!$B$2:'[1]Source 3(for Assignment Part 4)'!C45,2,)</f>
        <v>2000</v>
      </c>
      <c r="E24" t="str">
        <f>'[1]Source 1'!C24</f>
        <v>Tacoma</v>
      </c>
      <c r="F24" t="str">
        <f>'[1]Source 1'!D24</f>
        <v>WA</v>
      </c>
      <c r="G24" t="str">
        <f>'[1]Source 1'!E24</f>
        <v>Gold</v>
      </c>
      <c r="H24" s="4">
        <f>'[1]Source 1'!F24</f>
        <v>40554</v>
      </c>
      <c r="I24" s="3">
        <f>'[1]Source 1'!G24</f>
        <v>16</v>
      </c>
      <c r="J24" s="4" t="str">
        <f>'[1]Source 1'!H24</f>
        <v>Pavlova</v>
      </c>
      <c r="K24" s="5">
        <f>'[1]Source 1'!I24</f>
        <v>13.9</v>
      </c>
      <c r="L24" s="7">
        <f>'[1]Source 1'!J24</f>
        <v>35</v>
      </c>
      <c r="M24" s="5">
        <f>'[1]Source 1'!K24</f>
        <v>0</v>
      </c>
      <c r="N24" s="5">
        <f>'[1]Source 1'!L24</f>
        <v>486.5</v>
      </c>
      <c r="O24" s="5">
        <f>'[1]Source 1'!M24</f>
        <v>486.5</v>
      </c>
      <c r="P24" s="1">
        <f>'[1]Source 1'!N24</f>
        <v>0</v>
      </c>
    </row>
    <row r="25" spans="1:16" x14ac:dyDescent="0.15">
      <c r="A25" s="8"/>
      <c r="B25">
        <f>'[1]Source 1'!A25</f>
        <v>10255</v>
      </c>
      <c r="C25" t="str">
        <f>'[1]Source 1'!B25</f>
        <v>Christin Tillinghast</v>
      </c>
      <c r="D25">
        <f>VLOOKUP('[1]Source 3(for Assignment Part 4)'!A26,'[1]Source 3(for Assignment Part 4)'!$B$2:'[1]Source 3(for Assignment Part 4)'!C46,2,)</f>
        <v>2000</v>
      </c>
      <c r="E25" t="str">
        <f>'[1]Source 1'!C25</f>
        <v>Tacoma</v>
      </c>
      <c r="F25" t="str">
        <f>'[1]Source 1'!D25</f>
        <v>WA</v>
      </c>
      <c r="G25" t="str">
        <f>'[1]Source 1'!E25</f>
        <v>Gold</v>
      </c>
      <c r="H25" s="4">
        <f>'[1]Source 1'!F25</f>
        <v>40554</v>
      </c>
      <c r="I25" s="3">
        <f>'[1]Source 1'!G25</f>
        <v>2</v>
      </c>
      <c r="J25" s="4" t="str">
        <f>'[1]Source 1'!H25</f>
        <v>Chang</v>
      </c>
      <c r="K25" s="5">
        <f>'[1]Source 1'!I25</f>
        <v>15.2</v>
      </c>
      <c r="L25" s="7">
        <f>'[1]Source 1'!J25</f>
        <v>20</v>
      </c>
      <c r="M25" s="5">
        <f>'[1]Source 1'!K25</f>
        <v>0</v>
      </c>
      <c r="N25" s="5">
        <f>'[1]Source 1'!L25</f>
        <v>304</v>
      </c>
      <c r="O25" s="5">
        <f>'[1]Source 1'!M25</f>
        <v>304</v>
      </c>
      <c r="P25" s="1">
        <f>'[1]Source 1'!N25</f>
        <v>0</v>
      </c>
    </row>
    <row r="26" spans="1:16" x14ac:dyDescent="0.15">
      <c r="A26" s="8"/>
      <c r="B26">
        <f>'[1]Source 1'!A26</f>
        <v>10256</v>
      </c>
      <c r="C26" t="str">
        <f>'[1]Source 1'!B26</f>
        <v>Kisha Grauer</v>
      </c>
      <c r="D26">
        <f>VLOOKUP('[1]Source 3(for Assignment Part 4)'!A27,'[1]Source 3(for Assignment Part 4)'!$B$2:'[1]Source 3(for Assignment Part 4)'!C47,2,)</f>
        <v>2000</v>
      </c>
      <c r="E26" t="str">
        <f>'[1]Source 1'!C26</f>
        <v>Salt Lake City</v>
      </c>
      <c r="F26" t="str">
        <f>'[1]Source 1'!D26</f>
        <v>UT</v>
      </c>
      <c r="G26" t="str">
        <f>'[1]Source 1'!E26</f>
        <v>Silver</v>
      </c>
      <c r="H26" s="4">
        <f>'[1]Source 1'!F26</f>
        <v>40554</v>
      </c>
      <c r="I26" s="3">
        <f>'[1]Source 1'!G26</f>
        <v>53</v>
      </c>
      <c r="J26" s="4" t="str">
        <f>'[1]Source 1'!H26</f>
        <v>Perth Pasties</v>
      </c>
      <c r="K26" s="5">
        <f>'[1]Source 1'!I26</f>
        <v>26.2</v>
      </c>
      <c r="L26" s="7">
        <f>'[1]Source 1'!J26</f>
        <v>15</v>
      </c>
      <c r="M26" s="5">
        <f>'[1]Source 1'!K26</f>
        <v>0.15</v>
      </c>
      <c r="N26" s="5">
        <f>'[1]Source 1'!L26</f>
        <v>393</v>
      </c>
      <c r="O26" s="5">
        <f>'[1]Source 1'!M26</f>
        <v>393</v>
      </c>
      <c r="P26" s="1">
        <f>'[1]Source 1'!N26</f>
        <v>0</v>
      </c>
    </row>
    <row r="27" spans="1:16" x14ac:dyDescent="0.15">
      <c r="A27" s="8"/>
      <c r="B27">
        <f>'[1]Source 1'!A27</f>
        <v>10256</v>
      </c>
      <c r="C27" t="str">
        <f>'[1]Source 1'!B27</f>
        <v>Kisha Grauer</v>
      </c>
      <c r="D27">
        <f>VLOOKUP('[1]Source 3(for Assignment Part 4)'!A28,'[1]Source 3(for Assignment Part 4)'!$B$2:'[1]Source 3(for Assignment Part 4)'!C48,2,)</f>
        <v>2000</v>
      </c>
      <c r="E27" t="str">
        <f>'[1]Source 1'!C27</f>
        <v>Salt Lake City</v>
      </c>
      <c r="F27" t="str">
        <f>'[1]Source 1'!D27</f>
        <v>UT</v>
      </c>
      <c r="G27" t="str">
        <f>'[1]Source 1'!E27</f>
        <v>Silver</v>
      </c>
      <c r="H27" s="4">
        <f>'[1]Source 1'!F27</f>
        <v>40554</v>
      </c>
      <c r="I27" s="3">
        <f>'[1]Source 1'!G27</f>
        <v>77</v>
      </c>
      <c r="J27" s="4" t="str">
        <f>'[1]Source 1'!H27</f>
        <v>Original Frankfurter grüne Soße</v>
      </c>
      <c r="K27" s="5">
        <f>'[1]Source 1'!I27</f>
        <v>10.4</v>
      </c>
      <c r="L27" s="7">
        <f>'[1]Source 1'!J27</f>
        <v>12</v>
      </c>
      <c r="M27" s="5">
        <f>'[1]Source 1'!K27</f>
        <v>0</v>
      </c>
      <c r="N27" s="5">
        <f>'[1]Source 1'!L27</f>
        <v>124.80000000000001</v>
      </c>
      <c r="O27" s="5">
        <f>'[1]Source 1'!M27</f>
        <v>124.8</v>
      </c>
      <c r="P27" s="1">
        <f>'[1]Source 1'!N27</f>
        <v>0</v>
      </c>
    </row>
    <row r="28" spans="1:16" x14ac:dyDescent="0.15">
      <c r="A28" s="8"/>
      <c r="B28">
        <f>'[1]Source 1'!A28</f>
        <v>10257</v>
      </c>
      <c r="C28" t="str">
        <f>'[1]Source 1'!B28</f>
        <v>Darryl Manuelito</v>
      </c>
      <c r="D28">
        <f>VLOOKUP('[1]Source 3(for Assignment Part 4)'!A29,'[1]Source 3(for Assignment Part 4)'!$B$2:'[1]Source 3(for Assignment Part 4)'!C49,2,)</f>
        <v>2000</v>
      </c>
      <c r="E28" t="str">
        <f>'[1]Source 1'!C28</f>
        <v>Charleston</v>
      </c>
      <c r="F28" t="str">
        <f>'[1]Source 1'!D28</f>
        <v>SC</v>
      </c>
      <c r="G28" t="str">
        <f>'[1]Source 1'!E28</f>
        <v>Silver</v>
      </c>
      <c r="H28" s="4">
        <f>'[1]Source 1'!F28</f>
        <v>40554</v>
      </c>
      <c r="I28" s="3">
        <f>'[1]Source 1'!G28</f>
        <v>27</v>
      </c>
      <c r="J28" s="4" t="str">
        <f>'[1]Source 1'!H28</f>
        <v>Schoggi Schokolade</v>
      </c>
      <c r="K28" s="5">
        <f>'[1]Source 1'!I28</f>
        <v>35.1</v>
      </c>
      <c r="L28" s="7">
        <f>'[1]Source 1'!J28</f>
        <v>25</v>
      </c>
      <c r="M28" s="5">
        <f>'[1]Source 1'!K28</f>
        <v>0</v>
      </c>
      <c r="N28" s="5">
        <f>'[1]Source 1'!L28</f>
        <v>877.5</v>
      </c>
      <c r="O28" s="5">
        <f>'[1]Source 1'!M28</f>
        <v>877.5</v>
      </c>
      <c r="P28" s="1">
        <f>'[1]Source 1'!N28</f>
        <v>0</v>
      </c>
    </row>
    <row r="29" spans="1:16" x14ac:dyDescent="0.15">
      <c r="A29" s="8"/>
      <c r="B29">
        <f>'[1]Source 1'!A29</f>
        <v>10257</v>
      </c>
      <c r="C29" t="str">
        <f>'[1]Source 1'!B29</f>
        <v>Darryl Manuelito</v>
      </c>
      <c r="D29">
        <f>VLOOKUP('[1]Source 3(for Assignment Part 4)'!A30,'[1]Source 3(for Assignment Part 4)'!$B$2:'[1]Source 3(for Assignment Part 4)'!C50,2,)</f>
        <v>2000</v>
      </c>
      <c r="E29" t="str">
        <f>'[1]Source 1'!C29</f>
        <v>Charleston</v>
      </c>
      <c r="F29" t="str">
        <f>'[1]Source 1'!D29</f>
        <v>SC</v>
      </c>
      <c r="G29" t="str">
        <f>'[1]Source 1'!E29</f>
        <v>Silver</v>
      </c>
      <c r="H29" s="4">
        <f>'[1]Source 1'!F29</f>
        <v>40554</v>
      </c>
      <c r="I29" s="3">
        <f>'[1]Source 1'!G29</f>
        <v>39</v>
      </c>
      <c r="J29" s="4" t="str">
        <f>'[1]Source 1'!H29</f>
        <v>Chartreuse verte</v>
      </c>
      <c r="K29" s="5">
        <f>'[1]Source 1'!I29</f>
        <v>14.4</v>
      </c>
      <c r="L29" s="7">
        <f>'[1]Source 1'!J29</f>
        <v>6</v>
      </c>
      <c r="M29" s="5">
        <f>'[1]Source 1'!K29</f>
        <v>0</v>
      </c>
      <c r="N29" s="5">
        <f>'[1]Source 1'!L29</f>
        <v>86.4</v>
      </c>
      <c r="O29" s="5">
        <f>'[1]Source 1'!M29</f>
        <v>86.4</v>
      </c>
      <c r="P29" s="1">
        <f>'[1]Source 1'!N29</f>
        <v>0</v>
      </c>
    </row>
    <row r="30" spans="1:16" x14ac:dyDescent="0.15">
      <c r="A30" s="8"/>
      <c r="B30">
        <f>'[1]Source 1'!A30</f>
        <v>10257</v>
      </c>
      <c r="C30" t="str">
        <f>'[1]Source 1'!B30</f>
        <v>Darryl Manuelito</v>
      </c>
      <c r="D30">
        <f>VLOOKUP('[1]Source 3(for Assignment Part 4)'!A31,'[1]Source 3(for Assignment Part 4)'!$B$2:'[1]Source 3(for Assignment Part 4)'!C51,2,)</f>
        <v>2000</v>
      </c>
      <c r="E30" t="str">
        <f>'[1]Source 1'!C30</f>
        <v>Charleston</v>
      </c>
      <c r="F30" t="str">
        <f>'[1]Source 1'!D30</f>
        <v>SC</v>
      </c>
      <c r="G30" t="str">
        <f>'[1]Source 1'!E30</f>
        <v>Silver</v>
      </c>
      <c r="H30" s="4">
        <f>'[1]Source 1'!F30</f>
        <v>40554</v>
      </c>
      <c r="I30" s="3">
        <f>'[1]Source 1'!G30</f>
        <v>77</v>
      </c>
      <c r="J30" s="4" t="str">
        <f>'[1]Source 1'!H30</f>
        <v>Original Frankfurter grüne Soße</v>
      </c>
      <c r="K30" s="5">
        <f>'[1]Source 1'!I30</f>
        <v>10.4</v>
      </c>
      <c r="L30" s="7">
        <f>'[1]Source 1'!J30</f>
        <v>15</v>
      </c>
      <c r="M30" s="5">
        <f>'[1]Source 1'!K30</f>
        <v>0</v>
      </c>
      <c r="N30" s="5">
        <f>'[1]Source 1'!L30</f>
        <v>156</v>
      </c>
      <c r="O30" s="5">
        <f>'[1]Source 1'!M30</f>
        <v>156</v>
      </c>
      <c r="P30" s="1">
        <f>'[1]Source 1'!N30</f>
        <v>0</v>
      </c>
    </row>
    <row r="31" spans="1:16" x14ac:dyDescent="0.15">
      <c r="A31" s="6"/>
      <c r="B31" t="str">
        <f>RIGHT('[1]Source 2'!A2, LEN('[1]Source 2'!A2)-1)</f>
        <v>10258</v>
      </c>
      <c r="C31" t="str">
        <f>CONCATENATE('[1]Source 2'!B2, " ",'[1]Source 2'!C2)</f>
        <v>Milagros Fehrenbach</v>
      </c>
      <c r="D31">
        <f>VLOOKUP('[1]Source 3(for Assignment Part 4)'!A32,'[1]Source 3(for Assignment Part 4)'!$B$2:'[1]Source 3(for Assignment Part 4)'!C52,2,)</f>
        <v>2000</v>
      </c>
      <c r="E31" t="str">
        <f>'[1]Source 2'!D2</f>
        <v>Kansas City</v>
      </c>
      <c r="F31" t="str">
        <f>VLOOKUP('[1]Source 2'!E2,[1]Lookups!$A$3:'[1]Lookups'!$B$62,2,)</f>
        <v>KS</v>
      </c>
      <c r="G31" t="str">
        <f>VLOOKUP('[1]Source 2'!F2,[1]Lookups!$D$3:$E$5,2,)</f>
        <v>Gold</v>
      </c>
      <c r="H31" s="4">
        <f>'[1]Source 2'!G2</f>
        <v>40554</v>
      </c>
      <c r="I31" s="3">
        <f>'[1]Source 2'!H2</f>
        <v>2</v>
      </c>
      <c r="J31" t="str">
        <f>'[1]Source 2'!I2</f>
        <v>Chang</v>
      </c>
      <c r="K31" s="1">
        <f>'[1]Source 2'!J2</f>
        <v>15.2</v>
      </c>
      <c r="L31">
        <f>'[1]Source 2'!K2</f>
        <v>50</v>
      </c>
      <c r="M31" s="1">
        <f>'[1]Source 2'!L2</f>
        <v>0.20000000298023224</v>
      </c>
      <c r="N31" s="5">
        <f>'[1]Source 2'!M2</f>
        <v>760</v>
      </c>
      <c r="O31" s="1">
        <f>'[1]Source 2'!N2</f>
        <v>608</v>
      </c>
      <c r="P31" s="1">
        <f>'[1]Source 2'!O2</f>
        <v>30.4000004529953</v>
      </c>
    </row>
    <row r="32" spans="1:16" x14ac:dyDescent="0.15">
      <c r="A32" s="6"/>
      <c r="B32" t="str">
        <f>RIGHT('[1]Source 2'!A3, LEN('[1]Source 2'!A3)-1)</f>
        <v>10258</v>
      </c>
      <c r="C32" t="str">
        <f>CONCATENATE('[1]Source 2'!B3, " ",'[1]Source 2'!C3)</f>
        <v>Milagros Fehrenbach</v>
      </c>
      <c r="D32">
        <f>VLOOKUP('[1]Source 3(for Assignment Part 4)'!A33,'[1]Source 3(for Assignment Part 4)'!$B$2:'[1]Source 3(for Assignment Part 4)'!C53,2,)</f>
        <v>2000</v>
      </c>
      <c r="E32" t="str">
        <f>'[1]Source 2'!D3</f>
        <v>Kansas City</v>
      </c>
      <c r="F32" t="str">
        <f>VLOOKUP('[1]Source 2'!E3,[1]Lookups!$A$3:'[1]Lookups'!$B$62,2,)</f>
        <v>KS</v>
      </c>
      <c r="G32" t="str">
        <f>VLOOKUP('[1]Source 2'!F3,[1]Lookups!$D$3:$E$5,2,)</f>
        <v>Gold</v>
      </c>
      <c r="H32" s="4">
        <f>'[1]Source 2'!G3</f>
        <v>40554</v>
      </c>
      <c r="I32" s="3">
        <f>'[1]Source 2'!H3</f>
        <v>32</v>
      </c>
      <c r="J32" t="str">
        <f>'[1]Source 2'!I3</f>
        <v>Mascarpone Fabioli</v>
      </c>
      <c r="K32" s="1">
        <f>'[1]Source 2'!J3</f>
        <v>25.6</v>
      </c>
      <c r="L32">
        <f>'[1]Source 2'!K3</f>
        <v>6</v>
      </c>
      <c r="M32" s="1">
        <f>'[1]Source 2'!L3</f>
        <v>0.20000000298023224</v>
      </c>
      <c r="N32" s="5">
        <f>'[1]Source 2'!M3</f>
        <v>153.60000000000002</v>
      </c>
      <c r="O32" s="1">
        <f>'[1]Source 2'!N3</f>
        <v>122.88</v>
      </c>
      <c r="P32" s="1">
        <f>'[1]Source 2'!O3</f>
        <v>6.1440000915527397</v>
      </c>
    </row>
    <row r="33" spans="1:16" x14ac:dyDescent="0.15">
      <c r="A33" s="6"/>
      <c r="B33" t="str">
        <f>RIGHT('[1]Source 2'!A4, LEN('[1]Source 2'!A4)-1)</f>
        <v>10258</v>
      </c>
      <c r="C33" t="str">
        <f>CONCATENATE('[1]Source 2'!B4, " ",'[1]Source 2'!C4)</f>
        <v>Milagros Fehrenbach</v>
      </c>
      <c r="D33">
        <f>VLOOKUP('[1]Source 3(for Assignment Part 4)'!A34,'[1]Source 3(for Assignment Part 4)'!$B$2:'[1]Source 3(for Assignment Part 4)'!C54,2,)</f>
        <v>2000</v>
      </c>
      <c r="E33" t="str">
        <f>'[1]Source 2'!D4</f>
        <v>Kansas City</v>
      </c>
      <c r="F33" t="str">
        <f>VLOOKUP('[1]Source 2'!E4,[1]Lookups!$A$3:'[1]Lookups'!$B$62,2,)</f>
        <v>KS</v>
      </c>
      <c r="G33" t="str">
        <f>VLOOKUP('[1]Source 2'!F4,[1]Lookups!$D$3:$E$5,2,)</f>
        <v>Gold</v>
      </c>
      <c r="H33" s="4">
        <f>'[1]Source 2'!G4</f>
        <v>40554</v>
      </c>
      <c r="I33" s="3">
        <f>'[1]Source 2'!H4</f>
        <v>5</v>
      </c>
      <c r="J33" t="str">
        <f>'[1]Source 2'!I4</f>
        <v>Chef Anton's Gumbo Mix</v>
      </c>
      <c r="K33" s="1">
        <f>'[1]Source 2'!J4</f>
        <v>17</v>
      </c>
      <c r="L33">
        <f>'[1]Source 2'!K4</f>
        <v>65</v>
      </c>
      <c r="M33" s="1">
        <f>'[1]Source 2'!L4</f>
        <v>0.20000000298023224</v>
      </c>
      <c r="N33" s="5">
        <f>'[1]Source 2'!M4</f>
        <v>1105</v>
      </c>
      <c r="O33" s="1">
        <f>'[1]Source 2'!N4</f>
        <v>884</v>
      </c>
      <c r="P33" s="1">
        <f>'[1]Source 2'!O4</f>
        <v>44.200000658631325</v>
      </c>
    </row>
    <row r="34" spans="1:16" x14ac:dyDescent="0.15">
      <c r="A34" s="6"/>
      <c r="B34" t="str">
        <f>RIGHT('[1]Source 2'!A5, LEN('[1]Source 2'!A5)-1)</f>
        <v>10259</v>
      </c>
      <c r="C34" t="str">
        <f>CONCATENATE('[1]Source 2'!B5, " ",'[1]Source 2'!C5)</f>
        <v>Julio Willard</v>
      </c>
      <c r="D34">
        <f>VLOOKUP('[1]Source 3(for Assignment Part 4)'!A35,'[1]Source 3(for Assignment Part 4)'!$B$2:'[1]Source 3(for Assignment Part 4)'!C55,2,)</f>
        <v>2000</v>
      </c>
      <c r="E34" t="str">
        <f>'[1]Source 2'!D5</f>
        <v>Kansas City</v>
      </c>
      <c r="F34" t="str">
        <f>VLOOKUP('[1]Source 2'!E5,[1]Lookups!$A$3:'[1]Lookups'!$B$62,2,)</f>
        <v>NC</v>
      </c>
      <c r="G34" t="str">
        <f>VLOOKUP('[1]Source 2'!F5,[1]Lookups!$D$3:$E$5,2,)</f>
        <v>Platinum</v>
      </c>
      <c r="H34" s="4">
        <f>'[1]Source 2'!G5</f>
        <v>40554</v>
      </c>
      <c r="I34" s="3">
        <f>'[1]Source 2'!H5</f>
        <v>21</v>
      </c>
      <c r="J34" t="str">
        <f>'[1]Source 2'!I5</f>
        <v>Sir Rodney's Scones</v>
      </c>
      <c r="K34" s="1">
        <f>'[1]Source 2'!J5</f>
        <v>8</v>
      </c>
      <c r="L34">
        <f>'[1]Source 2'!K5</f>
        <v>10</v>
      </c>
      <c r="M34" s="1">
        <f>'[1]Source 2'!L5</f>
        <v>0</v>
      </c>
      <c r="N34" s="5">
        <f>'[1]Source 2'!M5</f>
        <v>80</v>
      </c>
      <c r="O34" s="1">
        <f>'[1]Source 2'!N5</f>
        <v>80</v>
      </c>
      <c r="P34" s="1">
        <f>'[1]Source 2'!O5</f>
        <v>0</v>
      </c>
    </row>
    <row r="35" spans="1:16" x14ac:dyDescent="0.15">
      <c r="A35" s="6"/>
      <c r="B35" t="str">
        <f>RIGHT('[1]Source 2'!A6, LEN('[1]Source 2'!A6)-1)</f>
        <v>10259</v>
      </c>
      <c r="C35" t="str">
        <f>CONCATENATE('[1]Source 2'!B6, " ",'[1]Source 2'!C6)</f>
        <v>Julio Willard</v>
      </c>
      <c r="D35">
        <f>VLOOKUP('[1]Source 3(for Assignment Part 4)'!A36,'[1]Source 3(for Assignment Part 4)'!$B$2:'[1]Source 3(for Assignment Part 4)'!C56,2,)</f>
        <v>2000</v>
      </c>
      <c r="E35" t="str">
        <f>'[1]Source 2'!D6</f>
        <v>Kansas City</v>
      </c>
      <c r="F35" t="str">
        <f>VLOOKUP('[1]Source 2'!E6,[1]Lookups!$A$3:'[1]Lookups'!$B$62,2,)</f>
        <v>NC</v>
      </c>
      <c r="G35" t="str">
        <f>VLOOKUP('[1]Source 2'!F6,[1]Lookups!$D$3:$E$5,2,)</f>
        <v>Platinum</v>
      </c>
      <c r="H35" s="4">
        <f>'[1]Source 2'!G6</f>
        <v>40554</v>
      </c>
      <c r="I35" s="3">
        <f>'[1]Source 2'!H6</f>
        <v>37</v>
      </c>
      <c r="J35" t="str">
        <f>'[1]Source 2'!I6</f>
        <v>Gravad lax</v>
      </c>
      <c r="K35" s="1">
        <f>'[1]Source 2'!J6</f>
        <v>20.8</v>
      </c>
      <c r="L35">
        <f>'[1]Source 2'!K6</f>
        <v>1</v>
      </c>
      <c r="M35" s="1">
        <f>'[1]Source 2'!L6</f>
        <v>0</v>
      </c>
      <c r="N35" s="5">
        <f>'[1]Source 2'!M6</f>
        <v>20.8</v>
      </c>
      <c r="O35" s="1">
        <f>'[1]Source 2'!N6</f>
        <v>20.8</v>
      </c>
      <c r="P35" s="1">
        <f>'[1]Source 2'!O6</f>
        <v>0</v>
      </c>
    </row>
    <row r="36" spans="1:16" x14ac:dyDescent="0.15">
      <c r="A36" s="6"/>
      <c r="B36" t="str">
        <f>RIGHT('[1]Source 2'!A7, LEN('[1]Source 2'!A7)-1)</f>
        <v>10260</v>
      </c>
      <c r="C36" t="str">
        <f>CONCATENATE('[1]Source 2'!B7, " ",'[1]Source 2'!C7)</f>
        <v>Roslyn Plott</v>
      </c>
      <c r="D36">
        <f>VLOOKUP('[1]Source 3(for Assignment Part 4)'!A37,'[1]Source 3(for Assignment Part 4)'!$B$2:'[1]Source 3(for Assignment Part 4)'!C57,2,)</f>
        <v>2000</v>
      </c>
      <c r="E36" t="str">
        <f>'[1]Source 2'!D7</f>
        <v>Kansas City</v>
      </c>
      <c r="F36" t="str">
        <f>VLOOKUP('[1]Source 2'!E7,[1]Lookups!$A$3:'[1]Lookups'!$B$62,2,)</f>
        <v>OH</v>
      </c>
      <c r="G36" t="str">
        <f>VLOOKUP('[1]Source 2'!F7,[1]Lookups!$D$3:$E$5,2,)</f>
        <v>Platinum</v>
      </c>
      <c r="H36" s="4">
        <f>'[1]Source 2'!G7</f>
        <v>40554</v>
      </c>
      <c r="I36" s="3">
        <f>'[1]Source 2'!H7</f>
        <v>70</v>
      </c>
      <c r="J36" t="str">
        <f>'[1]Source 2'!I7</f>
        <v>Outback Lager</v>
      </c>
      <c r="K36" s="1">
        <f>'[1]Source 2'!J7</f>
        <v>12</v>
      </c>
      <c r="L36">
        <f>'[1]Source 2'!K7</f>
        <v>21</v>
      </c>
      <c r="M36" s="1">
        <f>'[1]Source 2'!L7</f>
        <v>0.25</v>
      </c>
      <c r="N36" s="5">
        <f>'[1]Source 2'!M7</f>
        <v>252</v>
      </c>
      <c r="O36" s="1">
        <f>'[1]Source 2'!N7</f>
        <v>189</v>
      </c>
      <c r="P36" s="1">
        <f>'[1]Source 2'!O7</f>
        <v>15.75</v>
      </c>
    </row>
    <row r="37" spans="1:16" x14ac:dyDescent="0.15">
      <c r="A37" s="6"/>
      <c r="B37" t="str">
        <f>RIGHT('[1]Source 2'!A8, LEN('[1]Source 2'!A8)-1)</f>
        <v>10260</v>
      </c>
      <c r="C37" t="str">
        <f>CONCATENATE('[1]Source 2'!B8, " ",'[1]Source 2'!C8)</f>
        <v>Roslyn Plott</v>
      </c>
      <c r="D37">
        <f>VLOOKUP('[1]Source 3(for Assignment Part 4)'!A38,'[1]Source 3(for Assignment Part 4)'!$B$2:'[1]Source 3(for Assignment Part 4)'!C58,2,)</f>
        <v>2000</v>
      </c>
      <c r="E37" t="str">
        <f>'[1]Source 2'!D8</f>
        <v>Kansas City</v>
      </c>
      <c r="F37" t="str">
        <f>VLOOKUP('[1]Source 2'!E8,[1]Lookups!$A$3:'[1]Lookups'!$B$62,2,)</f>
        <v>OH</v>
      </c>
      <c r="G37" t="str">
        <f>VLOOKUP('[1]Source 2'!F8,[1]Lookups!$D$3:$E$5,2,)</f>
        <v>Platinum</v>
      </c>
      <c r="H37" s="4">
        <f>'[1]Source 2'!G8</f>
        <v>40554</v>
      </c>
      <c r="I37" s="3">
        <f>'[1]Source 2'!H8</f>
        <v>57</v>
      </c>
      <c r="J37" t="str">
        <f>'[1]Source 2'!I8</f>
        <v>Ravioli Angelo</v>
      </c>
      <c r="K37" s="1">
        <f>'[1]Source 2'!J8</f>
        <v>15.6</v>
      </c>
      <c r="L37">
        <f>'[1]Source 2'!K8</f>
        <v>50</v>
      </c>
      <c r="M37" s="1">
        <f>'[1]Source 2'!L8</f>
        <v>0</v>
      </c>
      <c r="N37" s="5">
        <f>'[1]Source 2'!M8</f>
        <v>780</v>
      </c>
      <c r="O37" s="1">
        <f>'[1]Source 2'!N8</f>
        <v>780</v>
      </c>
      <c r="P37" s="1">
        <f>'[1]Source 2'!O8</f>
        <v>0</v>
      </c>
    </row>
    <row r="38" spans="1:16" x14ac:dyDescent="0.15">
      <c r="A38" s="6"/>
      <c r="B38" t="str">
        <f>RIGHT('[1]Source 2'!A9, LEN('[1]Source 2'!A9)-1)</f>
        <v>10260</v>
      </c>
      <c r="C38" t="str">
        <f>CONCATENATE('[1]Source 2'!B9, " ",'[1]Source 2'!C9)</f>
        <v>Roslyn Plott</v>
      </c>
      <c r="D38">
        <f>VLOOKUP('[1]Source 3(for Assignment Part 4)'!A39,'[1]Source 3(for Assignment Part 4)'!$B$2:'[1]Source 3(for Assignment Part 4)'!C59,2,)</f>
        <v>2000</v>
      </c>
      <c r="E38" t="str">
        <f>'[1]Source 2'!D9</f>
        <v>Kansas City</v>
      </c>
      <c r="F38" t="str">
        <f>VLOOKUP('[1]Source 2'!E9,[1]Lookups!$A$3:'[1]Lookups'!$B$62,2,)</f>
        <v>OH</v>
      </c>
      <c r="G38" t="str">
        <f>VLOOKUP('[1]Source 2'!F9,[1]Lookups!$D$3:$E$5,2,)</f>
        <v>Platinum</v>
      </c>
      <c r="H38" s="4">
        <f>'[1]Source 2'!G9</f>
        <v>40554</v>
      </c>
      <c r="I38" s="3">
        <f>'[1]Source 2'!H9</f>
        <v>62</v>
      </c>
      <c r="J38" t="str">
        <f>'[1]Source 2'!I9</f>
        <v>Tarte au sucre</v>
      </c>
      <c r="K38" s="1">
        <f>'[1]Source 2'!J9</f>
        <v>39.4</v>
      </c>
      <c r="L38">
        <f>'[1]Source 2'!K9</f>
        <v>15</v>
      </c>
      <c r="M38" s="1">
        <f>'[1]Source 2'!L9</f>
        <v>0.25</v>
      </c>
      <c r="N38" s="5">
        <f>'[1]Source 2'!M9</f>
        <v>591</v>
      </c>
      <c r="O38" s="1">
        <f>'[1]Source 2'!N9</f>
        <v>443.25</v>
      </c>
      <c r="P38" s="1">
        <f>'[1]Source 2'!O9</f>
        <v>36.9375</v>
      </c>
    </row>
    <row r="39" spans="1:16" x14ac:dyDescent="0.15">
      <c r="A39" s="6"/>
      <c r="B39" t="str">
        <f>RIGHT('[1]Source 2'!A10, LEN('[1]Source 2'!A10)-1)</f>
        <v>10260</v>
      </c>
      <c r="C39" t="str">
        <f>CONCATENATE('[1]Source 2'!B10, " ",'[1]Source 2'!C10)</f>
        <v>Roslyn Plott</v>
      </c>
      <c r="D39">
        <f>VLOOKUP('[1]Source 3(for Assignment Part 4)'!A40,'[1]Source 3(for Assignment Part 4)'!$B$2:'[1]Source 3(for Assignment Part 4)'!C60,2,)</f>
        <v>2000</v>
      </c>
      <c r="E39" t="str">
        <f>'[1]Source 2'!D10</f>
        <v>Kansas City</v>
      </c>
      <c r="F39" t="str">
        <f>VLOOKUP('[1]Source 2'!E10,[1]Lookups!$A$3:'[1]Lookups'!$B$62,2,)</f>
        <v>OH</v>
      </c>
      <c r="G39" t="str">
        <f>VLOOKUP('[1]Source 2'!F10,[1]Lookups!$D$3:$E$5,2,)</f>
        <v>Platinum</v>
      </c>
      <c r="H39" s="4">
        <f>'[1]Source 2'!G10</f>
        <v>40554</v>
      </c>
      <c r="I39" s="3">
        <f>'[1]Source 2'!H10</f>
        <v>41</v>
      </c>
      <c r="J39" t="str">
        <f>'[1]Source 2'!I10</f>
        <v>Jack's New England Clam Chowder</v>
      </c>
      <c r="K39" s="1">
        <f>'[1]Source 2'!J10</f>
        <v>7.7</v>
      </c>
      <c r="L39">
        <f>'[1]Source 2'!K10</f>
        <v>16</v>
      </c>
      <c r="M39" s="1">
        <f>'[1]Source 2'!L10</f>
        <v>0.25</v>
      </c>
      <c r="N39" s="5">
        <f>'[1]Source 2'!M10</f>
        <v>123.2</v>
      </c>
      <c r="O39" s="1">
        <f>'[1]Source 2'!N10</f>
        <v>92.4</v>
      </c>
      <c r="P39" s="1">
        <f>'[1]Source 2'!O10</f>
        <v>7.6999999999999993</v>
      </c>
    </row>
    <row r="40" spans="1:16" x14ac:dyDescent="0.15">
      <c r="A40" s="6"/>
      <c r="B40" t="str">
        <f>RIGHT('[1]Source 2'!A11, LEN('[1]Source 2'!A11)-1)</f>
        <v>10261</v>
      </c>
      <c r="C40" t="str">
        <f>CONCATENATE('[1]Source 2'!B11, " ",'[1]Source 2'!C11)</f>
        <v>Eve Haak</v>
      </c>
      <c r="D40">
        <f>VLOOKUP('[1]Source 3(for Assignment Part 4)'!A41,'[1]Source 3(for Assignment Part 4)'!$B$2:'[1]Source 3(for Assignment Part 4)'!C61,2,)</f>
        <v>2000</v>
      </c>
      <c r="E40" t="str">
        <f>'[1]Source 2'!D11</f>
        <v>Kansas City</v>
      </c>
      <c r="F40" t="str">
        <f>VLOOKUP('[1]Source 2'!E11,[1]Lookups!$A$3:'[1]Lookups'!$B$62,2,)</f>
        <v>MI</v>
      </c>
      <c r="G40" t="str">
        <f>VLOOKUP('[1]Source 2'!F11,[1]Lookups!$D$3:$E$5,2,)</f>
        <v>Silver</v>
      </c>
      <c r="H40" s="4">
        <f>'[1]Source 2'!G11</f>
        <v>40554</v>
      </c>
      <c r="I40" s="3">
        <f>'[1]Source 2'!H11</f>
        <v>35</v>
      </c>
      <c r="J40" t="str">
        <f>'[1]Source 2'!I11</f>
        <v>Steeleye Stout</v>
      </c>
      <c r="K40" s="1">
        <f>'[1]Source 2'!J11</f>
        <v>14.4</v>
      </c>
      <c r="L40">
        <f>'[1]Source 2'!K11</f>
        <v>20</v>
      </c>
      <c r="M40" s="1">
        <f>'[1]Source 2'!L11</f>
        <v>0</v>
      </c>
      <c r="N40" s="5">
        <f>'[1]Source 2'!M11</f>
        <v>288</v>
      </c>
      <c r="O40" s="1">
        <f>'[1]Source 2'!N11</f>
        <v>288</v>
      </c>
      <c r="P40" s="1">
        <f>'[1]Source 2'!O11</f>
        <v>0</v>
      </c>
    </row>
    <row r="41" spans="1:16" x14ac:dyDescent="0.15">
      <c r="A41" s="6"/>
      <c r="B41" t="str">
        <f>RIGHT('[1]Source 2'!A12, LEN('[1]Source 2'!A12)-1)</f>
        <v>10261</v>
      </c>
      <c r="C41" t="str">
        <f>CONCATENATE('[1]Source 2'!B12, " ",'[1]Source 2'!C12)</f>
        <v>Eve Haak</v>
      </c>
      <c r="D41">
        <f>VLOOKUP('[1]Source 3(for Assignment Part 4)'!A42,'[1]Source 3(for Assignment Part 4)'!$B$2:'[1]Source 3(for Assignment Part 4)'!C62,2,)</f>
        <v>2000</v>
      </c>
      <c r="E41" t="str">
        <f>'[1]Source 2'!D12</f>
        <v>Kansas City</v>
      </c>
      <c r="F41" t="str">
        <f>VLOOKUP('[1]Source 2'!E12,[1]Lookups!$A$3:'[1]Lookups'!$B$62,2,)</f>
        <v>MI</v>
      </c>
      <c r="G41" t="str">
        <f>VLOOKUP('[1]Source 2'!F12,[1]Lookups!$D$3:$E$5,2,)</f>
        <v>Silver</v>
      </c>
      <c r="H41" s="4">
        <f>'[1]Source 2'!G12</f>
        <v>40554</v>
      </c>
      <c r="I41" s="3">
        <f>'[1]Source 2'!H12</f>
        <v>21</v>
      </c>
      <c r="J41" t="str">
        <f>'[1]Source 2'!I12</f>
        <v>Sir Rodney's Scones</v>
      </c>
      <c r="K41" s="1">
        <f>'[1]Source 2'!J12</f>
        <v>8</v>
      </c>
      <c r="L41">
        <f>'[1]Source 2'!K12</f>
        <v>20</v>
      </c>
      <c r="M41" s="1">
        <f>'[1]Source 2'!L12</f>
        <v>0</v>
      </c>
      <c r="N41" s="5">
        <f>'[1]Source 2'!M12</f>
        <v>160</v>
      </c>
      <c r="O41" s="1">
        <f>'[1]Source 2'!N12</f>
        <v>160</v>
      </c>
      <c r="P41" s="1">
        <f>'[1]Source 2'!O12</f>
        <v>0</v>
      </c>
    </row>
    <row r="42" spans="1:16" x14ac:dyDescent="0.15">
      <c r="A42" s="6"/>
      <c r="B42" t="str">
        <f>RIGHT('[1]Source 2'!A13, LEN('[1]Source 2'!A13)-1)</f>
        <v>10262</v>
      </c>
      <c r="C42" t="str">
        <f>CONCATENATE('[1]Source 2'!B13, " ",'[1]Source 2'!C13)</f>
        <v>Max Kindle</v>
      </c>
      <c r="D42">
        <f>VLOOKUP('[1]Source 3(for Assignment Part 4)'!A43,'[1]Source 3(for Assignment Part 4)'!$B$2:'[1]Source 3(for Assignment Part 4)'!C63,2,)</f>
        <v>2000</v>
      </c>
      <c r="E42" t="str">
        <f>'[1]Source 2'!D13</f>
        <v>Colombus</v>
      </c>
      <c r="F42" t="str">
        <f>VLOOKUP('[1]Source 2'!E13,[1]Lookups!$A$3:'[1]Lookups'!$B$62,2,)</f>
        <v>OH</v>
      </c>
      <c r="G42" t="str">
        <f>VLOOKUP('[1]Source 2'!F13,[1]Lookups!$D$3:$E$5,2,)</f>
        <v>Gold</v>
      </c>
      <c r="H42" s="4">
        <f>'[1]Source 2'!G13</f>
        <v>40554</v>
      </c>
      <c r="I42" s="3">
        <f>'[1]Source 2'!H13</f>
        <v>5</v>
      </c>
      <c r="J42" t="str">
        <f>'[1]Source 2'!I13</f>
        <v>Chef Anton's Gumbo Mix</v>
      </c>
      <c r="K42" s="1">
        <f>'[1]Source 2'!J13</f>
        <v>17</v>
      </c>
      <c r="L42">
        <f>'[1]Source 2'!K13</f>
        <v>12</v>
      </c>
      <c r="M42" s="1">
        <f>'[1]Source 2'!L13</f>
        <v>0.20000000298023224</v>
      </c>
      <c r="N42" s="5">
        <f>'[1]Source 2'!M13</f>
        <v>204</v>
      </c>
      <c r="O42" s="1">
        <f>'[1]Source 2'!N13</f>
        <v>163.19999999999999</v>
      </c>
      <c r="P42" s="1">
        <f>'[1]Source 2'!O13</f>
        <v>8.1600001215934768</v>
      </c>
    </row>
    <row r="43" spans="1:16" x14ac:dyDescent="0.15">
      <c r="A43" s="6"/>
      <c r="B43" t="str">
        <f>RIGHT('[1]Source 2'!A14, LEN('[1]Source 2'!A14)-1)</f>
        <v>10262</v>
      </c>
      <c r="C43" t="str">
        <f>CONCATENATE('[1]Source 2'!B14, " ",'[1]Source 2'!C14)</f>
        <v>Max Kindle</v>
      </c>
      <c r="D43">
        <f>VLOOKUP('[1]Source 3(for Assignment Part 4)'!A44,'[1]Source 3(for Assignment Part 4)'!$B$2:'[1]Source 3(for Assignment Part 4)'!C64,2,)</f>
        <v>2000</v>
      </c>
      <c r="E43" t="str">
        <f>'[1]Source 2'!D14</f>
        <v>Colombus</v>
      </c>
      <c r="F43" t="str">
        <f>VLOOKUP('[1]Source 2'!E14,[1]Lookups!$A$3:'[1]Lookups'!$B$62,2,)</f>
        <v>OH</v>
      </c>
      <c r="G43" t="str">
        <f>VLOOKUP('[1]Source 2'!F14,[1]Lookups!$D$3:$E$5,2,)</f>
        <v>Gold</v>
      </c>
      <c r="H43" s="4">
        <f>'[1]Source 2'!G14</f>
        <v>40554</v>
      </c>
      <c r="I43" s="3">
        <f>'[1]Source 2'!H14</f>
        <v>7</v>
      </c>
      <c r="J43" t="str">
        <f>'[1]Source 2'!I14</f>
        <v>Uncle Bob's Organic Dried Pears</v>
      </c>
      <c r="K43" s="1">
        <f>'[1]Source 2'!J14</f>
        <v>24</v>
      </c>
      <c r="L43">
        <f>'[1]Source 2'!K14</f>
        <v>15</v>
      </c>
      <c r="M43" s="1">
        <f>'[1]Source 2'!L14</f>
        <v>0</v>
      </c>
      <c r="N43" s="5">
        <f>'[1]Source 2'!M14</f>
        <v>360</v>
      </c>
      <c r="O43" s="1">
        <f>'[1]Source 2'!N14</f>
        <v>360</v>
      </c>
      <c r="P43" s="1">
        <f>'[1]Source 2'!O14</f>
        <v>0</v>
      </c>
    </row>
    <row r="44" spans="1:16" x14ac:dyDescent="0.15">
      <c r="A44" s="6"/>
      <c r="B44" t="str">
        <f>RIGHT('[1]Source 2'!A15, LEN('[1]Source 2'!A15)-1)</f>
        <v>10262</v>
      </c>
      <c r="C44" t="str">
        <f>CONCATENATE('[1]Source 2'!B15, " ",'[1]Source 2'!C15)</f>
        <v>Max Kindle</v>
      </c>
      <c r="D44">
        <f>VLOOKUP('[1]Source 3(for Assignment Part 4)'!A45,'[1]Source 3(for Assignment Part 4)'!$B$2:'[1]Source 3(for Assignment Part 4)'!C65,2,)</f>
        <v>2000</v>
      </c>
      <c r="E44" t="str">
        <f>'[1]Source 2'!D15</f>
        <v>Colombus</v>
      </c>
      <c r="F44" t="str">
        <f>VLOOKUP('[1]Source 2'!E15,[1]Lookups!$A$3:'[1]Lookups'!$B$62,2,)</f>
        <v>OH</v>
      </c>
      <c r="G44" t="str">
        <f>VLOOKUP('[1]Source 2'!F15,[1]Lookups!$D$3:$E$5,2,)</f>
        <v>Gold</v>
      </c>
      <c r="H44" s="4">
        <f>'[1]Source 2'!G15</f>
        <v>40554</v>
      </c>
      <c r="I44" s="3">
        <f>'[1]Source 2'!H15</f>
        <v>56</v>
      </c>
      <c r="J44" t="str">
        <f>'[1]Source 2'!I15</f>
        <v>Gnocchi di nonna Alice</v>
      </c>
      <c r="K44" s="1">
        <f>'[1]Source 2'!J15</f>
        <v>30.4</v>
      </c>
      <c r="L44">
        <f>'[1]Source 2'!K15</f>
        <v>2</v>
      </c>
      <c r="M44" s="1">
        <f>'[1]Source 2'!L15</f>
        <v>0</v>
      </c>
      <c r="N44" s="5">
        <f>'[1]Source 2'!M15</f>
        <v>60.8</v>
      </c>
      <c r="O44" s="1">
        <f>'[1]Source 2'!N15</f>
        <v>60.8</v>
      </c>
      <c r="P44" s="1">
        <f>'[1]Source 2'!O15</f>
        <v>0</v>
      </c>
    </row>
    <row r="45" spans="1:16" x14ac:dyDescent="0.15">
      <c r="A45" s="6"/>
      <c r="B45" t="str">
        <f>RIGHT('[1]Source 2'!A16, LEN('[1]Source 2'!A16)-1)</f>
        <v>10263</v>
      </c>
      <c r="C45" t="str">
        <f>CONCATENATE('[1]Source 2'!B16, " ",'[1]Source 2'!C16)</f>
        <v>Roxie Prewitt</v>
      </c>
      <c r="D45">
        <f>VLOOKUP('[1]Source 3(for Assignment Part 4)'!A46,'[1]Source 3(for Assignment Part 4)'!$B$2:'[1]Source 3(for Assignment Part 4)'!C66,2,)</f>
        <v>2000</v>
      </c>
      <c r="E45" t="str">
        <f>'[1]Source 2'!D16</f>
        <v>Provo</v>
      </c>
      <c r="F45" t="str">
        <f>VLOOKUP('[1]Source 2'!E16,[1]Lookups!$A$3:'[1]Lookups'!$B$62,2,)</f>
        <v>UT</v>
      </c>
      <c r="G45" t="str">
        <f>VLOOKUP('[1]Source 2'!F16,[1]Lookups!$D$3:$E$5,2,)</f>
        <v>Gold</v>
      </c>
      <c r="H45" s="4">
        <f>'[1]Source 2'!G16</f>
        <v>40554</v>
      </c>
      <c r="I45" s="3">
        <f>'[1]Source 2'!H16</f>
        <v>16</v>
      </c>
      <c r="J45" t="str">
        <f>'[1]Source 2'!I16</f>
        <v>Pavlova</v>
      </c>
      <c r="K45" s="1">
        <f>'[1]Source 2'!J16</f>
        <v>13.9</v>
      </c>
      <c r="L45">
        <f>'[1]Source 2'!K16</f>
        <v>60</v>
      </c>
      <c r="M45" s="1">
        <f>'[1]Source 2'!L16</f>
        <v>0.25</v>
      </c>
      <c r="N45" s="5">
        <f>'[1]Source 2'!M16</f>
        <v>834</v>
      </c>
      <c r="O45" s="1">
        <f>'[1]Source 2'!N16</f>
        <v>625.5</v>
      </c>
      <c r="P45" s="1">
        <f>'[1]Source 2'!O16</f>
        <v>52.125</v>
      </c>
    </row>
    <row r="46" spans="1:16" x14ac:dyDescent="0.15">
      <c r="A46" s="6"/>
      <c r="B46" t="str">
        <f>RIGHT('[1]Source 2'!A17, LEN('[1]Source 2'!A17)-1)</f>
        <v>10263</v>
      </c>
      <c r="C46" t="str">
        <f>CONCATENATE('[1]Source 2'!B17, " ",'[1]Source 2'!C17)</f>
        <v>Roxie Prewitt</v>
      </c>
      <c r="D46">
        <f>VLOOKUP('[1]Source 3(for Assignment Part 4)'!A47,'[1]Source 3(for Assignment Part 4)'!$B$2:'[1]Source 3(for Assignment Part 4)'!C67,2,)</f>
        <v>2000</v>
      </c>
      <c r="E46" t="str">
        <f>'[1]Source 2'!D17</f>
        <v>Provo</v>
      </c>
      <c r="F46" t="str">
        <f>VLOOKUP('[1]Source 2'!E17,[1]Lookups!$A$3:'[1]Lookups'!$B$62,2,)</f>
        <v>UT</v>
      </c>
      <c r="G46" t="str">
        <f>VLOOKUP('[1]Source 2'!F17,[1]Lookups!$D$3:$E$5,2,)</f>
        <v>Gold</v>
      </c>
      <c r="H46" s="4">
        <f>'[1]Source 2'!G17</f>
        <v>40554</v>
      </c>
      <c r="I46" s="3">
        <f>'[1]Source 2'!H17</f>
        <v>30</v>
      </c>
      <c r="J46" t="str">
        <f>'[1]Source 2'!I17</f>
        <v>Nord-Ost Matjeshering</v>
      </c>
      <c r="K46" s="1">
        <f>'[1]Source 2'!J17</f>
        <v>20.7</v>
      </c>
      <c r="L46">
        <f>'[1]Source 2'!K17</f>
        <v>60</v>
      </c>
      <c r="M46" s="1">
        <f>'[1]Source 2'!L17</f>
        <v>0.25</v>
      </c>
      <c r="N46" s="5">
        <f>'[1]Source 2'!M17</f>
        <v>1242</v>
      </c>
      <c r="O46" s="1">
        <f>'[1]Source 2'!N17</f>
        <v>931.5</v>
      </c>
      <c r="P46" s="1">
        <f>'[1]Source 2'!O17</f>
        <v>77.625</v>
      </c>
    </row>
    <row r="47" spans="1:16" x14ac:dyDescent="0.15">
      <c r="A47" s="6"/>
      <c r="B47" t="str">
        <f>RIGHT('[1]Source 2'!A18, LEN('[1]Source 2'!A18)-1)</f>
        <v>10263</v>
      </c>
      <c r="C47" t="str">
        <f>CONCATENATE('[1]Source 2'!B18, " ",'[1]Source 2'!C18)</f>
        <v>Roxie Prewitt</v>
      </c>
      <c r="D47">
        <f>VLOOKUP('[1]Source 3(for Assignment Part 4)'!A48,'[1]Source 3(for Assignment Part 4)'!$B$2:'[1]Source 3(for Assignment Part 4)'!C68,2,)</f>
        <v>2000</v>
      </c>
      <c r="E47" t="str">
        <f>'[1]Source 2'!D18</f>
        <v>Provo</v>
      </c>
      <c r="F47" t="str">
        <f>VLOOKUP('[1]Source 2'!E18,[1]Lookups!$A$3:'[1]Lookups'!$B$62,2,)</f>
        <v>UT</v>
      </c>
      <c r="G47" t="str">
        <f>VLOOKUP('[1]Source 2'!F18,[1]Lookups!$D$3:$E$5,2,)</f>
        <v>Gold</v>
      </c>
      <c r="H47" s="4">
        <f>'[1]Source 2'!G18</f>
        <v>40554</v>
      </c>
      <c r="I47" s="3">
        <f>'[1]Source 2'!H18</f>
        <v>74</v>
      </c>
      <c r="J47" t="str">
        <f>'[1]Source 2'!I18</f>
        <v>Longlife Tofu</v>
      </c>
      <c r="K47" s="1">
        <f>'[1]Source 2'!J18</f>
        <v>8</v>
      </c>
      <c r="L47">
        <f>'[1]Source 2'!K18</f>
        <v>36</v>
      </c>
      <c r="M47" s="1">
        <f>'[1]Source 2'!L18</f>
        <v>0.25</v>
      </c>
      <c r="N47" s="5">
        <f>'[1]Source 2'!M18</f>
        <v>288</v>
      </c>
      <c r="O47" s="1">
        <f>'[1]Source 2'!N18</f>
        <v>216</v>
      </c>
      <c r="P47" s="1">
        <f>'[1]Source 2'!O18</f>
        <v>18</v>
      </c>
    </row>
    <row r="48" spans="1:16" x14ac:dyDescent="0.15">
      <c r="A48" s="6"/>
      <c r="B48" t="str">
        <f>RIGHT('[1]Source 2'!A19, LEN('[1]Source 2'!A19)-1)</f>
        <v>10263</v>
      </c>
      <c r="C48" t="str">
        <f>CONCATENATE('[1]Source 2'!B19, " ",'[1]Source 2'!C19)</f>
        <v>Roxie Prewitt</v>
      </c>
      <c r="D48">
        <f>VLOOKUP('[1]Source 3(for Assignment Part 4)'!A49,'[1]Source 3(for Assignment Part 4)'!$B$2:'[1]Source 3(for Assignment Part 4)'!C69,2,)</f>
        <v>2000</v>
      </c>
      <c r="E48" t="str">
        <f>'[1]Source 2'!D19</f>
        <v>Provo</v>
      </c>
      <c r="F48" t="str">
        <f>VLOOKUP('[1]Source 2'!E19,[1]Lookups!$A$3:'[1]Lookups'!$B$62,2,)</f>
        <v>UT</v>
      </c>
      <c r="G48" t="str">
        <f>VLOOKUP('[1]Source 2'!F19,[1]Lookups!$D$3:$E$5,2,)</f>
        <v>Gold</v>
      </c>
      <c r="H48" s="4">
        <f>'[1]Source 2'!G19</f>
        <v>40554</v>
      </c>
      <c r="I48" s="3">
        <f>'[1]Source 2'!H19</f>
        <v>24</v>
      </c>
      <c r="J48" t="str">
        <f>'[1]Source 2'!I19</f>
        <v>Guaraná Fantástica</v>
      </c>
      <c r="K48" s="1">
        <f>'[1]Source 2'!J19</f>
        <v>3.6</v>
      </c>
      <c r="L48">
        <f>'[1]Source 2'!K19</f>
        <v>28</v>
      </c>
      <c r="M48" s="1">
        <f>'[1]Source 2'!L19</f>
        <v>0</v>
      </c>
      <c r="N48" s="5">
        <f>'[1]Source 2'!M19</f>
        <v>100.8</v>
      </c>
      <c r="O48" s="1">
        <f>'[1]Source 2'!N19</f>
        <v>100.8</v>
      </c>
      <c r="P48" s="1">
        <f>'[1]Source 2'!O19</f>
        <v>0</v>
      </c>
    </row>
    <row r="49" spans="1:16" x14ac:dyDescent="0.15">
      <c r="A49" s="6"/>
      <c r="B49" t="str">
        <f>RIGHT('[1]Source 2'!A20, LEN('[1]Source 2'!A20)-1)</f>
        <v>10264</v>
      </c>
      <c r="C49" t="str">
        <f>CONCATENATE('[1]Source 2'!B20, " ",'[1]Source 2'!C20)</f>
        <v>Erik Vire</v>
      </c>
      <c r="D49">
        <f>VLOOKUP('[1]Source 3(for Assignment Part 4)'!A50,'[1]Source 3(for Assignment Part 4)'!$B$2:'[1]Source 3(for Assignment Part 4)'!C70,2,)</f>
        <v>2000</v>
      </c>
      <c r="E49" t="str">
        <f>'[1]Source 2'!D20</f>
        <v>Philadelphia</v>
      </c>
      <c r="F49" t="str">
        <f>VLOOKUP('[1]Source 2'!E20,[1]Lookups!$A$3:'[1]Lookups'!$B$62,2,)</f>
        <v>PA</v>
      </c>
      <c r="G49" t="str">
        <f>VLOOKUP('[1]Source 2'!F20,[1]Lookups!$D$3:$E$5,2,)</f>
        <v>Gold</v>
      </c>
      <c r="H49" s="4">
        <f>'[1]Source 2'!G20</f>
        <v>40554</v>
      </c>
      <c r="I49" s="3">
        <f>'[1]Source 2'!H20</f>
        <v>2</v>
      </c>
      <c r="J49" t="str">
        <f>'[1]Source 2'!I20</f>
        <v>Chang</v>
      </c>
      <c r="K49" s="1">
        <f>'[1]Source 2'!J20</f>
        <v>15.2</v>
      </c>
      <c r="L49">
        <f>'[1]Source 2'!K20</f>
        <v>35</v>
      </c>
      <c r="M49" s="1">
        <f>'[1]Source 2'!L20</f>
        <v>0</v>
      </c>
      <c r="N49" s="5">
        <f>'[1]Source 2'!M20</f>
        <v>532</v>
      </c>
      <c r="O49" s="1">
        <f>'[1]Source 2'!N20</f>
        <v>532</v>
      </c>
      <c r="P49" s="1">
        <f>'[1]Source 2'!O20</f>
        <v>0</v>
      </c>
    </row>
    <row r="50" spans="1:16" x14ac:dyDescent="0.15">
      <c r="A50" s="6"/>
      <c r="B50" t="str">
        <f>RIGHT('[1]Source 2'!A21, LEN('[1]Source 2'!A21)-1)</f>
        <v>10264</v>
      </c>
      <c r="C50" t="str">
        <f>CONCATENATE('[1]Source 2'!B21, " ",'[1]Source 2'!C21)</f>
        <v>Erik Vire</v>
      </c>
      <c r="D50">
        <f>VLOOKUP('[1]Source 3(for Assignment Part 4)'!A51,'[1]Source 3(for Assignment Part 4)'!$B$2:'[1]Source 3(for Assignment Part 4)'!C71,2,)</f>
        <v>2000</v>
      </c>
      <c r="E50" t="str">
        <f>'[1]Source 2'!D21</f>
        <v>Philadelphia</v>
      </c>
      <c r="F50" t="str">
        <f>VLOOKUP('[1]Source 2'!E21,[1]Lookups!$A$3:'[1]Lookups'!$B$62,2,)</f>
        <v>PA</v>
      </c>
      <c r="G50" t="str">
        <f>VLOOKUP('[1]Source 2'!F21,[1]Lookups!$D$3:$E$5,2,)</f>
        <v>Gold</v>
      </c>
      <c r="H50" s="4">
        <f>'[1]Source 2'!G21</f>
        <v>40554</v>
      </c>
      <c r="I50" s="3">
        <f>'[1]Source 2'!H21</f>
        <v>41</v>
      </c>
      <c r="J50" t="str">
        <f>'[1]Source 2'!I21</f>
        <v>Jack's New England Clam Chowder</v>
      </c>
      <c r="K50" s="1">
        <f>'[1]Source 2'!J21</f>
        <v>7.7</v>
      </c>
      <c r="L50">
        <f>'[1]Source 2'!K21</f>
        <v>25</v>
      </c>
      <c r="M50" s="1">
        <f>'[1]Source 2'!L21</f>
        <v>0.15000000596046448</v>
      </c>
      <c r="N50" s="5">
        <f>'[1]Source 2'!M21</f>
        <v>192.5</v>
      </c>
      <c r="O50" s="1">
        <f>'[1]Source 2'!N21</f>
        <v>163.62</v>
      </c>
      <c r="P50" s="1">
        <f>'[1]Source 2'!O21</f>
        <v>4.3320001721382138</v>
      </c>
    </row>
    <row r="51" spans="1:16" x14ac:dyDescent="0.15">
      <c r="A51" s="6"/>
      <c r="B51" t="str">
        <f>RIGHT('[1]Source 2'!A22, LEN('[1]Source 2'!A22)-1)</f>
        <v>10265</v>
      </c>
      <c r="C51" t="str">
        <f>CONCATENATE('[1]Source 2'!B22, " ",'[1]Source 2'!C22)</f>
        <v>Lonnie Ludy</v>
      </c>
      <c r="D51">
        <f>VLOOKUP('[1]Source 3(for Assignment Part 4)'!A52,'[1]Source 3(for Assignment Part 4)'!$B$2:'[1]Source 3(for Assignment Part 4)'!C72,2,)</f>
        <v>2000</v>
      </c>
      <c r="E51" t="str">
        <f>'[1]Source 2'!D22</f>
        <v>Kansas City</v>
      </c>
      <c r="F51" t="str">
        <f>VLOOKUP('[1]Source 2'!E22,[1]Lookups!$A$3:'[1]Lookups'!$B$62,2,)</f>
        <v>MO</v>
      </c>
      <c r="G51" t="str">
        <f>VLOOKUP('[1]Source 2'!F22,[1]Lookups!$D$3:$E$5,2,)</f>
        <v>Gold</v>
      </c>
      <c r="H51" s="4">
        <f>'[1]Source 2'!G22</f>
        <v>40554</v>
      </c>
      <c r="I51" s="3">
        <f>'[1]Source 2'!H22</f>
        <v>17</v>
      </c>
      <c r="J51" t="str">
        <f>'[1]Source 2'!I22</f>
        <v>Alice Mutton</v>
      </c>
      <c r="K51" s="1">
        <f>'[1]Source 2'!J22</f>
        <v>31.2</v>
      </c>
      <c r="L51">
        <f>'[1]Source 2'!K22</f>
        <v>30</v>
      </c>
      <c r="M51" s="1">
        <f>'[1]Source 2'!L22</f>
        <v>0</v>
      </c>
      <c r="N51" s="5">
        <f>'[1]Source 2'!M22</f>
        <v>936</v>
      </c>
      <c r="O51" s="1">
        <f>'[1]Source 2'!N22</f>
        <v>936</v>
      </c>
      <c r="P51" s="1">
        <f>'[1]Source 2'!O22</f>
        <v>0</v>
      </c>
    </row>
    <row r="52" spans="1:16" x14ac:dyDescent="0.15">
      <c r="A52" s="6"/>
      <c r="B52" t="str">
        <f>RIGHT('[1]Source 2'!A23, LEN('[1]Source 2'!A23)-1)</f>
        <v>10265</v>
      </c>
      <c r="C52" t="str">
        <f>CONCATENATE('[1]Source 2'!B23, " ",'[1]Source 2'!C23)</f>
        <v>Lonnie Ludy</v>
      </c>
      <c r="D52">
        <f>VLOOKUP('[1]Source 3(for Assignment Part 4)'!A53,'[1]Source 3(for Assignment Part 4)'!$B$2:'[1]Source 3(for Assignment Part 4)'!C73,2,)</f>
        <v>2000</v>
      </c>
      <c r="E52" t="str">
        <f>'[1]Source 2'!D23</f>
        <v>Kansas City</v>
      </c>
      <c r="F52" t="str">
        <f>VLOOKUP('[1]Source 2'!E23,[1]Lookups!$A$3:'[1]Lookups'!$B$62,2,)</f>
        <v>MO</v>
      </c>
      <c r="G52" t="str">
        <f>VLOOKUP('[1]Source 2'!F23,[1]Lookups!$D$3:$E$5,2,)</f>
        <v>Gold</v>
      </c>
      <c r="H52" s="4">
        <f>'[1]Source 2'!G23</f>
        <v>40554</v>
      </c>
      <c r="I52" s="3">
        <f>'[1]Source 2'!H23</f>
        <v>70</v>
      </c>
      <c r="J52" t="str">
        <f>'[1]Source 2'!I23</f>
        <v>Outback Lager</v>
      </c>
      <c r="K52" s="1">
        <f>'[1]Source 2'!J23</f>
        <v>12</v>
      </c>
      <c r="L52">
        <f>'[1]Source 2'!K23</f>
        <v>20</v>
      </c>
      <c r="M52" s="1">
        <f>'[1]Source 2'!L23</f>
        <v>0</v>
      </c>
      <c r="N52" s="5">
        <f>'[1]Source 2'!M23</f>
        <v>240</v>
      </c>
      <c r="O52" s="1">
        <f>'[1]Source 2'!N23</f>
        <v>240</v>
      </c>
      <c r="P52" s="1">
        <f>'[1]Source 2'!O23</f>
        <v>0</v>
      </c>
    </row>
    <row r="53" spans="1:16" x14ac:dyDescent="0.15">
      <c r="A53" s="6"/>
      <c r="B53" t="str">
        <f>RIGHT('[1]Source 2'!A24, LEN('[1]Source 2'!A24)-1)</f>
        <v>10266</v>
      </c>
      <c r="C53" t="str">
        <f>CONCATENATE('[1]Source 2'!B24, " ",'[1]Source 2'!C24)</f>
        <v>Jamie Woodbridge</v>
      </c>
      <c r="D53">
        <f>VLOOKUP('[1]Source 3(for Assignment Part 4)'!A54,'[1]Source 3(for Assignment Part 4)'!$B$2:'[1]Source 3(for Assignment Part 4)'!C74,2,)</f>
        <v>2000</v>
      </c>
      <c r="E53" t="str">
        <f>'[1]Source 2'!D24</f>
        <v>Seattle</v>
      </c>
      <c r="F53" t="str">
        <f>VLOOKUP('[1]Source 2'!E24,[1]Lookups!$A$3:'[1]Lookups'!$B$62,2,)</f>
        <v>WA</v>
      </c>
      <c r="G53" t="str">
        <f>VLOOKUP('[1]Source 2'!F24,[1]Lookups!$D$3:$E$5,2,)</f>
        <v>Platinum</v>
      </c>
      <c r="H53" s="4">
        <f>'[1]Source 2'!G24</f>
        <v>40554</v>
      </c>
      <c r="I53" s="3">
        <f>'[1]Source 2'!H24</f>
        <v>12</v>
      </c>
      <c r="J53" t="str">
        <f>'[1]Source 2'!I24</f>
        <v>Queso Manchego La Pastora</v>
      </c>
      <c r="K53" s="1">
        <f>'[1]Source 2'!J24</f>
        <v>30.4</v>
      </c>
      <c r="L53">
        <f>'[1]Source 2'!K24</f>
        <v>12</v>
      </c>
      <c r="M53" s="1">
        <f>'[1]Source 2'!L24</f>
        <v>5.000000074505806E-2</v>
      </c>
      <c r="N53" s="5">
        <f>'[1]Source 2'!M24</f>
        <v>364.79999999999995</v>
      </c>
      <c r="O53" s="1">
        <f>'[1]Source 2'!N24</f>
        <v>346.56</v>
      </c>
      <c r="P53" s="1">
        <f>'[1]Source 2'!O24</f>
        <v>0.91200001358985661</v>
      </c>
    </row>
    <row r="54" spans="1:16" x14ac:dyDescent="0.15">
      <c r="A54" s="6"/>
      <c r="B54" t="str">
        <f>RIGHT('[1]Source 2'!A25, LEN('[1]Source 2'!A25)-1)</f>
        <v>10267</v>
      </c>
      <c r="C54" t="str">
        <f>CONCATENATE('[1]Source 2'!B25, " ",'[1]Source 2'!C25)</f>
        <v>Eleanor Aburto</v>
      </c>
      <c r="D54">
        <f>VLOOKUP('[1]Source 3(for Assignment Part 4)'!A55,'[1]Source 3(for Assignment Part 4)'!$B$2:'[1]Source 3(for Assignment Part 4)'!C75,2,)</f>
        <v>2000</v>
      </c>
      <c r="E54" t="str">
        <f>'[1]Source 2'!D25</f>
        <v>Toronto</v>
      </c>
      <c r="F54" t="str">
        <f>VLOOKUP('[1]Source 2'!E25,[1]Lookups!$A$3:'[1]Lookups'!$B$62,2,)</f>
        <v>ON</v>
      </c>
      <c r="G54" t="str">
        <f>VLOOKUP('[1]Source 2'!F25,[1]Lookups!$D$3:$E$5,2,)</f>
        <v>Silver</v>
      </c>
      <c r="H54" s="4">
        <f>'[1]Source 2'!G25</f>
        <v>40554</v>
      </c>
      <c r="I54" s="3">
        <f>'[1]Source 2'!H25</f>
        <v>76</v>
      </c>
      <c r="J54" t="str">
        <f>'[1]Source 2'!I25</f>
        <v>Lakkalikööri</v>
      </c>
      <c r="K54" s="1">
        <f>'[1]Source 2'!J25</f>
        <v>14.4</v>
      </c>
      <c r="L54">
        <f>'[1]Source 2'!K25</f>
        <v>15</v>
      </c>
      <c r="M54" s="1">
        <f>'[1]Source 2'!L25</f>
        <v>0.15000000596046448</v>
      </c>
      <c r="N54" s="5">
        <f>'[1]Source 2'!M25</f>
        <v>216</v>
      </c>
      <c r="O54" s="1">
        <f>'[1]Source 2'!N25</f>
        <v>183.6</v>
      </c>
      <c r="P54" s="1">
        <f>'[1]Source 2'!O25</f>
        <v>4.86000019311905</v>
      </c>
    </row>
    <row r="55" spans="1:16" x14ac:dyDescent="0.15">
      <c r="A55" s="6"/>
      <c r="B55" t="str">
        <f>RIGHT('[1]Source 2'!A26, LEN('[1]Source 2'!A26)-1)</f>
        <v>10267</v>
      </c>
      <c r="C55" t="str">
        <f>CONCATENATE('[1]Source 2'!B26, " ",'[1]Source 2'!C26)</f>
        <v>Eleanor Aburto</v>
      </c>
      <c r="D55">
        <f>VLOOKUP('[1]Source 3(for Assignment Part 4)'!A56,'[1]Source 3(for Assignment Part 4)'!$B$2:'[1]Source 3(for Assignment Part 4)'!C76,2,)</f>
        <v>2000</v>
      </c>
      <c r="E55" t="str">
        <f>'[1]Source 2'!D26</f>
        <v>Toronto</v>
      </c>
      <c r="F55" t="str">
        <f>VLOOKUP('[1]Source 2'!E26,[1]Lookups!$A$3:'[1]Lookups'!$B$62,2,)</f>
        <v>ON</v>
      </c>
      <c r="G55" t="str">
        <f>VLOOKUP('[1]Source 2'!F26,[1]Lookups!$D$3:$E$5,2,)</f>
        <v>Silver</v>
      </c>
      <c r="H55" s="4">
        <f>'[1]Source 2'!G26</f>
        <v>40554</v>
      </c>
      <c r="I55" s="3">
        <f>'[1]Source 2'!H26</f>
        <v>40</v>
      </c>
      <c r="J55" t="str">
        <f>'[1]Source 2'!I26</f>
        <v>Boston Crab Meat</v>
      </c>
      <c r="K55" s="1">
        <f>'[1]Source 2'!J26</f>
        <v>14.7</v>
      </c>
      <c r="L55">
        <f>'[1]Source 2'!K26</f>
        <v>50</v>
      </c>
      <c r="M55" s="1">
        <f>'[1]Source 2'!L26</f>
        <v>0</v>
      </c>
      <c r="N55" s="5">
        <f>'[1]Source 2'!M26</f>
        <v>735</v>
      </c>
      <c r="O55" s="1">
        <f>'[1]Source 2'!N26</f>
        <v>735</v>
      </c>
      <c r="P55" s="1">
        <f>'[1]Source 2'!O26</f>
        <v>0</v>
      </c>
    </row>
    <row r="56" spans="1:16" x14ac:dyDescent="0.15">
      <c r="A56" s="6"/>
      <c r="B56" t="str">
        <f>RIGHT('[1]Source 2'!A27, LEN('[1]Source 2'!A27)-1)</f>
        <v>10267</v>
      </c>
      <c r="C56" t="str">
        <f>CONCATENATE('[1]Source 2'!B27, " ",'[1]Source 2'!C27)</f>
        <v>Eleanor Aburto</v>
      </c>
      <c r="D56">
        <f>VLOOKUP('[1]Source 3(for Assignment Part 4)'!A57,'[1]Source 3(for Assignment Part 4)'!$B$2:'[1]Source 3(for Assignment Part 4)'!C77,2,)</f>
        <v>2000</v>
      </c>
      <c r="E56" t="str">
        <f>'[1]Source 2'!D27</f>
        <v>Toronto</v>
      </c>
      <c r="F56" t="str">
        <f>VLOOKUP('[1]Source 2'!E27,[1]Lookups!$A$3:'[1]Lookups'!$B$62,2,)</f>
        <v>ON</v>
      </c>
      <c r="G56" t="str">
        <f>VLOOKUP('[1]Source 2'!F27,[1]Lookups!$D$3:$E$5,2,)</f>
        <v>Silver</v>
      </c>
      <c r="H56" s="4">
        <f>'[1]Source 2'!G27</f>
        <v>40554</v>
      </c>
      <c r="I56" s="3">
        <f>'[1]Source 2'!H27</f>
        <v>59</v>
      </c>
      <c r="J56" t="str">
        <f>'[1]Source 2'!I27</f>
        <v>Raclette Courdavault</v>
      </c>
      <c r="K56" s="1">
        <f>'[1]Source 2'!J27</f>
        <v>44</v>
      </c>
      <c r="L56">
        <f>'[1]Source 2'!K27</f>
        <v>70</v>
      </c>
      <c r="M56" s="1">
        <f>'[1]Source 2'!L27</f>
        <v>0.15000000596046448</v>
      </c>
      <c r="N56" s="5">
        <f>'[1]Source 2'!M27</f>
        <v>3080</v>
      </c>
      <c r="O56" s="1">
        <f>'[1]Source 2'!N27</f>
        <v>2618</v>
      </c>
      <c r="P56" s="1">
        <f>'[1]Source 2'!O27</f>
        <v>69.300002753734589</v>
      </c>
    </row>
    <row r="57" spans="1:16" x14ac:dyDescent="0.15">
      <c r="A57" s="6"/>
      <c r="B57" t="str">
        <f>RIGHT('[1]Source 2'!A28, LEN('[1]Source 2'!A28)-1)</f>
        <v>10268</v>
      </c>
      <c r="C57" t="str">
        <f>CONCATENATE('[1]Source 2'!B28, " ",'[1]Source 2'!C28)</f>
        <v>Odessa Smith</v>
      </c>
      <c r="D57">
        <f>VLOOKUP('[1]Source 3(for Assignment Part 4)'!A58,'[1]Source 3(for Assignment Part 4)'!$B$2:'[1]Source 3(for Assignment Part 4)'!C78,2,)</f>
        <v>2000</v>
      </c>
      <c r="E57" t="str">
        <f>'[1]Source 2'!D28</f>
        <v>Providence</v>
      </c>
      <c r="F57" t="str">
        <f>VLOOKUP('[1]Source 2'!E28,[1]Lookups!$A$3:'[1]Lookups'!$B$62,2,)</f>
        <v>RI</v>
      </c>
      <c r="G57" t="str">
        <f>VLOOKUP('[1]Source 2'!F28,[1]Lookups!$D$3:$E$5,2,)</f>
        <v>Gold</v>
      </c>
      <c r="H57" s="4">
        <f>'[1]Source 2'!G28</f>
        <v>40554</v>
      </c>
      <c r="I57" s="3">
        <f>'[1]Source 2'!H28</f>
        <v>29</v>
      </c>
      <c r="J57" t="str">
        <f>'[1]Source 2'!I28</f>
        <v>Thüringer Rostbratwurst</v>
      </c>
      <c r="K57" s="1">
        <f>'[1]Source 2'!J28</f>
        <v>99</v>
      </c>
      <c r="L57">
        <f>'[1]Source 2'!K28</f>
        <v>10</v>
      </c>
      <c r="M57" s="1">
        <f>'[1]Source 2'!L28</f>
        <v>0</v>
      </c>
      <c r="N57" s="5">
        <f>'[1]Source 2'!M28</f>
        <v>990</v>
      </c>
      <c r="O57" s="1">
        <f>'[1]Source 2'!N28</f>
        <v>990</v>
      </c>
      <c r="P57" s="1">
        <f>'[1]Source 2'!O28</f>
        <v>0</v>
      </c>
    </row>
    <row r="58" spans="1:16" x14ac:dyDescent="0.15">
      <c r="A58" s="6"/>
      <c r="B58" t="str">
        <f>RIGHT('[1]Source 2'!A29, LEN('[1]Source 2'!A29)-1)</f>
        <v>10268</v>
      </c>
      <c r="C58" t="str">
        <f>CONCATENATE('[1]Source 2'!B29, " ",'[1]Source 2'!C29)</f>
        <v>Odessa Smith</v>
      </c>
      <c r="D58">
        <f>VLOOKUP('[1]Source 3(for Assignment Part 4)'!A59,'[1]Source 3(for Assignment Part 4)'!$B$2:'[1]Source 3(for Assignment Part 4)'!C79,2,)</f>
        <v>2000</v>
      </c>
      <c r="E58" t="str">
        <f>'[1]Source 2'!D29</f>
        <v>Providence</v>
      </c>
      <c r="F58" t="str">
        <f>VLOOKUP('[1]Source 2'!E29,[1]Lookups!$A$3:'[1]Lookups'!$B$62,2,)</f>
        <v>RI</v>
      </c>
      <c r="G58" t="str">
        <f>VLOOKUP('[1]Source 2'!F29,[1]Lookups!$D$3:$E$5,2,)</f>
        <v>Gold</v>
      </c>
      <c r="H58" s="4">
        <f>'[1]Source 2'!G29</f>
        <v>40554</v>
      </c>
      <c r="I58" s="3">
        <f>'[1]Source 2'!H29</f>
        <v>72</v>
      </c>
      <c r="J58" t="str">
        <f>'[1]Source 2'!I29</f>
        <v>Mozzarella di Giovanni</v>
      </c>
      <c r="K58" s="1">
        <f>'[1]Source 2'!J29</f>
        <v>27.8</v>
      </c>
      <c r="L58">
        <f>'[1]Source 2'!K29</f>
        <v>4</v>
      </c>
      <c r="M58" s="1">
        <f>'[1]Source 2'!L29</f>
        <v>0</v>
      </c>
      <c r="N58" s="5">
        <f>'[1]Source 2'!M29</f>
        <v>111.2</v>
      </c>
      <c r="O58" s="1">
        <f>'[1]Source 2'!N29</f>
        <v>111.2</v>
      </c>
      <c r="P58" s="1">
        <f>'[1]Source 2'!O29</f>
        <v>0</v>
      </c>
    </row>
    <row r="59" spans="1:16" x14ac:dyDescent="0.15">
      <c r="A59" s="6"/>
      <c r="B59" t="str">
        <f>RIGHT('[1]Source 2'!A30, LEN('[1]Source 2'!A30)-1)</f>
        <v>10269</v>
      </c>
      <c r="C59" t="str">
        <f>CONCATENATE('[1]Source 2'!B30, " ",'[1]Source 2'!C30)</f>
        <v>Jamie Sabat</v>
      </c>
      <c r="D59">
        <f>VLOOKUP('[1]Source 3(for Assignment Part 4)'!A60,'[1]Source 3(for Assignment Part 4)'!$B$2:'[1]Source 3(for Assignment Part 4)'!C80,2,)</f>
        <v>2000</v>
      </c>
      <c r="E59" t="str">
        <f>'[1]Source 2'!D30</f>
        <v>Vancover</v>
      </c>
      <c r="F59" t="str">
        <f>VLOOKUP('[1]Source 2'!E30,[1]Lookups!$A$3:'[1]Lookups'!$B$62,2,)</f>
        <v>BC</v>
      </c>
      <c r="G59" t="str">
        <f>VLOOKUP('[1]Source 2'!F30,[1]Lookups!$D$3:$E$5,2,)</f>
        <v>Platinum</v>
      </c>
      <c r="H59" s="4">
        <f>'[1]Source 2'!G30</f>
        <v>40554</v>
      </c>
      <c r="I59" s="3">
        <f>'[1]Source 2'!H30</f>
        <v>72</v>
      </c>
      <c r="J59" t="str">
        <f>'[1]Source 2'!I30</f>
        <v>Mozzarella di Giovanni</v>
      </c>
      <c r="K59" s="1">
        <f>'[1]Source 2'!J30</f>
        <v>27.8</v>
      </c>
      <c r="L59">
        <f>'[1]Source 2'!K30</f>
        <v>20</v>
      </c>
      <c r="M59" s="1">
        <f>'[1]Source 2'!L30</f>
        <v>5.000000074505806E-2</v>
      </c>
      <c r="N59" s="5">
        <f>'[1]Source 2'!M30</f>
        <v>556</v>
      </c>
      <c r="O59" s="1">
        <f>'[1]Source 2'!N30</f>
        <v>528.20000000000005</v>
      </c>
      <c r="P59" s="1">
        <f>'[1]Source 2'!O30</f>
        <v>1.3900000207126118</v>
      </c>
    </row>
    <row r="60" spans="1:16" x14ac:dyDescent="0.15">
      <c r="A60" s="6"/>
      <c r="B60" t="str">
        <f>RIGHT('[1]Source 2'!A31, LEN('[1]Source 2'!A31)-1)</f>
        <v>10269</v>
      </c>
      <c r="C60" t="str">
        <f>CONCATENATE('[1]Source 2'!B31, " ",'[1]Source 2'!C31)</f>
        <v>Jamie Sabat</v>
      </c>
      <c r="D60">
        <f>VLOOKUP('[1]Source 3(for Assignment Part 4)'!A61,'[1]Source 3(for Assignment Part 4)'!$B$2:'[1]Source 3(for Assignment Part 4)'!C81,2,)</f>
        <v>2000</v>
      </c>
      <c r="E60" t="str">
        <f>'[1]Source 2'!D31</f>
        <v>Vancover</v>
      </c>
      <c r="F60" t="str">
        <f>VLOOKUP('[1]Source 2'!E31,[1]Lookups!$A$3:'[1]Lookups'!$B$62,2,)</f>
        <v>BC</v>
      </c>
      <c r="G60" t="str">
        <f>VLOOKUP('[1]Source 2'!F31,[1]Lookups!$D$3:$E$5,2,)</f>
        <v>Platinum</v>
      </c>
      <c r="H60" s="4">
        <f>'[1]Source 2'!G31</f>
        <v>40554</v>
      </c>
      <c r="I60" s="3">
        <f>'[1]Source 2'!H31</f>
        <v>33</v>
      </c>
      <c r="J60" t="str">
        <f>'[1]Source 2'!I31</f>
        <v>Geitost</v>
      </c>
      <c r="K60" s="1">
        <f>'[1]Source 2'!J31</f>
        <v>2</v>
      </c>
      <c r="L60">
        <f>'[1]Source 2'!K31</f>
        <v>60</v>
      </c>
      <c r="M60" s="1">
        <f>'[1]Source 2'!L31</f>
        <v>5.000000074505806E-2</v>
      </c>
      <c r="N60" s="5">
        <f>'[1]Source 2'!M31</f>
        <v>120</v>
      </c>
      <c r="O60" s="1">
        <f>'[1]Source 2'!N31</f>
        <v>114</v>
      </c>
      <c r="P60" s="1">
        <f>'[1]Source 2'!O31</f>
        <v>0.30000000447034836</v>
      </c>
    </row>
    <row r="61" spans="1:16" x14ac:dyDescent="0.15">
      <c r="H61" s="4"/>
    </row>
    <row r="62" spans="1:16" x14ac:dyDescent="0.15">
      <c r="H62" s="4"/>
    </row>
    <row r="63" spans="1:16" x14ac:dyDescent="0.15">
      <c r="H63" s="4"/>
    </row>
    <row r="64" spans="1:16" x14ac:dyDescent="0.15">
      <c r="H64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K163788_FullSet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2020-02-08T07:05:37Z</dcterms:created>
  <dcterms:modified xsi:type="dcterms:W3CDTF">2020-02-08T07:06:23Z</dcterms:modified>
</cp:coreProperties>
</file>