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Kayo Lucas\"/>
    </mc:Choice>
  </mc:AlternateContent>
  <bookViews>
    <workbookView xWindow="0" yWindow="0" windowWidth="28800" windowHeight="11775" activeTab="5"/>
  </bookViews>
  <sheets>
    <sheet name="Cadastro" sheetId="1" r:id="rId1"/>
    <sheet name="notas" sheetId="5" r:id="rId2"/>
    <sheet name="Planilha de juros" sheetId="4" r:id="rId3"/>
    <sheet name="Lua de Mel" sheetId="6" r:id="rId4"/>
    <sheet name="Buffet " sheetId="8" r:id="rId5"/>
    <sheet name="Cronograma" sheetId="10" r:id="rId6"/>
    <sheet name="Convidados" sheetId="9" r:id="rId7"/>
  </sheets>
  <definedNames>
    <definedName name="media_dos_descontos">Cadastro!$G$3:$G$5</definedName>
    <definedName name="valores_do_anderson" localSheetId="0">Cadastro!$F$3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8" l="1"/>
  <c r="A10" i="9"/>
  <c r="E6" i="6"/>
  <c r="E3" i="6"/>
  <c r="E4" i="6"/>
  <c r="E5" i="6"/>
  <c r="E2" i="6"/>
  <c r="G3" i="1" l="1"/>
  <c r="G4" i="1"/>
  <c r="G5" i="1"/>
  <c r="F4" i="5"/>
  <c r="G4" i="5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3" i="5"/>
  <c r="G3" i="5" s="1"/>
  <c r="D3" i="4" l="1"/>
  <c r="D11" i="4"/>
  <c r="D7" i="4"/>
  <c r="I4" i="1"/>
  <c r="I5" i="1"/>
  <c r="I3" i="1"/>
  <c r="H3" i="1"/>
  <c r="H5" i="1"/>
  <c r="H4" i="1"/>
</calcChain>
</file>

<file path=xl/sharedStrings.xml><?xml version="1.0" encoding="utf-8"?>
<sst xmlns="http://schemas.openxmlformats.org/spreadsheetml/2006/main" count="137" uniqueCount="123">
  <si>
    <t>Cadastro de Aluno-Senac</t>
  </si>
  <si>
    <t>Matricula</t>
  </si>
  <si>
    <t>Data</t>
  </si>
  <si>
    <t>Aluno</t>
  </si>
  <si>
    <t>Curso</t>
  </si>
  <si>
    <t>Idade</t>
  </si>
  <si>
    <t>Valor da Mensalidade</t>
  </si>
  <si>
    <t>Desconto</t>
  </si>
  <si>
    <t>Valor Líquido</t>
  </si>
  <si>
    <t>Anderson</t>
  </si>
  <si>
    <t>Antonio</t>
  </si>
  <si>
    <t>Edmundo</t>
  </si>
  <si>
    <t>Conhecer Excel com VBA</t>
  </si>
  <si>
    <t xml:space="preserve">Conhecer Excel </t>
  </si>
  <si>
    <t>Publicar Funções</t>
  </si>
  <si>
    <t>Média</t>
  </si>
  <si>
    <t>%Desc</t>
  </si>
  <si>
    <t>Desconto de um valor(Mensalidade)</t>
  </si>
  <si>
    <t>Mensalidade</t>
  </si>
  <si>
    <t>Valor</t>
  </si>
  <si>
    <t>Inflação</t>
  </si>
  <si>
    <t>Valor Final</t>
  </si>
  <si>
    <t>Valor Depois</t>
  </si>
  <si>
    <t>Valor Antes</t>
  </si>
  <si>
    <t>Aumento</t>
  </si>
  <si>
    <t>Aluno matriculados no curso de Excel</t>
  </si>
  <si>
    <t>Luciano</t>
  </si>
  <si>
    <t>Mateus</t>
  </si>
  <si>
    <t>Pablo</t>
  </si>
  <si>
    <t>Marcos</t>
  </si>
  <si>
    <t>Rita</t>
  </si>
  <si>
    <t>Regina</t>
  </si>
  <si>
    <t>João</t>
  </si>
  <si>
    <t>Milton</t>
  </si>
  <si>
    <t>Marla</t>
  </si>
  <si>
    <t>Taís</t>
  </si>
  <si>
    <t>Karla</t>
  </si>
  <si>
    <t>Pedro</t>
  </si>
  <si>
    <t>Lívia</t>
  </si>
  <si>
    <t>Alunos</t>
  </si>
  <si>
    <t>Conhecer Excel</t>
  </si>
  <si>
    <t>Praticar Funções</t>
  </si>
  <si>
    <t>Conhecer Excel VBA</t>
  </si>
  <si>
    <t xml:space="preserve">Faltas </t>
  </si>
  <si>
    <t>Resultado Final</t>
  </si>
  <si>
    <t>Porcentagem do Desconto</t>
  </si>
  <si>
    <t>Categoria</t>
  </si>
  <si>
    <t>Descrição</t>
  </si>
  <si>
    <t>Valor Unitário</t>
  </si>
  <si>
    <t>Quantidade</t>
  </si>
  <si>
    <t>Valor Total</t>
  </si>
  <si>
    <t>Transporte</t>
  </si>
  <si>
    <t>Hospedagem</t>
  </si>
  <si>
    <t>Alimentação</t>
  </si>
  <si>
    <t>Atividades</t>
  </si>
  <si>
    <t>TOTAL</t>
  </si>
  <si>
    <t>Passagem aérea</t>
  </si>
  <si>
    <t>Hotel</t>
  </si>
  <si>
    <t>Restaurante</t>
  </si>
  <si>
    <t>Ingresso para atração</t>
  </si>
  <si>
    <t>Surpresas</t>
  </si>
  <si>
    <t>Extra</t>
  </si>
  <si>
    <t>Lista de Convidados</t>
  </si>
  <si>
    <t>Nome</t>
  </si>
  <si>
    <t>Parentesco</t>
  </si>
  <si>
    <t xml:space="preserve">Telefone </t>
  </si>
  <si>
    <t>Email</t>
  </si>
  <si>
    <t>João Silva</t>
  </si>
  <si>
    <t>Noivo</t>
  </si>
  <si>
    <t>Noiva</t>
  </si>
  <si>
    <t>Maria Sousa</t>
  </si>
  <si>
    <t>(11)8888-0002</t>
  </si>
  <si>
    <t>(11)9999-2222</t>
  </si>
  <si>
    <t>(11)3347-3822</t>
  </si>
  <si>
    <t>(11)9390-2349</t>
  </si>
  <si>
    <t>Pais do noivo</t>
  </si>
  <si>
    <t>Pais</t>
  </si>
  <si>
    <t>Pais da noiva</t>
  </si>
  <si>
    <t>Irmãos da noiva</t>
  </si>
  <si>
    <t>Irmãos do noivo</t>
  </si>
  <si>
    <t>Irmãos</t>
  </si>
  <si>
    <t>(11)2345-8475</t>
  </si>
  <si>
    <t>(11)6374-8394</t>
  </si>
  <si>
    <t>Padrinhos</t>
  </si>
  <si>
    <t>Damas de honra</t>
  </si>
  <si>
    <t>(11)8327-7372</t>
  </si>
  <si>
    <t>(11)6386-3683</t>
  </si>
  <si>
    <t>js@gmail.com</t>
  </si>
  <si>
    <t>marias@gmailcom</t>
  </si>
  <si>
    <t>irmaos.noivo@gmail.com</t>
  </si>
  <si>
    <t>pais.noiva@gmail.com</t>
  </si>
  <si>
    <t>pais.noivo@gmail.com</t>
  </si>
  <si>
    <t>irmaos.noiva@gmail.com</t>
  </si>
  <si>
    <t>padrinhos@gmail.com</t>
  </si>
  <si>
    <t>damas.d.honra@gmail.com</t>
  </si>
  <si>
    <t>Musicos</t>
  </si>
  <si>
    <t>Buffet</t>
  </si>
  <si>
    <t>Vestido da Noiva</t>
  </si>
  <si>
    <t>Terno do Noivo</t>
  </si>
  <si>
    <t>Aliança</t>
  </si>
  <si>
    <t>Decoração</t>
  </si>
  <si>
    <t xml:space="preserve">Valor </t>
  </si>
  <si>
    <t>Organização do Casamento</t>
  </si>
  <si>
    <t>Itens</t>
  </si>
  <si>
    <t>Cronograma</t>
  </si>
  <si>
    <t>Item</t>
  </si>
  <si>
    <t>Horário</t>
  </si>
  <si>
    <t>12 meses antes do evento</t>
  </si>
  <si>
    <t>6 meses antes do evento</t>
  </si>
  <si>
    <t>4 meses antes do evento</t>
  </si>
  <si>
    <t>2 meses antes do evento</t>
  </si>
  <si>
    <t>1 mês antes do evento</t>
  </si>
  <si>
    <t>1 dia antes do evento</t>
  </si>
  <si>
    <t>Horário de início do evento</t>
  </si>
  <si>
    <t>Horário de término do evento</t>
  </si>
  <si>
    <t>Fim do evento</t>
  </si>
  <si>
    <t>Chegada dos convidados</t>
  </si>
  <si>
    <t>Montagem da decoração</t>
  </si>
  <si>
    <t>Pagamento do buffet</t>
  </si>
  <si>
    <t>Confirmação de presença
dos convidados</t>
  </si>
  <si>
    <t>Envio dos convites</t>
  </si>
  <si>
    <t>Definição do menu</t>
  </si>
  <si>
    <t>Reserva do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</si>
</sst>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164" formatCode="_-&quot;R$&quot;\ * #,##0.0_-;\-&quot;R$&quot;\ * #,##0.0_-;_-&quot;R$&quot;\ * &quot;-&quot;??_-;_-@_-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gradientFill degree="90">
        <stop position="0">
          <color theme="2" tint="-9.8025452436902985E-2"/>
        </stop>
        <stop position="1">
          <color theme="3" tint="0.80001220740379042"/>
        </stop>
      </gradientFill>
    </fill>
    <fill>
      <gradientFill degree="90">
        <stop position="0">
          <color theme="3" tint="0.59999389629810485"/>
        </stop>
        <stop position="1">
          <color theme="3" tint="0.40000610370189521"/>
        </stop>
      </gradientFill>
    </fill>
    <fill>
      <gradientFill degree="90">
        <stop position="0">
          <color theme="0" tint="-0.25098422193060094"/>
        </stop>
        <stop position="1">
          <color theme="0" tint="-0.1490218817712943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4" tint="0.59999389629810485"/>
        </stop>
        <stop position="1">
          <color theme="3" tint="0.59999389629810485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gradientFill degree="90">
        <stop position="0">
          <color rgb="FFFF0000"/>
        </stop>
        <stop position="1">
          <color rgb="FFC00000"/>
        </stop>
      </gradientFill>
    </fill>
    <fill>
      <gradientFill degree="90">
        <stop position="0">
          <color theme="6" tint="0.59999389629810485"/>
        </stop>
        <stop position="1">
          <color theme="6" tint="-0.25098422193060094"/>
        </stop>
      </gradient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164" fontId="0" fillId="4" borderId="0" xfId="1" applyNumberFormat="1" applyFont="1" applyFill="1"/>
    <xf numFmtId="44" fontId="0" fillId="4" borderId="0" xfId="1" applyFont="1" applyFill="1"/>
    <xf numFmtId="4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165" fontId="0" fillId="4" borderId="0" xfId="2" applyNumberFormat="1" applyFont="1" applyFill="1"/>
    <xf numFmtId="0" fontId="0" fillId="0" borderId="0" xfId="0" applyAlignment="1">
      <alignment vertical="center"/>
    </xf>
    <xf numFmtId="0" fontId="0" fillId="6" borderId="0" xfId="0" applyFill="1"/>
    <xf numFmtId="1" fontId="0" fillId="6" borderId="0" xfId="2" applyNumberFormat="1" applyFont="1" applyFill="1"/>
    <xf numFmtId="9" fontId="0" fillId="6" borderId="0" xfId="2" applyFont="1" applyFill="1"/>
    <xf numFmtId="2" fontId="0" fillId="6" borderId="0" xfId="2" applyNumberFormat="1" applyFont="1" applyFill="1"/>
    <xf numFmtId="0" fontId="4" fillId="8" borderId="1" xfId="0" applyFont="1" applyFill="1" applyBorder="1" applyAlignment="1">
      <alignment textRotation="90"/>
    </xf>
    <xf numFmtId="0" fontId="4" fillId="9" borderId="1" xfId="0" applyFont="1" applyFill="1" applyBorder="1"/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9" fontId="0" fillId="0" borderId="0" xfId="2" applyFont="1"/>
    <xf numFmtId="0" fontId="5" fillId="0" borderId="0" xfId="0" applyFont="1" applyAlignment="1">
      <alignment horizontal="center" vertical="center" wrapText="1"/>
    </xf>
    <xf numFmtId="9" fontId="0" fillId="4" borderId="0" xfId="2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44" fontId="6" fillId="10" borderId="1" xfId="1" applyNumberFormat="1" applyFont="1" applyFill="1" applyBorder="1" applyAlignment="1">
      <alignment horizontal="center" vertical="center"/>
    </xf>
    <xf numFmtId="44" fontId="6" fillId="10" borderId="1" xfId="0" applyNumberFormat="1" applyFont="1" applyFill="1" applyBorder="1" applyAlignment="1">
      <alignment vertical="center"/>
    </xf>
    <xf numFmtId="1" fontId="6" fillId="10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44" fontId="6" fillId="11" borderId="1" xfId="1" applyNumberFormat="1" applyFont="1" applyFill="1" applyBorder="1" applyAlignment="1">
      <alignment horizontal="center" vertical="center"/>
    </xf>
    <xf numFmtId="1" fontId="6" fillId="11" borderId="1" xfId="0" applyNumberFormat="1" applyFont="1" applyFill="1" applyBorder="1" applyAlignment="1">
      <alignment horizontal="left" vertical="center" indent="12"/>
    </xf>
    <xf numFmtId="44" fontId="6" fillId="11" borderId="1" xfId="0" applyNumberFormat="1" applyFont="1" applyFill="1" applyBorder="1" applyAlignment="1">
      <alignment vertical="center"/>
    </xf>
    <xf numFmtId="1" fontId="6" fillId="11" borderId="1" xfId="0" applyNumberFormat="1" applyFont="1" applyFill="1" applyBorder="1" applyAlignment="1">
      <alignment horizontal="left" vertical="center" indent="11"/>
    </xf>
    <xf numFmtId="1" fontId="6" fillId="11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20" fontId="6" fillId="11" borderId="1" xfId="1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 wrapText="1"/>
    </xf>
  </cellXfs>
  <cellStyles count="3">
    <cellStyle name="Moeda" xfId="1" builtinId="4"/>
    <cellStyle name="Normal" xfId="0" builtinId="0"/>
    <cellStyle name="Porcentagem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mas.d.honra@gmail.com" TargetMode="External"/><Relationship Id="rId3" Type="http://schemas.openxmlformats.org/officeDocument/2006/relationships/hyperlink" Target="mailto:pais.noivo@gmail.com" TargetMode="External"/><Relationship Id="rId7" Type="http://schemas.openxmlformats.org/officeDocument/2006/relationships/hyperlink" Target="mailto:padrinhos@gmail.com" TargetMode="External"/><Relationship Id="rId2" Type="http://schemas.openxmlformats.org/officeDocument/2006/relationships/hyperlink" Target="mailto:marias@gmailcom" TargetMode="External"/><Relationship Id="rId1" Type="http://schemas.openxmlformats.org/officeDocument/2006/relationships/hyperlink" Target="mailto:js@gmail.com" TargetMode="External"/><Relationship Id="rId6" Type="http://schemas.openxmlformats.org/officeDocument/2006/relationships/hyperlink" Target="mailto:irmaos.noiva@gmail.com" TargetMode="External"/><Relationship Id="rId5" Type="http://schemas.openxmlformats.org/officeDocument/2006/relationships/hyperlink" Target="mailto:irmaos.noivo@gmail.com" TargetMode="External"/><Relationship Id="rId4" Type="http://schemas.openxmlformats.org/officeDocument/2006/relationships/hyperlink" Target="mailto:pais.no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12" zoomScaleNormal="112" workbookViewId="0">
      <selection activeCell="J4" sqref="J4"/>
    </sheetView>
  </sheetViews>
  <sheetFormatPr defaultRowHeight="15" x14ac:dyDescent="0.25"/>
  <cols>
    <col min="2" max="2" width="14.28515625" customWidth="1"/>
    <col min="3" max="3" width="12.7109375" customWidth="1"/>
    <col min="4" max="4" width="21.85546875" customWidth="1"/>
    <col min="5" max="5" width="12.5703125" customWidth="1"/>
    <col min="6" max="6" width="14" customWidth="1"/>
    <col min="7" max="7" width="15.85546875" customWidth="1"/>
    <col min="8" max="8" width="14.85546875" customWidth="1"/>
    <col min="10" max="10" width="13.28515625" customWidth="1"/>
    <col min="11" max="11" width="17.42578125" customWidth="1"/>
  </cols>
  <sheetData>
    <row r="1" spans="1:10" ht="35.2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3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4" t="s">
        <v>8</v>
      </c>
      <c r="I2" s="4" t="s">
        <v>16</v>
      </c>
      <c r="J2" s="4" t="s">
        <v>45</v>
      </c>
    </row>
    <row r="3" spans="1:10" x14ac:dyDescent="0.25">
      <c r="A3" s="10">
        <v>130657</v>
      </c>
      <c r="B3" s="9">
        <v>45100</v>
      </c>
      <c r="C3" s="5" t="s">
        <v>9</v>
      </c>
      <c r="D3" s="5" t="s">
        <v>12</v>
      </c>
      <c r="E3" s="11">
        <v>22</v>
      </c>
      <c r="F3" s="6">
        <v>150</v>
      </c>
      <c r="G3" s="7">
        <f t="shared" ref="G3:G5" si="0">F3*J3</f>
        <v>75</v>
      </c>
      <c r="H3" s="8">
        <f>F3-G3</f>
        <v>75</v>
      </c>
      <c r="I3" s="13">
        <f>G3/F3</f>
        <v>0.5</v>
      </c>
      <c r="J3" s="27">
        <v>0.5</v>
      </c>
    </row>
    <row r="4" spans="1:10" x14ac:dyDescent="0.25">
      <c r="A4" s="10">
        <v>132457</v>
      </c>
      <c r="B4" s="9">
        <v>45102</v>
      </c>
      <c r="C4" s="5" t="s">
        <v>10</v>
      </c>
      <c r="D4" s="5" t="s">
        <v>14</v>
      </c>
      <c r="E4" s="11">
        <v>20</v>
      </c>
      <c r="F4" s="6">
        <v>150</v>
      </c>
      <c r="G4" s="7">
        <f t="shared" si="0"/>
        <v>30</v>
      </c>
      <c r="H4" s="8">
        <f t="shared" ref="H4:H5" si="1">F4-G4</f>
        <v>120</v>
      </c>
      <c r="I4" s="13">
        <f t="shared" ref="I4:I5" si="2">G4/F4</f>
        <v>0.2</v>
      </c>
      <c r="J4" s="27">
        <v>0.2</v>
      </c>
    </row>
    <row r="5" spans="1:10" x14ac:dyDescent="0.25">
      <c r="A5" s="10">
        <v>134235</v>
      </c>
      <c r="B5" s="9">
        <v>45099</v>
      </c>
      <c r="C5" s="5" t="s">
        <v>11</v>
      </c>
      <c r="D5" s="5" t="s">
        <v>13</v>
      </c>
      <c r="E5" s="11">
        <v>35</v>
      </c>
      <c r="F5" s="6">
        <v>150</v>
      </c>
      <c r="G5" s="7">
        <f t="shared" si="0"/>
        <v>45</v>
      </c>
      <c r="H5" s="8">
        <f t="shared" si="1"/>
        <v>105</v>
      </c>
      <c r="I5" s="13">
        <f t="shared" si="2"/>
        <v>0.3</v>
      </c>
      <c r="J5" s="27">
        <v>0.3</v>
      </c>
    </row>
    <row r="12" spans="1:10" x14ac:dyDescent="0.25">
      <c r="B12" s="1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B2" sqref="B2"/>
    </sheetView>
  </sheetViews>
  <sheetFormatPr defaultRowHeight="15" x14ac:dyDescent="0.25"/>
  <cols>
    <col min="2" max="2" width="13.7109375" customWidth="1"/>
    <col min="3" max="3" width="14.42578125" customWidth="1"/>
    <col min="4" max="4" width="20.42578125" customWidth="1"/>
    <col min="7" max="7" width="20" customWidth="1"/>
  </cols>
  <sheetData>
    <row r="1" spans="1:7" x14ac:dyDescent="0.25">
      <c r="A1" s="29" t="s">
        <v>25</v>
      </c>
      <c r="B1" s="29"/>
      <c r="C1" s="29"/>
      <c r="D1" s="29"/>
      <c r="E1" s="29"/>
      <c r="F1" s="29"/>
      <c r="G1" s="29"/>
    </row>
    <row r="2" spans="1:7" ht="117" x14ac:dyDescent="0.25">
      <c r="A2" s="19" t="s">
        <v>39</v>
      </c>
      <c r="B2" s="19" t="s">
        <v>40</v>
      </c>
      <c r="C2" s="19" t="s">
        <v>41</v>
      </c>
      <c r="D2" s="19" t="s">
        <v>42</v>
      </c>
      <c r="E2" s="19" t="s">
        <v>43</v>
      </c>
      <c r="F2" s="19" t="s">
        <v>15</v>
      </c>
      <c r="G2" s="19" t="s">
        <v>44</v>
      </c>
    </row>
    <row r="3" spans="1:7" x14ac:dyDescent="0.25">
      <c r="A3" s="20" t="s">
        <v>26</v>
      </c>
      <c r="B3" s="21">
        <v>8</v>
      </c>
      <c r="C3" s="21">
        <v>7</v>
      </c>
      <c r="D3" s="21">
        <v>4</v>
      </c>
      <c r="E3" s="21">
        <v>3</v>
      </c>
      <c r="F3" s="22">
        <f>AVERAGE(B3:D3)</f>
        <v>6.333333333333333</v>
      </c>
      <c r="G3" s="23" t="str">
        <f>IF(F3&gt;=7,"APROVADO","RECUPERAÇÃO")</f>
        <v>RECUPERAÇÃO</v>
      </c>
    </row>
    <row r="4" spans="1:7" x14ac:dyDescent="0.25">
      <c r="A4" s="20" t="s">
        <v>27</v>
      </c>
      <c r="B4" s="21">
        <v>6.5</v>
      </c>
      <c r="C4" s="21">
        <v>9</v>
      </c>
      <c r="D4" s="21">
        <v>5</v>
      </c>
      <c r="E4" s="21">
        <v>3</v>
      </c>
      <c r="F4" s="22">
        <f t="shared" ref="F4:F15" si="0">AVERAGE(B4:D4)</f>
        <v>6.833333333333333</v>
      </c>
      <c r="G4" s="23" t="str">
        <f t="shared" ref="G4:G15" si="1">IF(F4&gt;=7,"APROVADO","RECUPERAÇÃO")</f>
        <v>RECUPERAÇÃO</v>
      </c>
    </row>
    <row r="5" spans="1:7" x14ac:dyDescent="0.25">
      <c r="A5" s="20" t="s">
        <v>28</v>
      </c>
      <c r="B5" s="21">
        <v>7</v>
      </c>
      <c r="C5" s="21">
        <v>4</v>
      </c>
      <c r="D5" s="21">
        <v>7</v>
      </c>
      <c r="E5" s="21">
        <v>2</v>
      </c>
      <c r="F5" s="22">
        <f t="shared" si="0"/>
        <v>6</v>
      </c>
      <c r="G5" s="23" t="str">
        <f t="shared" si="1"/>
        <v>RECUPERAÇÃO</v>
      </c>
    </row>
    <row r="6" spans="1:7" x14ac:dyDescent="0.25">
      <c r="A6" s="20" t="s">
        <v>29</v>
      </c>
      <c r="B6" s="21">
        <v>8</v>
      </c>
      <c r="C6" s="21">
        <v>8</v>
      </c>
      <c r="D6" s="21">
        <v>6</v>
      </c>
      <c r="E6" s="21">
        <v>1</v>
      </c>
      <c r="F6" s="22">
        <f t="shared" si="0"/>
        <v>7.333333333333333</v>
      </c>
      <c r="G6" s="24" t="str">
        <f t="shared" si="1"/>
        <v>APROVADO</v>
      </c>
    </row>
    <row r="7" spans="1:7" x14ac:dyDescent="0.25">
      <c r="A7" s="20" t="s">
        <v>30</v>
      </c>
      <c r="B7" s="21">
        <v>9</v>
      </c>
      <c r="C7" s="21">
        <v>9</v>
      </c>
      <c r="D7" s="21">
        <v>9</v>
      </c>
      <c r="E7" s="21">
        <v>0</v>
      </c>
      <c r="F7" s="22">
        <f t="shared" si="0"/>
        <v>9</v>
      </c>
      <c r="G7" s="24" t="str">
        <f t="shared" si="1"/>
        <v>APROVADO</v>
      </c>
    </row>
    <row r="8" spans="1:7" x14ac:dyDescent="0.25">
      <c r="A8" s="20" t="s">
        <v>31</v>
      </c>
      <c r="B8" s="21">
        <v>8</v>
      </c>
      <c r="C8" s="21">
        <v>8</v>
      </c>
      <c r="D8" s="21">
        <v>6</v>
      </c>
      <c r="E8" s="21">
        <v>5</v>
      </c>
      <c r="F8" s="22">
        <f t="shared" si="0"/>
        <v>7.333333333333333</v>
      </c>
      <c r="G8" s="24" t="str">
        <f t="shared" si="1"/>
        <v>APROVADO</v>
      </c>
    </row>
    <row r="9" spans="1:7" x14ac:dyDescent="0.25">
      <c r="A9" s="20" t="s">
        <v>32</v>
      </c>
      <c r="B9" s="21">
        <v>6</v>
      </c>
      <c r="C9" s="21">
        <v>7</v>
      </c>
      <c r="D9" s="21">
        <v>10</v>
      </c>
      <c r="E9" s="21">
        <v>4</v>
      </c>
      <c r="F9" s="22">
        <f t="shared" si="0"/>
        <v>7.666666666666667</v>
      </c>
      <c r="G9" s="24" t="str">
        <f t="shared" si="1"/>
        <v>APROVADO</v>
      </c>
    </row>
    <row r="10" spans="1:7" x14ac:dyDescent="0.25">
      <c r="A10" s="20" t="s">
        <v>33</v>
      </c>
      <c r="B10" s="21">
        <v>10</v>
      </c>
      <c r="C10" s="21">
        <v>4</v>
      </c>
      <c r="D10" s="21">
        <v>8</v>
      </c>
      <c r="E10" s="21">
        <v>3</v>
      </c>
      <c r="F10" s="22">
        <f t="shared" si="0"/>
        <v>7.333333333333333</v>
      </c>
      <c r="G10" s="24" t="str">
        <f t="shared" si="1"/>
        <v>APROVADO</v>
      </c>
    </row>
    <row r="11" spans="1:7" x14ac:dyDescent="0.25">
      <c r="A11" s="20" t="s">
        <v>34</v>
      </c>
      <c r="B11" s="21">
        <v>8</v>
      </c>
      <c r="C11" s="21">
        <v>5</v>
      </c>
      <c r="D11" s="21">
        <v>9</v>
      </c>
      <c r="E11" s="21">
        <v>5</v>
      </c>
      <c r="F11" s="22">
        <f t="shared" si="0"/>
        <v>7.333333333333333</v>
      </c>
      <c r="G11" s="24" t="str">
        <f t="shared" si="1"/>
        <v>APROVADO</v>
      </c>
    </row>
    <row r="12" spans="1:7" x14ac:dyDescent="0.25">
      <c r="A12" s="20" t="s">
        <v>35</v>
      </c>
      <c r="B12" s="21">
        <v>9</v>
      </c>
      <c r="C12" s="21">
        <v>10</v>
      </c>
      <c r="D12" s="21">
        <v>8</v>
      </c>
      <c r="E12" s="21">
        <v>3</v>
      </c>
      <c r="F12" s="22">
        <f t="shared" si="0"/>
        <v>9</v>
      </c>
      <c r="G12" s="24" t="str">
        <f t="shared" si="1"/>
        <v>APROVADO</v>
      </c>
    </row>
    <row r="13" spans="1:7" x14ac:dyDescent="0.25">
      <c r="A13" s="20" t="s">
        <v>36</v>
      </c>
      <c r="B13" s="21">
        <v>10</v>
      </c>
      <c r="C13" s="21">
        <v>6</v>
      </c>
      <c r="D13" s="21">
        <v>3</v>
      </c>
      <c r="E13" s="21">
        <v>2</v>
      </c>
      <c r="F13" s="22">
        <f t="shared" si="0"/>
        <v>6.333333333333333</v>
      </c>
      <c r="G13" s="23" t="str">
        <f t="shared" si="1"/>
        <v>RECUPERAÇÃO</v>
      </c>
    </row>
    <row r="14" spans="1:7" x14ac:dyDescent="0.25">
      <c r="A14" s="20" t="s">
        <v>37</v>
      </c>
      <c r="B14" s="21">
        <v>6</v>
      </c>
      <c r="C14" s="21">
        <v>8</v>
      </c>
      <c r="D14" s="21">
        <v>10</v>
      </c>
      <c r="E14" s="21">
        <v>0</v>
      </c>
      <c r="F14" s="22">
        <f t="shared" si="0"/>
        <v>8</v>
      </c>
      <c r="G14" s="23" t="str">
        <f t="shared" si="1"/>
        <v>APROVADO</v>
      </c>
    </row>
    <row r="15" spans="1:7" x14ac:dyDescent="0.25">
      <c r="A15" s="20" t="s">
        <v>38</v>
      </c>
      <c r="B15" s="21">
        <v>9</v>
      </c>
      <c r="C15" s="21">
        <v>9</v>
      </c>
      <c r="D15" s="21">
        <v>2.9</v>
      </c>
      <c r="E15" s="21">
        <v>0</v>
      </c>
      <c r="F15" s="22">
        <f t="shared" si="0"/>
        <v>6.9666666666666659</v>
      </c>
      <c r="G15" s="23" t="str">
        <f t="shared" si="1"/>
        <v>RECUPERAÇÃO</v>
      </c>
    </row>
  </sheetData>
  <mergeCells count="1">
    <mergeCell ref="A1:G1"/>
  </mergeCells>
  <conditionalFormatting sqref="F3:F15">
    <cfRule type="cellIs" dxfId="11" priority="12" operator="lessThan">
      <formula>7</formula>
    </cfRule>
    <cfRule type="cellIs" dxfId="10" priority="13" operator="greaterThan">
      <formula>7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E15">
    <cfRule type="cellIs" dxfId="9" priority="10" operator="lessThan">
      <formula>7</formula>
    </cfRule>
    <cfRule type="cellIs" dxfId="8" priority="11" operator="greaterThan">
      <formula>7</formula>
    </cfRule>
  </conditionalFormatting>
  <conditionalFormatting sqref="B3:D15">
    <cfRule type="cellIs" dxfId="7" priority="9" operator="equal">
      <formula>7</formula>
    </cfRule>
  </conditionalFormatting>
  <conditionalFormatting sqref="G3:G5 G13:G15">
    <cfRule type="cellIs" dxfId="6" priority="8" operator="greaterThan">
      <formula>"RECUPERAÇÃO"</formula>
    </cfRule>
  </conditionalFormatting>
  <conditionalFormatting sqref="G6:G12">
    <cfRule type="cellIs" dxfId="5" priority="5" operator="lessThan">
      <formula>7</formula>
    </cfRule>
    <cfRule type="cellIs" dxfId="4" priority="6" operator="greaterThan">
      <formula>7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ellIs" dxfId="3" priority="4" operator="greaterThan">
      <formula>"aprov"</formula>
    </cfRule>
  </conditionalFormatting>
  <conditionalFormatting sqref="G13">
    <cfRule type="cellIs" dxfId="2" priority="3" operator="greaterThan">
      <formula>"a"</formula>
    </cfRule>
  </conditionalFormatting>
  <conditionalFormatting sqref="G15">
    <cfRule type="cellIs" dxfId="1" priority="2" operator="greaterThan">
      <formula>"a"</formula>
    </cfRule>
  </conditionalFormatting>
  <conditionalFormatting sqref="G14">
    <cfRule type="cellIs" dxfId="0" priority="1" operator="greaterThan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200" zoomScaleNormal="200" workbookViewId="0">
      <selection activeCell="F2" sqref="F2"/>
    </sheetView>
  </sheetViews>
  <sheetFormatPr defaultRowHeight="15" x14ac:dyDescent="0.25"/>
  <cols>
    <col min="1" max="1" width="12.7109375" customWidth="1"/>
    <col min="2" max="2" width="11.28515625" customWidth="1"/>
    <col min="3" max="3" width="11.42578125" customWidth="1"/>
    <col min="4" max="4" width="10.28515625" customWidth="1"/>
    <col min="6" max="6" width="11.85546875" customWidth="1"/>
  </cols>
  <sheetData>
    <row r="1" spans="1:6" ht="25.5" customHeight="1" x14ac:dyDescent="0.25">
      <c r="A1" s="30" t="s">
        <v>17</v>
      </c>
      <c r="B1" s="30"/>
      <c r="C1" s="30"/>
      <c r="D1" s="30"/>
      <c r="E1" s="14"/>
      <c r="F1" s="26"/>
    </row>
    <row r="2" spans="1:6" x14ac:dyDescent="0.25">
      <c r="A2" s="15" t="s">
        <v>18</v>
      </c>
      <c r="B2" s="15" t="s">
        <v>19</v>
      </c>
      <c r="C2" s="15" t="s">
        <v>7</v>
      </c>
      <c r="D2" s="15" t="s">
        <v>21</v>
      </c>
      <c r="F2" s="25"/>
    </row>
    <row r="3" spans="1:6" x14ac:dyDescent="0.25">
      <c r="A3" s="15" t="s">
        <v>4</v>
      </c>
      <c r="B3" s="15">
        <v>150</v>
      </c>
      <c r="C3" s="17">
        <v>0.05</v>
      </c>
      <c r="D3" s="18">
        <f>B3-(B3*C3)</f>
        <v>142.5</v>
      </c>
    </row>
    <row r="5" spans="1:6" ht="20.25" customHeight="1" x14ac:dyDescent="0.25">
      <c r="A5" s="30" t="s">
        <v>17</v>
      </c>
      <c r="B5" s="30"/>
      <c r="C5" s="30"/>
      <c r="D5" s="30"/>
    </row>
    <row r="6" spans="1:6" x14ac:dyDescent="0.25">
      <c r="A6" s="15" t="s">
        <v>18</v>
      </c>
      <c r="B6" s="15" t="s">
        <v>19</v>
      </c>
      <c r="C6" s="15" t="s">
        <v>20</v>
      </c>
      <c r="D6" s="15" t="s">
        <v>21</v>
      </c>
    </row>
    <row r="7" spans="1:6" x14ac:dyDescent="0.25">
      <c r="A7" s="15" t="s">
        <v>4</v>
      </c>
      <c r="B7" s="15">
        <v>150</v>
      </c>
      <c r="C7" s="17">
        <v>3.5000000000000003E-2</v>
      </c>
      <c r="D7" s="18">
        <f>B7+(B7*C7)</f>
        <v>155.25</v>
      </c>
    </row>
    <row r="9" spans="1:6" ht="18.75" customHeight="1" x14ac:dyDescent="0.25">
      <c r="A9" s="30" t="s">
        <v>17</v>
      </c>
      <c r="B9" s="30"/>
      <c r="C9" s="30"/>
      <c r="D9" s="30"/>
    </row>
    <row r="10" spans="1:6" x14ac:dyDescent="0.25">
      <c r="A10" s="15" t="s">
        <v>18</v>
      </c>
      <c r="B10" s="15" t="s">
        <v>23</v>
      </c>
      <c r="C10" s="15" t="s">
        <v>22</v>
      </c>
      <c r="D10" s="15" t="s">
        <v>24</v>
      </c>
    </row>
    <row r="11" spans="1:6" x14ac:dyDescent="0.25">
      <c r="A11" s="15" t="s">
        <v>4</v>
      </c>
      <c r="B11" s="15">
        <v>150</v>
      </c>
      <c r="C11" s="16">
        <v>180</v>
      </c>
      <c r="D11" s="17">
        <f>(C11/B11)-1</f>
        <v>0.19999999999999996</v>
      </c>
    </row>
  </sheetData>
  <mergeCells count="3">
    <mergeCell ref="A1:D1"/>
    <mergeCell ref="A5:D5"/>
    <mergeCell ref="A9:D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sqref="A1:E6"/>
    </sheetView>
  </sheetViews>
  <sheetFormatPr defaultColWidth="16.42578125" defaultRowHeight="29.25" customHeight="1" x14ac:dyDescent="0.25"/>
  <cols>
    <col min="2" max="2" width="23.85546875" customWidth="1"/>
    <col min="4" max="4" width="18.28515625" bestFit="1" customWidth="1"/>
    <col min="5" max="5" width="18.42578125" customWidth="1"/>
  </cols>
  <sheetData>
    <row r="1" spans="1:5" ht="29.25" customHeight="1" x14ac:dyDescent="0.25">
      <c r="A1" s="31" t="s">
        <v>46</v>
      </c>
      <c r="B1" s="31" t="s">
        <v>47</v>
      </c>
      <c r="C1" s="32" t="s">
        <v>48</v>
      </c>
      <c r="D1" s="34" t="s">
        <v>49</v>
      </c>
      <c r="E1" s="33" t="s">
        <v>50</v>
      </c>
    </row>
    <row r="2" spans="1:5" ht="29.25" customHeight="1" x14ac:dyDescent="0.25">
      <c r="A2" s="35" t="s">
        <v>51</v>
      </c>
      <c r="B2" s="35" t="s">
        <v>56</v>
      </c>
      <c r="C2" s="36">
        <v>1000</v>
      </c>
      <c r="D2" s="37">
        <v>1</v>
      </c>
      <c r="E2" s="38">
        <f>D2*C2</f>
        <v>1000</v>
      </c>
    </row>
    <row r="3" spans="1:5" ht="29.25" customHeight="1" x14ac:dyDescent="0.25">
      <c r="A3" s="35" t="s">
        <v>52</v>
      </c>
      <c r="B3" s="35" t="s">
        <v>57</v>
      </c>
      <c r="C3" s="36">
        <v>100</v>
      </c>
      <c r="D3" s="37">
        <v>5</v>
      </c>
      <c r="E3" s="38">
        <f t="shared" ref="E3:E6" si="0">D3*C3</f>
        <v>500</v>
      </c>
    </row>
    <row r="4" spans="1:5" ht="29.25" customHeight="1" x14ac:dyDescent="0.25">
      <c r="A4" s="35" t="s">
        <v>53</v>
      </c>
      <c r="B4" s="35" t="s">
        <v>58</v>
      </c>
      <c r="C4" s="36">
        <v>50</v>
      </c>
      <c r="D4" s="39">
        <v>10</v>
      </c>
      <c r="E4" s="38">
        <f t="shared" si="0"/>
        <v>500</v>
      </c>
    </row>
    <row r="5" spans="1:5" ht="29.25" customHeight="1" x14ac:dyDescent="0.25">
      <c r="A5" s="35" t="s">
        <v>54</v>
      </c>
      <c r="B5" s="35" t="s">
        <v>59</v>
      </c>
      <c r="C5" s="36">
        <v>100</v>
      </c>
      <c r="D5" s="37">
        <v>2</v>
      </c>
      <c r="E5" s="38">
        <f t="shared" si="0"/>
        <v>200</v>
      </c>
    </row>
    <row r="6" spans="1:5" ht="29.25" customHeight="1" x14ac:dyDescent="0.25">
      <c r="A6" s="35" t="s">
        <v>60</v>
      </c>
      <c r="B6" s="35" t="s">
        <v>61</v>
      </c>
      <c r="C6" s="36">
        <v>50</v>
      </c>
      <c r="D6" s="37">
        <v>7</v>
      </c>
      <c r="E6" s="38">
        <f t="shared" si="0"/>
        <v>350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ColWidth="22" defaultRowHeight="33.75" customHeight="1" x14ac:dyDescent="0.25"/>
  <cols>
    <col min="1" max="1" width="32.140625" customWidth="1"/>
    <col min="2" max="2" width="31" customWidth="1"/>
  </cols>
  <sheetData>
    <row r="1" spans="1:2" ht="33.75" customHeight="1" x14ac:dyDescent="0.25">
      <c r="A1" s="42" t="s">
        <v>102</v>
      </c>
      <c r="B1" s="43"/>
    </row>
    <row r="2" spans="1:2" ht="33.75" customHeight="1" x14ac:dyDescent="0.25">
      <c r="A2" s="41" t="s">
        <v>103</v>
      </c>
      <c r="B2" s="32" t="s">
        <v>101</v>
      </c>
    </row>
    <row r="3" spans="1:2" ht="33.75" customHeight="1" x14ac:dyDescent="0.25">
      <c r="A3" s="35" t="s">
        <v>98</v>
      </c>
      <c r="B3" s="36">
        <v>1200</v>
      </c>
    </row>
    <row r="4" spans="1:2" ht="33.75" customHeight="1" x14ac:dyDescent="0.25">
      <c r="A4" s="35" t="s">
        <v>97</v>
      </c>
      <c r="B4" s="36">
        <v>2000</v>
      </c>
    </row>
    <row r="5" spans="1:2" ht="33.75" customHeight="1" x14ac:dyDescent="0.25">
      <c r="A5" s="35" t="s">
        <v>96</v>
      </c>
      <c r="B5" s="36">
        <v>10000</v>
      </c>
    </row>
    <row r="6" spans="1:2" ht="33.75" customHeight="1" x14ac:dyDescent="0.25">
      <c r="A6" s="35" t="s">
        <v>95</v>
      </c>
      <c r="B6" s="36">
        <v>8000</v>
      </c>
    </row>
    <row r="7" spans="1:2" ht="33.75" customHeight="1" x14ac:dyDescent="0.25">
      <c r="A7" s="35" t="s">
        <v>99</v>
      </c>
      <c r="B7" s="36">
        <v>5000</v>
      </c>
    </row>
    <row r="8" spans="1:2" ht="33.75" customHeight="1" x14ac:dyDescent="0.25">
      <c r="A8" s="35" t="s">
        <v>100</v>
      </c>
      <c r="B8" s="36">
        <v>15000</v>
      </c>
    </row>
    <row r="9" spans="1:2" ht="33.75" customHeight="1" x14ac:dyDescent="0.25">
      <c r="A9" s="35" t="s">
        <v>55</v>
      </c>
      <c r="B9" s="36">
        <f>SUM(B3:B8)</f>
        <v>41200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ColWidth="31.5703125" defaultRowHeight="37.5" customHeight="1" x14ac:dyDescent="0.25"/>
  <cols>
    <col min="1" max="1" width="34" customWidth="1"/>
    <col min="2" max="2" width="35.5703125" customWidth="1"/>
  </cols>
  <sheetData>
    <row r="1" spans="1:3" ht="37.5" customHeight="1" x14ac:dyDescent="0.25">
      <c r="A1" s="44" t="s">
        <v>104</v>
      </c>
      <c r="B1" s="45"/>
      <c r="C1" s="46"/>
    </row>
    <row r="2" spans="1:3" ht="37.5" customHeight="1" x14ac:dyDescent="0.25">
      <c r="A2" s="31" t="s">
        <v>105</v>
      </c>
      <c r="B2" s="31" t="s">
        <v>2</v>
      </c>
      <c r="C2" s="32" t="s">
        <v>106</v>
      </c>
    </row>
    <row r="3" spans="1:3" ht="37.5" customHeight="1" x14ac:dyDescent="0.25">
      <c r="A3" s="35" t="s">
        <v>122</v>
      </c>
      <c r="B3" s="35" t="s">
        <v>107</v>
      </c>
      <c r="C3" s="47">
        <v>0.77083333333333337</v>
      </c>
    </row>
    <row r="4" spans="1:3" ht="37.5" customHeight="1" x14ac:dyDescent="0.25">
      <c r="A4" s="35" t="s">
        <v>121</v>
      </c>
      <c r="B4" s="35" t="s">
        <v>108</v>
      </c>
      <c r="C4" s="47">
        <v>0.66666666666666663</v>
      </c>
    </row>
    <row r="5" spans="1:3" ht="37.5" customHeight="1" x14ac:dyDescent="0.25">
      <c r="A5" s="35" t="s">
        <v>120</v>
      </c>
      <c r="B5" s="35" t="s">
        <v>109</v>
      </c>
      <c r="C5" s="47">
        <v>0.79166666666666663</v>
      </c>
    </row>
    <row r="6" spans="1:3" ht="37.5" customHeight="1" x14ac:dyDescent="0.25">
      <c r="A6" s="48" t="s">
        <v>119</v>
      </c>
      <c r="B6" s="35" t="s">
        <v>110</v>
      </c>
      <c r="C6" s="47">
        <v>0.58333333333333337</v>
      </c>
    </row>
    <row r="7" spans="1:3" ht="37.5" customHeight="1" x14ac:dyDescent="0.25">
      <c r="A7" s="35" t="s">
        <v>118</v>
      </c>
      <c r="B7" s="35" t="s">
        <v>111</v>
      </c>
      <c r="C7" s="47">
        <v>0.625</v>
      </c>
    </row>
    <row r="8" spans="1:3" ht="37.5" customHeight="1" x14ac:dyDescent="0.25">
      <c r="A8" s="35" t="s">
        <v>117</v>
      </c>
      <c r="B8" s="35" t="s">
        <v>112</v>
      </c>
      <c r="C8" s="47">
        <v>0.33333333333333331</v>
      </c>
    </row>
    <row r="9" spans="1:3" ht="37.5" customHeight="1" x14ac:dyDescent="0.25">
      <c r="A9" s="35" t="s">
        <v>116</v>
      </c>
      <c r="B9" s="35" t="s">
        <v>113</v>
      </c>
      <c r="C9" s="47">
        <v>0.66666666666666663</v>
      </c>
    </row>
    <row r="10" spans="1:3" ht="52.5" customHeight="1" x14ac:dyDescent="0.25">
      <c r="A10" s="35" t="s">
        <v>115</v>
      </c>
      <c r="B10" s="35" t="s">
        <v>114</v>
      </c>
      <c r="C10" s="47">
        <v>1.0625</v>
      </c>
    </row>
  </sheetData>
  <mergeCells count="1">
    <mergeCell ref="A1:C1"/>
  </mergeCells>
  <conditionalFormatting sqref="A3:A7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A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A8:A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30" customHeight="1" x14ac:dyDescent="0.25"/>
  <cols>
    <col min="1" max="3" width="20.7109375" customWidth="1"/>
    <col min="4" max="4" width="36.28515625" customWidth="1"/>
  </cols>
  <sheetData>
    <row r="1" spans="1:4" ht="30" customHeight="1" x14ac:dyDescent="0.25">
      <c r="A1" s="31" t="s">
        <v>62</v>
      </c>
      <c r="B1" s="31"/>
      <c r="C1" s="32"/>
      <c r="D1" s="34"/>
    </row>
    <row r="2" spans="1:4" ht="30" customHeight="1" x14ac:dyDescent="0.25">
      <c r="A2" s="31" t="s">
        <v>63</v>
      </c>
      <c r="B2" s="31" t="s">
        <v>64</v>
      </c>
      <c r="C2" s="32" t="s">
        <v>65</v>
      </c>
      <c r="D2" s="34" t="s">
        <v>66</v>
      </c>
    </row>
    <row r="3" spans="1:4" ht="30" customHeight="1" x14ac:dyDescent="0.25">
      <c r="A3" s="35" t="s">
        <v>67</v>
      </c>
      <c r="B3" s="35" t="s">
        <v>68</v>
      </c>
      <c r="C3" s="36" t="s">
        <v>71</v>
      </c>
      <c r="D3" s="40" t="s">
        <v>87</v>
      </c>
    </row>
    <row r="4" spans="1:4" ht="30" customHeight="1" x14ac:dyDescent="0.25">
      <c r="A4" s="35" t="s">
        <v>70</v>
      </c>
      <c r="B4" s="35" t="s">
        <v>69</v>
      </c>
      <c r="C4" s="36" t="s">
        <v>72</v>
      </c>
      <c r="D4" s="40" t="s">
        <v>88</v>
      </c>
    </row>
    <row r="5" spans="1:4" ht="30" customHeight="1" x14ac:dyDescent="0.25">
      <c r="A5" s="35" t="s">
        <v>75</v>
      </c>
      <c r="B5" s="35" t="s">
        <v>76</v>
      </c>
      <c r="C5" s="36" t="s">
        <v>73</v>
      </c>
      <c r="D5" s="40" t="s">
        <v>91</v>
      </c>
    </row>
    <row r="6" spans="1:4" ht="30" customHeight="1" x14ac:dyDescent="0.25">
      <c r="A6" s="35" t="s">
        <v>77</v>
      </c>
      <c r="B6" s="35" t="s">
        <v>76</v>
      </c>
      <c r="C6" s="36" t="s">
        <v>74</v>
      </c>
      <c r="D6" s="40" t="s">
        <v>90</v>
      </c>
    </row>
    <row r="7" spans="1:4" ht="30" customHeight="1" x14ac:dyDescent="0.25">
      <c r="A7" s="35" t="s">
        <v>79</v>
      </c>
      <c r="B7" s="35" t="s">
        <v>80</v>
      </c>
      <c r="C7" s="36" t="s">
        <v>81</v>
      </c>
      <c r="D7" s="40" t="s">
        <v>89</v>
      </c>
    </row>
    <row r="8" spans="1:4" ht="30" customHeight="1" x14ac:dyDescent="0.25">
      <c r="A8" s="35" t="s">
        <v>78</v>
      </c>
      <c r="B8" s="35" t="s">
        <v>80</v>
      </c>
      <c r="C8" s="36" t="s">
        <v>82</v>
      </c>
      <c r="D8" s="40" t="s">
        <v>92</v>
      </c>
    </row>
    <row r="9" spans="1:4" ht="30" customHeight="1" x14ac:dyDescent="0.25">
      <c r="A9" s="35" t="s">
        <v>83</v>
      </c>
      <c r="B9" s="35" t="s">
        <v>83</v>
      </c>
      <c r="C9" s="36" t="s">
        <v>85</v>
      </c>
      <c r="D9" s="40" t="s">
        <v>93</v>
      </c>
    </row>
    <row r="10" spans="1:4" ht="30" customHeight="1" x14ac:dyDescent="0.25">
      <c r="A10" s="35" t="str">
        <f>B10</f>
        <v>Damas de honra</v>
      </c>
      <c r="B10" s="35" t="s">
        <v>84</v>
      </c>
      <c r="C10" s="36" t="s">
        <v>86</v>
      </c>
      <c r="D10" s="40" t="s">
        <v>94</v>
      </c>
    </row>
  </sheetData>
  <conditionalFormatting sqref="A3:A7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A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A8:A10">
    <cfRule type="iconSet" priority="1">
      <iconSet iconSet="3Symbols2">
        <cfvo type="percent" val="0"/>
        <cfvo type="percent" val="33"/>
        <cfvo type="percent" val="67"/>
      </iconSet>
    </cfRule>
  </conditionalFormatting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Cadastro</vt:lpstr>
      <vt:lpstr>notas</vt:lpstr>
      <vt:lpstr>Planilha de juros</vt:lpstr>
      <vt:lpstr>Lua de Mel</vt:lpstr>
      <vt:lpstr>Buffet </vt:lpstr>
      <vt:lpstr>Cronograma</vt:lpstr>
      <vt:lpstr>Convidados</vt:lpstr>
      <vt:lpstr>media_dos_descontos</vt:lpstr>
      <vt:lpstr>Cadastro!valores_do_anderson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2023-12-07T17:01:46Z</dcterms:created>
  <dcterms:modified xsi:type="dcterms:W3CDTF">2023-12-11T18:42:12Z</dcterms:modified>
</cp:coreProperties>
</file>