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ngridleong/Documents/pronouns-in-politics/analysis/"/>
    </mc:Choice>
  </mc:AlternateContent>
  <xr:revisionPtr revIDLastSave="0" documentId="13_ncr:1_{C23E1CCA-C412-AF43-924E-3562C74879CD}" xr6:coauthVersionLast="40" xr6:coauthVersionMax="40" xr10:uidLastSave="{00000000-0000-0000-0000-000000000000}"/>
  <bookViews>
    <workbookView xWindow="8220" yWindow="460" windowWidth="21940" windowHeight="15040" tabRatio="500" xr2:uid="{00000000-000D-0000-FFFF-FFFF00000000}"/>
  </bookViews>
  <sheets>
    <sheet name="summary" sheetId="8" r:id="rId1"/>
    <sheet name="victory" sheetId="2" r:id="rId2"/>
    <sheet name="inaugural" sheetId="3" r:id="rId3"/>
    <sheet name="foreign" sheetId="4" r:id="rId4"/>
    <sheet name="tragedy" sheetId="7" r:id="rId5"/>
    <sheet name="sotu" sheetId="5" r:id="rId6"/>
    <sheet name="un" sheetId="6" r:id="rId7"/>
  </sheets>
  <definedNames>
    <definedName name="wordlist_foreign_trump" localSheetId="3">foreign!$A$1:$D$17</definedName>
    <definedName name="wordlist_inaugural_trump" localSheetId="2">inaugural!$A$1:$D$13</definedName>
    <definedName name="wordlist_sotu_trump" localSheetId="5">sotu!$A$1:$D$20</definedName>
    <definedName name="wordlist_tragedy_trump" localSheetId="4">tragedy!$A$1:$D$14</definedName>
    <definedName name="wordlist_trump" localSheetId="0">summary!$A$1:$E$19</definedName>
    <definedName name="wordlist_un_trump" localSheetId="6">un!$A$1:$D$15</definedName>
    <definedName name="wordlist_victory_trump" localSheetId="1">victory!$A$1:$D$17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8" l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8"/>
  <c r="G10" i="8"/>
  <c r="G11" i="8"/>
  <c r="H6" i="8"/>
  <c r="H5" i="8"/>
  <c r="G6" i="8"/>
  <c r="G5" i="8"/>
  <c r="G7" i="8"/>
  <c r="C22" i="8"/>
  <c r="C21" i="8"/>
  <c r="B17" i="7"/>
  <c r="B16" i="7"/>
  <c r="H7" i="8" l="1"/>
  <c r="B17" i="6"/>
  <c r="B18" i="6" s="1"/>
  <c r="B22" i="5"/>
  <c r="B23" i="5" s="1"/>
  <c r="B19" i="4"/>
  <c r="B20" i="4" s="1"/>
  <c r="B15" i="3"/>
  <c r="B16" i="3" s="1"/>
  <c r="B19" i="2"/>
  <c r="B20" i="2" s="1"/>
  <c r="G5" i="7" l="1"/>
  <c r="G7" i="2"/>
  <c r="G7" i="5"/>
  <c r="G5" i="2"/>
  <c r="F7" i="2"/>
  <c r="G6" i="2"/>
  <c r="F7" i="7"/>
  <c r="G6" i="7"/>
  <c r="G7" i="7"/>
  <c r="H10" i="8"/>
  <c r="G7" i="6"/>
  <c r="G12" i="8"/>
  <c r="H11" i="8"/>
  <c r="H12" i="8"/>
  <c r="G5" i="3"/>
  <c r="G6" i="5"/>
  <c r="G5" i="5"/>
  <c r="F7" i="5"/>
  <c r="G5" i="6"/>
  <c r="G6" i="6"/>
  <c r="F7" i="6"/>
  <c r="G7" i="4"/>
  <c r="G5" i="4"/>
  <c r="F7" i="4"/>
  <c r="G6" i="4"/>
  <c r="F7" i="3"/>
  <c r="G6" i="3"/>
  <c r="G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dlist_foreign_trump.txt" type="6" refreshedVersion="0" background="1" saveData="1">
    <textPr fileType="mac" sourceFile="SCA_MacHD:Users:yang110:Downloads:drive-download-20181114T222354Z-001:output:wordlist_foreign_trump.txt">
      <textFields count="4">
        <textField/>
        <textField/>
        <textField/>
        <textField/>
      </textFields>
    </textPr>
  </connection>
  <connection id="2" xr16:uid="{00000000-0015-0000-FFFF-FFFF01000000}" name="wordlist_inaugural_trump.txt" type="6" refreshedVersion="0" background="1" saveData="1">
    <textPr fileType="mac" sourceFile="SCA_MacHD:Users:yang110:Downloads:drive-download-20181114T222354Z-001:output:wordlist_inaugural_trump.txt">
      <textFields count="4">
        <textField/>
        <textField/>
        <textField/>
        <textField/>
      </textFields>
    </textPr>
  </connection>
  <connection id="3" xr16:uid="{00000000-0015-0000-FFFF-FFFF02000000}" name="wordlist_sotu_trump.txt" type="6" refreshedVersion="0" background="1" saveData="1">
    <textPr fileType="mac" sourceFile="SCA_MacHD:Users:yang110:Downloads:drive-download-20181114T222354Z-001:output:wordlist_sotu_trump.txt">
      <textFields count="2">
        <textField/>
        <textField/>
      </textFields>
    </textPr>
  </connection>
  <connection id="4" xr16:uid="{7F4987C3-41CE-0841-B910-263F4BCCCC82}" name="wordlist_tragedy_trump" type="6" refreshedVersion="6" background="1" saveData="1">
    <textPr codePage="10000" sourceFile="/Users/ingridleong/Documents/pronouns-in-politics/output/wordlist/wordlist_tragedy_trump.txt">
      <textFields>
        <textField/>
      </textFields>
    </textPr>
  </connection>
  <connection id="5" xr16:uid="{1F74C8A3-ACEB-DE4C-8FE6-600DE79B662C}" name="wordlist_trump" type="6" refreshedVersion="6" background="1" saveData="1">
    <textPr codePage="10000" sourceFile="/Users/ingridleong/Documents/pronouns-in-politics/output/wordlist/wordlist_trump.txt">
      <textFields>
        <textField/>
      </textFields>
    </textPr>
  </connection>
  <connection id="6" xr16:uid="{00000000-0015-0000-FFFF-FFFF03000000}" name="wordlist_un_trump.txt" type="6" refreshedVersion="0" background="1" saveData="1">
    <textPr fileType="mac" sourceFile="SCA_MacHD:Users:yang110:Downloads:drive-download-20181114T222354Z-001:output:wordlist_un_trump.txt">
      <textFields>
        <textField/>
      </textFields>
    </textPr>
  </connection>
  <connection id="7" xr16:uid="{00000000-0015-0000-FFFF-FFFF04000000}" name="wordlist_victory_trump.txt" type="6" refreshedVersion="0" background="1" saveData="1">
    <textPr fileType="mac" sourceFile="SCA_MacHD:Users:yang110:Downloads:drive-download-20181114T222354Z-001:output:wordlist_victory_tru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<sst xmlns="http://schemas.openxmlformats.org/spreadsheetml/2006/main" count="185" uniqueCount="34">
  <si>
    <t>we</t>
  </si>
  <si>
    <t>our</t>
  </si>
  <si>
    <t>you</t>
  </si>
  <si>
    <t>i</t>
  </si>
  <si>
    <t>their</t>
  </si>
  <si>
    <t>they</t>
  </si>
  <si>
    <t>us</t>
  </si>
  <si>
    <t>your</t>
  </si>
  <si>
    <t>he</t>
  </si>
  <si>
    <t>my</t>
  </si>
  <si>
    <t>them</t>
  </si>
  <si>
    <t>his</t>
  </si>
  <si>
    <t>me</t>
  </si>
  <si>
    <t>her</t>
  </si>
  <si>
    <t>she</t>
  </si>
  <si>
    <t>Rank</t>
  </si>
  <si>
    <t>Freq</t>
  </si>
  <si>
    <t>Word</t>
  </si>
  <si>
    <t>Word types</t>
  </si>
  <si>
    <t>Word tokens</t>
  </si>
  <si>
    <t>Pronoun type</t>
  </si>
  <si>
    <t>Freq/total pronoun freq</t>
  </si>
  <si>
    <t>In-group</t>
  </si>
  <si>
    <t>Out-group</t>
  </si>
  <si>
    <t>Sum</t>
  </si>
  <si>
    <t>Sum/total words</t>
  </si>
  <si>
    <t>him</t>
  </si>
  <si>
    <t>Exclusive 'we'</t>
  </si>
  <si>
    <t>Inclusive 'we'</t>
  </si>
  <si>
    <t>Total</t>
  </si>
  <si>
    <t>Total pronouns/total words</t>
  </si>
  <si>
    <t>Freq/total 'we'</t>
  </si>
  <si>
    <t>Rank/all words</t>
  </si>
  <si>
    <t>Rank/all pronouns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</si>
</sst>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3" xfId="0" applyBorder="1"/>
    <xf numFmtId="0" fontId="4" fillId="3" borderId="0" xfId="57"/>
    <xf numFmtId="0" fontId="4" fillId="4" borderId="0" xfId="58"/>
    <xf numFmtId="0" fontId="5" fillId="2" borderId="1" xfId="55"/>
    <xf numFmtId="0" fontId="6" fillId="0" borderId="2" xfId="56"/>
  </cellXfs>
  <cellStyles count="59">
    <cellStyle name="60% - Accent4" xfId="57" builtinId="44"/>
    <cellStyle name="60% - Accent5" xfId="58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55" builtinId="20"/>
    <cellStyle name="Normal" xfId="0" builtinId="0"/>
    <cellStyle name="Total" xfId="56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ump" adjustColumnWidth="0" connectionId="5" xr16:uid="{4E3334BF-C9D1-9A40-A01B-526B5476364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victory_trump" connectionId="7" xr16:uid="{00000000-0016-0000-01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inaugural_trump" connectionId="2" xr16:uid="{00000000-0016-0000-02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foreign_trump" connectionId="1" xr16:uid="{00000000-0016-0000-0300-000002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agedy_trump" connectionId="4" xr16:uid="{8442793B-73CC-E541-B722-35F3AF3EBE4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sotu_trump" connectionId="3" xr16:uid="{00000000-0016-0000-0400-000003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un_trump" connectionId="6" xr16:uid="{00000000-0016-0000-0500-000004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5D6C-F9F4-684F-B937-0BCDCD1C0005}">
  <dimension ref="A1:H23"/>
  <sheetViews>
    <sheetView tabSelected="1" zoomScaleNormal="100" workbookViewId="0">
      <selection activeCell="E20" sqref="E20"/>
    </sheetView>
  </sheetViews>
  <sheetFormatPr baseColWidth="10" defaultRowHeight="16" x14ac:dyDescent="0.2"/>
  <sheetData>
    <row r="1" spans="1:8" x14ac:dyDescent="0.2">
      <c r="A1" s="5" t="s">
        <v>18</v>
      </c>
      <c r="B1" s="5">
        <v>2949</v>
      </c>
    </row>
    <row r="2" spans="1:8" x14ac:dyDescent="0.2">
      <c r="A2" s="5" t="s">
        <v>19</v>
      </c>
      <c r="B2" s="5">
        <v>17081</v>
      </c>
    </row>
    <row r="4" spans="1:8" x14ac:dyDescent="0.2">
      <c r="A4" t="s">
        <v>32</v>
      </c>
      <c r="B4" t="s">
        <v>33</v>
      </c>
      <c r="C4" t="s">
        <v>16</v>
      </c>
      <c r="D4" t="s">
        <v>17</v>
      </c>
      <c r="F4" t="s">
        <v>20</v>
      </c>
      <c r="G4" t="s">
        <v>16</v>
      </c>
      <c r="H4" t="s">
        <v>21</v>
      </c>
    </row>
    <row r="5" spans="1:8" x14ac:dyDescent="0.2">
      <c r="A5" s="3">
        <v>5</v>
      </c>
      <c r="B5" s="3">
        <v>1</v>
      </c>
      <c r="C5" s="3">
        <v>399</v>
      </c>
      <c r="D5" s="3" t="s">
        <v>0</v>
      </c>
      <c r="F5" s="3" t="s">
        <v>22</v>
      </c>
      <c r="G5" s="3">
        <f>SUM(C5,C6,C7,C11,C12)</f>
        <v>1017</v>
      </c>
      <c r="H5" s="3">
        <f>G5/G7</f>
        <v>0.66863905325443784</v>
      </c>
    </row>
    <row r="6" spans="1:8" x14ac:dyDescent="0.2">
      <c r="A6" s="3">
        <v>6</v>
      </c>
      <c r="B6" s="3">
        <f>B5+1</f>
        <v>2</v>
      </c>
      <c r="C6" s="3">
        <v>315</v>
      </c>
      <c r="D6" s="3" t="s">
        <v>1</v>
      </c>
      <c r="F6" s="4" t="s">
        <v>23</v>
      </c>
      <c r="G6" s="4">
        <f>SUM(C8,C9,C10,C13,C14,C15,C16,C17,C18,C19)</f>
        <v>504</v>
      </c>
      <c r="H6" s="4">
        <f>G6/G7</f>
        <v>0.33136094674556216</v>
      </c>
    </row>
    <row r="7" spans="1:8" ht="17" thickBot="1" x14ac:dyDescent="0.25">
      <c r="A7" s="3">
        <v>11</v>
      </c>
      <c r="B7" s="3">
        <f t="shared" ref="B7:B19" si="0">B6+1</f>
        <v>3</v>
      </c>
      <c r="C7" s="3">
        <v>188</v>
      </c>
      <c r="D7" s="3" t="s">
        <v>2</v>
      </c>
      <c r="F7" s="6" t="s">
        <v>29</v>
      </c>
      <c r="G7" s="6">
        <f>SUM(G5:G6)</f>
        <v>1521</v>
      </c>
      <c r="H7" s="6">
        <f>SUM(H5:H6)</f>
        <v>1</v>
      </c>
    </row>
    <row r="8" spans="1:8" ht="17" thickTop="1" x14ac:dyDescent="0.2">
      <c r="A8" s="4">
        <v>15</v>
      </c>
      <c r="B8" s="4">
        <f t="shared" si="0"/>
        <v>4</v>
      </c>
      <c r="C8" s="4">
        <v>139</v>
      </c>
      <c r="D8" s="4" t="s">
        <v>3</v>
      </c>
    </row>
    <row r="9" spans="1:8" x14ac:dyDescent="0.2">
      <c r="A9" s="4">
        <v>21</v>
      </c>
      <c r="B9" s="4">
        <f t="shared" si="0"/>
        <v>5</v>
      </c>
      <c r="C9" s="4">
        <v>108</v>
      </c>
      <c r="D9" s="4" t="s">
        <v>4</v>
      </c>
      <c r="F9" t="s">
        <v>17</v>
      </c>
      <c r="G9" t="s">
        <v>16</v>
      </c>
      <c r="H9" t="s">
        <v>31</v>
      </c>
    </row>
    <row r="10" spans="1:8" x14ac:dyDescent="0.2">
      <c r="A10" s="4">
        <v>24</v>
      </c>
      <c r="B10" s="4">
        <f t="shared" si="0"/>
        <v>6</v>
      </c>
      <c r="C10" s="4">
        <v>94</v>
      </c>
      <c r="D10" s="4" t="s">
        <v>5</v>
      </c>
      <c r="F10" s="3" t="s">
        <v>28</v>
      </c>
      <c r="G10" s="3">
        <f>SUM(victory!F5,inaugural!F5,foreign!F5,tragedy!F5,sotu!F5,un!F5)</f>
        <v>226</v>
      </c>
      <c r="H10" s="3">
        <f ca="1">G10/G12</f>
        <v>0.5664160401002506</v>
      </c>
    </row>
    <row r="11" spans="1:8" x14ac:dyDescent="0.2">
      <c r="A11" s="3">
        <v>40</v>
      </c>
      <c r="B11" s="3">
        <f t="shared" si="0"/>
        <v>7</v>
      </c>
      <c r="C11" s="3">
        <v>59</v>
      </c>
      <c r="D11" s="3" t="s">
        <v>6</v>
      </c>
      <c r="F11" s="4" t="s">
        <v>27</v>
      </c>
      <c r="G11" s="4">
        <f>SUM(victory!F6,inaugural!F6,foreign!F6,tragedy!F6,sotu!F6,un!F6)</f>
        <v>173</v>
      </c>
      <c r="H11" s="4">
        <f ca="1">G11/G12</f>
        <v>0.43358395989974935</v>
      </c>
    </row>
    <row r="12" spans="1:8" ht="17" thickBot="1" x14ac:dyDescent="0.25">
      <c r="A12" s="3">
        <v>42</v>
      </c>
      <c r="B12" s="3">
        <f t="shared" si="0"/>
        <v>8</v>
      </c>
      <c r="C12" s="3">
        <v>56</v>
      </c>
      <c r="D12" s="3" t="s">
        <v>7</v>
      </c>
      <c r="F12" s="6" t="s">
        <v>29</v>
      </c>
      <c r="G12" s="6">
        <f ca="1">SUM(G11:G16)</f>
        <v>399</v>
      </c>
      <c r="H12" s="6">
        <f ca="1">SUM(H11:H16)</f>
        <v>1</v>
      </c>
    </row>
    <row r="13" spans="1:8" ht="17" thickTop="1" x14ac:dyDescent="0.2">
      <c r="A13" s="4">
        <v>49</v>
      </c>
      <c r="B13" s="4">
        <f t="shared" si="0"/>
        <v>9</v>
      </c>
      <c r="C13" s="4">
        <v>47</v>
      </c>
      <c r="D13" s="4" t="s">
        <v>8</v>
      </c>
    </row>
    <row r="14" spans="1:8" x14ac:dyDescent="0.2">
      <c r="A14" s="4">
        <v>64</v>
      </c>
      <c r="B14" s="4">
        <f t="shared" si="0"/>
        <v>10</v>
      </c>
      <c r="C14" s="4">
        <v>38</v>
      </c>
      <c r="D14" s="4" t="s">
        <v>9</v>
      </c>
    </row>
    <row r="15" spans="1:8" x14ac:dyDescent="0.2">
      <c r="A15" s="4">
        <v>65</v>
      </c>
      <c r="B15" s="4">
        <f t="shared" si="0"/>
        <v>11</v>
      </c>
      <c r="C15" s="4">
        <v>38</v>
      </c>
      <c r="D15" s="4" t="s">
        <v>10</v>
      </c>
    </row>
    <row r="16" spans="1:8" x14ac:dyDescent="0.2">
      <c r="A16" s="4">
        <v>173</v>
      </c>
      <c r="B16" s="4">
        <f t="shared" si="0"/>
        <v>12</v>
      </c>
      <c r="C16" s="4">
        <v>13</v>
      </c>
      <c r="D16" s="4" t="s">
        <v>12</v>
      </c>
    </row>
    <row r="17" spans="1:4" x14ac:dyDescent="0.2">
      <c r="A17" s="4">
        <v>224</v>
      </c>
      <c r="B17" s="4">
        <f t="shared" si="0"/>
        <v>13</v>
      </c>
      <c r="C17" s="4">
        <v>10</v>
      </c>
      <c r="D17" s="4" t="s">
        <v>13</v>
      </c>
    </row>
    <row r="18" spans="1:4" x14ac:dyDescent="0.2">
      <c r="A18" s="4">
        <v>237</v>
      </c>
      <c r="B18" s="4">
        <f t="shared" si="0"/>
        <v>14</v>
      </c>
      <c r="C18" s="4">
        <v>10</v>
      </c>
      <c r="D18" s="4" t="s">
        <v>14</v>
      </c>
    </row>
    <row r="19" spans="1:4" x14ac:dyDescent="0.2">
      <c r="A19" s="4">
        <v>334</v>
      </c>
      <c r="B19" s="4">
        <f t="shared" si="0"/>
        <v>15</v>
      </c>
      <c r="C19" s="4">
        <v>7</v>
      </c>
      <c r="D19" s="4" t="s">
        <v>26</v>
      </c>
    </row>
    <row r="21" spans="1:4" ht="17" thickBot="1" x14ac:dyDescent="0.25">
      <c r="A21" s="6" t="s">
        <v>29</v>
      </c>
      <c r="B21" s="6"/>
      <c r="C21" s="6">
        <f>SUM(C5:C19)</f>
        <v>1521</v>
      </c>
    </row>
    <row r="22" spans="1:4" ht="18" thickTop="1" thickBot="1" x14ac:dyDescent="0.25">
      <c r="A22" s="6" t="s">
        <v>30</v>
      </c>
      <c r="B22" s="6"/>
      <c r="C22" s="6">
        <f>C21/B2</f>
        <v>8.904630876412388E-2</v>
      </c>
    </row>
    <row r="23" spans="1:4" ht="17" thickTop="1" x14ac:dyDescent="0.2"/>
  </sheetData>
  <sortState ref="A5:D19">
    <sortCondition ref="A5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476</v>
      </c>
    </row>
    <row r="2" spans="1:7" x14ac:dyDescent="0.2">
      <c r="A2" t="s">
        <v>19</v>
      </c>
      <c r="B2">
        <v>1744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2</v>
      </c>
      <c r="B5">
        <v>54</v>
      </c>
      <c r="C5" t="s">
        <v>3</v>
      </c>
      <c r="E5" t="s">
        <v>28</v>
      </c>
      <c r="F5">
        <v>9</v>
      </c>
      <c r="G5">
        <f ca="1">F5/F7</f>
        <v>0.22500000000000001</v>
      </c>
    </row>
    <row r="6" spans="1:7" x14ac:dyDescent="0.2">
      <c r="A6">
        <v>4</v>
      </c>
      <c r="B6">
        <v>43</v>
      </c>
      <c r="C6" t="s">
        <v>2</v>
      </c>
      <c r="E6" t="s">
        <v>27</v>
      </c>
      <c r="F6">
        <v>31</v>
      </c>
      <c r="G6">
        <f ca="1">F6/F7</f>
        <v>0.77500000000000002</v>
      </c>
    </row>
    <row r="7" spans="1:7" x14ac:dyDescent="0.2">
      <c r="A7">
        <v>5</v>
      </c>
      <c r="B7">
        <v>40</v>
      </c>
      <c r="C7" t="s">
        <v>0</v>
      </c>
      <c r="E7" t="s">
        <v>29</v>
      </c>
      <c r="F7" s="2">
        <f ca="1">SUM(F6:F8)</f>
        <v>40</v>
      </c>
      <c r="G7">
        <f ca="1">SUM(G6:G8)</f>
        <v>1</v>
      </c>
    </row>
    <row r="8" spans="1:7" x14ac:dyDescent="0.2">
      <c r="A8">
        <v>11</v>
      </c>
      <c r="B8">
        <v>25</v>
      </c>
      <c r="C8" t="s">
        <v>1</v>
      </c>
    </row>
    <row r="9" spans="1:7" x14ac:dyDescent="0.2">
      <c r="A9">
        <v>25</v>
      </c>
      <c r="B9">
        <v>13</v>
      </c>
      <c r="C9" t="s">
        <v>8</v>
      </c>
    </row>
    <row r="10" spans="1:7" x14ac:dyDescent="0.2">
      <c r="A10">
        <v>33</v>
      </c>
      <c r="B10">
        <v>11</v>
      </c>
      <c r="C10" t="s">
        <v>12</v>
      </c>
    </row>
    <row r="11" spans="1:7" x14ac:dyDescent="0.2">
      <c r="A11">
        <v>34</v>
      </c>
      <c r="B11">
        <v>11</v>
      </c>
      <c r="C11" t="s">
        <v>9</v>
      </c>
    </row>
    <row r="12" spans="1:7" x14ac:dyDescent="0.2">
      <c r="A12">
        <v>55</v>
      </c>
      <c r="B12">
        <v>7</v>
      </c>
      <c r="C12" t="s">
        <v>6</v>
      </c>
    </row>
    <row r="13" spans="1:7" x14ac:dyDescent="0.2">
      <c r="A13">
        <v>68</v>
      </c>
      <c r="B13">
        <v>5</v>
      </c>
      <c r="C13" t="s">
        <v>13</v>
      </c>
    </row>
    <row r="14" spans="1:7" x14ac:dyDescent="0.2">
      <c r="A14">
        <v>117</v>
      </c>
      <c r="B14">
        <v>3</v>
      </c>
      <c r="C14" t="s">
        <v>26</v>
      </c>
    </row>
    <row r="15" spans="1:7" x14ac:dyDescent="0.2">
      <c r="A15">
        <v>135</v>
      </c>
      <c r="B15">
        <v>3</v>
      </c>
      <c r="C15" t="s">
        <v>14</v>
      </c>
    </row>
    <row r="16" spans="1:7" x14ac:dyDescent="0.2">
      <c r="A16">
        <v>137</v>
      </c>
      <c r="B16">
        <v>3</v>
      </c>
      <c r="C16" t="s">
        <v>4</v>
      </c>
    </row>
    <row r="17" spans="1:3" x14ac:dyDescent="0.2">
      <c r="A17">
        <v>171</v>
      </c>
      <c r="B17">
        <v>2</v>
      </c>
      <c r="C17" t="s">
        <v>11</v>
      </c>
    </row>
    <row r="19" spans="1:3" x14ac:dyDescent="0.2">
      <c r="A19" t="s">
        <v>24</v>
      </c>
      <c r="B19">
        <f>SUM(B5:B17)</f>
        <v>220</v>
      </c>
    </row>
    <row r="20" spans="1:3" x14ac:dyDescent="0.2">
      <c r="A20" t="s">
        <v>25</v>
      </c>
      <c r="B20">
        <f>B19/B2</f>
        <v>0.12614678899082568</v>
      </c>
    </row>
  </sheetData>
  <sortState ref="A5:C17">
    <sortCondition ref="A5:A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540</v>
      </c>
    </row>
    <row r="2" spans="1:7" x14ac:dyDescent="0.2">
      <c r="A2" t="s">
        <v>19</v>
      </c>
      <c r="B2">
        <v>1470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3</v>
      </c>
      <c r="B5">
        <v>50</v>
      </c>
      <c r="C5" t="s">
        <v>0</v>
      </c>
      <c r="E5" t="s">
        <v>28</v>
      </c>
      <c r="F5">
        <v>44</v>
      </c>
      <c r="G5">
        <f ca="1">F5/F7</f>
        <v>0.88</v>
      </c>
    </row>
    <row r="6" spans="1:7" x14ac:dyDescent="0.2">
      <c r="A6">
        <v>5</v>
      </c>
      <c r="B6">
        <v>48</v>
      </c>
      <c r="C6" t="s">
        <v>1</v>
      </c>
      <c r="E6" t="s">
        <v>27</v>
      </c>
      <c r="F6">
        <v>6</v>
      </c>
      <c r="G6">
        <f ca="1">F6/F7</f>
        <v>0.12</v>
      </c>
    </row>
    <row r="7" spans="1:7" x14ac:dyDescent="0.2">
      <c r="A7">
        <v>14</v>
      </c>
      <c r="B7">
        <v>14</v>
      </c>
      <c r="C7" t="s">
        <v>2</v>
      </c>
      <c r="E7" t="s">
        <v>29</v>
      </c>
      <c r="F7">
        <f ca="1">SUM(F6:F8)</f>
        <v>50</v>
      </c>
      <c r="G7">
        <f ca="1">SUM(G6:G8)</f>
        <v>1</v>
      </c>
    </row>
    <row r="8" spans="1:7" x14ac:dyDescent="0.2">
      <c r="A8">
        <v>21</v>
      </c>
      <c r="B8">
        <v>11</v>
      </c>
      <c r="C8" t="s">
        <v>4</v>
      </c>
    </row>
    <row r="9" spans="1:7" x14ac:dyDescent="0.2">
      <c r="A9">
        <v>22</v>
      </c>
      <c r="B9">
        <v>11</v>
      </c>
      <c r="C9" t="s">
        <v>7</v>
      </c>
    </row>
    <row r="10" spans="1:7" x14ac:dyDescent="0.2">
      <c r="A10">
        <v>57</v>
      </c>
      <c r="B10">
        <v>5</v>
      </c>
      <c r="C10" t="s">
        <v>5</v>
      </c>
    </row>
    <row r="11" spans="1:7" x14ac:dyDescent="0.2">
      <c r="A11">
        <v>87</v>
      </c>
      <c r="B11">
        <v>3</v>
      </c>
      <c r="C11" t="s">
        <v>3</v>
      </c>
    </row>
    <row r="12" spans="1:7" x14ac:dyDescent="0.2">
      <c r="A12">
        <v>166</v>
      </c>
      <c r="B12">
        <v>2</v>
      </c>
      <c r="C12" t="s">
        <v>6</v>
      </c>
    </row>
    <row r="13" spans="1:7" x14ac:dyDescent="0.2">
      <c r="A13">
        <v>388</v>
      </c>
      <c r="B13">
        <v>1</v>
      </c>
      <c r="C13" t="s">
        <v>9</v>
      </c>
    </row>
    <row r="15" spans="1:7" x14ac:dyDescent="0.2">
      <c r="A15" t="s">
        <v>24</v>
      </c>
      <c r="B15">
        <f>SUM(B5:B13)</f>
        <v>145</v>
      </c>
    </row>
    <row r="16" spans="1:7" x14ac:dyDescent="0.2">
      <c r="A16" t="s">
        <v>25</v>
      </c>
      <c r="B16">
        <f>B15/B2</f>
        <v>9.8639455782312924E-2</v>
      </c>
    </row>
  </sheetData>
  <sortState ref="A5:C13">
    <sortCondition ref="A5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989</v>
      </c>
    </row>
    <row r="2" spans="1:7" x14ac:dyDescent="0.2">
      <c r="A2" t="s">
        <v>19</v>
      </c>
      <c r="B2">
        <v>3612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73</v>
      </c>
      <c r="C5" t="s">
        <v>0</v>
      </c>
      <c r="E5" t="s">
        <v>28</v>
      </c>
      <c r="F5">
        <v>53</v>
      </c>
      <c r="G5">
        <f ca="1">F5/F7</f>
        <v>0.72602739726027399</v>
      </c>
    </row>
    <row r="6" spans="1:7" x14ac:dyDescent="0.2">
      <c r="A6">
        <v>7</v>
      </c>
      <c r="B6">
        <v>70</v>
      </c>
      <c r="C6" t="s">
        <v>1</v>
      </c>
      <c r="E6" t="s">
        <v>27</v>
      </c>
      <c r="F6">
        <v>20</v>
      </c>
      <c r="G6">
        <f ca="1">F6/F7</f>
        <v>0.27397260273972601</v>
      </c>
    </row>
    <row r="7" spans="1:7" x14ac:dyDescent="0.2">
      <c r="A7">
        <v>9</v>
      </c>
      <c r="B7">
        <v>55</v>
      </c>
      <c r="C7" t="s">
        <v>2</v>
      </c>
      <c r="E7" t="s">
        <v>29</v>
      </c>
      <c r="F7">
        <f ca="1">SUM(F6:F8)</f>
        <v>73</v>
      </c>
      <c r="G7">
        <f ca="1">SUM(G6:G8)</f>
        <v>1</v>
      </c>
    </row>
    <row r="8" spans="1:7" x14ac:dyDescent="0.2">
      <c r="A8">
        <v>18</v>
      </c>
      <c r="B8">
        <v>29</v>
      </c>
      <c r="C8" t="s">
        <v>7</v>
      </c>
    </row>
    <row r="9" spans="1:7" x14ac:dyDescent="0.2">
      <c r="A9">
        <v>25</v>
      </c>
      <c r="B9">
        <v>23</v>
      </c>
      <c r="C9" t="s">
        <v>5</v>
      </c>
    </row>
    <row r="10" spans="1:7" x14ac:dyDescent="0.2">
      <c r="A10">
        <v>28</v>
      </c>
      <c r="B10">
        <v>21</v>
      </c>
      <c r="C10" t="s">
        <v>4</v>
      </c>
    </row>
    <row r="11" spans="1:7" x14ac:dyDescent="0.2">
      <c r="A11">
        <v>38</v>
      </c>
      <c r="B11">
        <v>14</v>
      </c>
      <c r="C11" t="s">
        <v>3</v>
      </c>
    </row>
    <row r="12" spans="1:7" x14ac:dyDescent="0.2">
      <c r="A12">
        <v>57</v>
      </c>
      <c r="B12">
        <v>11</v>
      </c>
      <c r="C12" t="s">
        <v>10</v>
      </c>
    </row>
    <row r="13" spans="1:7" x14ac:dyDescent="0.2">
      <c r="A13">
        <v>69</v>
      </c>
      <c r="B13">
        <v>9</v>
      </c>
      <c r="C13" t="s">
        <v>6</v>
      </c>
    </row>
    <row r="14" spans="1:7" x14ac:dyDescent="0.2">
      <c r="A14">
        <v>150</v>
      </c>
      <c r="B14">
        <v>4</v>
      </c>
      <c r="C14" t="s">
        <v>9</v>
      </c>
    </row>
    <row r="15" spans="1:7" x14ac:dyDescent="0.2">
      <c r="A15">
        <v>646</v>
      </c>
      <c r="B15">
        <v>1</v>
      </c>
      <c r="C15" t="s">
        <v>13</v>
      </c>
    </row>
    <row r="16" spans="1:7" x14ac:dyDescent="0.2">
      <c r="A16">
        <v>719</v>
      </c>
      <c r="B16">
        <v>1</v>
      </c>
      <c r="C16" t="s">
        <v>12</v>
      </c>
    </row>
    <row r="17" spans="1:3" x14ac:dyDescent="0.2">
      <c r="A17">
        <v>854</v>
      </c>
      <c r="B17">
        <v>1</v>
      </c>
      <c r="C17" t="s">
        <v>14</v>
      </c>
    </row>
    <row r="19" spans="1:3" x14ac:dyDescent="0.2">
      <c r="A19" s="1" t="s">
        <v>24</v>
      </c>
      <c r="B19" s="1">
        <f>SUM(B5:B17)</f>
        <v>312</v>
      </c>
    </row>
    <row r="20" spans="1:3" x14ac:dyDescent="0.2">
      <c r="A20" s="1" t="s">
        <v>25</v>
      </c>
      <c r="B20" s="1">
        <f>B19/B2</f>
        <v>8.6378737541528236E-2</v>
      </c>
    </row>
  </sheetData>
  <sortState ref="A5:C17">
    <sortCondition ref="A5:A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0875-9937-5A42-AE12-CE3FC8B0A054}">
  <dimension ref="A1:G17"/>
  <sheetViews>
    <sheetView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319</v>
      </c>
    </row>
    <row r="2" spans="1:7" x14ac:dyDescent="0.2">
      <c r="A2" t="s">
        <v>19</v>
      </c>
      <c r="B2">
        <v>702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16</v>
      </c>
      <c r="C5" t="s">
        <v>0</v>
      </c>
      <c r="E5" t="s">
        <v>28</v>
      </c>
      <c r="F5">
        <v>13</v>
      </c>
      <c r="G5">
        <f ca="1">F5/F7</f>
        <v>0.8125</v>
      </c>
    </row>
    <row r="6" spans="1:7" x14ac:dyDescent="0.2">
      <c r="A6">
        <v>7</v>
      </c>
      <c r="B6">
        <v>15</v>
      </c>
      <c r="C6" t="s">
        <v>2</v>
      </c>
      <c r="E6" t="s">
        <v>27</v>
      </c>
      <c r="F6">
        <v>3</v>
      </c>
      <c r="G6">
        <f ca="1">F6/F7</f>
        <v>0.1875</v>
      </c>
    </row>
    <row r="7" spans="1:7" x14ac:dyDescent="0.2">
      <c r="A7">
        <v>9</v>
      </c>
      <c r="B7">
        <v>13</v>
      </c>
      <c r="C7" t="s">
        <v>1</v>
      </c>
      <c r="E7" t="s">
        <v>29</v>
      </c>
      <c r="F7">
        <f ca="1">SUM(F6:F8)</f>
        <v>16</v>
      </c>
      <c r="G7">
        <f ca="1">SUM(G6:G8)</f>
        <v>1</v>
      </c>
    </row>
    <row r="8" spans="1:7" x14ac:dyDescent="0.2">
      <c r="A8">
        <v>13</v>
      </c>
      <c r="B8">
        <v>9</v>
      </c>
      <c r="C8" t="s">
        <v>3</v>
      </c>
    </row>
    <row r="9" spans="1:7" x14ac:dyDescent="0.2">
      <c r="A9">
        <v>17</v>
      </c>
      <c r="B9">
        <v>6</v>
      </c>
      <c r="C9" t="s">
        <v>6</v>
      </c>
    </row>
    <row r="10" spans="1:7" x14ac:dyDescent="0.2">
      <c r="A10">
        <v>20</v>
      </c>
      <c r="B10">
        <v>5</v>
      </c>
      <c r="C10" t="s">
        <v>7</v>
      </c>
    </row>
    <row r="11" spans="1:7" x14ac:dyDescent="0.2">
      <c r="A11">
        <v>27</v>
      </c>
      <c r="B11">
        <v>4</v>
      </c>
      <c r="C11" t="s">
        <v>4</v>
      </c>
    </row>
    <row r="12" spans="1:7" x14ac:dyDescent="0.2">
      <c r="A12">
        <v>105</v>
      </c>
      <c r="B12">
        <v>2</v>
      </c>
      <c r="C12" t="s">
        <v>5</v>
      </c>
    </row>
    <row r="13" spans="1:7" x14ac:dyDescent="0.2">
      <c r="A13">
        <v>197</v>
      </c>
      <c r="B13">
        <v>1</v>
      </c>
      <c r="C13" t="s">
        <v>8</v>
      </c>
    </row>
    <row r="14" spans="1:7" x14ac:dyDescent="0.2">
      <c r="A14">
        <v>244</v>
      </c>
      <c r="B14">
        <v>1</v>
      </c>
      <c r="C14" t="s">
        <v>9</v>
      </c>
    </row>
    <row r="16" spans="1:7" x14ac:dyDescent="0.2">
      <c r="A16" t="s">
        <v>24</v>
      </c>
      <c r="B16">
        <f>SUM(B5:B14)</f>
        <v>72</v>
      </c>
    </row>
    <row r="17" spans="1:2" x14ac:dyDescent="0.2">
      <c r="A17" t="s">
        <v>25</v>
      </c>
      <c r="B17">
        <f>B16/B2</f>
        <v>0.10256410256410256</v>
      </c>
    </row>
  </sheetData>
  <sortState ref="A5:C14">
    <sortCondition ref="A5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1611</v>
      </c>
    </row>
    <row r="2" spans="1:7" x14ac:dyDescent="0.2">
      <c r="A2" t="s">
        <v>19</v>
      </c>
      <c r="B2">
        <v>5893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137</v>
      </c>
      <c r="C5" t="s">
        <v>0</v>
      </c>
      <c r="E5" t="s">
        <v>28</v>
      </c>
      <c r="F5">
        <v>90</v>
      </c>
      <c r="G5">
        <f ca="1">F5/F7</f>
        <v>0.65693430656934304</v>
      </c>
    </row>
    <row r="6" spans="1:7" x14ac:dyDescent="0.2">
      <c r="A6">
        <v>7</v>
      </c>
      <c r="B6">
        <v>104</v>
      </c>
      <c r="C6" t="s">
        <v>1</v>
      </c>
      <c r="E6" t="s">
        <v>27</v>
      </c>
      <c r="F6">
        <v>47</v>
      </c>
      <c r="G6">
        <f ca="1">F6/F7</f>
        <v>0.34306569343065696</v>
      </c>
    </row>
    <row r="7" spans="1:7" x14ac:dyDescent="0.2">
      <c r="A7">
        <v>11</v>
      </c>
      <c r="B7">
        <v>53</v>
      </c>
      <c r="C7" t="s">
        <v>2</v>
      </c>
      <c r="E7" t="s">
        <v>29</v>
      </c>
      <c r="F7">
        <f ca="1">SUM(F6:F8)</f>
        <v>137</v>
      </c>
      <c r="G7">
        <f ca="1">SUM(G6:G8)</f>
        <v>1</v>
      </c>
    </row>
    <row r="8" spans="1:7" x14ac:dyDescent="0.2">
      <c r="A8">
        <v>18</v>
      </c>
      <c r="B8">
        <v>39</v>
      </c>
      <c r="C8" t="s">
        <v>3</v>
      </c>
    </row>
    <row r="9" spans="1:7" x14ac:dyDescent="0.2">
      <c r="A9">
        <v>20</v>
      </c>
      <c r="B9">
        <v>34</v>
      </c>
      <c r="C9" t="s">
        <v>5</v>
      </c>
    </row>
    <row r="10" spans="1:7" x14ac:dyDescent="0.2">
      <c r="A10">
        <v>24</v>
      </c>
      <c r="B10">
        <v>32</v>
      </c>
      <c r="C10" t="s">
        <v>8</v>
      </c>
    </row>
    <row r="11" spans="1:7" x14ac:dyDescent="0.2">
      <c r="A11">
        <v>25</v>
      </c>
      <c r="B11">
        <v>32</v>
      </c>
      <c r="C11" t="s">
        <v>4</v>
      </c>
    </row>
    <row r="12" spans="1:7" x14ac:dyDescent="0.2">
      <c r="A12">
        <v>44</v>
      </c>
      <c r="B12">
        <v>20</v>
      </c>
      <c r="C12" t="s">
        <v>11</v>
      </c>
    </row>
    <row r="13" spans="1:7" x14ac:dyDescent="0.2">
      <c r="A13">
        <v>48</v>
      </c>
      <c r="B13">
        <v>19</v>
      </c>
      <c r="C13" t="s">
        <v>10</v>
      </c>
    </row>
    <row r="14" spans="1:7" x14ac:dyDescent="0.2">
      <c r="A14">
        <v>52</v>
      </c>
      <c r="B14">
        <v>18</v>
      </c>
      <c r="C14" t="s">
        <v>6</v>
      </c>
    </row>
    <row r="15" spans="1:7" x14ac:dyDescent="0.2">
      <c r="A15">
        <v>61</v>
      </c>
      <c r="B15">
        <v>14</v>
      </c>
      <c r="C15" t="s">
        <v>9</v>
      </c>
    </row>
    <row r="16" spans="1:7" x14ac:dyDescent="0.2">
      <c r="A16">
        <v>154</v>
      </c>
      <c r="B16">
        <v>6</v>
      </c>
      <c r="C16" t="s">
        <v>14</v>
      </c>
    </row>
    <row r="17" spans="1:3" x14ac:dyDescent="0.2">
      <c r="A17">
        <v>222</v>
      </c>
      <c r="B17">
        <v>4</v>
      </c>
      <c r="C17" t="s">
        <v>13</v>
      </c>
    </row>
    <row r="18" spans="1:3" x14ac:dyDescent="0.2">
      <c r="A18">
        <v>224</v>
      </c>
      <c r="B18">
        <v>4</v>
      </c>
      <c r="C18" t="s">
        <v>26</v>
      </c>
    </row>
    <row r="19" spans="1:3" x14ac:dyDescent="0.2">
      <c r="A19">
        <v>382</v>
      </c>
      <c r="B19">
        <v>3</v>
      </c>
      <c r="C19" t="s">
        <v>7</v>
      </c>
    </row>
    <row r="20" spans="1:3" x14ac:dyDescent="0.2">
      <c r="A20">
        <v>1160</v>
      </c>
      <c r="B20">
        <v>1</v>
      </c>
      <c r="C20" t="s">
        <v>12</v>
      </c>
    </row>
    <row r="22" spans="1:3" x14ac:dyDescent="0.2">
      <c r="A22" s="1" t="s">
        <v>24</v>
      </c>
      <c r="B22" s="1">
        <f>SUM(B5:B20)</f>
        <v>520</v>
      </c>
    </row>
    <row r="23" spans="1:3" x14ac:dyDescent="0.2">
      <c r="A23" s="1" t="s">
        <v>25</v>
      </c>
      <c r="B23" s="1">
        <f>B22/B2</f>
        <v>8.8240285083997963E-2</v>
      </c>
    </row>
  </sheetData>
  <sortState ref="A5:C20">
    <sortCondition ref="A5:A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1153</v>
      </c>
    </row>
    <row r="2" spans="1:7" x14ac:dyDescent="0.2">
      <c r="A2" t="s">
        <v>19</v>
      </c>
      <c r="B2">
        <v>3660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83</v>
      </c>
      <c r="C5" t="s">
        <v>0</v>
      </c>
      <c r="E5" t="s">
        <v>28</v>
      </c>
      <c r="F5">
        <v>17</v>
      </c>
      <c r="G5">
        <f ca="1">F5/F7</f>
        <v>0.20481927710843373</v>
      </c>
    </row>
    <row r="6" spans="1:7" x14ac:dyDescent="0.2">
      <c r="A6">
        <v>7</v>
      </c>
      <c r="B6">
        <v>55</v>
      </c>
      <c r="C6" t="s">
        <v>1</v>
      </c>
      <c r="E6" t="s">
        <v>27</v>
      </c>
      <c r="F6" s="2">
        <v>66</v>
      </c>
      <c r="G6">
        <f ca="1">F6/F7</f>
        <v>0.79518072289156627</v>
      </c>
    </row>
    <row r="7" spans="1:7" x14ac:dyDescent="0.2">
      <c r="A7">
        <v>12</v>
      </c>
      <c r="B7">
        <v>37</v>
      </c>
      <c r="C7" t="s">
        <v>4</v>
      </c>
      <c r="E7" t="s">
        <v>29</v>
      </c>
      <c r="F7">
        <f ca="1">SUM(F6:F8)</f>
        <v>83</v>
      </c>
      <c r="G7">
        <f ca="1">SUM(G6:G8)</f>
        <v>1</v>
      </c>
    </row>
    <row r="8" spans="1:7" x14ac:dyDescent="0.2">
      <c r="A8">
        <v>27</v>
      </c>
      <c r="B8">
        <v>20</v>
      </c>
      <c r="C8" t="s">
        <v>3</v>
      </c>
    </row>
    <row r="9" spans="1:7" x14ac:dyDescent="0.2">
      <c r="A9">
        <v>31</v>
      </c>
      <c r="B9">
        <v>17</v>
      </c>
      <c r="C9" t="s">
        <v>6</v>
      </c>
    </row>
    <row r="10" spans="1:7" x14ac:dyDescent="0.2">
      <c r="A10">
        <v>43</v>
      </c>
      <c r="B10">
        <v>12</v>
      </c>
      <c r="C10" t="s">
        <v>5</v>
      </c>
    </row>
    <row r="11" spans="1:7" x14ac:dyDescent="0.2">
      <c r="A11">
        <v>68</v>
      </c>
      <c r="B11">
        <v>8</v>
      </c>
      <c r="C11" t="s">
        <v>2</v>
      </c>
    </row>
    <row r="12" spans="1:7" x14ac:dyDescent="0.2">
      <c r="A12">
        <v>74</v>
      </c>
      <c r="B12">
        <v>7</v>
      </c>
      <c r="C12" t="s">
        <v>9</v>
      </c>
    </row>
    <row r="13" spans="1:7" x14ac:dyDescent="0.2">
      <c r="A13">
        <v>162</v>
      </c>
      <c r="B13">
        <v>4</v>
      </c>
      <c r="C13" t="s">
        <v>7</v>
      </c>
    </row>
    <row r="14" spans="1:7" x14ac:dyDescent="0.2">
      <c r="A14">
        <v>718</v>
      </c>
      <c r="B14">
        <v>1</v>
      </c>
      <c r="C14" t="s">
        <v>8</v>
      </c>
    </row>
    <row r="15" spans="1:7" x14ac:dyDescent="0.2">
      <c r="A15">
        <v>725</v>
      </c>
      <c r="B15">
        <v>1</v>
      </c>
      <c r="C15" t="s">
        <v>11</v>
      </c>
    </row>
    <row r="17" spans="1:2" x14ac:dyDescent="0.2">
      <c r="A17" s="1" t="s">
        <v>24</v>
      </c>
      <c r="B17" s="1">
        <f>SUM(B5:B15)</f>
        <v>245</v>
      </c>
    </row>
    <row r="18" spans="1:2" x14ac:dyDescent="0.2">
      <c r="A18" s="1" t="s">
        <v>25</v>
      </c>
      <c r="B18" s="1">
        <f>B17/B2</f>
        <v>6.6939890710382519E-2</v>
      </c>
    </row>
  </sheetData>
  <sortState ref="A5:C15">
    <sortCondition ref="A5:A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victory</vt:lpstr>
      <vt:lpstr>inaugural</vt:lpstr>
      <vt:lpstr>foreign</vt:lpstr>
      <vt:lpstr>tragedy</vt:lpstr>
      <vt:lpstr>sotu</vt:lpstr>
      <vt:lpstr>un</vt:lpstr>
      <vt:lpstr>foreign!wordlist_foreign_trump</vt:lpstr>
      <vt:lpstr>inaugural!wordlist_inaugural_trump</vt:lpstr>
      <vt:lpstr>sotu!wordlist_sotu_trump</vt:lpstr>
      <vt:lpstr>tragedy!wordlist_tragedy_trump</vt:lpstr>
      <vt:lpstr>summary!wordlist_trump</vt:lpstr>
      <vt:lpstr>un!wordlist_un_trump</vt:lpstr>
      <vt:lpstr>victory!wordlist_victory_trump</vt:lpstr>
    </vt:vector>
  </TitlesOfParts>
  <Company>University of Southern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SCA</dc:creator>
  <cp:lastModifiedBy>Chong Leong</cp:lastModifiedBy>
  <dcterms:created xsi:type="dcterms:W3CDTF">2018-11-14T23:02:29Z</dcterms:created>
  <dcterms:modified xsi:type="dcterms:W3CDTF">2018-11-15T08:15:09Z</dcterms:modified>
</cp:coreProperties>
</file>