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ngridleong/Documents/pronouns-in-politics/analysis/"/>
    </mc:Choice>
  </mc:AlternateContent>
  <xr:revisionPtr revIDLastSave="0" documentId="13_ncr:1_{4BA4F5BF-501B-3643-8980-AD2632AA1746}" xr6:coauthVersionLast="40" xr6:coauthVersionMax="40" xr10:uidLastSave="{00000000-0000-0000-0000-000000000000}"/>
  <bookViews>
    <workbookView xWindow="0" yWindow="0" windowWidth="12760" windowHeight="16000" tabRatio="500" xr2:uid="{00000000-000D-0000-FFFF-FFFF00000000}"/>
  </bookViews>
  <sheets>
    <sheet name="summary" sheetId="9" r:id="rId1"/>
    <sheet name="victory" sheetId="2" r:id="rId2"/>
    <sheet name="inaugural" sheetId="3" r:id="rId3"/>
    <sheet name="foreign" sheetId="7" r:id="rId4"/>
    <sheet name="tragedy" sheetId="8" r:id="rId5"/>
    <sheet name="sotu" sheetId="5" r:id="rId6"/>
    <sheet name="un" sheetId="4" r:id="rId7"/>
  </sheets>
  <definedNames>
    <definedName name="wordlist_foreign_obama" localSheetId="3">foreign!$A$1:$D$15</definedName>
    <definedName name="wordlist_inaugural_obama" localSheetId="2">inaugural!$A$1:$D$16</definedName>
    <definedName name="wordlist_obama" localSheetId="0">summary!$A$1:$E$21</definedName>
    <definedName name="wordlist_sotu_obama" localSheetId="5">sotu!$A$1:$D$19</definedName>
    <definedName name="wordlist_tragedy_obama" localSheetId="4">tragedy!$A$1:$D$16</definedName>
    <definedName name="wordlist_un_obama" localSheetId="6">un!$A$1:$D$19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9" l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6" i="9"/>
  <c r="F7" i="4"/>
  <c r="G5" i="4" s="1"/>
  <c r="G7" i="4" s="1"/>
  <c r="G6" i="9"/>
  <c r="G5" i="9"/>
  <c r="G11" i="9"/>
  <c r="G10" i="9"/>
  <c r="C23" i="9"/>
  <c r="C24" i="9" s="1"/>
  <c r="F7" i="7"/>
  <c r="G5" i="7" s="1"/>
  <c r="G7" i="7" s="1"/>
  <c r="G5" i="8"/>
  <c r="G7" i="8" s="1"/>
  <c r="G6" i="8"/>
  <c r="F7" i="8"/>
  <c r="B18" i="8"/>
  <c r="B19" i="8" s="1"/>
  <c r="G6" i="4" l="1"/>
  <c r="G6" i="7"/>
  <c r="G7" i="9"/>
  <c r="H6" i="9" s="1"/>
  <c r="B20" i="4"/>
  <c r="B21" i="4" s="1"/>
  <c r="B21" i="5"/>
  <c r="B22" i="5" s="1"/>
  <c r="B17" i="7"/>
  <c r="B18" i="7" s="1"/>
  <c r="B18" i="3"/>
  <c r="B19" i="3" s="1"/>
  <c r="B22" i="2"/>
  <c r="B23" i="2" s="1"/>
  <c r="H5" i="9" l="1"/>
  <c r="H7" i="9" s="1"/>
  <c r="G7" i="5"/>
  <c r="G5" i="2"/>
  <c r="G6" i="5"/>
  <c r="F7" i="5"/>
  <c r="G5" i="5"/>
  <c r="H12" i="9"/>
  <c r="G7" i="3"/>
  <c r="H11" i="9"/>
  <c r="G12" i="9"/>
  <c r="H10" i="9"/>
  <c r="G5" i="3"/>
  <c r="F7" i="3"/>
  <c r="G6" i="3"/>
  <c r="F7" i="2"/>
  <c r="G6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dlist_foreign_obama.txt" type="6" refreshedVersion="0" background="1" saveData="1">
    <textPr fileType="mac" sourceFile="SCA_MacHD:Users:yang110:Downloads:drive-download-20181114T222354Z-001:output:wordlist_foreign_obama.txt">
      <textFields count="4">
        <textField/>
        <textField/>
        <textField/>
        <textField/>
      </textFields>
    </textPr>
  </connection>
  <connection id="2" xr16:uid="{00000000-0015-0000-FFFF-FFFF01000000}" name="wordlist_inaugural_obama.txt" type="6" refreshedVersion="0" background="1" saveData="1">
    <textPr fileType="mac" sourceFile="SCA_MacHD:Users:yang110:Downloads:drive-download-20181114T222354Z-001:output:wordlist_inaugural_obama.txt">
      <textFields count="4">
        <textField/>
        <textField/>
        <textField/>
        <textField/>
      </textFields>
    </textPr>
  </connection>
  <connection id="3" xr16:uid="{2A7992CD-C3A8-1B40-A9DA-C669A0EB0362}" name="wordlist_obama" type="6" refreshedVersion="6" background="1" saveData="1">
    <textPr codePage="10000" sourceFile="/Users/ingridleong/Documents/pronouns-in-politics/output/wordlist/wordlist_obama.txt">
      <textFields>
        <textField/>
      </textFields>
    </textPr>
  </connection>
  <connection id="4" xr16:uid="{00000000-0015-0000-FFFF-FFFF02000000}" name="wordlist_sotu_obama.txt" type="6" refreshedVersion="0" background="1" saveData="1">
    <textPr fileType="mac" sourceFile="SCA_MacHD:Users:yang110:Downloads:drive-download-20181114T222354Z-001:output:wordlist_sotu_obama.txt">
      <textFields count="4">
        <textField/>
        <textField/>
        <textField/>
        <textField/>
      </textFields>
    </textPr>
  </connection>
  <connection id="5" xr16:uid="{1CA78588-BE91-7B4D-B3FA-275C3E2C7147}" name="wordlist_tragedy_obama" type="6" refreshedVersion="6" background="1" saveData="1">
    <textPr codePage="10000" sourceFile="/Users/ingridleong/Documents/pronouns-in-politics/output/wordlist/wordlist_tragedy_obama.txt">
      <textFields count="4">
        <textField/>
        <textField/>
        <textField/>
        <textField/>
      </textFields>
    </textPr>
  </connection>
  <connection id="6" xr16:uid="{00000000-0015-0000-FFFF-FFFF03000000}" name="wordlist_un_obama.txt" type="6" refreshedVersion="0" background="1" saveData="1">
    <textPr fileType="mac" sourceFile="SCA_MacHD:Users:yang110:Downloads:drive-download-20181114T222354Z-001:output:wordlist_un_obam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<sst xmlns="http://schemas.openxmlformats.org/spreadsheetml/2006/main" count="195" uniqueCount="37">
  <si>
    <t>we</t>
  </si>
  <si>
    <t>our</t>
  </si>
  <si>
    <t>i</t>
  </si>
  <si>
    <t>they</t>
  </si>
  <si>
    <t>their</t>
  </si>
  <si>
    <t>you</t>
  </si>
  <si>
    <t>us</t>
  </si>
  <si>
    <t>my</t>
  </si>
  <si>
    <t>them</t>
  </si>
  <si>
    <t>me</t>
  </si>
  <si>
    <t>she</t>
  </si>
  <si>
    <t>her</t>
  </si>
  <si>
    <t>your</t>
  </si>
  <si>
    <t>he</t>
  </si>
  <si>
    <t>his</t>
  </si>
  <si>
    <t>ours</t>
  </si>
  <si>
    <t>him</t>
  </si>
  <si>
    <t>yours</t>
  </si>
  <si>
    <t>Rank</t>
  </si>
  <si>
    <t>Freq</t>
  </si>
  <si>
    <t>Word</t>
  </si>
  <si>
    <t>Word types</t>
  </si>
  <si>
    <t>Word tokens</t>
  </si>
  <si>
    <t>Pronoun type</t>
  </si>
  <si>
    <t>In-group</t>
  </si>
  <si>
    <t>Out-group</t>
  </si>
  <si>
    <t>Freq/total pronouns</t>
  </si>
  <si>
    <t>Sum</t>
  </si>
  <si>
    <t>Sum/total words</t>
  </si>
  <si>
    <t>for</t>
  </si>
  <si>
    <t>Exclusive 'we'</t>
  </si>
  <si>
    <t>Inclusive 'we'</t>
  </si>
  <si>
    <t>Total</t>
  </si>
  <si>
    <t>Freq/total 'we'</t>
  </si>
  <si>
    <t>Total pronouns/total words</t>
  </si>
  <si>
    <t>Rank/all words</t>
  </si>
  <si>
    <t>Rank/all pronouns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</si>
</sst>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2" applyNumberFormat="0" applyAlignment="0" applyProtection="0"/>
    <xf numFmtId="0" fontId="6" fillId="0" borderId="3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5" fillId="2" borderId="2" xfId="137"/>
    <xf numFmtId="0" fontId="4" fillId="3" borderId="0" xfId="139"/>
    <xf numFmtId="0" fontId="4" fillId="4" borderId="0" xfId="140"/>
    <xf numFmtId="0" fontId="6" fillId="0" borderId="3" xfId="138"/>
  </cellXfs>
  <cellStyles count="141">
    <cellStyle name="60% - Accent4" xfId="139" builtinId="44"/>
    <cellStyle name="60% - Accent5" xfId="140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Input" xfId="137" builtinId="20"/>
    <cellStyle name="Normal" xfId="0" builtinId="0"/>
    <cellStyle name="Total" xfId="13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obama" adjustColumnWidth="0" connectionId="3" xr16:uid="{2A1A35AF-6B50-D14E-A2B3-9FAB04FA30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inaugural_obama" connectionId="2" xr16:uid="{00000000-0016-0000-02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foreign_obama" connectionId="1" xr16:uid="{00000000-0016-0000-03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agedy_obama" connectionId="5" xr16:uid="{AA2FA15A-9E86-9B44-8C3A-9A6AE3E4588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sotu_obama" connectionId="4" xr16:uid="{00000000-0016-0000-0400-000002000000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un_obama" connectionId="6" xr16:uid="{00000000-0016-0000-0500-000003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9353-E58C-4340-B9D5-B8989564BCB5}">
  <dimension ref="A1:H25"/>
  <sheetViews>
    <sheetView tabSelected="1" workbookViewId="0">
      <selection activeCell="C2" sqref="C2"/>
    </sheetView>
  </sheetViews>
  <sheetFormatPr baseColWidth="10" defaultRowHeight="16" x14ac:dyDescent="0.2"/>
  <sheetData>
    <row r="1" spans="1:8" x14ac:dyDescent="0.2">
      <c r="A1" s="3" t="s">
        <v>21</v>
      </c>
      <c r="B1" s="3">
        <v>330</v>
      </c>
    </row>
    <row r="2" spans="1:8" x14ac:dyDescent="0.2">
      <c r="A2" s="3" t="s">
        <v>22</v>
      </c>
      <c r="B2" s="3">
        <v>21454</v>
      </c>
    </row>
    <row r="4" spans="1:8" x14ac:dyDescent="0.2">
      <c r="A4" t="s">
        <v>35</v>
      </c>
      <c r="B4" t="s">
        <v>36</v>
      </c>
      <c r="C4" t="s">
        <v>19</v>
      </c>
      <c r="D4" t="s">
        <v>20</v>
      </c>
      <c r="F4" t="s">
        <v>23</v>
      </c>
      <c r="G4" t="s">
        <v>19</v>
      </c>
      <c r="H4" t="s">
        <v>26</v>
      </c>
    </row>
    <row r="5" spans="1:8" x14ac:dyDescent="0.2">
      <c r="A5" s="4">
        <v>5</v>
      </c>
      <c r="B5" s="4">
        <v>1</v>
      </c>
      <c r="C5" s="4">
        <v>572</v>
      </c>
      <c r="D5" s="4" t="s">
        <v>0</v>
      </c>
      <c r="F5" s="4" t="s">
        <v>24</v>
      </c>
      <c r="G5" s="4">
        <f>SUM(C5,C6,C9,C11,C15,C21)</f>
        <v>1147</v>
      </c>
      <c r="H5" s="4">
        <f>G5/G7</f>
        <v>0.6550542547115934</v>
      </c>
    </row>
    <row r="6" spans="1:8" x14ac:dyDescent="0.2">
      <c r="A6" s="4">
        <v>8</v>
      </c>
      <c r="B6" s="4">
        <f>B5+1</f>
        <v>2</v>
      </c>
      <c r="C6" s="4">
        <v>349</v>
      </c>
      <c r="D6" s="4" t="s">
        <v>1</v>
      </c>
      <c r="F6" s="5" t="s">
        <v>25</v>
      </c>
      <c r="G6" s="5">
        <f>SUM(C7,C8,C10,C12,C13,C14,C16,C17,C18,C19,C20)</f>
        <v>604</v>
      </c>
      <c r="H6" s="5">
        <f>G6/G7</f>
        <v>0.3449457452884066</v>
      </c>
    </row>
    <row r="7" spans="1:8" ht="17" thickBot="1" x14ac:dyDescent="0.25">
      <c r="A7" s="5">
        <v>11</v>
      </c>
      <c r="B7" s="5">
        <f t="shared" ref="B7:B21" si="0">B6+1</f>
        <v>3</v>
      </c>
      <c r="C7" s="5">
        <v>210</v>
      </c>
      <c r="D7" s="5" t="s">
        <v>2</v>
      </c>
      <c r="F7" s="6" t="s">
        <v>32</v>
      </c>
      <c r="G7" s="6">
        <f>SUM(G5:G6)</f>
        <v>1751</v>
      </c>
      <c r="H7" s="6">
        <f>SUM(H5:H6)</f>
        <v>1</v>
      </c>
    </row>
    <row r="8" spans="1:8" ht="17" thickTop="1" x14ac:dyDescent="0.2">
      <c r="A8" s="5">
        <v>24</v>
      </c>
      <c r="B8" s="5">
        <f t="shared" si="0"/>
        <v>4</v>
      </c>
      <c r="C8" s="5">
        <v>116</v>
      </c>
      <c r="D8" s="5" t="s">
        <v>3</v>
      </c>
    </row>
    <row r="9" spans="1:8" x14ac:dyDescent="0.2">
      <c r="A9" s="4">
        <v>26</v>
      </c>
      <c r="B9" s="4">
        <f t="shared" si="0"/>
        <v>5</v>
      </c>
      <c r="C9" s="4">
        <v>112</v>
      </c>
      <c r="D9" s="4" t="s">
        <v>5</v>
      </c>
      <c r="F9" t="s">
        <v>20</v>
      </c>
      <c r="G9" t="s">
        <v>19</v>
      </c>
      <c r="H9" t="s">
        <v>33</v>
      </c>
    </row>
    <row r="10" spans="1:8" x14ac:dyDescent="0.2">
      <c r="A10" s="5">
        <v>32</v>
      </c>
      <c r="B10" s="5">
        <f t="shared" si="0"/>
        <v>6</v>
      </c>
      <c r="C10" s="5">
        <v>102</v>
      </c>
      <c r="D10" s="5" t="s">
        <v>4</v>
      </c>
      <c r="F10" s="4" t="s">
        <v>31</v>
      </c>
      <c r="G10" s="4">
        <f>SUM(victory!F5,inaugural!F5,foreign!F5,tragedy!F5,sotu!F5,un!F5)</f>
        <v>391</v>
      </c>
      <c r="H10" s="4">
        <f ca="1">G10/G12</f>
        <v>0.68356643356643354</v>
      </c>
    </row>
    <row r="11" spans="1:8" x14ac:dyDescent="0.2">
      <c r="A11" s="4">
        <v>33</v>
      </c>
      <c r="B11" s="4">
        <f t="shared" si="0"/>
        <v>7</v>
      </c>
      <c r="C11" s="4">
        <v>90</v>
      </c>
      <c r="D11" s="4" t="s">
        <v>6</v>
      </c>
      <c r="F11" s="5" t="s">
        <v>30</v>
      </c>
      <c r="G11" s="5">
        <f>SUM(victory!F6,inaugural!F6,foreign!F6,tragedy!F6,sotu!F6,un!F6)</f>
        <v>181</v>
      </c>
      <c r="H11" s="5">
        <f ca="1">G11/G12</f>
        <v>0.31643356643356646</v>
      </c>
    </row>
    <row r="12" spans="1:8" ht="17" thickBot="1" x14ac:dyDescent="0.25">
      <c r="A12" s="5">
        <v>64</v>
      </c>
      <c r="B12" s="5">
        <f t="shared" si="0"/>
        <v>8</v>
      </c>
      <c r="C12" s="5">
        <v>45</v>
      </c>
      <c r="D12" s="5" t="s">
        <v>7</v>
      </c>
      <c r="F12" s="6" t="s">
        <v>32</v>
      </c>
      <c r="G12" s="6">
        <f ca="1">SUM(G11:G13)</f>
        <v>572</v>
      </c>
      <c r="H12" s="6">
        <f ca="1">SUM(H11:H13)</f>
        <v>1</v>
      </c>
    </row>
    <row r="13" spans="1:8" ht="17" thickTop="1" x14ac:dyDescent="0.2">
      <c r="A13" s="5">
        <v>65</v>
      </c>
      <c r="B13" s="5">
        <f t="shared" si="0"/>
        <v>9</v>
      </c>
      <c r="C13" s="5">
        <v>45</v>
      </c>
      <c r="D13" s="5" t="s">
        <v>8</v>
      </c>
    </row>
    <row r="14" spans="1:8" x14ac:dyDescent="0.2">
      <c r="A14" s="5">
        <v>123</v>
      </c>
      <c r="B14" s="5">
        <f t="shared" si="0"/>
        <v>10</v>
      </c>
      <c r="C14" s="5">
        <v>23</v>
      </c>
      <c r="D14" s="5" t="s">
        <v>9</v>
      </c>
    </row>
    <row r="15" spans="1:8" x14ac:dyDescent="0.2">
      <c r="A15" s="4">
        <v>130</v>
      </c>
      <c r="B15" s="4">
        <f t="shared" si="0"/>
        <v>11</v>
      </c>
      <c r="C15" s="4">
        <v>23</v>
      </c>
      <c r="D15" s="4" t="s">
        <v>12</v>
      </c>
    </row>
    <row r="16" spans="1:8" x14ac:dyDescent="0.2">
      <c r="A16" s="5">
        <v>142</v>
      </c>
      <c r="B16" s="5">
        <f t="shared" si="0"/>
        <v>12</v>
      </c>
      <c r="C16" s="5">
        <v>21</v>
      </c>
      <c r="D16" s="5" t="s">
        <v>10</v>
      </c>
    </row>
    <row r="17" spans="1:4" x14ac:dyDescent="0.2">
      <c r="A17" s="5">
        <v>161</v>
      </c>
      <c r="B17" s="5">
        <f t="shared" si="0"/>
        <v>13</v>
      </c>
      <c r="C17" s="5">
        <v>18</v>
      </c>
      <c r="D17" s="5" t="s">
        <v>11</v>
      </c>
    </row>
    <row r="18" spans="1:4" x14ac:dyDescent="0.2">
      <c r="A18" s="5">
        <v>226</v>
      </c>
      <c r="B18" s="5">
        <f t="shared" si="0"/>
        <v>14</v>
      </c>
      <c r="C18" s="5">
        <v>13</v>
      </c>
      <c r="D18" s="5" t="s">
        <v>13</v>
      </c>
    </row>
    <row r="19" spans="1:4" x14ac:dyDescent="0.2">
      <c r="A19" s="5">
        <v>282</v>
      </c>
      <c r="B19" s="5">
        <f t="shared" si="0"/>
        <v>15</v>
      </c>
      <c r="C19" s="5">
        <v>10</v>
      </c>
      <c r="D19" s="5" t="s">
        <v>14</v>
      </c>
    </row>
    <row r="20" spans="1:4" x14ac:dyDescent="0.2">
      <c r="A20" s="5">
        <v>2312</v>
      </c>
      <c r="B20" s="5">
        <f t="shared" si="0"/>
        <v>16</v>
      </c>
      <c r="C20" s="5">
        <v>1</v>
      </c>
      <c r="D20" s="5" t="s">
        <v>16</v>
      </c>
    </row>
    <row r="21" spans="1:4" x14ac:dyDescent="0.2">
      <c r="A21" s="5">
        <v>3298</v>
      </c>
      <c r="B21" s="5">
        <f t="shared" si="0"/>
        <v>17</v>
      </c>
      <c r="C21" s="5">
        <v>1</v>
      </c>
      <c r="D21" s="5" t="s">
        <v>17</v>
      </c>
    </row>
    <row r="23" spans="1:4" ht="17" thickBot="1" x14ac:dyDescent="0.25">
      <c r="A23" s="6" t="s">
        <v>32</v>
      </c>
      <c r="B23" s="6"/>
      <c r="C23" s="6">
        <f>SUM(C5:C21)</f>
        <v>1751</v>
      </c>
    </row>
    <row r="24" spans="1:4" ht="18" thickTop="1" thickBot="1" x14ac:dyDescent="0.25">
      <c r="A24" s="6" t="s">
        <v>34</v>
      </c>
      <c r="B24" s="6"/>
      <c r="C24" s="6">
        <f>C23/B2</f>
        <v>8.1616481774960378E-2</v>
      </c>
    </row>
    <row r="25" spans="1:4" ht="17" thickTop="1" x14ac:dyDescent="0.2"/>
  </sheetData>
  <sortState ref="A5:D21">
    <sortCondition ref="A5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showRuler="0" workbookViewId="0">
      <selection activeCell="E5" sqref="E5:G5"/>
    </sheetView>
  </sheetViews>
  <sheetFormatPr baseColWidth="10" defaultRowHeight="16" x14ac:dyDescent="0.2"/>
  <sheetData>
    <row r="1" spans="1:7" x14ac:dyDescent="0.2">
      <c r="A1" t="s">
        <v>21</v>
      </c>
      <c r="B1">
        <v>667</v>
      </c>
    </row>
    <row r="2" spans="1:7" x14ac:dyDescent="0.2">
      <c r="A2" t="s">
        <v>22</v>
      </c>
      <c r="B2">
        <v>2085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 s="1">
        <v>5</v>
      </c>
      <c r="B5" s="1">
        <v>47</v>
      </c>
      <c r="C5" s="1" t="s">
        <v>0</v>
      </c>
      <c r="E5" t="s">
        <v>31</v>
      </c>
      <c r="F5">
        <v>44</v>
      </c>
      <c r="G5">
        <f ca="1">F5/F7</f>
        <v>0.93617021276595747</v>
      </c>
    </row>
    <row r="6" spans="1:7" x14ac:dyDescent="0.2">
      <c r="A6">
        <v>9</v>
      </c>
      <c r="B6">
        <v>31</v>
      </c>
      <c r="C6" t="s">
        <v>2</v>
      </c>
      <c r="E6" t="s">
        <v>30</v>
      </c>
      <c r="F6">
        <v>3</v>
      </c>
      <c r="G6">
        <f ca="1">F6/F7</f>
        <v>6.3829787234042548E-2</v>
      </c>
    </row>
    <row r="7" spans="1:7" x14ac:dyDescent="0.2">
      <c r="A7">
        <v>13</v>
      </c>
      <c r="B7">
        <v>26</v>
      </c>
      <c r="C7" t="s">
        <v>1</v>
      </c>
      <c r="E7" t="s">
        <v>32</v>
      </c>
      <c r="F7">
        <f ca="1">SUM(F6:F8)</f>
        <v>47</v>
      </c>
      <c r="G7">
        <f ca="1">SUM(G6:G8)</f>
        <v>1</v>
      </c>
    </row>
    <row r="8" spans="1:7" x14ac:dyDescent="0.2">
      <c r="A8">
        <v>15</v>
      </c>
      <c r="B8">
        <v>22</v>
      </c>
      <c r="C8" t="s">
        <v>5</v>
      </c>
    </row>
    <row r="9" spans="1:7" x14ac:dyDescent="0.2">
      <c r="A9" s="1">
        <v>29</v>
      </c>
      <c r="B9" s="1">
        <v>12</v>
      </c>
      <c r="C9" s="1" t="s">
        <v>7</v>
      </c>
    </row>
    <row r="10" spans="1:7" x14ac:dyDescent="0.2">
      <c r="A10">
        <v>33</v>
      </c>
      <c r="B10">
        <v>12</v>
      </c>
      <c r="C10" t="s">
        <v>6</v>
      </c>
    </row>
    <row r="11" spans="1:7" x14ac:dyDescent="0.2">
      <c r="A11">
        <v>37</v>
      </c>
      <c r="B11">
        <v>11</v>
      </c>
      <c r="C11" t="s">
        <v>10</v>
      </c>
    </row>
    <row r="12" spans="1:7" x14ac:dyDescent="0.2">
      <c r="A12">
        <v>38</v>
      </c>
      <c r="B12">
        <v>11</v>
      </c>
      <c r="C12" t="s">
        <v>4</v>
      </c>
    </row>
    <row r="13" spans="1:7" x14ac:dyDescent="0.2">
      <c r="A13">
        <v>59</v>
      </c>
      <c r="B13">
        <v>6</v>
      </c>
      <c r="C13" t="s">
        <v>11</v>
      </c>
    </row>
    <row r="14" spans="1:7" x14ac:dyDescent="0.2">
      <c r="A14">
        <v>63</v>
      </c>
      <c r="B14">
        <v>6</v>
      </c>
      <c r="C14" t="s">
        <v>12</v>
      </c>
    </row>
    <row r="15" spans="1:7" x14ac:dyDescent="0.2">
      <c r="A15">
        <v>71</v>
      </c>
      <c r="B15">
        <v>5</v>
      </c>
      <c r="C15" t="s">
        <v>3</v>
      </c>
    </row>
    <row r="16" spans="1:7" x14ac:dyDescent="0.2">
      <c r="A16">
        <v>84</v>
      </c>
      <c r="B16">
        <v>4</v>
      </c>
      <c r="C16" t="s">
        <v>13</v>
      </c>
    </row>
    <row r="17" spans="1:3" x14ac:dyDescent="0.2">
      <c r="A17">
        <v>87</v>
      </c>
      <c r="B17">
        <v>4</v>
      </c>
      <c r="C17" t="s">
        <v>9</v>
      </c>
    </row>
    <row r="18" spans="1:3" x14ac:dyDescent="0.2">
      <c r="A18">
        <v>430</v>
      </c>
      <c r="B18">
        <v>1</v>
      </c>
      <c r="C18" t="s">
        <v>16</v>
      </c>
    </row>
    <row r="19" spans="1:3" x14ac:dyDescent="0.2">
      <c r="A19">
        <v>431</v>
      </c>
      <c r="B19">
        <v>1</v>
      </c>
      <c r="C19" t="s">
        <v>14</v>
      </c>
    </row>
    <row r="20" spans="1:3" x14ac:dyDescent="0.2">
      <c r="A20">
        <v>511</v>
      </c>
      <c r="B20">
        <v>1</v>
      </c>
      <c r="C20" t="s">
        <v>15</v>
      </c>
    </row>
    <row r="22" spans="1:3" x14ac:dyDescent="0.2">
      <c r="A22" s="1" t="s">
        <v>27</v>
      </c>
      <c r="B22" s="1">
        <f>SUM(B5:B20)</f>
        <v>200</v>
      </c>
    </row>
    <row r="23" spans="1:3" x14ac:dyDescent="0.2">
      <c r="A23" s="1" t="s">
        <v>28</v>
      </c>
      <c r="B23" s="1">
        <f>B22/B2</f>
        <v>9.5923261390887291E-2</v>
      </c>
    </row>
  </sheetData>
  <sortState ref="A5:C20">
    <sortCondition ref="A5:A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21</v>
      </c>
      <c r="B1">
        <v>883</v>
      </c>
    </row>
    <row r="2" spans="1:7" x14ac:dyDescent="0.2">
      <c r="A2" t="s">
        <v>22</v>
      </c>
      <c r="B2">
        <v>2385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>
        <v>5</v>
      </c>
      <c r="B5">
        <v>68</v>
      </c>
      <c r="C5" t="s">
        <v>1</v>
      </c>
      <c r="E5" t="s">
        <v>31</v>
      </c>
      <c r="F5">
        <v>62</v>
      </c>
      <c r="G5">
        <f ca="1">F5/F7</f>
        <v>1</v>
      </c>
    </row>
    <row r="6" spans="1:7" x14ac:dyDescent="0.2">
      <c r="A6">
        <v>6</v>
      </c>
      <c r="B6">
        <v>62</v>
      </c>
      <c r="C6" t="s">
        <v>0</v>
      </c>
      <c r="E6" t="s">
        <v>30</v>
      </c>
      <c r="F6">
        <v>0</v>
      </c>
      <c r="G6">
        <f ca="1">F6/F7</f>
        <v>0</v>
      </c>
    </row>
    <row r="7" spans="1:7" x14ac:dyDescent="0.2">
      <c r="A7">
        <v>12</v>
      </c>
      <c r="B7">
        <v>23</v>
      </c>
      <c r="C7" t="s">
        <v>29</v>
      </c>
      <c r="E7" t="s">
        <v>32</v>
      </c>
      <c r="F7">
        <f ca="1">SUM(F6:F8)</f>
        <v>62</v>
      </c>
      <c r="G7">
        <f ca="1">SUM(G6:G8)</f>
        <v>1</v>
      </c>
    </row>
    <row r="8" spans="1:7" x14ac:dyDescent="0.2">
      <c r="A8">
        <v>13</v>
      </c>
      <c r="B8">
        <v>23</v>
      </c>
      <c r="C8" t="s">
        <v>6</v>
      </c>
    </row>
    <row r="9" spans="1:7" x14ac:dyDescent="0.2">
      <c r="A9">
        <v>19</v>
      </c>
      <c r="B9">
        <v>17</v>
      </c>
      <c r="C9" t="s">
        <v>3</v>
      </c>
    </row>
    <row r="10" spans="1:7" x14ac:dyDescent="0.2">
      <c r="A10">
        <v>21</v>
      </c>
      <c r="B10">
        <v>16</v>
      </c>
      <c r="C10" t="s">
        <v>5</v>
      </c>
    </row>
    <row r="11" spans="1:7" x14ac:dyDescent="0.2">
      <c r="A11">
        <v>35</v>
      </c>
      <c r="B11">
        <v>10</v>
      </c>
      <c r="C11" t="s">
        <v>4</v>
      </c>
    </row>
    <row r="12" spans="1:7" x14ac:dyDescent="0.2">
      <c r="A12">
        <v>111</v>
      </c>
      <c r="B12">
        <v>3</v>
      </c>
      <c r="C12" t="s">
        <v>2</v>
      </c>
    </row>
    <row r="13" spans="1:7" x14ac:dyDescent="0.2">
      <c r="A13">
        <v>144</v>
      </c>
      <c r="B13">
        <v>3</v>
      </c>
      <c r="C13" t="s">
        <v>12</v>
      </c>
    </row>
    <row r="14" spans="1:7" x14ac:dyDescent="0.2">
      <c r="A14">
        <v>213</v>
      </c>
      <c r="B14">
        <v>2</v>
      </c>
      <c r="C14" t="s">
        <v>7</v>
      </c>
    </row>
    <row r="15" spans="1:7" x14ac:dyDescent="0.2">
      <c r="A15">
        <v>507</v>
      </c>
      <c r="B15">
        <v>1</v>
      </c>
      <c r="C15" t="s">
        <v>13</v>
      </c>
    </row>
    <row r="16" spans="1:7" x14ac:dyDescent="0.2">
      <c r="A16">
        <v>518</v>
      </c>
      <c r="B16">
        <v>1</v>
      </c>
      <c r="C16" t="s">
        <v>14</v>
      </c>
    </row>
    <row r="18" spans="1:2" x14ac:dyDescent="0.2">
      <c r="A18" s="1" t="s">
        <v>27</v>
      </c>
      <c r="B18" s="1">
        <f>SUM(B5:B16)</f>
        <v>229</v>
      </c>
    </row>
    <row r="19" spans="1:2" x14ac:dyDescent="0.2">
      <c r="A19" s="1" t="s">
        <v>28</v>
      </c>
      <c r="B19" s="1">
        <f>B18/B2</f>
        <v>9.6016771488469599E-2</v>
      </c>
    </row>
  </sheetData>
  <sortState ref="A5:C16">
    <sortCondition ref="A5:A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showRuler="0" workbookViewId="0">
      <selection activeCell="E6" sqref="E6:G6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21</v>
      </c>
      <c r="B1">
        <v>780</v>
      </c>
    </row>
    <row r="2" spans="1:7" x14ac:dyDescent="0.2">
      <c r="A2" t="s">
        <v>22</v>
      </c>
      <c r="B2">
        <v>2587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>
        <v>5</v>
      </c>
      <c r="B5">
        <v>73</v>
      </c>
      <c r="C5" t="s">
        <v>0</v>
      </c>
      <c r="E5" t="s">
        <v>31</v>
      </c>
      <c r="F5">
        <v>52</v>
      </c>
      <c r="G5">
        <f>F5/F7</f>
        <v>1</v>
      </c>
    </row>
    <row r="6" spans="1:7" x14ac:dyDescent="0.2">
      <c r="A6">
        <v>9</v>
      </c>
      <c r="B6">
        <v>43</v>
      </c>
      <c r="C6" t="s">
        <v>1</v>
      </c>
      <c r="E6" t="s">
        <v>30</v>
      </c>
      <c r="F6">
        <v>21</v>
      </c>
      <c r="G6">
        <f>F6/F7</f>
        <v>0.40384615384615385</v>
      </c>
    </row>
    <row r="7" spans="1:7" x14ac:dyDescent="0.2">
      <c r="A7">
        <v>13</v>
      </c>
      <c r="B7">
        <v>22</v>
      </c>
      <c r="C7" t="s">
        <v>2</v>
      </c>
      <c r="E7" t="s">
        <v>32</v>
      </c>
      <c r="F7">
        <f>SUM(F5:F5)</f>
        <v>52</v>
      </c>
      <c r="G7">
        <f>SUM(G5:G5)</f>
        <v>1</v>
      </c>
    </row>
    <row r="8" spans="1:7" x14ac:dyDescent="0.2">
      <c r="A8">
        <v>17</v>
      </c>
      <c r="B8">
        <v>21</v>
      </c>
      <c r="C8" t="s">
        <v>5</v>
      </c>
    </row>
    <row r="9" spans="1:7" x14ac:dyDescent="0.2">
      <c r="A9">
        <v>55</v>
      </c>
      <c r="B9">
        <v>8</v>
      </c>
      <c r="C9" t="s">
        <v>4</v>
      </c>
    </row>
    <row r="10" spans="1:7" x14ac:dyDescent="0.2">
      <c r="A10">
        <v>60</v>
      </c>
      <c r="B10">
        <v>7</v>
      </c>
      <c r="C10" t="s">
        <v>7</v>
      </c>
    </row>
    <row r="11" spans="1:7" x14ac:dyDescent="0.2">
      <c r="A11">
        <v>72</v>
      </c>
      <c r="B11">
        <v>6</v>
      </c>
      <c r="C11" t="s">
        <v>11</v>
      </c>
    </row>
    <row r="12" spans="1:7" x14ac:dyDescent="0.2">
      <c r="A12">
        <v>84</v>
      </c>
      <c r="B12">
        <v>6</v>
      </c>
      <c r="C12" t="s">
        <v>12</v>
      </c>
    </row>
    <row r="13" spans="1:7" x14ac:dyDescent="0.2">
      <c r="A13">
        <v>95</v>
      </c>
      <c r="B13">
        <v>5</v>
      </c>
      <c r="C13" t="s">
        <v>10</v>
      </c>
    </row>
    <row r="14" spans="1:7" x14ac:dyDescent="0.2">
      <c r="A14">
        <v>98</v>
      </c>
      <c r="B14">
        <v>5</v>
      </c>
      <c r="C14" t="s">
        <v>3</v>
      </c>
    </row>
    <row r="15" spans="1:7" x14ac:dyDescent="0.2">
      <c r="A15">
        <v>181</v>
      </c>
      <c r="B15">
        <v>3</v>
      </c>
      <c r="C15" t="s">
        <v>6</v>
      </c>
    </row>
    <row r="17" spans="1:2" x14ac:dyDescent="0.2">
      <c r="A17" s="1" t="s">
        <v>27</v>
      </c>
      <c r="B17" s="1">
        <f>SUM(B5:B15)</f>
        <v>199</v>
      </c>
    </row>
    <row r="18" spans="1:2" x14ac:dyDescent="0.2">
      <c r="A18" s="1" t="s">
        <v>28</v>
      </c>
      <c r="B18" s="1">
        <f>B17/B2</f>
        <v>7.6923076923076927E-2</v>
      </c>
    </row>
  </sheetData>
  <sortState ref="A5:C15">
    <sortCondition ref="A5:A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4598-4EEB-2F48-8BAB-47951948A984}">
  <dimension ref="A1:G19"/>
  <sheetViews>
    <sheetView workbookViewId="0">
      <selection activeCell="E6" sqref="E6:G6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21</v>
      </c>
      <c r="B1">
        <v>590</v>
      </c>
    </row>
    <row r="2" spans="1:7" x14ac:dyDescent="0.2">
      <c r="A2" t="s">
        <v>22</v>
      </c>
      <c r="B2">
        <v>1735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>
        <v>1</v>
      </c>
      <c r="B5">
        <v>90</v>
      </c>
      <c r="C5" t="s">
        <v>0</v>
      </c>
      <c r="E5" t="s">
        <v>31</v>
      </c>
      <c r="F5">
        <v>84</v>
      </c>
      <c r="G5">
        <f>F5/F7</f>
        <v>1</v>
      </c>
    </row>
    <row r="6" spans="1:7" x14ac:dyDescent="0.2">
      <c r="A6">
        <v>8</v>
      </c>
      <c r="B6">
        <v>26</v>
      </c>
      <c r="C6" t="s">
        <v>1</v>
      </c>
      <c r="E6" t="s">
        <v>30</v>
      </c>
      <c r="F6">
        <v>6</v>
      </c>
      <c r="G6">
        <f>F6/F7</f>
        <v>7.1428571428571425E-2</v>
      </c>
    </row>
    <row r="7" spans="1:7" x14ac:dyDescent="0.2">
      <c r="A7">
        <v>12</v>
      </c>
      <c r="B7">
        <v>20</v>
      </c>
      <c r="C7" t="s">
        <v>5</v>
      </c>
      <c r="E7" t="s">
        <v>32</v>
      </c>
      <c r="F7">
        <f>SUM(F5:F5)</f>
        <v>84</v>
      </c>
      <c r="G7">
        <f>SUM(G5:G5)</f>
        <v>1</v>
      </c>
    </row>
    <row r="8" spans="1:7" x14ac:dyDescent="0.2">
      <c r="A8">
        <v>16</v>
      </c>
      <c r="B8">
        <v>17</v>
      </c>
      <c r="C8" t="s">
        <v>8</v>
      </c>
    </row>
    <row r="9" spans="1:7" x14ac:dyDescent="0.2">
      <c r="A9">
        <v>23</v>
      </c>
      <c r="B9">
        <v>14</v>
      </c>
      <c r="C9" t="s">
        <v>6</v>
      </c>
    </row>
    <row r="10" spans="1:7" x14ac:dyDescent="0.2">
      <c r="A10">
        <v>28</v>
      </c>
      <c r="B10">
        <v>13</v>
      </c>
      <c r="C10" t="s">
        <v>3</v>
      </c>
    </row>
    <row r="11" spans="1:7" x14ac:dyDescent="0.2">
      <c r="A11">
        <v>33</v>
      </c>
      <c r="B11">
        <v>10</v>
      </c>
      <c r="C11" t="s">
        <v>4</v>
      </c>
    </row>
    <row r="12" spans="1:7" x14ac:dyDescent="0.2">
      <c r="A12">
        <v>53</v>
      </c>
      <c r="B12">
        <v>6</v>
      </c>
      <c r="C12" t="s">
        <v>12</v>
      </c>
    </row>
    <row r="13" spans="1:7" x14ac:dyDescent="0.2">
      <c r="A13">
        <v>146</v>
      </c>
      <c r="B13">
        <v>2</v>
      </c>
      <c r="C13" t="s">
        <v>13</v>
      </c>
    </row>
    <row r="14" spans="1:7" x14ac:dyDescent="0.2">
      <c r="A14">
        <v>152</v>
      </c>
      <c r="B14">
        <v>2</v>
      </c>
      <c r="C14" t="s">
        <v>14</v>
      </c>
    </row>
    <row r="15" spans="1:7" x14ac:dyDescent="0.2">
      <c r="A15">
        <v>167</v>
      </c>
      <c r="B15">
        <v>2</v>
      </c>
      <c r="C15" t="s">
        <v>9</v>
      </c>
    </row>
    <row r="16" spans="1:7" x14ac:dyDescent="0.2">
      <c r="A16">
        <v>427</v>
      </c>
      <c r="B16">
        <v>1</v>
      </c>
      <c r="C16" t="s">
        <v>7</v>
      </c>
    </row>
    <row r="18" spans="1:2" x14ac:dyDescent="0.2">
      <c r="A18" t="s">
        <v>27</v>
      </c>
      <c r="B18">
        <f>SUM(B5:B16)</f>
        <v>203</v>
      </c>
    </row>
    <row r="19" spans="1:2" x14ac:dyDescent="0.2">
      <c r="A19" t="s">
        <v>28</v>
      </c>
      <c r="B19">
        <f>B18/B2</f>
        <v>0.1170028818443804</v>
      </c>
    </row>
  </sheetData>
  <sortState ref="A5:C16">
    <sortCondition ref="A5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showRuler="0" workbookViewId="0">
      <selection activeCell="E5" sqref="E5:G5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21</v>
      </c>
      <c r="B1">
        <v>1667</v>
      </c>
    </row>
    <row r="2" spans="1:7" x14ac:dyDescent="0.2">
      <c r="A2" t="s">
        <v>22</v>
      </c>
      <c r="B2">
        <v>7514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>
        <v>5</v>
      </c>
      <c r="B5">
        <v>172</v>
      </c>
      <c r="C5" t="s">
        <v>0</v>
      </c>
      <c r="E5" t="s">
        <v>31</v>
      </c>
      <c r="F5">
        <v>84</v>
      </c>
      <c r="G5">
        <f ca="1">F5/F7</f>
        <v>0.48837209302325579</v>
      </c>
    </row>
    <row r="6" spans="1:7" x14ac:dyDescent="0.2">
      <c r="A6">
        <v>8</v>
      </c>
      <c r="B6">
        <v>122</v>
      </c>
      <c r="C6" t="s">
        <v>1</v>
      </c>
      <c r="E6" t="s">
        <v>30</v>
      </c>
      <c r="F6">
        <v>88</v>
      </c>
      <c r="G6">
        <f ca="1">F6/F7</f>
        <v>0.51162790697674421</v>
      </c>
    </row>
    <row r="7" spans="1:7" x14ac:dyDescent="0.2">
      <c r="A7">
        <v>9</v>
      </c>
      <c r="B7">
        <v>106</v>
      </c>
      <c r="C7" t="s">
        <v>2</v>
      </c>
      <c r="E7" t="s">
        <v>32</v>
      </c>
      <c r="F7">
        <f ca="1">SUM(F6:F8)</f>
        <v>172</v>
      </c>
      <c r="G7">
        <f ca="1">SUM(G6:G8)</f>
        <v>1</v>
      </c>
    </row>
    <row r="8" spans="1:7" x14ac:dyDescent="0.2">
      <c r="A8">
        <v>17</v>
      </c>
      <c r="B8">
        <v>60</v>
      </c>
      <c r="C8" t="s">
        <v>3</v>
      </c>
    </row>
    <row r="9" spans="1:7" x14ac:dyDescent="0.2">
      <c r="A9">
        <v>28</v>
      </c>
      <c r="B9">
        <v>35</v>
      </c>
      <c r="C9" t="s">
        <v>4</v>
      </c>
    </row>
    <row r="10" spans="1:7" x14ac:dyDescent="0.2">
      <c r="A10">
        <v>46</v>
      </c>
      <c r="B10">
        <v>26</v>
      </c>
      <c r="C10" t="s">
        <v>5</v>
      </c>
    </row>
    <row r="11" spans="1:7" x14ac:dyDescent="0.2">
      <c r="A11">
        <v>63</v>
      </c>
      <c r="B11">
        <v>19</v>
      </c>
      <c r="C11" t="s">
        <v>6</v>
      </c>
    </row>
    <row r="12" spans="1:7" x14ac:dyDescent="0.2">
      <c r="A12">
        <v>116</v>
      </c>
      <c r="B12">
        <v>11</v>
      </c>
      <c r="C12" t="s">
        <v>9</v>
      </c>
    </row>
    <row r="13" spans="1:7" x14ac:dyDescent="0.2">
      <c r="A13">
        <v>126</v>
      </c>
      <c r="B13">
        <v>10</v>
      </c>
      <c r="C13" t="s">
        <v>7</v>
      </c>
    </row>
    <row r="14" spans="1:7" x14ac:dyDescent="0.2">
      <c r="A14">
        <v>314</v>
      </c>
      <c r="B14">
        <v>4</v>
      </c>
      <c r="C14" t="s">
        <v>10</v>
      </c>
    </row>
    <row r="15" spans="1:7" x14ac:dyDescent="0.2">
      <c r="A15">
        <v>389</v>
      </c>
      <c r="B15">
        <v>3</v>
      </c>
      <c r="C15" t="s">
        <v>13</v>
      </c>
    </row>
    <row r="16" spans="1:7" x14ac:dyDescent="0.2">
      <c r="A16">
        <v>391</v>
      </c>
      <c r="B16">
        <v>3</v>
      </c>
      <c r="C16" t="s">
        <v>11</v>
      </c>
    </row>
    <row r="17" spans="1:3" x14ac:dyDescent="0.2">
      <c r="A17">
        <v>394</v>
      </c>
      <c r="B17">
        <v>3</v>
      </c>
      <c r="C17" t="s">
        <v>14</v>
      </c>
    </row>
    <row r="18" spans="1:3" x14ac:dyDescent="0.2">
      <c r="A18">
        <v>1666</v>
      </c>
      <c r="B18">
        <v>1</v>
      </c>
      <c r="C18" t="s">
        <v>12</v>
      </c>
    </row>
    <row r="19" spans="1:3" x14ac:dyDescent="0.2">
      <c r="A19">
        <v>1667</v>
      </c>
      <c r="B19">
        <v>1</v>
      </c>
      <c r="C19" t="s">
        <v>17</v>
      </c>
    </row>
    <row r="21" spans="1:3" x14ac:dyDescent="0.2">
      <c r="A21" s="1" t="s">
        <v>27</v>
      </c>
      <c r="B21" s="1">
        <f>SUM(B5:B19)</f>
        <v>576</v>
      </c>
    </row>
    <row r="22" spans="1:3" x14ac:dyDescent="0.2">
      <c r="A22" s="1" t="s">
        <v>28</v>
      </c>
      <c r="B22" s="1">
        <f>B21/B2</f>
        <v>7.665690710673409E-2</v>
      </c>
    </row>
  </sheetData>
  <sortState ref="A5:C19">
    <sortCondition ref="A5:A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showRuler="0" workbookViewId="0">
      <selection activeCell="F16" sqref="F16"/>
    </sheetView>
  </sheetViews>
  <sheetFormatPr baseColWidth="10" defaultRowHeight="16" x14ac:dyDescent="0.2"/>
  <cols>
    <col min="1" max="3" width="10.83203125" customWidth="1"/>
  </cols>
  <sheetData>
    <row r="1" spans="1:7" x14ac:dyDescent="0.2">
      <c r="A1" t="s">
        <v>21</v>
      </c>
      <c r="B1">
        <v>1340</v>
      </c>
    </row>
    <row r="2" spans="1:7" x14ac:dyDescent="0.2">
      <c r="A2" t="s">
        <v>22</v>
      </c>
      <c r="B2">
        <v>5148</v>
      </c>
    </row>
    <row r="4" spans="1:7" x14ac:dyDescent="0.2">
      <c r="A4" t="s">
        <v>18</v>
      </c>
      <c r="B4" t="s">
        <v>19</v>
      </c>
      <c r="C4" t="s">
        <v>20</v>
      </c>
      <c r="E4" t="s">
        <v>20</v>
      </c>
      <c r="F4" t="s">
        <v>19</v>
      </c>
      <c r="G4" t="s">
        <v>33</v>
      </c>
    </row>
    <row r="5" spans="1:7" x14ac:dyDescent="0.2">
      <c r="A5">
        <v>6</v>
      </c>
      <c r="B5">
        <v>128</v>
      </c>
      <c r="C5" t="s">
        <v>0</v>
      </c>
      <c r="E5" t="s">
        <v>31</v>
      </c>
      <c r="F5">
        <v>65</v>
      </c>
      <c r="G5">
        <f>F5/F7</f>
        <v>1</v>
      </c>
    </row>
    <row r="6" spans="1:7" x14ac:dyDescent="0.2">
      <c r="A6">
        <v>11</v>
      </c>
      <c r="B6">
        <v>64</v>
      </c>
      <c r="C6" t="s">
        <v>1</v>
      </c>
      <c r="E6" t="s">
        <v>30</v>
      </c>
      <c r="F6">
        <v>63</v>
      </c>
      <c r="G6">
        <f>F6/F7</f>
        <v>0.96923076923076923</v>
      </c>
    </row>
    <row r="7" spans="1:7" x14ac:dyDescent="0.2">
      <c r="A7">
        <v>15</v>
      </c>
      <c r="B7">
        <v>40</v>
      </c>
      <c r="C7" t="s">
        <v>2</v>
      </c>
      <c r="E7" t="s">
        <v>32</v>
      </c>
      <c r="F7">
        <f>SUM(F5:F5)</f>
        <v>65</v>
      </c>
      <c r="G7">
        <f>SUM(G5:G5)</f>
        <v>1</v>
      </c>
    </row>
    <row r="8" spans="1:7" x14ac:dyDescent="0.2">
      <c r="A8">
        <v>29</v>
      </c>
      <c r="B8">
        <v>28</v>
      </c>
      <c r="C8" t="s">
        <v>4</v>
      </c>
    </row>
    <row r="9" spans="1:7" x14ac:dyDescent="0.2">
      <c r="A9">
        <v>39</v>
      </c>
      <c r="B9">
        <v>19</v>
      </c>
      <c r="C9" t="s">
        <v>6</v>
      </c>
    </row>
    <row r="10" spans="1:7" x14ac:dyDescent="0.2">
      <c r="A10">
        <v>45</v>
      </c>
      <c r="B10">
        <v>16</v>
      </c>
      <c r="C10" t="s">
        <v>3</v>
      </c>
    </row>
    <row r="11" spans="1:7" x14ac:dyDescent="0.2">
      <c r="A11">
        <v>51</v>
      </c>
      <c r="B11">
        <v>13</v>
      </c>
      <c r="C11" t="s">
        <v>7</v>
      </c>
    </row>
    <row r="12" spans="1:7" x14ac:dyDescent="0.2">
      <c r="A12">
        <v>103</v>
      </c>
      <c r="B12">
        <v>7</v>
      </c>
      <c r="C12" t="s">
        <v>5</v>
      </c>
    </row>
    <row r="13" spans="1:7" x14ac:dyDescent="0.2">
      <c r="A13">
        <v>121</v>
      </c>
      <c r="B13">
        <v>6</v>
      </c>
      <c r="C13" t="s">
        <v>9</v>
      </c>
    </row>
    <row r="14" spans="1:7" x14ac:dyDescent="0.2">
      <c r="A14">
        <v>258</v>
      </c>
      <c r="B14">
        <v>3</v>
      </c>
      <c r="C14" t="s">
        <v>13</v>
      </c>
    </row>
    <row r="15" spans="1:7" x14ac:dyDescent="0.2">
      <c r="A15">
        <v>260</v>
      </c>
      <c r="B15">
        <v>3</v>
      </c>
      <c r="C15" t="s">
        <v>11</v>
      </c>
    </row>
    <row r="16" spans="1:7" x14ac:dyDescent="0.2">
      <c r="A16">
        <v>262</v>
      </c>
      <c r="B16">
        <v>3</v>
      </c>
      <c r="C16" t="s">
        <v>14</v>
      </c>
    </row>
    <row r="17" spans="1:3" x14ac:dyDescent="0.2">
      <c r="A17">
        <v>1198</v>
      </c>
      <c r="B17">
        <v>1</v>
      </c>
      <c r="C17" t="s">
        <v>10</v>
      </c>
    </row>
    <row r="18" spans="1:3" x14ac:dyDescent="0.2">
      <c r="A18">
        <v>1339</v>
      </c>
      <c r="B18">
        <v>1</v>
      </c>
      <c r="C18" t="s">
        <v>12</v>
      </c>
    </row>
    <row r="20" spans="1:3" x14ac:dyDescent="0.2">
      <c r="A20" s="1" t="s">
        <v>27</v>
      </c>
      <c r="B20" s="1">
        <f>SUM(B5:B18)</f>
        <v>332</v>
      </c>
    </row>
    <row r="21" spans="1:3" x14ac:dyDescent="0.2">
      <c r="A21" s="1" t="s">
        <v>28</v>
      </c>
      <c r="B21" s="1">
        <f>B20/B2</f>
        <v>6.4491064491064495E-2</v>
      </c>
    </row>
    <row r="22" spans="1:3" x14ac:dyDescent="0.2">
      <c r="B22" s="2"/>
    </row>
  </sheetData>
  <sortState ref="A5:C18">
    <sortCondition ref="A5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victory</vt:lpstr>
      <vt:lpstr>inaugural</vt:lpstr>
      <vt:lpstr>foreign</vt:lpstr>
      <vt:lpstr>tragedy</vt:lpstr>
      <vt:lpstr>sotu</vt:lpstr>
      <vt:lpstr>un</vt:lpstr>
      <vt:lpstr>foreign!wordlist_foreign_obama</vt:lpstr>
      <vt:lpstr>inaugural!wordlist_inaugural_obama</vt:lpstr>
      <vt:lpstr>summary!wordlist_obama</vt:lpstr>
      <vt:lpstr>sotu!wordlist_sotu_obama</vt:lpstr>
      <vt:lpstr>tragedy!wordlist_tragedy_obama</vt:lpstr>
      <vt:lpstr>un!wordlist_un_obama</vt:lpstr>
    </vt:vector>
  </TitlesOfParts>
  <Company>University of Southern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SCA</dc:creator>
  <cp:lastModifiedBy>Chong Leong</cp:lastModifiedBy>
  <dcterms:created xsi:type="dcterms:W3CDTF">2018-11-14T23:02:23Z</dcterms:created>
  <dcterms:modified xsi:type="dcterms:W3CDTF">2018-11-15T07:12:04Z</dcterms:modified>
</cp:coreProperties>
</file>