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/>
  <mc:AlternateContent xmlns:mc="http://schemas.openxmlformats.org/markup-compatibility/2006">
    <mc:Choice Requires="x15">
      <x15ac:absPath xmlns:x15ac="http://schemas.microsoft.com/office/spreadsheetml/2010/11/ac" url="/Users/ingridleong/Documents/pronouns-in-politics/analysis/"/>
    </mc:Choice>
  </mc:AlternateContent>
  <xr:revisionPtr revIDLastSave="0" documentId="13_ncr:1_{48285332-8C1B-F742-8ADC-ACE9DBF5B5A8}" xr6:coauthVersionLast="40" xr6:coauthVersionMax="40" xr10:uidLastSave="{00000000-0000-0000-0000-000000000000}"/>
  <bookViews>
    <workbookView xWindow="0" yWindow="0" windowWidth="25600" windowHeight="16000" xr2:uid="{B0A9ED94-DD35-AF4F-A9FB-5601D1B0BBE2}"/>
  </bookViews>
  <sheets>
    <sheet name="Sheet1" sheetId="1" r:id="rId1"/>
  </sheets>
  <externalReferences>
    <externalReference r:id="rId2"/>
    <externalReference r:id="rId3"/>
  </externalReferences>
  <definedNames>
    <definedName name="_xlchart.v1.0" hidden="1">Sheet1!#REF!</definedName>
    <definedName name="_xlchart.v1.1" hidden="1">Sheet1!#REF!</definedName>
    <definedName name="_xlchart.v1.10" hidden="1">Sheet1!#REF!</definedName>
    <definedName name="_xlchart.v1.11" hidden="1">Sheet1!#REF!</definedName>
    <definedName name="_xlchart.v1.12" hidden="1">Sheet1!$D$1:$D$13</definedName>
    <definedName name="_xlchart.v1.13" hidden="1">Sheet1!$F$1:$F$13</definedName>
    <definedName name="_xlchart.v1.14" hidden="1">Sheet1!$H$2</definedName>
    <definedName name="_xlchart.v1.15" hidden="1">Sheet1!$H$3:$H$8</definedName>
    <definedName name="_xlchart.v1.16" hidden="1">Sheet1!$J$2</definedName>
    <definedName name="_xlchart.v1.17" hidden="1">Sheet1!$J$3:$J$8</definedName>
    <definedName name="_xlchart.v1.18" hidden="1">Sheet1!#REF!</definedName>
    <definedName name="_xlchart.v1.19" hidden="1">Sheet1!#REF!</definedName>
    <definedName name="_xlchart.v1.2" hidden="1">Sheet1!#REF!</definedName>
    <definedName name="_xlchart.v1.20" hidden="1">Sheet1!#REF!</definedName>
    <definedName name="_xlchart.v1.21" hidden="1">Sheet1!$D$1:$D$13</definedName>
    <definedName name="_xlchart.v1.22" hidden="1">Sheet1!$F$1:$F$13</definedName>
    <definedName name="_xlchart.v1.23" hidden="1">Sheet1!$H$2</definedName>
    <definedName name="_xlchart.v1.24" hidden="1">Sheet1!$H$3:$H$8</definedName>
    <definedName name="_xlchart.v1.25" hidden="1">Sheet1!$J$2</definedName>
    <definedName name="_xlchart.v1.26" hidden="1">Sheet1!$J$3:$J$8</definedName>
    <definedName name="_xlchart.v1.27" hidden="1">Sheet1!#REF!</definedName>
    <definedName name="_xlchart.v1.28" hidden="1">Sheet1!#REF!</definedName>
    <definedName name="_xlchart.v1.29" hidden="1">Sheet1!#REF!</definedName>
    <definedName name="_xlchart.v1.3" hidden="1">Sheet1!$D$1:$D$13</definedName>
    <definedName name="_xlchart.v1.30" hidden="1">Sheet1!$D$1:$D$13</definedName>
    <definedName name="_xlchart.v1.31" hidden="1">Sheet1!$F$1:$F$13</definedName>
    <definedName name="_xlchart.v1.32" hidden="1">Sheet1!$H$2</definedName>
    <definedName name="_xlchart.v1.33" hidden="1">Sheet1!$H$3:$H$8</definedName>
    <definedName name="_xlchart.v1.34" hidden="1">Sheet1!$J$2</definedName>
    <definedName name="_xlchart.v1.35" hidden="1">Sheet1!$J$3:$J$8</definedName>
    <definedName name="_xlchart.v1.36" hidden="1">Sheet1!#REF!</definedName>
    <definedName name="_xlchart.v1.37" hidden="1">Sheet1!#REF!</definedName>
    <definedName name="_xlchart.v1.38" hidden="1">Sheet1!#REF!</definedName>
    <definedName name="_xlchart.v1.39" hidden="1">Sheet1!$D$1:$D$13</definedName>
    <definedName name="_xlchart.v1.4" hidden="1">Sheet1!$F$1:$F$13</definedName>
    <definedName name="_xlchart.v1.40" hidden="1">Sheet1!$F$1:$F$13</definedName>
    <definedName name="_xlchart.v1.41" hidden="1">Sheet1!$H$2</definedName>
    <definedName name="_xlchart.v1.42" hidden="1">Sheet1!$H$3:$H$8</definedName>
    <definedName name="_xlchart.v1.43" hidden="1">Sheet1!$J$2</definedName>
    <definedName name="_xlchart.v1.44" hidden="1">Sheet1!$J$3:$J$8</definedName>
    <definedName name="_xlchart.v1.45" hidden="1">Sheet1!#REF!</definedName>
    <definedName name="_xlchart.v1.46" hidden="1">Sheet1!#REF!</definedName>
    <definedName name="_xlchart.v1.47" hidden="1">Sheet1!#REF!</definedName>
    <definedName name="_xlchart.v1.48" hidden="1">Sheet1!$D$1:$D$13</definedName>
    <definedName name="_xlchart.v1.49" hidden="1">Sheet1!$F$1:$F$13</definedName>
    <definedName name="_xlchart.v1.5" hidden="1">Sheet1!$H$2</definedName>
    <definedName name="_xlchart.v1.50" hidden="1">Sheet1!$H$2</definedName>
    <definedName name="_xlchart.v1.51" hidden="1">Sheet1!$H$3:$H$8</definedName>
    <definedName name="_xlchart.v1.52" hidden="1">Sheet1!$J$2</definedName>
    <definedName name="_xlchart.v1.53" hidden="1">Sheet1!$J$3:$J$8</definedName>
    <definedName name="_xlchart.v1.54" hidden="1">Sheet1!#REF!</definedName>
    <definedName name="_xlchart.v1.55" hidden="1">Sheet1!#REF!</definedName>
    <definedName name="_xlchart.v1.56" hidden="1">Sheet1!#REF!</definedName>
    <definedName name="_xlchart.v1.57" hidden="1">Sheet1!$D$1:$D$13</definedName>
    <definedName name="_xlchart.v1.58" hidden="1">Sheet1!$F$1:$F$13</definedName>
    <definedName name="_xlchart.v1.59" hidden="1">Sheet1!$H$2</definedName>
    <definedName name="_xlchart.v1.6" hidden="1">Sheet1!$H$3:$H$8</definedName>
    <definedName name="_xlchart.v1.60" hidden="1">Sheet1!$H$3:$H$8</definedName>
    <definedName name="_xlchart.v1.61" hidden="1">Sheet1!$J$2</definedName>
    <definedName name="_xlchart.v1.62" hidden="1">Sheet1!$J$3:$J$8</definedName>
    <definedName name="_xlchart.v1.63" hidden="1">Sheet1!#REF!</definedName>
    <definedName name="_xlchart.v1.64" hidden="1">Sheet1!#REF!</definedName>
    <definedName name="_xlchart.v1.65" hidden="1">Sheet1!#REF!</definedName>
    <definedName name="_xlchart.v1.66" hidden="1">Sheet1!$D$1:$D$13</definedName>
    <definedName name="_xlchart.v1.67" hidden="1">Sheet1!$F$1:$F$13</definedName>
    <definedName name="_xlchart.v1.68" hidden="1">Sheet1!$H$2</definedName>
    <definedName name="_xlchart.v1.69" hidden="1">Sheet1!$H$3:$H$8</definedName>
    <definedName name="_xlchart.v1.7" hidden="1">Sheet1!$J$2</definedName>
    <definedName name="_xlchart.v1.70" hidden="1">Sheet1!$J$2</definedName>
    <definedName name="_xlchart.v1.71" hidden="1">Sheet1!$J$3:$J$8</definedName>
    <definedName name="_xlchart.v1.8" hidden="1">Sheet1!$J$3:$J$8</definedName>
    <definedName name="_xlchart.v1.9" hidden="1">Sheet1!#REF!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F35" i="1"/>
  <c r="E4" i="1" l="1"/>
  <c r="D12" i="1"/>
  <c r="C22" i="1" s="1"/>
  <c r="C6" i="1"/>
  <c r="C3" i="1"/>
  <c r="E9" i="1"/>
  <c r="C7" i="1"/>
  <c r="C13" i="1"/>
  <c r="C11" i="1"/>
  <c r="C9" i="1"/>
  <c r="E10" i="1"/>
  <c r="E8" i="1"/>
  <c r="E5" i="1"/>
  <c r="C14" i="1"/>
  <c r="C12" i="1"/>
  <c r="C8" i="1"/>
  <c r="C5" i="1"/>
  <c r="E6" i="1"/>
  <c r="F5" i="1"/>
  <c r="E14" i="1" l="1"/>
  <c r="F14" i="1"/>
  <c r="E12" i="1"/>
  <c r="C10" i="1"/>
  <c r="F8" i="1"/>
  <c r="C4" i="1"/>
  <c r="E3" i="1"/>
  <c r="E13" i="1"/>
  <c r="E11" i="1"/>
  <c r="E7" i="1"/>
  <c r="D6" i="1" l="1"/>
  <c r="C19" i="1" s="1"/>
  <c r="D8" i="1"/>
  <c r="C20" i="1" s="1"/>
  <c r="F12" i="1"/>
  <c r="D14" i="1"/>
  <c r="C23" i="1" s="1"/>
  <c r="F10" i="1"/>
  <c r="D4" i="1"/>
  <c r="C18" i="1" s="1"/>
  <c r="F4" i="1"/>
  <c r="F11" i="1"/>
  <c r="D9" i="1"/>
  <c r="D7" i="1"/>
  <c r="D3" i="1"/>
  <c r="D5" i="1"/>
  <c r="F6" i="1" l="1"/>
  <c r="G3" i="1"/>
  <c r="B18" i="1"/>
  <c r="G7" i="1"/>
  <c r="B20" i="1"/>
  <c r="G5" i="1"/>
  <c r="B19" i="1"/>
  <c r="B21" i="1"/>
  <c r="D10" i="1"/>
  <c r="C21" i="1" s="1"/>
  <c r="F13" i="1"/>
  <c r="D13" i="1"/>
  <c r="D11" i="1"/>
  <c r="F9" i="1"/>
  <c r="F7" i="1"/>
  <c r="F3" i="1"/>
  <c r="G9" i="1" l="1"/>
  <c r="G11" i="1"/>
  <c r="B22" i="1"/>
  <c r="G13" i="1"/>
  <c r="B23" i="1"/>
</calcChain>
</file>

<file path=xl/sharedStrings.xml><?xml version="1.0" encoding="utf-8"?>
<sst xmlns="http://schemas.openxmlformats.org/spreadsheetml/2006/main" count="63" uniqueCount="34">
  <si>
    <t>In-group</t>
  </si>
  <si>
    <t>Out-group</t>
  </si>
  <si>
    <t>Speech</t>
  </si>
  <si>
    <t>In-group freq</t>
  </si>
  <si>
    <t>Out-group freq</t>
  </si>
  <si>
    <t>Total</t>
  </si>
  <si>
    <t>Average</t>
  </si>
  <si>
    <t>Variance</t>
  </si>
  <si>
    <t>President</t>
  </si>
  <si>
    <t>Victory</t>
  </si>
  <si>
    <t>Obama</t>
  </si>
  <si>
    <t>Trump</t>
  </si>
  <si>
    <t>Inaugural</t>
  </si>
  <si>
    <t>Foreign</t>
  </si>
  <si>
    <t>Tragedy</t>
  </si>
  <si>
    <t>SOTU</t>
  </si>
  <si>
    <t>UN</t>
  </si>
  <si>
    <t>In-group %</t>
  </si>
  <si>
    <t>Out-group %</t>
  </si>
  <si>
    <t>Anova: Two-Factor Without Replication</t>
  </si>
  <si>
    <t>SUMMARY</t>
  </si>
  <si>
    <t>Count</t>
  </si>
  <si>
    <t>Sum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</si>
  <si>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</si>
  <si>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</si>
  <si>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</si>
  <si>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</si>
  <si>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</si>
  <si>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</si>
  <si>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</si>
  <si>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</si>
  <si>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Rows</t>
  </si>
  <si>
    <t>Columns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</si>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</sst>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Franklin Gothic Book"/>
      <family val="2"/>
      <scheme val="minor"/>
    </font>
    <font>
      <sz val="12"/>
      <color theme="1"/>
      <name val="Franklin Gothic Book"/>
      <family val="2"/>
      <scheme val="minor"/>
    </font>
    <font>
      <b/>
      <sz val="12"/>
      <color theme="0"/>
      <name val="Franklin Gothic Book"/>
      <family val="2"/>
      <scheme val="minor"/>
    </font>
    <font>
      <i/>
      <sz val="12"/>
      <color theme="1"/>
      <name val="Franklin Gothic Book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Alignment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1" fillId="3" borderId="0" xfId="2"/>
    <xf numFmtId="0" fontId="1" fillId="2" borderId="0" xfId="1"/>
    <xf numFmtId="0" fontId="2" fillId="4" borderId="0" xfId="0" applyFont="1" applyFill="1"/>
    <xf numFmtId="0" fontId="2" fillId="4" borderId="0" xfId="2" applyFont="1" applyFill="1" applyAlignment="1">
      <alignment horizontal="center"/>
    </xf>
    <xf numFmtId="0" fontId="2" fillId="4" borderId="0" xfId="1" applyFont="1" applyFill="1" applyAlignment="1">
      <alignment horizontal="center"/>
    </xf>
    <xf numFmtId="0" fontId="2" fillId="4" borderId="0" xfId="2" applyFont="1" applyFill="1"/>
    <xf numFmtId="0" fontId="2" fillId="4" borderId="0" xfId="1" applyFont="1" applyFill="1"/>
    <xf numFmtId="0" fontId="2" fillId="4" borderId="0" xfId="0" applyFont="1" applyFill="1" applyAlignment="1"/>
    <xf numFmtId="0" fontId="2" fillId="4" borderId="0" xfId="3" applyAlignment="1">
      <alignment horizontal="center"/>
    </xf>
    <xf numFmtId="0" fontId="2" fillId="4" borderId="0" xfId="3"/>
  </cellXfs>
  <cellStyles count="4">
    <cellStyle name="60% - Accent2" xfId="1" builtinId="36"/>
    <cellStyle name="60% - Accent5" xfId="2" builtinId="48"/>
    <cellStyle name="Heading" xfId="3" xr:uid="{990EF341-BBE1-2C47-A052-0BD214143C5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In-group</a:t>
            </a:r>
            <a:r>
              <a:rPr lang="en-US" baseline="0"/>
              <a:t> and Out-group Pronouns in Presidential Speeches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In-group 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Sheet1!$A$3:$B$14</c:f>
              <c:multiLvlStrCache>
                <c:ptCount val="12"/>
                <c:lvl>
                  <c:pt idx="0">
                    <c:v>Obama</c:v>
                  </c:pt>
                  <c:pt idx="1">
                    <c:v>Trump</c:v>
                  </c:pt>
                  <c:pt idx="2">
                    <c:v>Obama</c:v>
                  </c:pt>
                  <c:pt idx="3">
                    <c:v>Trump</c:v>
                  </c:pt>
                  <c:pt idx="4">
                    <c:v>Obama</c:v>
                  </c:pt>
                  <c:pt idx="5">
                    <c:v>Trump</c:v>
                  </c:pt>
                  <c:pt idx="6">
                    <c:v>Obama</c:v>
                  </c:pt>
                  <c:pt idx="7">
                    <c:v>Trump</c:v>
                  </c:pt>
                  <c:pt idx="8">
                    <c:v>Obama</c:v>
                  </c:pt>
                  <c:pt idx="9">
                    <c:v>Trump</c:v>
                  </c:pt>
                  <c:pt idx="10">
                    <c:v>Obama</c:v>
                  </c:pt>
                  <c:pt idx="11">
                    <c:v>Trump</c:v>
                  </c:pt>
                </c:lvl>
                <c:lvl>
                  <c:pt idx="0">
                    <c:v>Victory</c:v>
                  </c:pt>
                  <c:pt idx="2">
                    <c:v>Inaugural</c:v>
                  </c:pt>
                  <c:pt idx="4">
                    <c:v>Foreign</c:v>
                  </c:pt>
                  <c:pt idx="6">
                    <c:v>Tragedy</c:v>
                  </c:pt>
                  <c:pt idx="8">
                    <c:v>SOTU</c:v>
                  </c:pt>
                  <c:pt idx="10">
                    <c:v>UN</c:v>
                  </c:pt>
                </c:lvl>
              </c:multiLvlStrCache>
            </c:multiLvlStr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0.55500000000000005</c:v>
                </c:pt>
                <c:pt idx="1">
                  <c:v>0.38181818181818183</c:v>
                </c:pt>
                <c:pt idx="2">
                  <c:v>0.83495145631067957</c:v>
                </c:pt>
                <c:pt idx="3">
                  <c:v>0.86206896551724133</c:v>
                </c:pt>
                <c:pt idx="4">
                  <c:v>0.62814070351758799</c:v>
                </c:pt>
                <c:pt idx="5">
                  <c:v>0.69230769230769229</c:v>
                </c:pt>
                <c:pt idx="6">
                  <c:v>0.73891625615763545</c:v>
                </c:pt>
                <c:pt idx="7">
                  <c:v>0.72222222222222221</c:v>
                </c:pt>
                <c:pt idx="8">
                  <c:v>0.4392361111111111</c:v>
                </c:pt>
                <c:pt idx="9">
                  <c:v>0.51538461538461533</c:v>
                </c:pt>
                <c:pt idx="10">
                  <c:v>0.46987951807228917</c:v>
                </c:pt>
                <c:pt idx="11">
                  <c:v>0.41224489795918368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1-2E4E-8C77-7BC91A40E3E6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Out-group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Sheet1!$A$3:$B$14</c:f>
              <c:multiLvlStrCache>
                <c:ptCount val="12"/>
                <c:lvl>
                  <c:pt idx="0">
                    <c:v>Obama</c:v>
                  </c:pt>
                  <c:pt idx="1">
                    <c:v>Trump</c:v>
                  </c:pt>
                  <c:pt idx="2">
                    <c:v>Obama</c:v>
                  </c:pt>
                  <c:pt idx="3">
                    <c:v>Trump</c:v>
                  </c:pt>
                  <c:pt idx="4">
                    <c:v>Obama</c:v>
                  </c:pt>
                  <c:pt idx="5">
                    <c:v>Trump</c:v>
                  </c:pt>
                  <c:pt idx="6">
                    <c:v>Obama</c:v>
                  </c:pt>
                  <c:pt idx="7">
                    <c:v>Trump</c:v>
                  </c:pt>
                  <c:pt idx="8">
                    <c:v>Obama</c:v>
                  </c:pt>
                  <c:pt idx="9">
                    <c:v>Trump</c:v>
                  </c:pt>
                  <c:pt idx="10">
                    <c:v>Obama</c:v>
                  </c:pt>
                  <c:pt idx="11">
                    <c:v>Trump</c:v>
                  </c:pt>
                </c:lvl>
                <c:lvl>
                  <c:pt idx="0">
                    <c:v>Victory</c:v>
                  </c:pt>
                  <c:pt idx="2">
                    <c:v>Inaugural</c:v>
                  </c:pt>
                  <c:pt idx="4">
                    <c:v>Foreign</c:v>
                  </c:pt>
                  <c:pt idx="6">
                    <c:v>Tragedy</c:v>
                  </c:pt>
                  <c:pt idx="8">
                    <c:v>SOTU</c:v>
                  </c:pt>
                  <c:pt idx="10">
                    <c:v>UN</c:v>
                  </c:pt>
                </c:lvl>
              </c:multiLvlStrCache>
            </c:multiLvlStrRef>
          </c:cat>
          <c:val>
            <c:numRef>
              <c:f>Sheet1!$F$3:$F$14</c:f>
              <c:numCache>
                <c:formatCode>General</c:formatCode>
                <c:ptCount val="12"/>
                <c:pt idx="0">
                  <c:v>0.44500000000000001</c:v>
                </c:pt>
                <c:pt idx="1">
                  <c:v>0.61818181818181817</c:v>
                </c:pt>
                <c:pt idx="2">
                  <c:v>0.1650485436893204</c:v>
                </c:pt>
                <c:pt idx="3">
                  <c:v>0.13793103448275862</c:v>
                </c:pt>
                <c:pt idx="4">
                  <c:v>0.37185929648241206</c:v>
                </c:pt>
                <c:pt idx="5">
                  <c:v>0.30769230769230771</c:v>
                </c:pt>
                <c:pt idx="6">
                  <c:v>0.26108374384236455</c:v>
                </c:pt>
                <c:pt idx="7">
                  <c:v>0.27777777777777779</c:v>
                </c:pt>
                <c:pt idx="8">
                  <c:v>0.56076388888888884</c:v>
                </c:pt>
                <c:pt idx="9">
                  <c:v>0.48461538461538461</c:v>
                </c:pt>
                <c:pt idx="10">
                  <c:v>0.53012048192771088</c:v>
                </c:pt>
                <c:pt idx="11">
                  <c:v>0.58775510204081638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D1-2E4E-8C77-7BC91A40E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749538959"/>
        <c:axId val="728479999"/>
      </c:barChart>
      <c:catAx>
        <c:axId val="74953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79999"/>
        <c:crosses val="autoZero"/>
        <c:auto val="1"/>
        <c:lblAlgn val="ctr"/>
        <c:lblOffset val="100"/>
        <c:noMultiLvlLbl val="0"/>
      </c:catAx>
      <c:valAx>
        <c:axId val="7284799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of pronouns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38959"/>
        <c:crosses val="autoZero"/>
        <c:crossBetween val="between"/>
        <c:majorUnit val="0.2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370652</xdr:colOff>
      <xdr:row>0</xdr:row>
      <xdr:rowOff>67262</xdr:rowOff>
    </xdr:from>
    <xdr:to>
      <xdr:col>18</xdr:col>
      <xdr:colOff>241300</xdr:colOff>
      <xdr:row>28</xdr:row>
      <xdr:rowOff>88899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254191-7C7E-3D41-84A1-0E03B7148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ordlist_obam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ordlist_tru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average"/>
      <sheetName val="victory"/>
      <sheetName val="inaugural"/>
      <sheetName val="foreign"/>
      <sheetName val="tragedy"/>
      <sheetName val="sotu"/>
      <sheetName val="un"/>
    </sheetNames>
    <sheetDataSet>
      <sheetData sheetId="0"/>
      <sheetData sheetId="1"/>
      <sheetData sheetId="2">
        <row r="6">
          <cell r="F6" t="str">
            <v>In-group</v>
          </cell>
          <cell r="G6">
            <v>111</v>
          </cell>
          <cell r="H6">
            <v>0.55500000000000005</v>
          </cell>
        </row>
        <row r="7">
          <cell r="F7" t="str">
            <v>Out-group</v>
          </cell>
          <cell r="G7">
            <v>89</v>
          </cell>
          <cell r="H7">
            <v>0.44500000000000001</v>
          </cell>
        </row>
      </sheetData>
      <sheetData sheetId="3">
        <row r="6">
          <cell r="F6" t="str">
            <v>In-group</v>
          </cell>
          <cell r="G6">
            <v>172</v>
          </cell>
          <cell r="H6">
            <v>0.83495145631067957</v>
          </cell>
        </row>
        <row r="7">
          <cell r="F7" t="str">
            <v>Out-group</v>
          </cell>
          <cell r="G7">
            <v>34</v>
          </cell>
          <cell r="H7">
            <v>0.1650485436893204</v>
          </cell>
        </row>
      </sheetData>
      <sheetData sheetId="4">
        <row r="6">
          <cell r="F6" t="str">
            <v>In-group</v>
          </cell>
          <cell r="G6">
            <v>125</v>
          </cell>
          <cell r="H6">
            <v>0.62814070351758799</v>
          </cell>
        </row>
        <row r="7">
          <cell r="F7" t="str">
            <v>Out-group</v>
          </cell>
          <cell r="G7">
            <v>74</v>
          </cell>
          <cell r="H7">
            <v>0.37185929648241206</v>
          </cell>
        </row>
      </sheetData>
      <sheetData sheetId="5">
        <row r="6">
          <cell r="F6" t="str">
            <v>In-group</v>
          </cell>
          <cell r="G6">
            <v>150</v>
          </cell>
          <cell r="H6">
            <v>0.73891625615763545</v>
          </cell>
        </row>
        <row r="7">
          <cell r="F7" t="str">
            <v>Out-group</v>
          </cell>
          <cell r="G7">
            <v>53</v>
          </cell>
          <cell r="H7">
            <v>0.26108374384236455</v>
          </cell>
        </row>
      </sheetData>
      <sheetData sheetId="6">
        <row r="6">
          <cell r="F6" t="str">
            <v>In-group</v>
          </cell>
          <cell r="G6">
            <v>253</v>
          </cell>
          <cell r="H6">
            <v>0.4392361111111111</v>
          </cell>
        </row>
        <row r="7">
          <cell r="F7" t="str">
            <v>Out-group</v>
          </cell>
          <cell r="G7">
            <v>323</v>
          </cell>
          <cell r="H7">
            <v>0.56076388888888884</v>
          </cell>
        </row>
      </sheetData>
      <sheetData sheetId="7">
        <row r="6">
          <cell r="F6" t="str">
            <v>In-group</v>
          </cell>
          <cell r="G6">
            <v>156</v>
          </cell>
          <cell r="H6">
            <v>0.46987951807228917</v>
          </cell>
        </row>
        <row r="7">
          <cell r="F7" t="str">
            <v>Out-group</v>
          </cell>
          <cell r="G7">
            <v>176</v>
          </cell>
          <cell r="H7">
            <v>0.53012048192771088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average"/>
      <sheetName val="victory"/>
      <sheetName val="inaugural"/>
      <sheetName val="foreign"/>
      <sheetName val="tragedy"/>
      <sheetName val="sotu"/>
      <sheetName val="un"/>
    </sheetNames>
    <sheetDataSet>
      <sheetData sheetId="0"/>
      <sheetData sheetId="1"/>
      <sheetData sheetId="2">
        <row r="6">
          <cell r="F6" t="str">
            <v>In-group</v>
          </cell>
          <cell r="G6">
            <v>84</v>
          </cell>
          <cell r="H6">
            <v>0.38181818181818183</v>
          </cell>
        </row>
        <row r="7">
          <cell r="F7" t="str">
            <v>Out-group</v>
          </cell>
          <cell r="G7">
            <v>136</v>
          </cell>
          <cell r="H7">
            <v>0.61818181818181817</v>
          </cell>
        </row>
      </sheetData>
      <sheetData sheetId="3">
        <row r="6">
          <cell r="F6" t="str">
            <v>In-group</v>
          </cell>
          <cell r="G6">
            <v>125</v>
          </cell>
          <cell r="H6">
            <v>0.86206896551724133</v>
          </cell>
        </row>
        <row r="7">
          <cell r="F7" t="str">
            <v>Out-group</v>
          </cell>
          <cell r="G7">
            <v>20</v>
          </cell>
          <cell r="H7">
            <v>0.13793103448275862</v>
          </cell>
        </row>
      </sheetData>
      <sheetData sheetId="4">
        <row r="6">
          <cell r="F6" t="str">
            <v>In-group</v>
          </cell>
          <cell r="G6">
            <v>216</v>
          </cell>
          <cell r="H6">
            <v>0.69230769230769229</v>
          </cell>
        </row>
        <row r="7">
          <cell r="F7" t="str">
            <v>Out-group</v>
          </cell>
          <cell r="G7">
            <v>96</v>
          </cell>
          <cell r="H7">
            <v>0.30769230769230771</v>
          </cell>
        </row>
      </sheetData>
      <sheetData sheetId="5">
        <row r="6">
          <cell r="F6" t="str">
            <v>In-group</v>
          </cell>
          <cell r="G6">
            <v>52</v>
          </cell>
          <cell r="H6">
            <v>0.72222222222222221</v>
          </cell>
        </row>
        <row r="7">
          <cell r="F7" t="str">
            <v>Out-group</v>
          </cell>
          <cell r="G7">
            <v>20</v>
          </cell>
          <cell r="H7">
            <v>0.27777777777777779</v>
          </cell>
        </row>
      </sheetData>
      <sheetData sheetId="6">
        <row r="6">
          <cell r="F6" t="str">
            <v>In-group</v>
          </cell>
          <cell r="G6">
            <v>268</v>
          </cell>
          <cell r="H6">
            <v>0.51538461538461533</v>
          </cell>
        </row>
        <row r="7">
          <cell r="F7" t="str">
            <v>Out-group</v>
          </cell>
          <cell r="G7">
            <v>252</v>
          </cell>
          <cell r="H7">
            <v>0.48461538461538461</v>
          </cell>
        </row>
      </sheetData>
      <sheetData sheetId="7">
        <row r="6">
          <cell r="F6" t="str">
            <v>In-group</v>
          </cell>
          <cell r="G6">
            <v>101</v>
          </cell>
          <cell r="H6">
            <v>0.41224489795918368</v>
          </cell>
        </row>
        <row r="7">
          <cell r="F7" t="str">
            <v>Out-group</v>
          </cell>
          <cell r="G7">
            <v>144</v>
          </cell>
          <cell r="H7">
            <v>0.58775510204081638</v>
          </cell>
        </row>
      </sheetData>
    </sheetDataSet>
  </externalBook>
</externalLink>
</file>

<file path=xl/theme/theme1.xml><?xml version="1.0" encoding="utf-8"?>
<a:theme xmlns:a="http://schemas.openxmlformats.org/drawingml/2006/main" name="Crop">
  <a:themeElements>
    <a:clrScheme name="Crop">
      <a:dk1>
        <a:sysClr val="windowText" lastClr="000000"/>
      </a:dk1>
      <a:lt1>
        <a:sysClr val="window" lastClr="FFFFFF"/>
      </a:lt1>
      <a:dk2>
        <a:srgbClr val="191B0E"/>
      </a:dk2>
      <a:lt2>
        <a:srgbClr val="EFEDE3"/>
      </a:lt2>
      <a:accent1>
        <a:srgbClr val="8C8D86"/>
      </a:accent1>
      <a:accent2>
        <a:srgbClr val="E6C069"/>
      </a:accent2>
      <a:accent3>
        <a:srgbClr val="897B61"/>
      </a:accent3>
      <a:accent4>
        <a:srgbClr val="8DAB8E"/>
      </a:accent4>
      <a:accent5>
        <a:srgbClr val="77A2BB"/>
      </a:accent5>
      <a:accent6>
        <a:srgbClr val="E28394"/>
      </a:accent6>
      <a:hlink>
        <a:srgbClr val="77A2BB"/>
      </a:hlink>
      <a:folHlink>
        <a:srgbClr val="957A99"/>
      </a:folHlink>
    </a:clrScheme>
    <a:fontScheme name="Crop">
      <a:majorFont>
        <a:latin typeface="Franklin Gothic Book" panose="020B0503020102020204"/>
        <a:ea typeface=""/>
        <a:cs typeface=""/>
      </a:majorFont>
      <a:minorFont>
        <a:latin typeface="Franklin Gothic Book" panose="020B0503020102020204"/>
        <a:ea typeface=""/>
        <a:cs typeface=""/>
      </a:minorFont>
    </a:fontScheme>
    <a:fmtScheme name="Crop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34925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rop" id="{EC9488ED-E761-4D60-9AC4-764D1FE2C171}" vid="{CE19780C-D67D-4C13-9DE9-A52BC3BA51B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6C5AE-6BFB-7142-8678-7D4A90A344CF}">
  <dimension ref="A1:G45"/>
  <sheetViews>
    <sheetView tabSelected="1" topLeftCell="A14" zoomScaleNormal="100" workbookViewId="0">
      <selection activeCell="W45" sqref="W45"/>
    </sheetView>
  </sheetViews>
  <sheetFormatPr baseColWidth="10" defaultRowHeight="16" x14ac:dyDescent="0.2"/>
  <sheetData>
    <row r="1" spans="1:7" x14ac:dyDescent="0.2">
      <c r="C1" s="8" t="s">
        <v>0</v>
      </c>
      <c r="D1" s="8"/>
      <c r="E1" s="9" t="s">
        <v>1</v>
      </c>
      <c r="F1" s="9"/>
    </row>
    <row r="2" spans="1:7" x14ac:dyDescent="0.2">
      <c r="A2" s="7" t="s">
        <v>2</v>
      </c>
      <c r="B2" s="7" t="s">
        <v>8</v>
      </c>
      <c r="C2" s="10" t="s">
        <v>3</v>
      </c>
      <c r="D2" s="10" t="s">
        <v>17</v>
      </c>
      <c r="E2" s="11" t="s">
        <v>4</v>
      </c>
      <c r="F2" s="11" t="s">
        <v>18</v>
      </c>
      <c r="G2" s="12" t="s">
        <v>6</v>
      </c>
    </row>
    <row r="3" spans="1:7" x14ac:dyDescent="0.2">
      <c r="A3" s="1" t="s">
        <v>9</v>
      </c>
      <c r="B3" t="s">
        <v>10</v>
      </c>
      <c r="C3" s="5">
        <f>VLOOKUP(C1,[1]victory!$F$6:$H$7,2,FALSE)</f>
        <v>111</v>
      </c>
      <c r="D3" s="5">
        <f>VLOOKUP(C1,[1]victory!$F$6:$H$7,3,FALSE)</f>
        <v>0.55500000000000005</v>
      </c>
      <c r="E3" s="6">
        <f>VLOOKUP(E1,[1]victory!$F$6:$H$7,2,FALSE)</f>
        <v>89</v>
      </c>
      <c r="F3" s="6">
        <f>VLOOKUP(E1,[1]victory!$F$6:$H$7,3,FALSE)</f>
        <v>0.44500000000000001</v>
      </c>
      <c r="G3" s="1">
        <f>AVERAGE(D3,D4)</f>
        <v>0.46840909090909094</v>
      </c>
    </row>
    <row r="4" spans="1:7" x14ac:dyDescent="0.2">
      <c r="A4" s="1"/>
      <c r="B4" t="s">
        <v>11</v>
      </c>
      <c r="C4" s="5">
        <f>VLOOKUP(C1,[2]victory!$F$6:$H$7,2,FALSE)</f>
        <v>84</v>
      </c>
      <c r="D4" s="5">
        <f>VLOOKUP(C1,[2]victory!$F$6:$H$7,3,FALSE)</f>
        <v>0.38181818181818183</v>
      </c>
      <c r="E4" s="6">
        <f>VLOOKUP(E1,[2]victory!$F$6:$H$7,2,FALSE)</f>
        <v>136</v>
      </c>
      <c r="F4" s="6">
        <f>VLOOKUP(E1,[2]victory!$F$6:$H$7,3,FALSE)</f>
        <v>0.61818181818181817</v>
      </c>
      <c r="G4" s="1"/>
    </row>
    <row r="5" spans="1:7" x14ac:dyDescent="0.2">
      <c r="A5" s="1" t="s">
        <v>12</v>
      </c>
      <c r="B5" t="s">
        <v>10</v>
      </c>
      <c r="C5" s="5">
        <f>VLOOKUP(C1,[1]inaugural!$F$6:$H$7,2,FALSE)</f>
        <v>172</v>
      </c>
      <c r="D5" s="5">
        <f>VLOOKUP(C1,[1]inaugural!$F$6:$H$7,3,FALSE)</f>
        <v>0.83495145631067957</v>
      </c>
      <c r="E5" s="6">
        <f>VLOOKUP(E1,[1]inaugural!$F$6:$H$7,2,FALSE)</f>
        <v>34</v>
      </c>
      <c r="F5" s="6">
        <f>VLOOKUP(E1,[1]inaugural!$F$6:$H$7,3,FALSE)</f>
        <v>0.1650485436893204</v>
      </c>
      <c r="G5" s="1">
        <f>AVERAGE(D5,D6)</f>
        <v>0.84851021091396039</v>
      </c>
    </row>
    <row r="6" spans="1:7" x14ac:dyDescent="0.2">
      <c r="A6" s="1"/>
      <c r="B6" t="s">
        <v>11</v>
      </c>
      <c r="C6" s="5">
        <f>VLOOKUP(C1,[2]victory!$F$6:$H$7,2,FALSE)</f>
        <v>84</v>
      </c>
      <c r="D6" s="5">
        <f>VLOOKUP(C1,[2]inaugural!$F$6:$H$7,3,FALSE)</f>
        <v>0.86206896551724133</v>
      </c>
      <c r="E6" s="6">
        <f>VLOOKUP(E1,[2]inaugural!$F$6:$H$7,2,FALSE)</f>
        <v>20</v>
      </c>
      <c r="F6" s="6">
        <f>VLOOKUP(E1,[2]inaugural!$F$6:$H$7,3,FALSE)</f>
        <v>0.13793103448275862</v>
      </c>
      <c r="G6" s="1"/>
    </row>
    <row r="7" spans="1:7" x14ac:dyDescent="0.2">
      <c r="A7" s="1" t="s">
        <v>13</v>
      </c>
      <c r="B7" t="s">
        <v>10</v>
      </c>
      <c r="C7" s="5">
        <f>VLOOKUP(C1,[1]foreign!$F$6:$H$7,2,FALSE)</f>
        <v>125</v>
      </c>
      <c r="D7" s="5">
        <f>VLOOKUP(C1,[1]foreign!$F$6:$H$7,3,FALSE)</f>
        <v>0.62814070351758799</v>
      </c>
      <c r="E7" s="6">
        <f>VLOOKUP(E1,[1]victory!$F$6:$H$7,2,FALSE)</f>
        <v>89</v>
      </c>
      <c r="F7" s="6">
        <f>VLOOKUP(E1,[1]foreign!$F$6:$H$7,3,FALSE)</f>
        <v>0.37185929648241206</v>
      </c>
      <c r="G7" s="1">
        <f>AVERAGE(D7,D8)</f>
        <v>0.6602241979126402</v>
      </c>
    </row>
    <row r="8" spans="1:7" x14ac:dyDescent="0.2">
      <c r="A8" s="1"/>
      <c r="B8" t="s">
        <v>11</v>
      </c>
      <c r="C8" s="5">
        <f>VLOOKUP(C1,[2]foreign!$F$6:$H$7,2,FALSE)</f>
        <v>216</v>
      </c>
      <c r="D8" s="5">
        <f>VLOOKUP(C1,[2]foreign!$F$6:$H$7,3,FALSE)</f>
        <v>0.69230769230769229</v>
      </c>
      <c r="E8" s="6">
        <f>VLOOKUP(E1,[2]foreign!$F$6:$H$7,2,FALSE)</f>
        <v>96</v>
      </c>
      <c r="F8" s="6">
        <f>VLOOKUP(E1,[2]foreign!$F$6:$H$7,3,FALSE)</f>
        <v>0.30769230769230771</v>
      </c>
      <c r="G8" s="1"/>
    </row>
    <row r="9" spans="1:7" x14ac:dyDescent="0.2">
      <c r="A9" s="1" t="s">
        <v>14</v>
      </c>
      <c r="B9" t="s">
        <v>10</v>
      </c>
      <c r="C9" s="5">
        <f>VLOOKUP(C1,[1]tragedy!$F$6:$H$7,2,FALSE)</f>
        <v>150</v>
      </c>
      <c r="D9" s="5">
        <f>VLOOKUP(C1,[1]tragedy!$F$6:$H$7,3,FALSE)</f>
        <v>0.73891625615763545</v>
      </c>
      <c r="E9" s="6">
        <f>VLOOKUP(E1,[1]victory!$F$6:$H$7,2,FALSE)</f>
        <v>89</v>
      </c>
      <c r="F9" s="6">
        <f>VLOOKUP(E1,[1]tragedy!$F$6:$H$7,3,FALSE)</f>
        <v>0.26108374384236455</v>
      </c>
      <c r="G9" s="1">
        <f>AVERAGE(D9,D10)</f>
        <v>0.73056923918992878</v>
      </c>
    </row>
    <row r="10" spans="1:7" x14ac:dyDescent="0.2">
      <c r="A10" s="1"/>
      <c r="B10" t="s">
        <v>11</v>
      </c>
      <c r="C10" s="5">
        <f>VLOOKUP(C1,[2]tragedy!$F$6:$H$7,2,FALSE)</f>
        <v>52</v>
      </c>
      <c r="D10" s="5">
        <f>VLOOKUP(C1,[2]tragedy!$F$6:$H$7,3,FALSE)</f>
        <v>0.72222222222222221</v>
      </c>
      <c r="E10" s="6">
        <f>VLOOKUP(E1,[2]tragedy!$F$6:$H$7,2,FALSE)</f>
        <v>20</v>
      </c>
      <c r="F10" s="6">
        <f>VLOOKUP(E1,[2]tragedy!$F$6:$H$7,3,FALSE)</f>
        <v>0.27777777777777779</v>
      </c>
      <c r="G10" s="1"/>
    </row>
    <row r="11" spans="1:7" x14ac:dyDescent="0.2">
      <c r="A11" s="1" t="s">
        <v>15</v>
      </c>
      <c r="B11" t="s">
        <v>10</v>
      </c>
      <c r="C11" s="5">
        <f>VLOOKUP(C1,[1]sotu!$F$6:$H$7,2,FALSE)</f>
        <v>253</v>
      </c>
      <c r="D11" s="5">
        <f>VLOOKUP(C1,[1]sotu!$F$6:$H$7,3,FALSE)</f>
        <v>0.4392361111111111</v>
      </c>
      <c r="E11" s="6">
        <f>VLOOKUP(E1,[1]victory!$F$6:$H$7,2,FALSE)</f>
        <v>89</v>
      </c>
      <c r="F11" s="6">
        <f>VLOOKUP(E1,[1]sotu!$F$6:$H$7,3,FALSE)</f>
        <v>0.56076388888888884</v>
      </c>
      <c r="G11" s="1">
        <f>AVERAGE(D11,D12)</f>
        <v>0.47731036324786325</v>
      </c>
    </row>
    <row r="12" spans="1:7" x14ac:dyDescent="0.2">
      <c r="A12" s="1"/>
      <c r="B12" t="s">
        <v>11</v>
      </c>
      <c r="C12" s="5">
        <f>VLOOKUP(C1,[2]sotu!$F$6:$H$7,2,FALSE)</f>
        <v>268</v>
      </c>
      <c r="D12" s="5">
        <f>VLOOKUP(C1,[2]sotu!$F$6:$H$7,3,FALSE)</f>
        <v>0.51538461538461533</v>
      </c>
      <c r="E12" s="6">
        <f>VLOOKUP(E1,[2]sotu!$F$6:$H$7,2,FALSE)</f>
        <v>252</v>
      </c>
      <c r="F12" s="6">
        <f>VLOOKUP(E1,[2]sotu!$F$6:$H$7,3,FALSE)</f>
        <v>0.48461538461538461</v>
      </c>
      <c r="G12" s="1"/>
    </row>
    <row r="13" spans="1:7" x14ac:dyDescent="0.2">
      <c r="A13" s="1" t="s">
        <v>16</v>
      </c>
      <c r="B13" t="s">
        <v>10</v>
      </c>
      <c r="C13" s="5">
        <f>VLOOKUP(C1,[1]un!$F$6:$H$7,2,FALSE)</f>
        <v>156</v>
      </c>
      <c r="D13" s="5">
        <f>VLOOKUP(C1,[1]un!$F$6:$H$7,3,FALSE)</f>
        <v>0.46987951807228917</v>
      </c>
      <c r="E13" s="6">
        <f>VLOOKUP(E1,[1]victory!$F$6:$H$7,2,FALSE)</f>
        <v>89</v>
      </c>
      <c r="F13" s="6">
        <f>VLOOKUP(E1,[1]un!$F$6:$H$7,3,FALSE)</f>
        <v>0.53012048192771088</v>
      </c>
      <c r="G13" s="1">
        <f>AVERAGE(D13,D14)</f>
        <v>0.44106220801573642</v>
      </c>
    </row>
    <row r="14" spans="1:7" x14ac:dyDescent="0.2">
      <c r="A14" s="1"/>
      <c r="B14" t="s">
        <v>11</v>
      </c>
      <c r="C14" s="5">
        <f>VLOOKUP(C1,[2]un!$F$6:$H$7,2,FALSE)</f>
        <v>101</v>
      </c>
      <c r="D14" s="5">
        <f>VLOOKUP(C1,[2]un!$F$6:$H$7,3,FALSE)</f>
        <v>0.41224489795918368</v>
      </c>
      <c r="E14" s="6">
        <f>VLOOKUP(E1,[2]un!$F$6:$H$7,2,FALSE)</f>
        <v>144</v>
      </c>
      <c r="F14" s="6">
        <f>VLOOKUP(E1,[2]un!$F$6:$H$7,3,FALSE)</f>
        <v>0.58775510204081638</v>
      </c>
      <c r="G14" s="1"/>
    </row>
    <row r="16" spans="1:7" x14ac:dyDescent="0.2">
      <c r="A16" s="13" t="s">
        <v>17</v>
      </c>
      <c r="B16" s="13"/>
      <c r="C16" s="13"/>
    </row>
    <row r="17" spans="1:5" x14ac:dyDescent="0.2">
      <c r="A17" s="14" t="s">
        <v>2</v>
      </c>
      <c r="B17" s="14" t="s">
        <v>10</v>
      </c>
      <c r="C17" s="14" t="s">
        <v>11</v>
      </c>
    </row>
    <row r="18" spans="1:5" x14ac:dyDescent="0.2">
      <c r="A18" t="s">
        <v>9</v>
      </c>
      <c r="B18">
        <f>D3</f>
        <v>0.55500000000000005</v>
      </c>
      <c r="C18">
        <f>D4</f>
        <v>0.38181818181818183</v>
      </c>
    </row>
    <row r="19" spans="1:5" x14ac:dyDescent="0.2">
      <c r="A19" t="s">
        <v>12</v>
      </c>
      <c r="B19">
        <f>D5</f>
        <v>0.83495145631067957</v>
      </c>
      <c r="C19">
        <f>D6</f>
        <v>0.86206896551724133</v>
      </c>
    </row>
    <row r="20" spans="1:5" x14ac:dyDescent="0.2">
      <c r="A20" t="s">
        <v>13</v>
      </c>
      <c r="B20">
        <f>D7</f>
        <v>0.62814070351758799</v>
      </c>
      <c r="C20">
        <f>D8</f>
        <v>0.69230769230769229</v>
      </c>
    </row>
    <row r="21" spans="1:5" x14ac:dyDescent="0.2">
      <c r="A21" t="s">
        <v>14</v>
      </c>
      <c r="B21">
        <f>D9</f>
        <v>0.73891625615763545</v>
      </c>
      <c r="C21">
        <f>D10</f>
        <v>0.72222222222222221</v>
      </c>
    </row>
    <row r="22" spans="1:5" x14ac:dyDescent="0.2">
      <c r="A22" t="s">
        <v>15</v>
      </c>
      <c r="B22">
        <f>D11</f>
        <v>0.4392361111111111</v>
      </c>
      <c r="C22">
        <f>D12</f>
        <v>0.51538461538461533</v>
      </c>
    </row>
    <row r="23" spans="1:5" x14ac:dyDescent="0.2">
      <c r="A23" t="s">
        <v>16</v>
      </c>
      <c r="B23">
        <f>D13</f>
        <v>0.46987951807228917</v>
      </c>
      <c r="C23">
        <f>D14</f>
        <v>0.41224489795918368</v>
      </c>
    </row>
    <row r="25" spans="1:5" x14ac:dyDescent="0.2">
      <c r="A25" t="s">
        <v>19</v>
      </c>
    </row>
    <row r="26" spans="1:5" ht="17" thickBot="1" x14ac:dyDescent="0.25"/>
    <row r="27" spans="1:5" x14ac:dyDescent="0.2">
      <c r="A27" s="4" t="s">
        <v>20</v>
      </c>
      <c r="B27" s="4" t="s">
        <v>21</v>
      </c>
      <c r="C27" s="4" t="s">
        <v>22</v>
      </c>
      <c r="D27" s="4" t="s">
        <v>6</v>
      </c>
      <c r="E27" s="4" t="s">
        <v>7</v>
      </c>
    </row>
    <row r="28" spans="1:5" x14ac:dyDescent="0.2">
      <c r="A28" s="2" t="s">
        <v>9</v>
      </c>
      <c r="B28" s="2">
        <v>2</v>
      </c>
      <c r="C28" s="2">
        <v>0.93681818181818188</v>
      </c>
      <c r="D28" s="2">
        <v>0.46840909090909094</v>
      </c>
      <c r="E28" s="2">
        <v>1.4995971074380166E-2</v>
      </c>
    </row>
    <row r="29" spans="1:5" x14ac:dyDescent="0.2">
      <c r="A29" s="2" t="s">
        <v>12</v>
      </c>
      <c r="B29" s="2">
        <v>2</v>
      </c>
      <c r="C29" s="2">
        <v>1.6970204218279208</v>
      </c>
      <c r="D29" s="2">
        <v>0.84851021091396039</v>
      </c>
      <c r="E29" s="2">
        <v>3.6767965278398072E-4</v>
      </c>
    </row>
    <row r="30" spans="1:5" x14ac:dyDescent="0.2">
      <c r="A30" s="2" t="s">
        <v>13</v>
      </c>
      <c r="B30" s="2">
        <v>2</v>
      </c>
      <c r="C30" s="2">
        <v>1.3204483958252804</v>
      </c>
      <c r="D30" s="2">
        <v>0.6602241979126402</v>
      </c>
      <c r="E30" s="2">
        <v>2.0587012251946854E-3</v>
      </c>
    </row>
    <row r="31" spans="1:5" x14ac:dyDescent="0.2">
      <c r="A31" s="2" t="s">
        <v>14</v>
      </c>
      <c r="B31" s="2">
        <v>2</v>
      </c>
      <c r="C31" s="2">
        <v>1.4611384783798576</v>
      </c>
      <c r="D31" s="2">
        <v>0.73056923918992878</v>
      </c>
      <c r="E31" s="2">
        <v>1.393453845183645E-4</v>
      </c>
    </row>
    <row r="32" spans="1:5" x14ac:dyDescent="0.2">
      <c r="A32" s="2" t="s">
        <v>15</v>
      </c>
      <c r="B32" s="2">
        <v>2</v>
      </c>
      <c r="C32" s="2">
        <v>0.95462072649572649</v>
      </c>
      <c r="D32" s="2">
        <v>0.47731036324786325</v>
      </c>
      <c r="E32" s="2">
        <v>2.8992973515459455E-3</v>
      </c>
    </row>
    <row r="33" spans="1:7" x14ac:dyDescent="0.2">
      <c r="A33" s="2" t="s">
        <v>16</v>
      </c>
      <c r="B33" s="2">
        <v>2</v>
      </c>
      <c r="C33" s="2">
        <v>0.88212441603147285</v>
      </c>
      <c r="D33" s="2">
        <v>0.44106220801573642</v>
      </c>
      <c r="E33" s="2">
        <v>1.6608747177909921E-3</v>
      </c>
    </row>
    <row r="34" spans="1:7" x14ac:dyDescent="0.2">
      <c r="A34" s="2"/>
      <c r="B34" s="2"/>
      <c r="C34" s="2"/>
      <c r="D34" s="2"/>
      <c r="E34" s="2"/>
    </row>
    <row r="35" spans="1:7" x14ac:dyDescent="0.2">
      <c r="A35" s="2" t="s">
        <v>10</v>
      </c>
      <c r="B35" s="2">
        <v>6</v>
      </c>
      <c r="C35" s="2">
        <v>3.6661240451693038</v>
      </c>
      <c r="D35" s="2">
        <v>0.61102067419488393</v>
      </c>
      <c r="E35" s="2">
        <v>2.3872889694269438E-2</v>
      </c>
      <c r="F35">
        <f>SQRT(E35)</f>
        <v>0.15450854246374029</v>
      </c>
    </row>
    <row r="36" spans="1:7" ht="17" thickBot="1" x14ac:dyDescent="0.25">
      <c r="A36" s="3" t="s">
        <v>11</v>
      </c>
      <c r="B36" s="3">
        <v>6</v>
      </c>
      <c r="C36" s="3">
        <v>3.5860465752091368</v>
      </c>
      <c r="D36" s="3">
        <v>0.59767442920152281</v>
      </c>
      <c r="E36" s="3">
        <v>3.6424344423049072E-2</v>
      </c>
      <c r="F36">
        <f>SQRT(E36)</f>
        <v>0.19085162934344854</v>
      </c>
    </row>
    <row r="39" spans="1:7" ht="17" thickBot="1" x14ac:dyDescent="0.25">
      <c r="A39" t="s">
        <v>23</v>
      </c>
    </row>
    <row r="40" spans="1:7" x14ac:dyDescent="0.2">
      <c r="A40" s="4" t="s">
        <v>24</v>
      </c>
      <c r="B40" s="4" t="s">
        <v>25</v>
      </c>
      <c r="C40" s="4" t="s">
        <v>26</v>
      </c>
      <c r="D40" s="4" t="s">
        <v>27</v>
      </c>
      <c r="E40" s="4" t="s">
        <v>28</v>
      </c>
      <c r="F40" s="4" t="s">
        <v>29</v>
      </c>
      <c r="G40" s="4" t="s">
        <v>30</v>
      </c>
    </row>
    <row r="41" spans="1:7" x14ac:dyDescent="0.2">
      <c r="A41" s="2" t="s">
        <v>31</v>
      </c>
      <c r="B41" s="2">
        <v>0.27989866794664736</v>
      </c>
      <c r="C41" s="2">
        <v>5</v>
      </c>
      <c r="D41" s="2">
        <v>5.5979733589329471E-2</v>
      </c>
      <c r="E41" s="2">
        <v>12.965773420623462</v>
      </c>
      <c r="F41" s="2">
        <v>6.889342904618719E-3</v>
      </c>
      <c r="G41" s="2">
        <v>5.0503290576326485</v>
      </c>
    </row>
    <row r="42" spans="1:7" x14ac:dyDescent="0.2">
      <c r="A42" s="2" t="s">
        <v>32</v>
      </c>
      <c r="B42" s="2">
        <v>5.3436676626839041E-4</v>
      </c>
      <c r="C42" s="2">
        <v>1</v>
      </c>
      <c r="D42" s="2">
        <v>5.3436676626839041E-4</v>
      </c>
      <c r="E42" s="2">
        <v>0.12376762036373593</v>
      </c>
      <c r="F42" s="2">
        <v>0.73932480692792568</v>
      </c>
      <c r="G42" s="2">
        <v>6.607890973703368</v>
      </c>
    </row>
    <row r="43" spans="1:7" x14ac:dyDescent="0.2">
      <c r="A43" s="2" t="s">
        <v>33</v>
      </c>
      <c r="B43" s="2">
        <v>2.1587502639945744E-2</v>
      </c>
      <c r="C43" s="2">
        <v>5</v>
      </c>
      <c r="D43" s="2">
        <v>4.3175005279891491E-3</v>
      </c>
      <c r="E43" s="2"/>
      <c r="F43" s="2"/>
      <c r="G43" s="2"/>
    </row>
    <row r="44" spans="1:7" x14ac:dyDescent="0.2">
      <c r="A44" s="2"/>
      <c r="B44" s="2"/>
      <c r="C44" s="2"/>
      <c r="D44" s="2"/>
      <c r="E44" s="2"/>
      <c r="F44" s="2"/>
      <c r="G44" s="2"/>
    </row>
    <row r="45" spans="1:7" ht="17" thickBot="1" x14ac:dyDescent="0.25">
      <c r="A45" s="3" t="s">
        <v>5</v>
      </c>
      <c r="B45" s="3">
        <v>0.3020205373528615</v>
      </c>
      <c r="C45" s="3">
        <v>11</v>
      </c>
      <c r="D45" s="3"/>
      <c r="E45" s="3"/>
      <c r="F45" s="3"/>
      <c r="G45" s="3"/>
    </row>
  </sheetData>
  <mergeCells count="15">
    <mergeCell ref="G3:G4"/>
    <mergeCell ref="G5:G6"/>
    <mergeCell ref="G7:G8"/>
    <mergeCell ref="G9:G10"/>
    <mergeCell ref="G11:G12"/>
    <mergeCell ref="G13:G14"/>
    <mergeCell ref="C1:D1"/>
    <mergeCell ref="E1:F1"/>
    <mergeCell ref="A3:A4"/>
    <mergeCell ref="A5:A6"/>
    <mergeCell ref="A7:A8"/>
    <mergeCell ref="A9:A10"/>
    <mergeCell ref="A11:A12"/>
    <mergeCell ref="A13:A14"/>
    <mergeCell ref="A16:C16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 Leong</dc:creator>
  <cp:lastModifiedBy>Chong Leong</cp:lastModifiedBy>
  <dcterms:created xsi:type="dcterms:W3CDTF">2018-11-15T20:19:53Z</dcterms:created>
  <dcterms:modified xsi:type="dcterms:W3CDTF">2018-11-16T10:34:49Z</dcterms:modified>
</cp:coreProperties>
</file>