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dacity\business_analyst_nanodegree\introduction_to_data\project\submit\"/>
    </mc:Choice>
  </mc:AlternateContent>
  <xr:revisionPtr revIDLastSave="0" documentId="13_ncr:1_{A47C9F2C-79E0-4E84-B60B-46E0D09CE82A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projectdata-nyse" sheetId="1" r:id="rId1"/>
    <sheet name="task1" sheetId="3" r:id="rId2"/>
    <sheet name="summary statistics" sheetId="9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9" l="1" a="1"/>
  <c r="F14" i="9" s="1"/>
  <c r="E14" i="9" a="1"/>
  <c r="E14" i="9" s="1"/>
  <c r="D14" i="9" a="1"/>
  <c r="D14" i="9" s="1"/>
  <c r="C14" i="9" a="1"/>
  <c r="C14" i="9" s="1"/>
  <c r="B14" i="9" a="1"/>
  <c r="B14" i="9" s="1"/>
  <c r="F13" i="9" a="1"/>
  <c r="F13" i="9"/>
  <c r="E13" i="9" a="1"/>
  <c r="E13" i="9"/>
  <c r="G13" i="9" s="1"/>
  <c r="D13" i="9" a="1"/>
  <c r="D13" i="9"/>
  <c r="C13" i="9" a="1"/>
  <c r="C13" i="9" s="1"/>
  <c r="B13" i="9" a="1"/>
  <c r="B13" i="9" s="1"/>
  <c r="F12" i="9" a="1"/>
  <c r="F12" i="9" s="1"/>
  <c r="E12" i="9" a="1"/>
  <c r="E12" i="9" s="1"/>
  <c r="G12" i="9" s="1"/>
  <c r="D12" i="9" a="1"/>
  <c r="D12" i="9" s="1"/>
  <c r="C12" i="9" a="1"/>
  <c r="C12" i="9" s="1"/>
  <c r="B12" i="9" a="1"/>
  <c r="B12" i="9" s="1"/>
  <c r="F11" i="9" a="1"/>
  <c r="F11" i="9" s="1"/>
  <c r="E11" i="9" a="1"/>
  <c r="E11" i="9" s="1"/>
  <c r="G11" i="9" s="1"/>
  <c r="D11" i="9" a="1"/>
  <c r="D11" i="9"/>
  <c r="C11" i="9" a="1"/>
  <c r="C11" i="9"/>
  <c r="B11" i="9" a="1"/>
  <c r="B11" i="9" s="1"/>
  <c r="F10" i="9" a="1"/>
  <c r="F10" i="9" s="1"/>
  <c r="E10" i="9" a="1"/>
  <c r="E10" i="9" s="1"/>
  <c r="G10" i="9" s="1"/>
  <c r="D10" i="9" a="1"/>
  <c r="D10" i="9"/>
  <c r="C10" i="9" a="1"/>
  <c r="C10" i="9" s="1"/>
  <c r="B10" i="9" a="1"/>
  <c r="B10" i="9" s="1"/>
  <c r="F9" i="9" a="1"/>
  <c r="F9" i="9"/>
  <c r="E9" i="9" a="1"/>
  <c r="E9" i="9" s="1"/>
  <c r="G9" i="9" s="1"/>
  <c r="D9" i="9" a="1"/>
  <c r="D9" i="9"/>
  <c r="C9" i="9" a="1"/>
  <c r="C9" i="9"/>
  <c r="B9" i="9" a="1"/>
  <c r="B9" i="9" s="1"/>
  <c r="F8" i="9" a="1"/>
  <c r="F8" i="9" s="1"/>
  <c r="E8" i="9" a="1"/>
  <c r="E8" i="9" s="1"/>
  <c r="G8" i="9" s="1"/>
  <c r="D8" i="9" a="1"/>
  <c r="D8" i="9" s="1"/>
  <c r="C8" i="9" a="1"/>
  <c r="C8" i="9"/>
  <c r="B8" i="9" a="1"/>
  <c r="B8" i="9" s="1"/>
  <c r="F7" i="9" a="1"/>
  <c r="F7" i="9"/>
  <c r="E7" i="9" a="1"/>
  <c r="E7" i="9" s="1"/>
  <c r="G7" i="9" s="1"/>
  <c r="D7" i="9" a="1"/>
  <c r="D7" i="9" s="1"/>
  <c r="C7" i="9" a="1"/>
  <c r="C7" i="9"/>
  <c r="B7" i="9" a="1"/>
  <c r="B7" i="9"/>
  <c r="F6" i="9" a="1"/>
  <c r="F6" i="9"/>
  <c r="E6" i="9" a="1"/>
  <c r="E6" i="9" s="1"/>
  <c r="G6" i="9" s="1"/>
  <c r="D6" i="9" a="1"/>
  <c r="D6" i="9" s="1"/>
  <c r="C6" i="9" a="1"/>
  <c r="C6" i="9" s="1"/>
  <c r="B6" i="9" a="1"/>
  <c r="B6" i="9" s="1"/>
  <c r="F5" i="9" a="1"/>
  <c r="F5" i="9"/>
  <c r="E5" i="9" a="1"/>
  <c r="E5" i="9"/>
  <c r="G5" i="9" s="1"/>
  <c r="D5" i="9" a="1"/>
  <c r="D5" i="9"/>
  <c r="C5" i="9" a="1"/>
  <c r="C5" i="9" s="1"/>
  <c r="B5" i="9" a="1"/>
  <c r="B5" i="9" s="1"/>
  <c r="F4" i="9" a="1"/>
  <c r="F4" i="9" s="1"/>
  <c r="E4" i="9" a="1"/>
  <c r="E4" i="9" s="1"/>
  <c r="G4" i="9" s="1"/>
  <c r="D4" i="9" a="1"/>
  <c r="D4" i="9" s="1"/>
  <c r="C4" i="9" a="1"/>
  <c r="C4" i="9" s="1"/>
  <c r="B4" i="9" a="1"/>
  <c r="B4" i="9" s="1"/>
  <c r="G14" i="9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<sst xmlns="http://schemas.openxmlformats.org/spreadsheetml/2006/main" count="6922" uniqueCount="598">
  <si>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</si>
  <si>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</si>
  <si>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</si>
  <si>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</si>
  <si>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</si>
  <si>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</si>
  <si>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</si>
  <si>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</si>
  <si>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</si>
  <si>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</si>
  <si>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</si>
  <si>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</si>
  <si>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</si>
  <si>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</si>
  <si>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</si>
  <si>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</si>
  <si>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</si>
  <si>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</si>
  <si>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</si>
  <si>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</si>
  <si>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</si>
  <si>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</si>
  <si>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</si>
  <si>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</si>
  <si>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</si>
  <si>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</si>
  <si>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</si>
  <si>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</si>
  <si>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</si>
  <si>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</si>
  <si>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</si>
  <si>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</si>
  <si>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</si>
  <si>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</si>
  <si>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</si>
  <si>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</si>
  <si>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</si>
  <si>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</si>
  <si>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</si>
  <si>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</si>
  <si>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</si>
  <si>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</si>
  <si>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</si>
  <si>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</si>
  <si>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</si>
  <si>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</si>
  <si>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</si>
  <si>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</si>
  <si>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</si>
  <si>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</si>
  <si>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</si>
  <si>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</si>
  <si>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</si>
  <si>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</si>
  <si>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</si>
  <si>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</si>
  <si>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</si>
  <si>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</si>
  <si>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</si>
  <si>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</si>
  <si>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</si>
  <si>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</si>
  <si>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</si>
  <si>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</si>
  <si>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</si>
  <si>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</si>
  <si>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</si>
  <si>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</si>
  <si>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</si>
  <si>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</si>
  <si>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</si>
  <si>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</si>
  <si>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</si>
  <si>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</si>
  <si>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</si>
  <si>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</si>
  <si>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</si>
  <si>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</si>
  <si>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</si>
  <si>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</si>
  <si>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</si>
  <si>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</si>
  <si>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</si>
  <si>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</si>
  <si>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</si>
  <si>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</si>
  <si>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</si>
  <si>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</si>
  <si>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</si>
  <si>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</si>
  <si>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</si>
  <si>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</si>
  <si>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</si>
  <si>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</si>
  <si>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</si>
  <si>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</si>
  <si>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</si>
  <si>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</si>
  <si>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</si>
  <si>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</si>
  <si>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</si>
  <si>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</si>
  <si>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</si>
  <si>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</si>
  <si>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</si>
  <si>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</si>
  <si>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</si>
  <si>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</si>
  <si>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</si>
  <si>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</si>
  <si>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</si>
  <si>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</si>
  <si>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</si>
  <si>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</si>
  <si>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</si>
  <si>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</si>
  <si>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</si>
  <si>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</si>
  <si>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</si>
  <si>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</si>
  <si>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</si>
  <si>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</si>
  <si>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</si>
  <si>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</si>
  <si>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</si>
  <si>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</si>
  <si>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</si>
  <si>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</si>
  <si>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</si>
  <si>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</si>
  <si>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</si>
  <si>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</si>
  <si>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</si>
  <si>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</si>
  <si>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</si>
  <si>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</si>
  <si>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</si>
  <si>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</si>
  <si>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</si>
  <si>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</si>
  <si>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</si>
  <si>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</si>
  <si>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</si>
  <si>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</si>
  <si>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</si>
  <si>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</si>
  <si>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</si>
  <si>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</si>
  <si>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</si>
  <si>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</si>
  <si>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</si>
  <si>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</si>
  <si>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</si>
  <si>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</si>
  <si>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</si>
  <si>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</si>
  <si>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</si>
  <si>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</si>
  <si>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</si>
  <si>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</si>
  <si>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</si>
  <si>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</si>
  <si>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</si>
  <si>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</si>
  <si>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</si>
  <si>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</si>
  <si>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</si>
  <si>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</si>
  <si>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</si>
  <si>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</si>
  <si>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</si>
  <si>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</si>
  <si>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</si>
  <si>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</si>
  <si>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</si>
  <si>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</si>
  <si>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</si>
  <si>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</si>
  <si>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</si>
  <si>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</si>
  <si>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</si>
  <si>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</si>
  <si>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</si>
  <si>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</si>
  <si>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</si>
  <si>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</si>
  <si>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</si>
  <si>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</si>
  <si>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</si>
  <si>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</si>
  <si>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</si>
  <si>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</si>
  <si>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</si>
  <si>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</si>
  <si>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</si>
  <si>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</si>
  <si>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</si>
  <si>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</si>
  <si>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</si>
  <si>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</si>
  <si>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</si>
  <si>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</si>
  <si>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</si>
  <si>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</si>
  <si>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</si>
  <si>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</si>
  <si>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</si>
  <si>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</si>
  <si>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</si>
  <si>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</si>
  <si>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</si>
  <si>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</si>
  <si>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</si>
  <si>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</si>
  <si>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</si>
  <si>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</si>
  <si>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</si>
  <si>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</si>
  <si>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</si>
  <si>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</si>
  <si>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</si>
  <si>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</si>
  <si>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</si>
  <si>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</si>
  <si>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</si>
  <si>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</si>
  <si>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</si>
  <si>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</si>
  <si>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</si>
  <si>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</si>
  <si>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</si>
  <si>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</si>
  <si>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</si>
  <si>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</si>
  <si>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</si>
  <si>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</si>
  <si>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</si>
  <si>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</si>
  <si>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</si>
  <si>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</si>
  <si>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</si>
  <si>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</si>
  <si>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</si>
  <si>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</si>
  <si>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</si>
  <si>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</si>
  <si>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</si>
  <si>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</si>
  <si>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</si>
  <si>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</si>
  <si>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</si>
  <si>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</si>
  <si>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</si>
  <si>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</si>
  <si>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</si>
  <si>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</si>
  <si>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</si>
  <si>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</si>
  <si>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</si>
  <si>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</si>
  <si>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</si>
  <si>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</si>
  <si>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</si>
  <si>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</si>
  <si>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</si>
  <si>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</si>
  <si>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</si>
  <si>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</si>
  <si>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</si>
  <si>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</si>
  <si>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</si>
  <si>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</si>
  <si>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</si>
  <si>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</si>
  <si>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</si>
  <si>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</si>
  <si>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</si>
  <si>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</si>
  <si>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</si>
  <si>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</si>
  <si>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</si>
  <si>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</si>
  <si>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</si>
  <si>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</si>
  <si>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</si>
  <si>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</si>
  <si>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</si>
  <si>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</si>
  <si>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</si>
  <si>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</si>
  <si>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</si>
  <si>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</si>
  <si>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</si>
  <si>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</si>
  <si>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</si>
  <si>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</si>
  <si>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</si>
  <si>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</si>
  <si>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</si>
  <si>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</si>
  <si>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</si>
  <si>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</si>
  <si>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</si>
  <si>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</si>
  <si>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</si>
  <si>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</si>
  <si>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</si>
  <si>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</si>
  <si>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</si>
  <si>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</si>
  <si>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</si>
  <si>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</si>
  <si>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</si>
  <si>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</si>
  <si>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</si>
  <si>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</si>
  <si>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</si>
  <si>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</si>
  <si>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</si>
  <si>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</si>
  <si>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</si>
  <si>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</si>
  <si>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</si>
  <si>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</si>
  <si>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</si>
  <si>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</si>
  <si>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</si>
  <si>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</si>
  <si>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</si>
  <si>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</si>
  <si>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</si>
  <si>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</si>
  <si>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</si>
  <si>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</si>
  <si>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</si>
  <si>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</si>
  <si>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</si>
  <si>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</si>
  <si>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</si>
  <si>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</si>
  <si>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</si>
  <si>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</si>
  <si>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</si>
  <si>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</si>
  <si>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</si>
  <si>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</si>
  <si>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</si>
  <si>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</si>
  <si>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</si>
  <si>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</si>
  <si>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</si>
  <si>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</si>
  <si>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</si>
  <si>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</si>
  <si>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</si>
  <si>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</si>
  <si>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</si>
  <si>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</si>
  <si>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</si>
  <si>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</si>
  <si>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</si>
  <si>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</si>
  <si>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</si>
  <si>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</si>
  <si>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</si>
  <si>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</si>
  <si>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</si>
  <si>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</si>
  <si>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</si>
  <si>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</si>
  <si>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</si>
  <si>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</si>
  <si>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</si>
  <si>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</si>
  <si>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</si>
  <si>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</si>
  <si>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</si>
  <si>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</si>
  <si>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</si>
  <si>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</si>
  <si>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</si>
  <si>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</si>
  <si>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</si>
  <si>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</si>
  <si>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</si>
  <si>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</si>
  <si>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</si>
  <si>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</si>
  <si>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</si>
  <si>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</si>
  <si>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</si>
  <si>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</si>
  <si>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</si>
  <si>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</si>
  <si>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</si>
  <si>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</si>
  <si>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</si>
  <si>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</si>
  <si>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</si>
  <si>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</si>
  <si>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</si>
  <si>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</si>
  <si>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</si>
  <si>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</si>
  <si>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</si>
  <si>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</si>
  <si>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</si>
  <si>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</si>
  <si>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</si>
  <si>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</si>
  <si>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</si>
  <si>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</si>
  <si>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</si>
  <si>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</si>
  <si>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</si>
  <si>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</si>
  <si>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</si>
  <si>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</si>
  <si>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</si>
  <si>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</si>
  <si>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</si>
  <si>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</si>
  <si>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</si>
  <si>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</si>
  <si>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</si>
  <si>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</si>
  <si>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</si>
  <si>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</si>
  <si>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</si>
  <si>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</si>
  <si>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</si>
  <si>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</si>
  <si>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</si>
  <si>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</si>
  <si>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</si>
  <si>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</si>
  <si>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</si>
  <si>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</si>
  <si>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</si>
  <si>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</si>
  <si>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</si>
  <si>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</si>
  <si>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</si>
  <si>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</si>
  <si>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</si>
  <si>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</si>
  <si>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</si>
  <si>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</si>
  <si>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</si>
  <si>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</si>
  <si>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</si>
  <si>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</si>
  <si>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</si>
  <si>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</si>
  <si>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</si>
  <si>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</si>
  <si>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</si>
  <si>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</si>
  <si>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</si>
  <si>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</si>
  <si>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</si>
  <si>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</si>
  <si>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</si>
  <si>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</si>
  <si>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</si>
  <si>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</si>
  <si>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</si>
  <si>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</si>
  <si>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</si>
  <si>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</si>
  <si>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</si>
  <si>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</si>
  <si>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</si>
  <si>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</si>
  <si>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</si>
  <si>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</si>
  <si>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</si>
  <si>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</si>
  <si>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</si>
  <si>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</si>
  <si>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</si>
  <si>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</si>
  <si>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</si>
  <si>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</si>
  <si>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</si>
  <si>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</si>
  <si>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</si>
  <si>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</si>
  <si>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</si>
  <si>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</si>
  <si>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</si>
  <si>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</si>
  <si>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</si>
  <si>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</si>
  <si>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</si>
  <si>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</si>
  <si>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</si>
  <si>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</si>
  <si>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</si>
  <si>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</si>
  <si>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</si>
  <si>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</si>
  <si>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</si>
  <si>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</si>
  <si>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</si>
  <si>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</si>
  <si>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</si>
  <si>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</si>
  <si>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</si>
  <si>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</si>
  <si>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</si>
  <si>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</si>
  <si>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</si>
  <si>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</si>
  <si>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</si>
  <si>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</si>
  <si>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</si>
  <si>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</si>
  <si>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</si>
  <si>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</si>
  <si>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</si>
  <si>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</si>
  <si>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</si>
  <si>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</si>
  <si>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</si>
  <si>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</si>
  <si>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</si>
  <si>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</si>
  <si>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</si>
  <si>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</si>
  <si>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</si>
  <si>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</si>
  <si>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</si>
  <si>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</si>
  <si>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</si>
  <si>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</si>
  <si>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</si>
  <si>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</si>
  <si>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</si>
  <si>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</si>
  <si>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</si>
  <si>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</si>
  <si>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</si>
  <si>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</si>
  <si>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</si>
  <si>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</si>
  <si>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</si>
  <si>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</si>
  <si>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</si>
  <si>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</si>
  <si>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</si>
  <si>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</si>
  <si>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</si>
  <si>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</si>
  <si>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</si>
  <si>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</si>
  <si>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</si>
  <si>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</si>
  <si>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</si>
  <si>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</si>
  <si>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</si>
  <si>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</si>
  <si>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</si>
  <si>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</si>
  <si>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</si>
  <si>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</si>
  <si>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</si>
  <si>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</si>
  <si>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</si>
  <si>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</si>
  <si>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</si>
  <si>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</si>
  <si>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</si>
  <si>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</si>
  <si>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</si>
  <si>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</si>
  <si>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</si>
  <si>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2013</t>
  </si>
  <si>
    <t>2014</t>
  </si>
  <si>
    <t>2015</t>
  </si>
  <si>
    <t>2016</t>
  </si>
  <si>
    <t>2012</t>
  </si>
  <si>
    <t>2003</t>
  </si>
  <si>
    <t>2004</t>
  </si>
  <si>
    <t>2006</t>
  </si>
  <si>
    <t>2007</t>
  </si>
  <si>
    <t>2017</t>
  </si>
  <si>
    <t>Column Labels</t>
  </si>
  <si>
    <t xml:space="preserve">Average of  Research and Development </t>
  </si>
  <si>
    <t xml:space="preserve">StdDev of  Research and Development </t>
  </si>
  <si>
    <t>Median</t>
  </si>
  <si>
    <t>Mean</t>
  </si>
  <si>
    <t>Range</t>
  </si>
  <si>
    <t>Stdev</t>
  </si>
  <si>
    <t>Max</t>
  </si>
  <si>
    <t>Min</t>
  </si>
  <si>
    <t>Research and Development Expenses across all years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</si>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</sst>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left"/>
    </xf>
    <xf numFmtId="44" fontId="0" fillId="0" borderId="10" xfId="1" applyFont="1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 applyAlignment="1">
      <alignment horizontal="left"/>
    </xf>
    <xf numFmtId="44" fontId="0" fillId="0" borderId="15" xfId="1" applyFont="1" applyBorder="1"/>
    <xf numFmtId="0" fontId="16" fillId="0" borderId="16" xfId="0" applyFont="1" applyBorder="1" applyAlignment="1">
      <alignment horizontal="left"/>
    </xf>
    <xf numFmtId="44" fontId="0" fillId="0" borderId="17" xfId="1" applyFont="1" applyBorder="1"/>
    <xf numFmtId="44" fontId="0" fillId="0" borderId="18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Average Research &amp; Development Expenses by Industry Sector from 2012 to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03731996187043"/>
          <c:y val="0.15005756177029594"/>
          <c:w val="0.80645355897676974"/>
          <c:h val="0.484722599330256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task1!$A$5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task1!$B$5:$K$5</c15:sqref>
                  </c15:fullRef>
                </c:ext>
              </c:extLst>
              <c:f>task1!$B$5:$G$5</c:f>
              <c:numCache>
                <c:formatCode>_("$"* #,##0.00_);_("$"* \(#,##0.00\);_("$"* "-"??_);_(@_)</c:formatCode>
                <c:ptCount val="6"/>
                <c:pt idx="4">
                  <c:v>20268076.923076924</c:v>
                </c:pt>
                <c:pt idx="5">
                  <c:v>7633520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D30-4952-BB53-0184E1585DAA}"/>
            </c:ext>
          </c:extLst>
        </c:ser>
        <c:ser>
          <c:idx val="1"/>
          <c:order val="1"/>
          <c:tx>
            <c:strRef>
              <c:f>task1!$A$6</c:f>
              <c:strCache>
                <c:ptCount val="1"/>
                <c:pt idx="0">
                  <c:v>Consumer Staples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task1!$F$6:$K$6</c15:sqref>
                  </c15:fullRef>
                </c:ext>
              </c:extLst>
              <c:f>task1!$F$6:$K$6</c:f>
              <c:numCache>
                <c:formatCode>_("$"* #,##0.00_);_("$"* \(#,##0.00\);_("$"* "-"??_);_(@_)</c:formatCode>
                <c:ptCount val="6"/>
                <c:pt idx="0">
                  <c:v>10010000</c:v>
                </c:pt>
                <c:pt idx="1">
                  <c:v>38067093.75</c:v>
                </c:pt>
                <c:pt idx="2">
                  <c:v>52692032.258064516</c:v>
                </c:pt>
                <c:pt idx="3">
                  <c:v>61936781.25</c:v>
                </c:pt>
                <c:pt idx="4">
                  <c:v>100751956.52173913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D30-4952-BB53-0184E1585DAA}"/>
            </c:ext>
          </c:extLst>
        </c:ser>
        <c:ser>
          <c:idx val="2"/>
          <c:order val="2"/>
          <c:tx>
            <c:strRef>
              <c:f>task1!$A$7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task1!$F$7:$K$7</c15:sqref>
                  </c15:fullRef>
                </c:ext>
              </c:extLst>
              <c:f>task1!$F$7:$K$7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18426935.483870968</c:v>
                </c:pt>
                <c:pt idx="2">
                  <c:v>20287258.064516131</c:v>
                </c:pt>
                <c:pt idx="3">
                  <c:v>15551741.935483871</c:v>
                </c:pt>
                <c:pt idx="4">
                  <c:v>49283625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D30-4952-BB53-0184E1585DAA}"/>
            </c:ext>
          </c:extLst>
        </c:ser>
        <c:ser>
          <c:idx val="3"/>
          <c:order val="3"/>
          <c:tx>
            <c:strRef>
              <c:f>task1!$A$8</c:f>
              <c:strCache>
                <c:ptCount val="1"/>
                <c:pt idx="0">
                  <c:v>Financials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task1!$B$8:$K$8</c15:sqref>
                  </c15:fullRef>
                </c:ext>
              </c:extLst>
              <c:f>task1!$B$8:$G$8</c:f>
              <c:numCache>
                <c:formatCode>_("$"* #,##0.00_);_("$"* \(#,##0.00\);_("$"* "-"??_);_(@_)</c:formatCode>
                <c:ptCount val="6"/>
                <c:pt idx="4">
                  <c:v>0</c:v>
                </c:pt>
                <c:pt idx="5">
                  <c:v>1527560.9756097561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D30-4952-BB53-0184E1585DAA}"/>
            </c:ext>
          </c:extLst>
        </c:ser>
        <c:ser>
          <c:idx val="4"/>
          <c:order val="4"/>
          <c:tx>
            <c:strRef>
              <c:f>task1!$A$9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task1!$F$9:$K$9</c15:sqref>
                  </c15:fullRef>
                </c:ext>
              </c:extLst>
              <c:f>task1!$F$9:$K$9</c:f>
              <c:numCache>
                <c:formatCode>_("$"* #,##0.00_);_("$"* \(#,##0.00\);_("$"* "-"??_);_(@_)</c:formatCode>
                <c:ptCount val="6"/>
                <c:pt idx="0">
                  <c:v>1390686320</c:v>
                </c:pt>
                <c:pt idx="1">
                  <c:v>974661404.25531912</c:v>
                </c:pt>
                <c:pt idx="2">
                  <c:v>1078127659.5744681</c:v>
                </c:pt>
                <c:pt idx="3">
                  <c:v>1177054239.1304348</c:v>
                </c:pt>
                <c:pt idx="4">
                  <c:v>759406083.33333337</c:v>
                </c:pt>
                <c:pt idx="5">
                  <c:v>504415000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D30-4952-BB53-0184E1585DAA}"/>
            </c:ext>
          </c:extLst>
        </c:ser>
        <c:ser>
          <c:idx val="5"/>
          <c:order val="5"/>
          <c:tx>
            <c:strRef>
              <c:f>task1!$A$10</c:f>
              <c:strCache>
                <c:ptCount val="1"/>
                <c:pt idx="0">
                  <c:v>Industrials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task1!$F$10:$K$10</c15:sqref>
                  </c15:fullRef>
                </c:ext>
              </c:extLst>
              <c:f>task1!$F$10:$K$10</c:f>
              <c:numCache>
                <c:formatCode>_("$"* #,##0.00_);_("$"* \(#,##0.00\);_("$"* "-"??_);_(@_)</c:formatCode>
                <c:ptCount val="6"/>
                <c:pt idx="0">
                  <c:v>90990384.615384609</c:v>
                </c:pt>
                <c:pt idx="1">
                  <c:v>224085677.41935483</c:v>
                </c:pt>
                <c:pt idx="2">
                  <c:v>236833295.0819672</c:v>
                </c:pt>
                <c:pt idx="3">
                  <c:v>230947677.41935483</c:v>
                </c:pt>
                <c:pt idx="4">
                  <c:v>342570270.27027029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D30-4952-BB53-0184E1585DAA}"/>
            </c:ext>
          </c:extLst>
        </c:ser>
        <c:ser>
          <c:idx val="6"/>
          <c:order val="6"/>
          <c:tx>
            <c:strRef>
              <c:f>task1!$A$11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task1!$F$11:$K$11</c15:sqref>
                  </c15:fullRef>
                </c:ext>
              </c:extLst>
              <c:f>task1!$F$11:$K$11</c:f>
              <c:numCache>
                <c:formatCode>_("$"* #,##0.00_);_("$"* \(#,##0.00\);_("$"* "-"??_);_(@_)</c:formatCode>
                <c:ptCount val="6"/>
                <c:pt idx="0">
                  <c:v>640482000</c:v>
                </c:pt>
                <c:pt idx="1">
                  <c:v>1276140109.090909</c:v>
                </c:pt>
                <c:pt idx="2">
                  <c:v>1360768982.4561403</c:v>
                </c:pt>
                <c:pt idx="3">
                  <c:v>1443954677.9661016</c:v>
                </c:pt>
                <c:pt idx="4">
                  <c:v>1965002365.8536584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D30-4952-BB53-0184E1585DAA}"/>
            </c:ext>
          </c:extLst>
        </c:ser>
        <c:ser>
          <c:idx val="7"/>
          <c:order val="7"/>
          <c:tx>
            <c:strRef>
              <c:f>task1!$A$12</c:f>
              <c:strCache>
                <c:ptCount val="1"/>
                <c:pt idx="0">
                  <c:v>Materials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task1!$B$13:$K$13</c15:sqref>
                  </c15:fullRef>
                </c:ext>
              </c:extLst>
              <c:f>task1!$B$13:$G$13</c:f>
              <c:numCache>
                <c:formatCode>_("$"* #,##0.00_);_("$"* \(#,##0.00\);_("$"* "-"??_);_(@_)</c:formatCode>
                <c:ptCount val="6"/>
                <c:pt idx="4">
                  <c:v>1454545.4545454546</c:v>
                </c:pt>
                <c:pt idx="5">
                  <c:v>2508076.923076923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D30-4952-BB53-0184E1585DAA}"/>
            </c:ext>
          </c:extLst>
        </c:ser>
        <c:ser>
          <c:idx val="8"/>
          <c:order val="8"/>
          <c:tx>
            <c:strRef>
              <c:f>task1!$A$13</c:f>
              <c:strCache>
                <c:ptCount val="1"/>
                <c:pt idx="0">
                  <c:v>Real Estate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task1!$B$13:$K$13</c15:sqref>
                  </c15:fullRef>
                </c:ext>
              </c:extLst>
              <c:f>task1!$B$13:$G$13</c:f>
              <c:numCache>
                <c:formatCode>_("$"* #,##0.00_);_("$"* \(#,##0.00\);_("$"* "-"??_);_(@_)</c:formatCode>
                <c:ptCount val="6"/>
                <c:pt idx="4">
                  <c:v>1454545.4545454546</c:v>
                </c:pt>
                <c:pt idx="5">
                  <c:v>2508076.923076923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D30-4952-BB53-0184E1585DAA}"/>
            </c:ext>
          </c:extLst>
        </c:ser>
        <c:ser>
          <c:idx val="9"/>
          <c:order val="9"/>
          <c:tx>
            <c:strRef>
              <c:f>task1!$A$14</c:f>
              <c:strCache>
                <c:ptCount val="1"/>
                <c:pt idx="0">
                  <c:v>Telecommunications Services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task1!$B$14:$K$14</c15:sqref>
                  </c15:fullRef>
                </c:ext>
              </c:extLst>
              <c:f>task1!$B$14:$G$14</c:f>
              <c:numCache>
                <c:formatCode>_("$"* #,##0.00_);_("$"* \(#,##0.00\);_("$"* "-"??_);_(@_)</c:formatCode>
                <c:ptCount val="6"/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D30-4952-BB53-0184E1585DAA}"/>
            </c:ext>
          </c:extLst>
        </c:ser>
        <c:ser>
          <c:idx val="10"/>
          <c:order val="10"/>
          <c:tx>
            <c:strRef>
              <c:f>task1!$A$15</c:f>
              <c:strCache>
                <c:ptCount val="1"/>
                <c:pt idx="0">
                  <c:v>Utilities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task1!$F$4:$K$4</c15:sqref>
                  </c15:fullRef>
                </c:ext>
              </c:extLst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task1!$B$15:$K$15</c15:sqref>
                  </c15:fullRef>
                </c:ext>
              </c:extLst>
              <c:f>task1!$B$15:$G$15</c:f>
              <c:numCache>
                <c:formatCode>_("$"* #,##0.00_);_("$"* \(#,##0.00\);_("$"* "-"??_);_(@_)</c:formatCode>
                <c:ptCount val="6"/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D30-4952-BB53-0184E1585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718448"/>
        <c:axId val="441715208"/>
      </c:barChart>
      <c:catAx>
        <c:axId val="44171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15208"/>
        <c:crosses val="autoZero"/>
        <c:auto val="1"/>
        <c:lblAlgn val="ctr"/>
        <c:lblOffset val="100"/>
        <c:noMultiLvlLbl val="0"/>
      </c:catAx>
      <c:valAx>
        <c:axId val="44171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/>
                  <a:t>Research &amp; Development Expense</a:t>
                </a:r>
              </a:p>
            </c:rich>
          </c:tx>
          <c:layout>
            <c:manualLayout>
              <c:xMode val="edge"/>
              <c:yMode val="edge"/>
              <c:x val="2.6874028806100722E-2"/>
              <c:y val="0.15762566748122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1844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312498626113938E-2"/>
          <c:y val="0.76650666299633152"/>
          <c:w val="0.98269719219800389"/>
          <c:h val="0.21892669461473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Standard Deviation in Research &amp; Development Expenses by Industry Sector from 2012 to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03731996187043"/>
          <c:y val="0.15005756177029594"/>
          <c:w val="0.80645355897676974"/>
          <c:h val="0.48472259933025624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task1!$A$25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task1!$F$25:$K$25</c:f>
              <c:numCache>
                <c:formatCode>_("$"* #,##0.00_);_("$"* \(#,##0.00\);_("$"* "-"??_);_(@_)</c:formatCode>
                <c:ptCount val="6"/>
                <c:pt idx="0">
                  <c:v>2356252467.7669082</c:v>
                </c:pt>
                <c:pt idx="1">
                  <c:v>1765091502.5456853</c:v>
                </c:pt>
                <c:pt idx="2">
                  <c:v>1895093886.3924193</c:v>
                </c:pt>
                <c:pt idx="3">
                  <c:v>1943615275.5865059</c:v>
                </c:pt>
                <c:pt idx="4">
                  <c:v>1181558429.7189844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C5-4FA9-86BA-799A68EB8988}"/>
            </c:ext>
          </c:extLst>
        </c:ser>
        <c:ser>
          <c:idx val="5"/>
          <c:order val="1"/>
          <c:tx>
            <c:strRef>
              <c:f>task1!$A$26</c:f>
              <c:strCache>
                <c:ptCount val="1"/>
                <c:pt idx="0">
                  <c:v>Industrials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task1!$F$26:$K$26</c:f>
              <c:numCache>
                <c:formatCode>_("$"* #,##0.00_);_("$"* \(#,##0.00\);_("$"* "-"??_);_(@_)</c:formatCode>
                <c:ptCount val="6"/>
                <c:pt idx="0">
                  <c:v>238487127.54328305</c:v>
                </c:pt>
                <c:pt idx="1">
                  <c:v>619272789.12811697</c:v>
                </c:pt>
                <c:pt idx="2">
                  <c:v>650004985.69291353</c:v>
                </c:pt>
                <c:pt idx="3">
                  <c:v>643091775.34630167</c:v>
                </c:pt>
                <c:pt idx="4">
                  <c:v>938072882.40450847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C5-4FA9-86BA-799A68EB8988}"/>
            </c:ext>
          </c:extLst>
        </c:ser>
        <c:ser>
          <c:idx val="6"/>
          <c:order val="2"/>
          <c:tx>
            <c:strRef>
              <c:f>task1!$A$27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task1!$F$4:$K$4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task1!$F$27:$K$27</c:f>
              <c:numCache>
                <c:formatCode>_("$"* #,##0.00_);_("$"* \(#,##0.00\);_("$"* "-"??_);_(@_)</c:formatCode>
                <c:ptCount val="6"/>
                <c:pt idx="0">
                  <c:v>1389803558.8069525</c:v>
                </c:pt>
                <c:pt idx="1">
                  <c:v>2266701301.8850698</c:v>
                </c:pt>
                <c:pt idx="2">
                  <c:v>2428237821.3377032</c:v>
                </c:pt>
                <c:pt idx="3">
                  <c:v>2584428619.3522706</c:v>
                </c:pt>
                <c:pt idx="4">
                  <c:v>3107139262.8873892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C5-4FA9-86BA-799A68EB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718448"/>
        <c:axId val="441715208"/>
      </c:barChart>
      <c:catAx>
        <c:axId val="44171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15208"/>
        <c:crosses val="autoZero"/>
        <c:auto val="1"/>
        <c:lblAlgn val="ctr"/>
        <c:lblOffset val="100"/>
        <c:noMultiLvlLbl val="0"/>
      </c:catAx>
      <c:valAx>
        <c:axId val="44171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/>
                  <a:t>Research &amp; Development Expense</a:t>
                </a:r>
              </a:p>
            </c:rich>
          </c:tx>
          <c:layout>
            <c:manualLayout>
              <c:xMode val="edge"/>
              <c:yMode val="edge"/>
              <c:x val="2.6874028806100722E-2"/>
              <c:y val="0.15762566748122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1844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312498626113938E-2"/>
          <c:y val="0.76650666299633152"/>
          <c:w val="0.98269719219800389"/>
          <c:h val="0.21892669461473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Median and Range of Research and Development Expenses from 2012 to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'summary statistics'!$C$3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statistics'!$A$4:$A$14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statistics'!$C$4:$C$14</c:f>
              <c:numCache>
                <c:formatCode>_("$"* #,##0.00_);_("$"* \(#,##0.00\);_("$"* "-"??_);_(@_)</c:formatCode>
                <c:ptCount val="11"/>
                <c:pt idx="0">
                  <c:v>284358500</c:v>
                </c:pt>
                <c:pt idx="1">
                  <c:v>124500000</c:v>
                </c:pt>
                <c:pt idx="2">
                  <c:v>200052000</c:v>
                </c:pt>
                <c:pt idx="3">
                  <c:v>61000000</c:v>
                </c:pt>
                <c:pt idx="4">
                  <c:v>566609000</c:v>
                </c:pt>
                <c:pt idx="5">
                  <c:v>724000000</c:v>
                </c:pt>
                <c:pt idx="6">
                  <c:v>813500000</c:v>
                </c:pt>
                <c:pt idx="7">
                  <c:v>204000000</c:v>
                </c:pt>
                <c:pt idx="8">
                  <c:v>32000000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4-4069-A8D0-E9A1B57F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7591840"/>
        <c:axId val="6975922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 statistics'!$B$3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'summary statistics'!$A$4:$A$14</c15:sqref>
                        </c15:formulaRef>
                      </c:ext>
                    </c:extLst>
                    <c:strCache>
                      <c:ptCount val="11"/>
                      <c:pt idx="0">
                        <c:v>Consumer Discretionary</c:v>
                      </c:pt>
                      <c:pt idx="1">
                        <c:v>Consumer Staples</c:v>
                      </c:pt>
                      <c:pt idx="2">
                        <c:v>Energy</c:v>
                      </c:pt>
                      <c:pt idx="3">
                        <c:v>Financials</c:v>
                      </c:pt>
                      <c:pt idx="4">
                        <c:v>Health Care</c:v>
                      </c:pt>
                      <c:pt idx="5">
                        <c:v>Industrials</c:v>
                      </c:pt>
                      <c:pt idx="6">
                        <c:v>Information Technology</c:v>
                      </c:pt>
                      <c:pt idx="7">
                        <c:v>Materials</c:v>
                      </c:pt>
                      <c:pt idx="8">
                        <c:v>Real Estate</c:v>
                      </c:pt>
                      <c:pt idx="9">
                        <c:v>Telecommunications Services</c:v>
                      </c:pt>
                      <c:pt idx="10">
                        <c:v>Utilities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'summary statistics'!$B$4:$B$14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298393500</c:v>
                      </c:pt>
                      <c:pt idx="1">
                        <c:v>402837055.55555558</c:v>
                      </c:pt>
                      <c:pt idx="2">
                        <c:v>259564125</c:v>
                      </c:pt>
                      <c:pt idx="3">
                        <c:v>60032500</c:v>
                      </c:pt>
                      <c:pt idx="4">
                        <c:v>1523305223.8805971</c:v>
                      </c:pt>
                      <c:pt idx="5">
                        <c:v>1109610557.6923077</c:v>
                      </c:pt>
                      <c:pt idx="6">
                        <c:v>1766514331.5217392</c:v>
                      </c:pt>
                      <c:pt idx="7">
                        <c:v>468704958.33333331</c:v>
                      </c:pt>
                      <c:pt idx="8">
                        <c:v>29642000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184-4069-A8D0-E9A1B57FAC6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statistics'!$D$3</c15:sqref>
                        </c15:formulaRef>
                      </c:ext>
                    </c:extLst>
                    <c:strCache>
                      <c:ptCount val="1"/>
                      <c:pt idx="0">
                        <c:v>Stdev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statistics'!$A$4:$A$14</c15:sqref>
                        </c15:formulaRef>
                      </c:ext>
                    </c:extLst>
                    <c:strCache>
                      <c:ptCount val="11"/>
                      <c:pt idx="0">
                        <c:v>Consumer Discretionary</c:v>
                      </c:pt>
                      <c:pt idx="1">
                        <c:v>Consumer Staples</c:v>
                      </c:pt>
                      <c:pt idx="2">
                        <c:v>Energy</c:v>
                      </c:pt>
                      <c:pt idx="3">
                        <c:v>Financials</c:v>
                      </c:pt>
                      <c:pt idx="4">
                        <c:v>Health Care</c:v>
                      </c:pt>
                      <c:pt idx="5">
                        <c:v>Industrials</c:v>
                      </c:pt>
                      <c:pt idx="6">
                        <c:v>Information Technology</c:v>
                      </c:pt>
                      <c:pt idx="7">
                        <c:v>Materials</c:v>
                      </c:pt>
                      <c:pt idx="8">
                        <c:v>Real Estate</c:v>
                      </c:pt>
                      <c:pt idx="9">
                        <c:v>Telecommunications Services</c:v>
                      </c:pt>
                      <c:pt idx="10">
                        <c:v>Utilities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statistics'!$D$4:$D$14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90712214.937444478</c:v>
                      </c:pt>
                      <c:pt idx="1">
                        <c:v>615931958.55028093</c:v>
                      </c:pt>
                      <c:pt idx="2">
                        <c:v>270285189.4708029</c:v>
                      </c:pt>
                      <c:pt idx="3">
                        <c:v>3185523.2432574299</c:v>
                      </c:pt>
                      <c:pt idx="4">
                        <c:v>2048991599.8913577</c:v>
                      </c:pt>
                      <c:pt idx="5">
                        <c:v>1061329184.161002</c:v>
                      </c:pt>
                      <c:pt idx="6">
                        <c:v>2689475943.7480216</c:v>
                      </c:pt>
                      <c:pt idx="7">
                        <c:v>592802627.15579009</c:v>
                      </c:pt>
                      <c:pt idx="8">
                        <c:v>3944720.5224198075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84-4069-A8D0-E9A1B57FAC6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statistics'!$E$3</c15:sqref>
                        </c15:formulaRef>
                      </c:ext>
                    </c:extLst>
                    <c:strCache>
                      <c:ptCount val="1"/>
                      <c:pt idx="0">
                        <c:v>Max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statistics'!$A$4:$A$14</c15:sqref>
                        </c15:formulaRef>
                      </c:ext>
                    </c:extLst>
                    <c:strCache>
                      <c:ptCount val="11"/>
                      <c:pt idx="0">
                        <c:v>Consumer Discretionary</c:v>
                      </c:pt>
                      <c:pt idx="1">
                        <c:v>Consumer Staples</c:v>
                      </c:pt>
                      <c:pt idx="2">
                        <c:v>Energy</c:v>
                      </c:pt>
                      <c:pt idx="3">
                        <c:v>Financials</c:v>
                      </c:pt>
                      <c:pt idx="4">
                        <c:v>Health Care</c:v>
                      </c:pt>
                      <c:pt idx="5">
                        <c:v>Industrials</c:v>
                      </c:pt>
                      <c:pt idx="6">
                        <c:v>Information Technology</c:v>
                      </c:pt>
                      <c:pt idx="7">
                        <c:v>Materials</c:v>
                      </c:pt>
                      <c:pt idx="8">
                        <c:v>Real Estate</c:v>
                      </c:pt>
                      <c:pt idx="9">
                        <c:v>Telecommunications Services</c:v>
                      </c:pt>
                      <c:pt idx="10">
                        <c:v>Utilities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statistics'!$E$4:$E$14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427043000</c:v>
                      </c:pt>
                      <c:pt idx="1">
                        <c:v>2052295000</c:v>
                      </c:pt>
                      <c:pt idx="2">
                        <c:v>613000000</c:v>
                      </c:pt>
                      <c:pt idx="3">
                        <c:v>62630000</c:v>
                      </c:pt>
                      <c:pt idx="4">
                        <c:v>8393000000</c:v>
                      </c:pt>
                      <c:pt idx="5">
                        <c:v>4627000000</c:v>
                      </c:pt>
                      <c:pt idx="6">
                        <c:v>12740000000</c:v>
                      </c:pt>
                      <c:pt idx="7">
                        <c:v>2037000000</c:v>
                      </c:pt>
                      <c:pt idx="8">
                        <c:v>33000000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84-4069-A8D0-E9A1B57FAC6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statistics'!$F$3</c15:sqref>
                        </c15:formulaRef>
                      </c:ext>
                    </c:extLst>
                    <c:strCache>
                      <c:ptCount val="1"/>
                      <c:pt idx="0">
                        <c:v>Min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statistics'!$A$4:$A$14</c15:sqref>
                        </c15:formulaRef>
                      </c:ext>
                    </c:extLst>
                    <c:strCache>
                      <c:ptCount val="11"/>
                      <c:pt idx="0">
                        <c:v>Consumer Discretionary</c:v>
                      </c:pt>
                      <c:pt idx="1">
                        <c:v>Consumer Staples</c:v>
                      </c:pt>
                      <c:pt idx="2">
                        <c:v>Energy</c:v>
                      </c:pt>
                      <c:pt idx="3">
                        <c:v>Financials</c:v>
                      </c:pt>
                      <c:pt idx="4">
                        <c:v>Health Care</c:v>
                      </c:pt>
                      <c:pt idx="5">
                        <c:v>Industrials</c:v>
                      </c:pt>
                      <c:pt idx="6">
                        <c:v>Information Technology</c:v>
                      </c:pt>
                      <c:pt idx="7">
                        <c:v>Materials</c:v>
                      </c:pt>
                      <c:pt idx="8">
                        <c:v>Real Estate</c:v>
                      </c:pt>
                      <c:pt idx="9">
                        <c:v>Telecommunications Services</c:v>
                      </c:pt>
                      <c:pt idx="10">
                        <c:v>Utilities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 statistics'!$F$4:$F$14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201197000</c:v>
                      </c:pt>
                      <c:pt idx="1">
                        <c:v>30000</c:v>
                      </c:pt>
                      <c:pt idx="2">
                        <c:v>10269000</c:v>
                      </c:pt>
                      <c:pt idx="3">
                        <c:v>55500000</c:v>
                      </c:pt>
                      <c:pt idx="4">
                        <c:v>58827000</c:v>
                      </c:pt>
                      <c:pt idx="5">
                        <c:v>92300000</c:v>
                      </c:pt>
                      <c:pt idx="6">
                        <c:v>61694000</c:v>
                      </c:pt>
                      <c:pt idx="7">
                        <c:v>78919000</c:v>
                      </c:pt>
                      <c:pt idx="8">
                        <c:v>24000000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84-4069-A8D0-E9A1B57FAC6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'summary statistics'!$G$3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statistics'!$A$4:$A$14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statistics'!$G$4:$G$14</c:f>
              <c:numCache>
                <c:formatCode>_("$"* #,##0.00_);_("$"* \(#,##0.00\);_("$"* "-"??_);_(@_)</c:formatCode>
                <c:ptCount val="11"/>
                <c:pt idx="0">
                  <c:v>225846000</c:v>
                </c:pt>
                <c:pt idx="1">
                  <c:v>2052265000</c:v>
                </c:pt>
                <c:pt idx="2">
                  <c:v>602731000</c:v>
                </c:pt>
                <c:pt idx="3">
                  <c:v>7130000</c:v>
                </c:pt>
                <c:pt idx="4">
                  <c:v>8334173000</c:v>
                </c:pt>
                <c:pt idx="5">
                  <c:v>4534700000</c:v>
                </c:pt>
                <c:pt idx="6">
                  <c:v>12678306000</c:v>
                </c:pt>
                <c:pt idx="7">
                  <c:v>1958081000</c:v>
                </c:pt>
                <c:pt idx="8">
                  <c:v>9000000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84-4069-A8D0-E9A1B57F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608376"/>
        <c:axId val="415606576"/>
      </c:lineChart>
      <c:catAx>
        <c:axId val="69759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92200"/>
        <c:crosses val="autoZero"/>
        <c:auto val="1"/>
        <c:lblAlgn val="ctr"/>
        <c:lblOffset val="100"/>
        <c:noMultiLvlLbl val="0"/>
      </c:catAx>
      <c:valAx>
        <c:axId val="69759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/>
                  <a:t>Median in R&amp;D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9184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15606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/>
                  <a:t>Range in R&amp;D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8376"/>
        <c:crosses val="max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415608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5606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39</xdr:row>
      <xdr:rowOff>89535</xdr:rowOff>
    </xdr:from>
    <xdr:to>
      <xdr:col>7</xdr:col>
      <xdr:colOff>443865</xdr:colOff>
      <xdr:row>69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205F0F-C8D5-0480-1A80-0C6238E80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502920</xdr:colOff>
      <xdr:row>39</xdr:row>
      <xdr:rowOff>142875</xdr:rowOff>
    </xdr:from>
    <xdr:to>
      <xdr:col>16</xdr:col>
      <xdr:colOff>327660</xdr:colOff>
      <xdr:row>70</xdr:row>
      <xdr:rowOff>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6D1120-BAFE-4B21-A5BC-0599A9BE8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15</xdr:row>
      <xdr:rowOff>179070</xdr:rowOff>
    </xdr:from>
    <xdr:to>
      <xdr:col>5</xdr:col>
      <xdr:colOff>1051560</xdr:colOff>
      <xdr:row>45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90591-1E39-D190-B3F8-3C86009DE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" refreshedDate="45300.380509606483" createdVersion="8" refreshedVersion="8" minRefreshableVersion="3" recordCount="1710" xr:uid="{00000000-000A-0000-FFFF-FFFF0A000000}">
  <cacheSource type="worksheet">
    <worksheetSource ref="A1:K1711" sheet="projectdata-nyse"/>
  </cacheSource>
  <cacheFields count="13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2"/>
    </cacheField>
    <cacheField name=" Total Revenue " numFmtId="44">
      <sharedItems containsSemiMixedTypes="0" containsString="0" containsNumber="1" containsInteger="1" minValue="1514000" maxValue="485651000000"/>
    </cacheField>
    <cacheField name=" Cost of Goods Sold " numFmtId="44">
      <sharedItems containsSemiMixedTypes="0" containsString="0" containsNumber="1" containsInteger="1" minValue="0" maxValue="365086000000"/>
    </cacheField>
    <cacheField name=" Sales, General and Admin. " numFmtId="44">
      <sharedItems containsSemiMixedTypes="0" containsString="0" containsNumber="1" containsInteger="1" minValue="-487000000" maxValue="97041000000"/>
    </cacheField>
    <cacheField name=" Research and Development " numFmtId="44">
      <sharedItems containsSemiMixedTypes="0" containsString="0" containsNumber="1" containsInteger="1" minValue="0" maxValue="12740000000"/>
    </cacheField>
    <cacheField name=" Other Operating Items " numFmtId="4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Months (Period Ending)" numFmtId="0" databaseField="0">
      <fieldGroup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Quarters (Period Ending)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 (Period Ending)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x v="0"/>
    <n v="24855000000"/>
    <n v="10499000000"/>
    <n v="12977000000"/>
    <n v="0"/>
    <n v="845000000"/>
    <x v="0"/>
    <s v="Airlines"/>
  </r>
  <r>
    <x v="0"/>
    <s v="Year 2"/>
    <x v="1"/>
    <n v="26743000000"/>
    <n v="11019000000"/>
    <n v="12913000000"/>
    <n v="0"/>
    <n v="853000000"/>
    <x v="0"/>
    <s v="Airlines"/>
  </r>
  <r>
    <x v="0"/>
    <s v="Year 3"/>
    <x v="2"/>
    <n v="42650000000"/>
    <n v="15620000000"/>
    <n v="20686000000"/>
    <n v="0"/>
    <n v="1295000000"/>
    <x v="0"/>
    <s v="Airlines"/>
  </r>
  <r>
    <x v="0"/>
    <s v="Year 4"/>
    <x v="3"/>
    <n v="40990000000"/>
    <n v="11096000000"/>
    <n v="21275000000"/>
    <n v="0"/>
    <n v="1364000000"/>
    <x v="0"/>
    <s v="Airlines"/>
  </r>
  <r>
    <x v="1"/>
    <s v="Year 1"/>
    <x v="4"/>
    <n v="6205003000"/>
    <n v="3106967000"/>
    <n v="2440721000"/>
    <n v="0"/>
    <n v="0"/>
    <x v="1"/>
    <s v="Automotive Retail"/>
  </r>
  <r>
    <x v="1"/>
    <s v="Year 2"/>
    <x v="5"/>
    <n v="6493814000"/>
    <n v="3241668000"/>
    <n v="2591828000"/>
    <n v="0"/>
    <n v="0"/>
    <x v="1"/>
    <s v="Automotive Retail"/>
  </r>
  <r>
    <x v="1"/>
    <s v="Year 3"/>
    <x v="6"/>
    <n v="9843861000"/>
    <n v="5390248000"/>
    <n v="3601903000"/>
    <n v="0"/>
    <n v="0"/>
    <x v="1"/>
    <s v="Automotive Retail"/>
  </r>
  <r>
    <x v="1"/>
    <s v="Year 4"/>
    <x v="7"/>
    <n v="9737018000"/>
    <n v="5314246000"/>
    <n v="3596992000"/>
    <n v="0"/>
    <n v="0"/>
    <x v="1"/>
    <s v="Automotive Retail"/>
  </r>
  <r>
    <x v="2"/>
    <s v="Year 1"/>
    <x v="8"/>
    <n v="170910000000"/>
    <n v="106606000000"/>
    <n v="10830000000"/>
    <n v="4475000000"/>
    <n v="0"/>
    <x v="2"/>
    <s v="Computer Hardware"/>
  </r>
  <r>
    <x v="2"/>
    <s v="Year 2"/>
    <x v="9"/>
    <n v="182795000000"/>
    <n v="112258000000"/>
    <n v="11993000000"/>
    <n v="6041000000"/>
    <n v="0"/>
    <x v="2"/>
    <s v="Computer Hardware"/>
  </r>
  <r>
    <x v="2"/>
    <s v="Year 3"/>
    <x v="10"/>
    <n v="233715000000"/>
    <n v="140089000000"/>
    <n v="14329000000"/>
    <n v="8067000000"/>
    <n v="0"/>
    <x v="2"/>
    <s v="Computer Hardware"/>
  </r>
  <r>
    <x v="2"/>
    <s v="Year 4"/>
    <x v="11"/>
    <n v="215639000000"/>
    <n v="131376000000"/>
    <n v="14194000000"/>
    <n v="10045000000"/>
    <n v="0"/>
    <x v="2"/>
    <s v="Computer Hardware"/>
  </r>
  <r>
    <x v="3"/>
    <s v="Year 1"/>
    <x v="0"/>
    <n v="18380000000"/>
    <n v="4508000000"/>
    <n v="4989000000"/>
    <n v="2778000000"/>
    <n v="0"/>
    <x v="3"/>
    <s v="Pharmaceuticals"/>
  </r>
  <r>
    <x v="3"/>
    <s v="Year 2"/>
    <x v="1"/>
    <n v="18790000000"/>
    <n v="4581000000"/>
    <n v="5352000000"/>
    <n v="2855000000"/>
    <n v="0"/>
    <x v="3"/>
    <s v="Pharmaceuticals"/>
  </r>
  <r>
    <x v="3"/>
    <s v="Year 3"/>
    <x v="2"/>
    <n v="19960000000"/>
    <n v="4426000000"/>
    <n v="8474000000"/>
    <n v="3297000000"/>
    <n v="0"/>
    <x v="3"/>
    <s v="Pharmaceuticals"/>
  </r>
  <r>
    <x v="3"/>
    <s v="Year 4"/>
    <x v="3"/>
    <n v="22859000000"/>
    <n v="4500000000"/>
    <n v="6387000000"/>
    <n v="4285000000"/>
    <n v="0"/>
    <x v="3"/>
    <s v="Pharmaceuticals"/>
  </r>
  <r>
    <x v="4"/>
    <s v="Year 1"/>
    <x v="12"/>
    <n v="87959167000"/>
    <n v="85451348000"/>
    <n v="1447234000"/>
    <n v="0"/>
    <n v="162186000"/>
    <x v="3"/>
    <s v="Health Care Distributors"/>
  </r>
  <r>
    <x v="4"/>
    <s v="Year 2"/>
    <x v="13"/>
    <n v="119569127000"/>
    <n v="116586761000"/>
    <n v="2011595000"/>
    <n v="0"/>
    <n v="188680000"/>
    <x v="3"/>
    <s v="Health Care Distributors"/>
  </r>
  <r>
    <x v="4"/>
    <s v="Year 3"/>
    <x v="14"/>
    <n v="135961803000"/>
    <n v="132432490000"/>
    <n v="2858458000"/>
    <n v="0"/>
    <n v="248635000"/>
    <x v="3"/>
    <s v="Health Care Distributors"/>
  </r>
  <r>
    <x v="4"/>
    <s v="Year 4"/>
    <x v="15"/>
    <n v="146849686000"/>
    <n v="142577080000"/>
    <n v="2382097000"/>
    <n v="0"/>
    <n v="364735000"/>
    <x v="3"/>
    <s v="Health Care Distributors"/>
  </r>
  <r>
    <x v="5"/>
    <s v="Year 1"/>
    <x v="0"/>
    <n v="19050000000"/>
    <n v="8899000000"/>
    <n v="6735000000"/>
    <n v="1461000000"/>
    <n v="595000000"/>
    <x v="3"/>
    <s v="Health Care Equipment"/>
  </r>
  <r>
    <x v="5"/>
    <s v="Year 2"/>
    <x v="1"/>
    <n v="19657000000"/>
    <n v="9193000000"/>
    <n v="6372000000"/>
    <n v="1371000000"/>
    <n v="588000000"/>
    <x v="3"/>
    <s v="Health Care Equipment"/>
  </r>
  <r>
    <x v="5"/>
    <s v="Year 3"/>
    <x v="2"/>
    <n v="20247000000"/>
    <n v="9218000000"/>
    <n v="6530000000"/>
    <n v="1345000000"/>
    <n v="555000000"/>
    <x v="3"/>
    <s v="Health Care Equipment"/>
  </r>
  <r>
    <x v="5"/>
    <s v="Year 4"/>
    <x v="3"/>
    <n v="20405000000"/>
    <n v="8747000000"/>
    <n v="6785000000"/>
    <n v="1405000000"/>
    <n v="601000000"/>
    <x v="3"/>
    <s v="Health Care Equipment"/>
  </r>
  <r>
    <x v="6"/>
    <s v="Year 1"/>
    <x v="16"/>
    <n v="4055240000"/>
    <n v="586557000"/>
    <n v="2140578000"/>
    <n v="826631000"/>
    <n v="52254000"/>
    <x v="2"/>
    <s v="Application Software"/>
  </r>
  <r>
    <x v="6"/>
    <s v="Year 2"/>
    <x v="17"/>
    <n v="4147065000"/>
    <n v="622080000"/>
    <n v="2195640000"/>
    <n v="844353000"/>
    <n v="52424000"/>
    <x v="2"/>
    <s v="Application Software"/>
  </r>
  <r>
    <x v="6"/>
    <s v="Year 3"/>
    <x v="18"/>
    <n v="4795511000"/>
    <n v="744317000"/>
    <n v="2215161000"/>
    <n v="862730000"/>
    <n v="68649000"/>
    <x v="2"/>
    <s v="Application Software"/>
  </r>
  <r>
    <x v="6"/>
    <s v="Year 4"/>
    <x v="19"/>
    <n v="5854430000"/>
    <n v="819908000"/>
    <n v="2487907000"/>
    <n v="975987000"/>
    <n v="78534000"/>
    <x v="2"/>
    <s v="Application Software"/>
  </r>
  <r>
    <x v="7"/>
    <s v="Year 1"/>
    <x v="20"/>
    <n v="2633689000"/>
    <n v="941278000"/>
    <n v="396233000"/>
    <n v="513035000"/>
    <n v="220000"/>
    <x v="2"/>
    <s v="Semiconductors"/>
  </r>
  <r>
    <x v="7"/>
    <s v="Year 2"/>
    <x v="21"/>
    <n v="2864773000"/>
    <n v="1034585000"/>
    <n v="454676000"/>
    <n v="559686000"/>
    <n v="26020000"/>
    <x v="2"/>
    <s v="Semiconductors"/>
  </r>
  <r>
    <x v="7"/>
    <s v="Year 3"/>
    <x v="22"/>
    <n v="3435092000"/>
    <n v="1175830000"/>
    <n v="702644000"/>
    <n v="637459000"/>
    <n v="88318000"/>
    <x v="2"/>
    <s v="Semiconductors"/>
  </r>
  <r>
    <x v="7"/>
    <s v="Year 4"/>
    <x v="23"/>
    <n v="3421409000"/>
    <n v="1194236000"/>
    <n v="461438000"/>
    <n v="653816000"/>
    <n v="70123000"/>
    <x v="2"/>
    <s v="Semiconductors"/>
  </r>
  <r>
    <x v="8"/>
    <s v="Year 1"/>
    <x v="0"/>
    <n v="90559000000"/>
    <n v="86936000000"/>
    <n v="1665000000"/>
    <n v="0"/>
    <n v="0"/>
    <x v="4"/>
    <s v="Agricultural Products"/>
  </r>
  <r>
    <x v="8"/>
    <s v="Year 2"/>
    <x v="1"/>
    <n v="89804000000"/>
    <n v="85915000000"/>
    <n v="1759000000"/>
    <n v="0"/>
    <n v="0"/>
    <x v="4"/>
    <s v="Agricultural Products"/>
  </r>
  <r>
    <x v="8"/>
    <s v="Year 3"/>
    <x v="2"/>
    <n v="81201000000"/>
    <n v="76433000000"/>
    <n v="1907000000"/>
    <n v="0"/>
    <n v="0"/>
    <x v="4"/>
    <s v="Agricultural Products"/>
  </r>
  <r>
    <x v="8"/>
    <s v="Year 4"/>
    <x v="3"/>
    <n v="67702000000"/>
    <n v="63682000000"/>
    <n v="2010000000"/>
    <n v="0"/>
    <n v="0"/>
    <x v="4"/>
    <s v="Agricultural Products"/>
  </r>
  <r>
    <x v="9"/>
    <s v="Year 1"/>
    <x v="0"/>
    <n v="3641390000"/>
    <n v="2392091000"/>
    <n v="108059000"/>
    <n v="0"/>
    <n v="166876000"/>
    <x v="2"/>
    <s v="Data Processing &amp; Outsourced Services"/>
  </r>
  <r>
    <x v="9"/>
    <s v="Year 2"/>
    <x v="1"/>
    <n v="4319063000"/>
    <n v="2894917000"/>
    <n v="109115000"/>
    <n v="0"/>
    <n v="216119000"/>
    <x v="2"/>
    <s v="Data Processing &amp; Outsourced Services"/>
  </r>
  <r>
    <x v="9"/>
    <s v="Year 3"/>
    <x v="2"/>
    <n v="5302940000"/>
    <n v="3643979000"/>
    <n v="247412000"/>
    <n v="0"/>
    <n v="313082000"/>
    <x v="2"/>
    <s v="Data Processing &amp; Outsourced Services"/>
  </r>
  <r>
    <x v="9"/>
    <s v="Year 4"/>
    <x v="3"/>
    <n v="6439746000"/>
    <n v="4482700000"/>
    <n v="203046000"/>
    <n v="0"/>
    <n v="492140000"/>
    <x v="2"/>
    <s v="Data Processing &amp; Outsourced Services"/>
  </r>
  <r>
    <x v="10"/>
    <s v="Year 1"/>
    <x v="24"/>
    <n v="2312200000"/>
    <n v="238500000"/>
    <n v="1081800000"/>
    <n v="600000000"/>
    <n v="42100000"/>
    <x v="2"/>
    <s v="Application Software"/>
  </r>
  <r>
    <x v="10"/>
    <s v="Year 2"/>
    <x v="25"/>
    <n v="2273900000"/>
    <n v="274300000"/>
    <n v="1054400000"/>
    <n v="611100000"/>
    <n v="36500000"/>
    <x v="2"/>
    <s v="Application Software"/>
  </r>
  <r>
    <x v="10"/>
    <s v="Year 3"/>
    <x v="26"/>
    <n v="2512200000"/>
    <n v="342100000"/>
    <n v="1281300000"/>
    <n v="725200000"/>
    <n v="39800000"/>
    <x v="2"/>
    <s v="Application Software"/>
  </r>
  <r>
    <x v="10"/>
    <s v="Year 4"/>
    <x v="27"/>
    <n v="2504100000"/>
    <n v="370700000"/>
    <n v="1308900000"/>
    <n v="790000000"/>
    <n v="33200000"/>
    <x v="2"/>
    <s v="Application Software"/>
  </r>
  <r>
    <x v="11"/>
    <s v="Year 1"/>
    <x v="0"/>
    <n v="5781000000"/>
    <n v="3477000000"/>
    <n v="443000000"/>
    <n v="0"/>
    <n v="673000000"/>
    <x v="5"/>
    <s v="MultiUtilities"/>
  </r>
  <r>
    <x v="11"/>
    <s v="Year 2"/>
    <x v="1"/>
    <n v="5838000000"/>
    <n v="3490000000"/>
    <n v="458000000"/>
    <n v="0"/>
    <n v="706000000"/>
    <x v="5"/>
    <s v="MultiUtilities"/>
  </r>
  <r>
    <x v="11"/>
    <s v="Year 3"/>
    <x v="2"/>
    <n v="6053000000"/>
    <n v="3586000000"/>
    <n v="468000000"/>
    <n v="0"/>
    <n v="745000000"/>
    <x v="5"/>
    <s v="MultiUtilities"/>
  </r>
  <r>
    <x v="11"/>
    <s v="Year 4"/>
    <x v="3"/>
    <n v="6098000000"/>
    <n v="3501000000"/>
    <n v="542000000"/>
    <n v="0"/>
    <n v="796000000"/>
    <x v="5"/>
    <s v="MultiUtilities"/>
  </r>
  <r>
    <x v="12"/>
    <s v="Year 1"/>
    <x v="0"/>
    <n v="14945000000"/>
    <n v="6395000000"/>
    <n v="3812000000"/>
    <n v="0"/>
    <n v="1782000000"/>
    <x v="5"/>
    <s v="Electric Utilities"/>
  </r>
  <r>
    <x v="12"/>
    <s v="Year 2"/>
    <x v="1"/>
    <n v="14813500000"/>
    <n v="6722300000"/>
    <n v="3329800000"/>
    <n v="0"/>
    <n v="1712500000"/>
    <x v="5"/>
    <s v="Electric Utilities"/>
  </r>
  <r>
    <x v="12"/>
    <s v="Year 3"/>
    <x v="2"/>
    <n v="16378600000"/>
    <n v="7685700000"/>
    <n v="3667900000"/>
    <n v="0"/>
    <n v="1897600000"/>
    <x v="5"/>
    <s v="Electric Utilities"/>
  </r>
  <r>
    <x v="12"/>
    <s v="Year 4"/>
    <x v="3"/>
    <n v="16453200000"/>
    <n v="7433500000"/>
    <n v="3676500000"/>
    <n v="0"/>
    <n v="2009700000"/>
    <x v="5"/>
    <s v="Electric Utilities"/>
  </r>
  <r>
    <x v="13"/>
    <s v="Year 1"/>
    <x v="0"/>
    <n v="25364000000"/>
    <n v="17074000000"/>
    <n v="0"/>
    <n v="0"/>
    <n v="3727000000"/>
    <x v="6"/>
    <s v="Life &amp; Health Insurance"/>
  </r>
  <r>
    <x v="13"/>
    <s v="Year 2"/>
    <x v="1"/>
    <n v="23939000000"/>
    <n v="15341000000"/>
    <n v="0"/>
    <n v="0"/>
    <n v="3489000000"/>
    <x v="6"/>
    <s v="Life &amp; Health Insurance"/>
  </r>
  <r>
    <x v="13"/>
    <s v="Year 3"/>
    <x v="2"/>
    <n v="22728000000"/>
    <n v="14373000000"/>
    <n v="0"/>
    <n v="0"/>
    <n v="3547000000"/>
    <x v="6"/>
    <s v="Life &amp; Health Insurance"/>
  </r>
  <r>
    <x v="13"/>
    <s v="Year 4"/>
    <x v="3"/>
    <n v="20872000000"/>
    <n v="13049000000"/>
    <n v="0"/>
    <n v="0"/>
    <n v="3672000000"/>
    <x v="6"/>
    <s v="Life &amp; Health Insurance"/>
  </r>
  <r>
    <x v="14"/>
    <s v="Year 1"/>
    <x v="0"/>
    <n v="71214000000"/>
    <n v="37745000000"/>
    <n v="21491000000"/>
    <n v="0"/>
    <n v="0"/>
    <x v="6"/>
    <s v="Property &amp; Casualty Insurance"/>
  </r>
  <r>
    <x v="14"/>
    <s v="Year 2"/>
    <x v="1"/>
    <n v="68874000000"/>
    <n v="34660000000"/>
    <n v="22005000000"/>
    <n v="0"/>
    <n v="0"/>
    <x v="6"/>
    <s v="Property &amp; Casualty Insurance"/>
  </r>
  <r>
    <x v="14"/>
    <s v="Year 3"/>
    <x v="2"/>
    <n v="64406000000"/>
    <n v="33611000000"/>
    <n v="18491000000"/>
    <n v="0"/>
    <n v="0"/>
    <x v="6"/>
    <s v="Property &amp; Casualty Insurance"/>
  </r>
  <r>
    <x v="14"/>
    <s v="Year 4"/>
    <x v="3"/>
    <n v="58327000000"/>
    <n v="36581000000"/>
    <n v="16417000000"/>
    <n v="0"/>
    <n v="0"/>
    <x v="6"/>
    <s v="Property &amp; Casualty Insurance"/>
  </r>
  <r>
    <x v="15"/>
    <s v="Year 1"/>
    <x v="0"/>
    <n v="958511000"/>
    <n v="386355000"/>
    <n v="61732000"/>
    <n v="0"/>
    <n v="325173000"/>
    <x v="7"/>
    <s v="REITs"/>
  </r>
  <r>
    <x v="15"/>
    <s v="Year 2"/>
    <x v="1"/>
    <n v="974053000"/>
    <n v="380051000"/>
    <n v="53073000"/>
    <n v="0"/>
    <n v="291910000"/>
    <x v="7"/>
    <s v="REITs"/>
  </r>
  <r>
    <x v="15"/>
    <s v="Year 3"/>
    <x v="2"/>
    <n v="984363000"/>
    <n v="380964000"/>
    <n v="56621000"/>
    <n v="0"/>
    <n v="282608000"/>
    <x v="7"/>
    <s v="REITs"/>
  </r>
  <r>
    <x v="15"/>
    <s v="Year 4"/>
    <x v="3"/>
    <n v="981310000"/>
    <n v="365248000"/>
    <n v="53546000"/>
    <n v="0"/>
    <n v="306301000"/>
    <x v="7"/>
    <s v="REITs"/>
  </r>
  <r>
    <x v="16"/>
    <s v="Year 1"/>
    <x v="1"/>
    <n v="9047657000"/>
    <n v="6709936000"/>
    <n v="0"/>
    <n v="0"/>
    <n v="1470287000"/>
    <x v="6"/>
    <s v="Multi-line Insurance"/>
  </r>
  <r>
    <x v="16"/>
    <s v="Year 2"/>
    <x v="2"/>
    <n v="10381653000"/>
    <n v="8093563000"/>
    <n v="0"/>
    <n v="0"/>
    <n v="1485558000"/>
    <x v="6"/>
    <s v="Multi-line Insurance"/>
  </r>
  <r>
    <x v="16"/>
    <s v="Year 3"/>
    <x v="3"/>
    <n v="10325494000"/>
    <n v="8666624000"/>
    <n v="0"/>
    <n v="0"/>
    <n v="1402573000"/>
    <x v="6"/>
    <s v="Multi-line Insurance"/>
  </r>
  <r>
    <x v="16"/>
    <s v="Year 4"/>
    <x v="28"/>
    <n v="7531780000"/>
    <n v="5251228000"/>
    <n v="0"/>
    <n v="0"/>
    <n v="1351314000"/>
    <x v="6"/>
    <s v="Multi-line Insurance"/>
  </r>
  <r>
    <x v="17"/>
    <s v="Year 1"/>
    <x v="0"/>
    <n v="1373947000"/>
    <n v="529900000"/>
    <n v="433448000"/>
    <n v="74744000"/>
    <n v="20962000"/>
    <x v="2"/>
    <s v="Internet Software &amp; Services"/>
  </r>
  <r>
    <x v="17"/>
    <s v="Year 2"/>
    <x v="1"/>
    <n v="1577922000"/>
    <n v="511087000"/>
    <n v="535598000"/>
    <n v="93879000"/>
    <n v="21547000"/>
    <x v="2"/>
    <s v="Internet Software &amp; Services"/>
  </r>
  <r>
    <x v="17"/>
    <s v="Year 3"/>
    <x v="2"/>
    <n v="1963874000"/>
    <n v="610943000"/>
    <n v="704880000"/>
    <n v="125286000"/>
    <n v="32057000"/>
    <x v="2"/>
    <s v="Internet Software &amp; Services"/>
  </r>
  <r>
    <x v="17"/>
    <s v="Year 4"/>
    <x v="3"/>
    <n v="2197448000"/>
    <n v="725620000"/>
    <n v="829253000"/>
    <n v="148591000"/>
    <n v="27067000"/>
    <x v="2"/>
    <s v="Internet Software &amp; Services"/>
  </r>
  <r>
    <x v="18"/>
    <s v="Year 1"/>
    <x v="0"/>
    <n v="2519154000"/>
    <n v="1620311000"/>
    <n v="308456000"/>
    <n v="78919000"/>
    <n v="0"/>
    <x v="8"/>
    <s v="Specialty Chemicals"/>
  </r>
  <r>
    <x v="18"/>
    <s v="Year 2"/>
    <x v="1"/>
    <n v="2394270000"/>
    <n v="1543799000"/>
    <n v="158189000"/>
    <n v="82246000"/>
    <n v="0"/>
    <x v="8"/>
    <s v="Specialty Chemicals"/>
  </r>
  <r>
    <x v="18"/>
    <s v="Year 3"/>
    <x v="2"/>
    <n v="2445548000"/>
    <n v="1674700000"/>
    <n v="355135000"/>
    <n v="88310000"/>
    <n v="0"/>
    <x v="8"/>
    <s v="Specialty Chemicals"/>
  </r>
  <r>
    <x v="18"/>
    <s v="Year 4"/>
    <x v="3"/>
    <n v="3651335000"/>
    <n v="2454463000"/>
    <n v="512274000"/>
    <n v="102871000"/>
    <n v="0"/>
    <x v="8"/>
    <s v="Specialty Chemicals"/>
  </r>
  <r>
    <x v="19"/>
    <s v="Year 1"/>
    <x v="0"/>
    <n v="4657000000"/>
    <n v="2319000000"/>
    <n v="1542000000"/>
    <n v="0"/>
    <n v="264000000"/>
    <x v="0"/>
    <s v="Airlines"/>
  </r>
  <r>
    <x v="19"/>
    <s v="Year 2"/>
    <x v="1"/>
    <n v="5156000000"/>
    <n v="2355000000"/>
    <n v="1693000000"/>
    <n v="0"/>
    <n v="270000000"/>
    <x v="0"/>
    <s v="Airlines"/>
  </r>
  <r>
    <x v="19"/>
    <s v="Year 3"/>
    <x v="2"/>
    <n v="5368000000"/>
    <n v="2325000000"/>
    <n v="1817000000"/>
    <n v="0"/>
    <n v="294000000"/>
    <x v="0"/>
    <s v="Airlines"/>
  </r>
  <r>
    <x v="19"/>
    <s v="Year 4"/>
    <x v="3"/>
    <n v="5598000000"/>
    <n v="1935000000"/>
    <n v="2013000000"/>
    <n v="0"/>
    <n v="320000000"/>
    <x v="0"/>
    <s v="Airlines"/>
  </r>
  <r>
    <x v="20"/>
    <s v="Year 1"/>
    <x v="0"/>
    <n v="33315000000"/>
    <n v="21618000000"/>
    <n v="0"/>
    <n v="0"/>
    <n v="8002000000"/>
    <x v="6"/>
    <s v="Property &amp; Casualty Insurance"/>
  </r>
  <r>
    <x v="20"/>
    <s v="Year 2"/>
    <x v="1"/>
    <n v="34507000000"/>
    <n v="19828000000"/>
    <n v="1278000000"/>
    <n v="0"/>
    <n v="8389000000"/>
    <x v="6"/>
    <s v="Property &amp; Casualty Insurance"/>
  </r>
  <r>
    <x v="20"/>
    <s v="Year 3"/>
    <x v="2"/>
    <n v="35239000000"/>
    <n v="21193000000"/>
    <n v="919000000"/>
    <n v="0"/>
    <n v="8476000000"/>
    <x v="6"/>
    <s v="Property &amp; Casualty Insurance"/>
  </r>
  <r>
    <x v="20"/>
    <s v="Year 4"/>
    <x v="3"/>
    <n v="35653000000"/>
    <n v="22837000000"/>
    <n v="761000000"/>
    <n v="0"/>
    <n v="8445000000"/>
    <x v="6"/>
    <s v="Property &amp; Casualty Insurance"/>
  </r>
  <r>
    <x v="21"/>
    <s v="Year 1"/>
    <x v="1"/>
    <n v="2069600000"/>
    <n v="1208100000"/>
    <n v="483100000"/>
    <n v="0"/>
    <n v="0"/>
    <x v="0"/>
    <s v="Building Products"/>
  </r>
  <r>
    <x v="21"/>
    <s v="Year 2"/>
    <x v="2"/>
    <n v="2118300000"/>
    <n v="1264600000"/>
    <n v="527400000"/>
    <n v="0"/>
    <n v="0"/>
    <x v="0"/>
    <s v="Building Products"/>
  </r>
  <r>
    <x v="21"/>
    <s v="Year 3"/>
    <x v="3"/>
    <n v="2068100000"/>
    <n v="1199000000"/>
    <n v="510500000"/>
    <n v="0"/>
    <n v="0"/>
    <x v="0"/>
    <s v="Building Products"/>
  </r>
  <r>
    <x v="21"/>
    <s v="Year 4"/>
    <x v="28"/>
    <n v="2238000000"/>
    <n v="1252700000"/>
    <n v="559800000"/>
    <n v="0"/>
    <n v="0"/>
    <x v="0"/>
    <s v="Building Products"/>
  </r>
  <r>
    <x v="22"/>
    <s v="Year 1"/>
    <x v="1"/>
    <n v="1551346000"/>
    <n v="177556000"/>
    <n v="493726000"/>
    <n v="317093000"/>
    <n v="417000"/>
    <x v="3"/>
    <s v="Biotechnology"/>
  </r>
  <r>
    <x v="22"/>
    <s v="Year 2"/>
    <x v="2"/>
    <n v="2234000000"/>
    <n v="174000000"/>
    <n v="650000000"/>
    <n v="514000000"/>
    <n v="0"/>
    <x v="3"/>
    <s v="Biotechnology"/>
  </r>
  <r>
    <x v="22"/>
    <s v="Year 3"/>
    <x v="3"/>
    <n v="2604000000"/>
    <n v="233000000"/>
    <n v="927000000"/>
    <n v="709000000"/>
    <n v="117000000"/>
    <x v="3"/>
    <s v="Biotechnology"/>
  </r>
  <r>
    <x v="22"/>
    <s v="Year 4"/>
    <x v="28"/>
    <n v="3084000000"/>
    <n v="258000000"/>
    <n v="990000000"/>
    <n v="757000000"/>
    <n v="322000000"/>
    <x v="3"/>
    <s v="Biotechnology"/>
  </r>
  <r>
    <x v="23"/>
    <s v="Year 1"/>
    <x v="29"/>
    <n v="7509000000"/>
    <n v="4518000000"/>
    <n v="898000000"/>
    <n v="1320000000"/>
    <n v="0"/>
    <x v="2"/>
    <s v="Semiconductor Equipment"/>
  </r>
  <r>
    <x v="23"/>
    <s v="Year 2"/>
    <x v="30"/>
    <n v="9072000000"/>
    <n v="5229000000"/>
    <n v="895000000"/>
    <n v="1428000000"/>
    <n v="0"/>
    <x v="2"/>
    <s v="Semiconductor Equipment"/>
  </r>
  <r>
    <x v="23"/>
    <s v="Year 3"/>
    <x v="31"/>
    <n v="9659000000"/>
    <n v="5707000000"/>
    <n v="808000000"/>
    <n v="1451000000"/>
    <n v="0"/>
    <x v="2"/>
    <s v="Semiconductor Equipment"/>
  </r>
  <r>
    <x v="23"/>
    <s v="Year 4"/>
    <x v="32"/>
    <n v="10825000000"/>
    <n v="6314000000"/>
    <n v="819000000"/>
    <n v="1540000000"/>
    <n v="0"/>
    <x v="2"/>
    <s v="Semiconductor Equipment"/>
  </r>
  <r>
    <x v="24"/>
    <s v="Year 1"/>
    <x v="0"/>
    <n v="3334213000"/>
    <n v="2154132000"/>
    <n v="380532000"/>
    <n v="0"/>
    <n v="53677000"/>
    <x v="0"/>
    <s v="Electrical Components &amp; Equipment"/>
  </r>
  <r>
    <x v="24"/>
    <s v="Year 2"/>
    <x v="1"/>
    <n v="3594136000"/>
    <n v="2323642000"/>
    <n v="398177000"/>
    <n v="0"/>
    <n v="57238000"/>
    <x v="0"/>
    <s v="Electrical Components &amp; Equipment"/>
  </r>
  <r>
    <x v="24"/>
    <s v="Year 3"/>
    <x v="2"/>
    <n v="4021964000"/>
    <n v="2597017000"/>
    <n v="462637000"/>
    <n v="0"/>
    <n v="63724000"/>
    <x v="0"/>
    <s v="Electrical Components &amp; Equipment"/>
  </r>
  <r>
    <x v="24"/>
    <s v="Year 4"/>
    <x v="3"/>
    <n v="3974295000"/>
    <n v="2549280000"/>
    <n v="448592000"/>
    <n v="0"/>
    <n v="68707000"/>
    <x v="0"/>
    <s v="Electrical Components &amp; Equipment"/>
  </r>
  <r>
    <x v="25"/>
    <s v="Year 1"/>
    <x v="1"/>
    <n v="18676000000"/>
    <n v="3346000000"/>
    <n v="5380000000"/>
    <n v="4083000000"/>
    <n v="0"/>
    <x v="3"/>
    <s v="Biotechnology"/>
  </r>
  <r>
    <x v="25"/>
    <s v="Year 2"/>
    <x v="2"/>
    <n v="20063000000"/>
    <n v="4422000000"/>
    <n v="5153000000"/>
    <n v="4297000000"/>
    <n v="0"/>
    <x v="3"/>
    <s v="Biotechnology"/>
  </r>
  <r>
    <x v="25"/>
    <s v="Year 3"/>
    <x v="3"/>
    <n v="21662000000"/>
    <n v="4227000000"/>
    <n v="4895000000"/>
    <n v="4070000000"/>
    <n v="0"/>
    <x v="3"/>
    <s v="Biotechnology"/>
  </r>
  <r>
    <x v="25"/>
    <s v="Year 4"/>
    <x v="28"/>
    <n v="22991000000"/>
    <n v="4162000000"/>
    <n v="5195000000"/>
    <n v="3840000000"/>
    <n v="0"/>
    <x v="3"/>
    <s v="Biotechnology"/>
  </r>
  <r>
    <x v="26"/>
    <s v="Year 1"/>
    <x v="0"/>
    <n v="10259000000"/>
    <n v="1899000000"/>
    <n v="3927000000"/>
    <n v="0"/>
    <n v="2877000000"/>
    <x v="6"/>
    <s v="Asset Management &amp; Custody Banks"/>
  </r>
  <r>
    <x v="26"/>
    <s v="Year 2"/>
    <x v="1"/>
    <n v="11230000000"/>
    <n v="1954000000"/>
    <n v="3862000000"/>
    <n v="0"/>
    <n v="3132000000"/>
    <x v="6"/>
    <s v="Asset Management &amp; Custody Banks"/>
  </r>
  <r>
    <x v="26"/>
    <s v="Year 3"/>
    <x v="2"/>
    <n v="12296000000"/>
    <n v="1982000000"/>
    <n v="3808000000"/>
    <n v="0"/>
    <n v="3603000000"/>
    <x v="6"/>
    <s v="Asset Management &amp; Custody Banks"/>
  </r>
  <r>
    <x v="26"/>
    <s v="Year 4"/>
    <x v="3"/>
    <n v="12200000000"/>
    <n v="2261000000"/>
    <n v="3750000000"/>
    <n v="0"/>
    <n v="3630000000"/>
    <x v="6"/>
    <s v="Asset Management &amp; Custody Banks"/>
  </r>
  <r>
    <x v="27"/>
    <s v="Year 1"/>
    <x v="0"/>
    <n v="2875960000"/>
    <n v="722479000"/>
    <n v="389486000"/>
    <n v="0"/>
    <n v="644276000"/>
    <x v="7"/>
    <s v="Specialized REITs"/>
  </r>
  <r>
    <x v="27"/>
    <s v="Year 2"/>
    <x v="1"/>
    <n v="3361407000"/>
    <n v="859873000"/>
    <n v="487084000"/>
    <n v="0"/>
    <n v="800145000"/>
    <x v="7"/>
    <s v="Specialized REITs"/>
  </r>
  <r>
    <x v="27"/>
    <s v="Year 3"/>
    <x v="2"/>
    <n v="4100048000"/>
    <n v="1094265000"/>
    <n v="515059000"/>
    <n v="0"/>
    <n v="1003802000"/>
    <x v="7"/>
    <s v="Specialized REITs"/>
  </r>
  <r>
    <x v="27"/>
    <s v="Year 4"/>
    <x v="3"/>
    <n v="4771516000"/>
    <n v="1308868000"/>
    <n v="564531000"/>
    <n v="0"/>
    <n v="1285328000"/>
    <x v="7"/>
    <s v="Specialized REITs"/>
  </r>
  <r>
    <x v="28"/>
    <s v="Year 1"/>
    <x v="1"/>
    <n v="74452000000"/>
    <n v="54181000000"/>
    <n v="19526000000"/>
    <n v="0"/>
    <n v="0"/>
    <x v="1"/>
    <s v="Internet &amp; Direct Marketing Retail"/>
  </r>
  <r>
    <x v="28"/>
    <s v="Year 2"/>
    <x v="2"/>
    <n v="88988000000"/>
    <n v="62752000000"/>
    <n v="26058000000"/>
    <n v="0"/>
    <n v="0"/>
    <x v="1"/>
    <s v="Internet &amp; Direct Marketing Retail"/>
  </r>
  <r>
    <x v="28"/>
    <s v="Year 3"/>
    <x v="3"/>
    <n v="107006000000"/>
    <n v="71651000000"/>
    <n v="33122000000"/>
    <n v="0"/>
    <n v="0"/>
    <x v="1"/>
    <s v="Internet &amp; Direct Marketing Retail"/>
  </r>
  <r>
    <x v="28"/>
    <s v="Year 4"/>
    <x v="28"/>
    <n v="135987000000"/>
    <n v="88265000000"/>
    <n v="43536000000"/>
    <n v="0"/>
    <n v="0"/>
    <x v="1"/>
    <s v="Internet &amp; Direct Marketing Retail"/>
  </r>
  <r>
    <x v="29"/>
    <s v="Year 1"/>
    <x v="1"/>
    <n v="17517600000"/>
    <n v="14757700000"/>
    <n v="1924300000"/>
    <n v="0"/>
    <n v="95300000"/>
    <x v="1"/>
    <s v="Specialty Stores"/>
  </r>
  <r>
    <x v="29"/>
    <s v="Year 2"/>
    <x v="2"/>
    <n v="19108800000"/>
    <n v="16120100000"/>
    <n v="2061000000"/>
    <n v="0"/>
    <n v="106900000"/>
    <x v="1"/>
    <s v="Specialty Stores"/>
  </r>
  <r>
    <x v="29"/>
    <s v="Year 3"/>
    <x v="3"/>
    <n v="20862000000"/>
    <n v="17600500000"/>
    <n v="2245600000"/>
    <n v="0"/>
    <n v="127400000"/>
    <x v="1"/>
    <s v="Specialty Stores"/>
  </r>
  <r>
    <x v="29"/>
    <s v="Year 4"/>
    <x v="28"/>
    <n v="21609000000"/>
    <n v="18295800000"/>
    <n v="2280300000"/>
    <n v="0"/>
    <n v="143400000"/>
    <x v="1"/>
    <s v="Specialty Stores"/>
  </r>
  <r>
    <x v="30"/>
    <s v="Year 1"/>
    <x v="0"/>
    <n v="61497200000"/>
    <n v="48213600000"/>
    <n v="8680500000"/>
    <n v="0"/>
    <n v="233000000"/>
    <x v="3"/>
    <s v="Managed Health Care"/>
  </r>
  <r>
    <x v="30"/>
    <s v="Year 2"/>
    <x v="1"/>
    <n v="71023500000"/>
    <n v="56237100000"/>
    <n v="9952900000"/>
    <n v="0"/>
    <n v="245300000"/>
    <x v="3"/>
    <s v="Managed Health Care"/>
  </r>
  <r>
    <x v="30"/>
    <s v="Year 3"/>
    <x v="2"/>
    <n v="73874100000"/>
    <n v="56854900000"/>
    <n v="11748400000"/>
    <n v="0"/>
    <n v="220900000"/>
    <x v="3"/>
    <s v="Managed Health Care"/>
  </r>
  <r>
    <x v="30"/>
    <s v="Year 4"/>
    <x v="3"/>
    <n v="79156500000"/>
    <n v="61116900000"/>
    <n v="12534800000"/>
    <n v="0"/>
    <n v="230100000"/>
    <x v="3"/>
    <s v="Managed Health Care"/>
  </r>
  <r>
    <x v="31"/>
    <s v="Year 1"/>
    <x v="0"/>
    <n v="16428000000"/>
    <n v="3079000000"/>
    <n v="1333000000"/>
    <n v="0"/>
    <n v="6881000000"/>
    <x v="9"/>
    <s v="Oil &amp; Gas Exploration &amp; Production"/>
  </r>
  <r>
    <x v="31"/>
    <s v="Year 2"/>
    <x v="1"/>
    <n v="14771000000"/>
    <n v="2938000000"/>
    <n v="1286000000"/>
    <n v="0"/>
    <n v="5866000000"/>
    <x v="9"/>
    <s v="Oil &amp; Gas Exploration &amp; Production"/>
  </r>
  <r>
    <x v="31"/>
    <s v="Year 3"/>
    <x v="2"/>
    <n v="12691000000"/>
    <n v="2511000000"/>
    <n v="1095000000"/>
    <n v="0"/>
    <n v="9720000000"/>
    <x v="9"/>
    <s v="Oil &amp; Gas Exploration &amp; Production"/>
  </r>
  <r>
    <x v="31"/>
    <s v="Year 4"/>
    <x v="3"/>
    <n v="6383000000"/>
    <n v="2065000000"/>
    <n v="791000000"/>
    <n v="0"/>
    <n v="29372000000"/>
    <x v="9"/>
    <s v="Oil &amp; Gas Exploration &amp; Production"/>
  </r>
  <r>
    <x v="32"/>
    <s v="Year 1"/>
    <x v="1"/>
    <n v="14581000000"/>
    <n v="2942000000"/>
    <n v="2256000000"/>
    <n v="0"/>
    <n v="3927000000"/>
    <x v="9"/>
    <s v="Oil &amp; Gas Exploration &amp; Production"/>
  </r>
  <r>
    <x v="32"/>
    <s v="Year 2"/>
    <x v="2"/>
    <n v="18470000000"/>
    <n v="3317000000"/>
    <n v="2725000000"/>
    <n v="0"/>
    <n v="4550000000"/>
    <x v="9"/>
    <s v="Oil &amp; Gas Exploration &amp; Production"/>
  </r>
  <r>
    <x v="32"/>
    <s v="Year 3"/>
    <x v="3"/>
    <n v="8698000000"/>
    <n v="3185000000"/>
    <n v="2000000000"/>
    <n v="0"/>
    <n v="4603000000"/>
    <x v="9"/>
    <s v="Oil &amp; Gas Exploration &amp; Production"/>
  </r>
  <r>
    <x v="32"/>
    <s v="Year 4"/>
    <x v="28"/>
    <n v="7869000000"/>
    <n v="2900000000"/>
    <n v="2094000000"/>
    <n v="0"/>
    <n v="4301000000"/>
    <x v="9"/>
    <s v="Oil &amp; Gas Exploration &amp; Production"/>
  </r>
  <r>
    <x v="33"/>
    <s v="Year 1"/>
    <x v="12"/>
    <n v="10180400000"/>
    <n v="7472100000"/>
    <n v="1018600000"/>
    <n v="133700000"/>
    <n v="0"/>
    <x v="8"/>
    <s v="Industrial Gases"/>
  </r>
  <r>
    <x v="33"/>
    <s v="Year 2"/>
    <x v="13"/>
    <n v="10439000000"/>
    <n v="7629900000"/>
    <n v="1007400000"/>
    <n v="139800000"/>
    <n v="0"/>
    <x v="8"/>
    <s v="Industrial Gases"/>
  </r>
  <r>
    <x v="33"/>
    <s v="Year 3"/>
    <x v="14"/>
    <n v="9894900000"/>
    <n v="6939000000"/>
    <n v="895300000"/>
    <n v="137100000"/>
    <n v="0"/>
    <x v="8"/>
    <s v="Industrial Gases"/>
  </r>
  <r>
    <x v="33"/>
    <s v="Year 4"/>
    <x v="15"/>
    <n v="9524400000"/>
    <n v="6402700000"/>
    <n v="797600000"/>
    <n v="132000000"/>
    <n v="0"/>
    <x v="8"/>
    <s v="Industrial Gases"/>
  </r>
  <r>
    <x v="34"/>
    <s v="Year 1"/>
    <x v="0"/>
    <n v="4292100000"/>
    <n v="2948900000"/>
    <n v="512900000"/>
    <n v="0"/>
    <n v="0"/>
    <x v="2"/>
    <s v="Electronic Components"/>
  </r>
  <r>
    <x v="34"/>
    <s v="Year 2"/>
    <x v="1"/>
    <n v="4614700000"/>
    <n v="3163900000"/>
    <n v="548000000"/>
    <n v="0"/>
    <n v="0"/>
    <x v="2"/>
    <s v="Electronic Components"/>
  </r>
  <r>
    <x v="34"/>
    <s v="Year 3"/>
    <x v="2"/>
    <n v="5345500000"/>
    <n v="3651700000"/>
    <n v="645100000"/>
    <n v="0"/>
    <n v="0"/>
    <x v="2"/>
    <s v="Electronic Components"/>
  </r>
  <r>
    <x v="34"/>
    <s v="Year 4"/>
    <x v="3"/>
    <n v="5568700000"/>
    <n v="3789200000"/>
    <n v="669100000"/>
    <n v="0"/>
    <n v="0"/>
    <x v="2"/>
    <s v="Electronic Components"/>
  </r>
  <r>
    <x v="35"/>
    <s v="Year 1"/>
    <x v="0"/>
    <n v="23700000000"/>
    <n v="20401000000"/>
    <n v="997000000"/>
    <n v="197000000"/>
    <n v="1460000000"/>
    <x v="0"/>
    <s v="Aerospace &amp; Defense"/>
  </r>
  <r>
    <x v="35"/>
    <s v="Year 2"/>
    <x v="1"/>
    <n v="23032000000"/>
    <n v="19286000000"/>
    <n v="1008000000"/>
    <n v="192000000"/>
    <n v="1421000000"/>
    <x v="0"/>
    <s v="Aerospace &amp; Defense"/>
  </r>
  <r>
    <x v="35"/>
    <s v="Year 3"/>
    <x v="2"/>
    <n v="23906000000"/>
    <n v="19137000000"/>
    <n v="995000000"/>
    <n v="218000000"/>
    <n v="1371000000"/>
    <x v="0"/>
    <s v="Aerospace &amp; Defense"/>
  </r>
  <r>
    <x v="35"/>
    <s v="Year 4"/>
    <x v="3"/>
    <n v="22534000000"/>
    <n v="18069000000"/>
    <n v="979000000"/>
    <n v="238000000"/>
    <n v="1280000000"/>
    <x v="0"/>
    <s v="Aerospace &amp; Defense"/>
  </r>
  <r>
    <x v="36"/>
    <s v="Year 1"/>
    <x v="0"/>
    <n v="4856000000"/>
    <n v="1662000000"/>
    <n v="1139000000"/>
    <n v="604000000"/>
    <n v="0"/>
    <x v="2"/>
    <s v="Home Entertainment Software"/>
  </r>
  <r>
    <x v="36"/>
    <s v="Year 2"/>
    <x v="1"/>
    <n v="4583000000"/>
    <n v="1531000000"/>
    <n v="1096000000"/>
    <n v="584000000"/>
    <n v="0"/>
    <x v="2"/>
    <s v="Home Entertainment Software"/>
  </r>
  <r>
    <x v="36"/>
    <s v="Year 3"/>
    <x v="2"/>
    <n v="4408000000"/>
    <n v="1525000000"/>
    <n v="1129000000"/>
    <n v="571000000"/>
    <n v="0"/>
    <x v="2"/>
    <s v="Home Entertainment Software"/>
  </r>
  <r>
    <x v="36"/>
    <s v="Year 4"/>
    <x v="3"/>
    <n v="4664000000"/>
    <n v="1585000000"/>
    <n v="1114000000"/>
    <n v="646000000"/>
    <n v="0"/>
    <x v="2"/>
    <s v="Home Entertainment Software"/>
  </r>
  <r>
    <x v="37"/>
    <s v="Year 1"/>
    <x v="33"/>
    <n v="6824000000"/>
    <n v="3271000000"/>
    <n v="486000000"/>
    <n v="1049000000"/>
    <n v="249000000"/>
    <x v="2"/>
    <s v="Semiconductors"/>
  </r>
  <r>
    <x v="37"/>
    <s v="Year 2"/>
    <x v="32"/>
    <n v="13240000000"/>
    <n v="7300000000"/>
    <n v="806000000"/>
    <n v="2674000000"/>
    <n v="1873000000"/>
    <x v="2"/>
    <s v="Semiconductors"/>
  </r>
  <r>
    <x v="38"/>
    <s v="Year 1"/>
    <x v="0"/>
    <n v="5863500000"/>
    <n v="4335300000"/>
    <n v="1148900000"/>
    <n v="0"/>
    <n v="0"/>
    <x v="8"/>
    <s v="Paper Packaging"/>
  </r>
  <r>
    <x v="38"/>
    <s v="Year 2"/>
    <x v="5"/>
    <n v="6140000000"/>
    <n v="4502300000"/>
    <n v="1174200000"/>
    <n v="0"/>
    <n v="0"/>
    <x v="8"/>
    <s v="Paper Packaging"/>
  </r>
  <r>
    <x v="38"/>
    <s v="Year 3"/>
    <x v="6"/>
    <n v="6330300000"/>
    <n v="4679100000"/>
    <n v="1158900000"/>
    <n v="0"/>
    <n v="0"/>
    <x v="8"/>
    <s v="Paper Packaging"/>
  </r>
  <r>
    <x v="38"/>
    <s v="Year 4"/>
    <x v="7"/>
    <n v="5966900000"/>
    <n v="4321100000"/>
    <n v="1108100000"/>
    <n v="0"/>
    <n v="0"/>
    <x v="8"/>
    <s v="Paper Packaging"/>
  </r>
  <r>
    <x v="39"/>
    <s v="Year 1"/>
    <x v="0"/>
    <n v="2853926000"/>
    <n v="1329500000"/>
    <n v="220758000"/>
    <n v="0"/>
    <n v="380402000"/>
    <x v="5"/>
    <s v="Water Utilities"/>
  </r>
  <r>
    <x v="39"/>
    <s v="Year 2"/>
    <x v="1"/>
    <n v="2879000000"/>
    <n v="1289000000"/>
    <n v="234000000"/>
    <n v="0"/>
    <n v="407000000"/>
    <x v="5"/>
    <s v="Water Utilities"/>
  </r>
  <r>
    <x v="39"/>
    <s v="Year 3"/>
    <x v="2"/>
    <n v="3011000000"/>
    <n v="1350000000"/>
    <n v="236000000"/>
    <n v="0"/>
    <n v="424000000"/>
    <x v="5"/>
    <s v="Water Utilities"/>
  </r>
  <r>
    <x v="39"/>
    <s v="Year 4"/>
    <x v="3"/>
    <n v="3159000000"/>
    <n v="1404000000"/>
    <n v="243000000"/>
    <n v="0"/>
    <n v="440000000"/>
    <x v="5"/>
    <s v="Water Utilities"/>
  </r>
  <r>
    <x v="40"/>
    <s v="Year 1"/>
    <x v="0"/>
    <n v="33781000000"/>
    <n v="480000000"/>
    <n v="23392000000"/>
    <n v="0"/>
    <n v="1712000000"/>
    <x v="6"/>
    <s v="Consumer Finance"/>
  </r>
  <r>
    <x v="40"/>
    <s v="Year 2"/>
    <x v="1"/>
    <n v="34828000000"/>
    <n v="442000000"/>
    <n v="23150000000"/>
    <n v="0"/>
    <n v="1832000000"/>
    <x v="6"/>
    <s v="Consumer Finance"/>
  </r>
  <r>
    <x v="40"/>
    <s v="Year 3"/>
    <x v="2"/>
    <n v="35895000000"/>
    <n v="373000000"/>
    <n v="23153000000"/>
    <n v="0"/>
    <n v="2044000000"/>
    <x v="6"/>
    <s v="Consumer Finance"/>
  </r>
  <r>
    <x v="40"/>
    <s v="Year 4"/>
    <x v="3"/>
    <n v="34441000000"/>
    <n v="475000000"/>
    <n v="22892000000"/>
    <n v="0"/>
    <n v="1988000000"/>
    <x v="6"/>
    <s v="Consumer Finance"/>
  </r>
  <r>
    <x v="41"/>
    <s v="Year 1"/>
    <x v="34"/>
    <n v="2089100000"/>
    <n v="1251500000"/>
    <n v="607600000"/>
    <n v="0"/>
    <n v="0"/>
    <x v="0"/>
    <s v="Electrical Components &amp; Equipment"/>
  </r>
  <r>
    <x v="41"/>
    <s v="Year 2"/>
    <x v="35"/>
    <n v="2393500000"/>
    <n v="1414300000"/>
    <n v="680300000"/>
    <n v="0"/>
    <n v="0"/>
    <x v="0"/>
    <s v="Electrical Components &amp; Equipment"/>
  </r>
  <r>
    <x v="41"/>
    <s v="Year 3"/>
    <x v="36"/>
    <n v="2706700000"/>
    <n v="1561100000"/>
    <n v="756900000"/>
    <n v="0"/>
    <n v="0"/>
    <x v="0"/>
    <s v="Electrical Components &amp; Equipment"/>
  </r>
  <r>
    <x v="41"/>
    <s v="Year 4"/>
    <x v="37"/>
    <n v="3291300000"/>
    <n v="1855100000"/>
    <n v="946000000"/>
    <n v="0"/>
    <n v="0"/>
    <x v="0"/>
    <s v="Electrical Components &amp; Equipment"/>
  </r>
  <r>
    <x v="42"/>
    <s v="Year 1"/>
    <x v="34"/>
    <n v="9147530000"/>
    <n v="4406595000"/>
    <n v="2967837000"/>
    <n v="0"/>
    <n v="0"/>
    <x v="1"/>
    <s v="Specialty Stores"/>
  </r>
  <r>
    <x v="42"/>
    <s v="Year 2"/>
    <x v="38"/>
    <n v="9475313000"/>
    <n v="4540406000"/>
    <n v="3104684000"/>
    <n v="0"/>
    <n v="0"/>
    <x v="1"/>
    <s v="Specialty Stores"/>
  </r>
  <r>
    <x v="42"/>
    <s v="Year 3"/>
    <x v="39"/>
    <n v="10187340000"/>
    <n v="4860309000"/>
    <n v="3373980000"/>
    <n v="0"/>
    <n v="0"/>
    <x v="1"/>
    <s v="Specialty Stores"/>
  </r>
  <r>
    <x v="42"/>
    <s v="Year 4"/>
    <x v="40"/>
    <n v="10635676000"/>
    <n v="5026940000"/>
    <n v="3548341000"/>
    <n v="0"/>
    <n v="0"/>
    <x v="1"/>
    <s v="Specialty Stores"/>
  </r>
  <r>
    <x v="43"/>
    <s v="Year 1"/>
    <x v="1"/>
    <n v="86623000000"/>
    <n v="73268000000"/>
    <n v="3742000000"/>
    <n v="3071000000"/>
    <n v="0"/>
    <x v="0"/>
    <s v="Aerospace &amp; Defense"/>
  </r>
  <r>
    <x v="43"/>
    <s v="Year 2"/>
    <x v="2"/>
    <n v="90762000000"/>
    <n v="76752000000"/>
    <n v="3480000000"/>
    <n v="3047000000"/>
    <n v="0"/>
    <x v="0"/>
    <s v="Aerospace &amp; Defense"/>
  </r>
  <r>
    <x v="43"/>
    <s v="Year 3"/>
    <x v="3"/>
    <n v="96114000000"/>
    <n v="82088000000"/>
    <n v="3251000000"/>
    <n v="3331000000"/>
    <n v="0"/>
    <x v="0"/>
    <s v="Aerospace &amp; Defense"/>
  </r>
  <r>
    <x v="43"/>
    <s v="Year 4"/>
    <x v="28"/>
    <n v="94571000000"/>
    <n v="80790000000"/>
    <n v="3313000000"/>
    <n v="4627000000"/>
    <n v="0"/>
    <x v="0"/>
    <s v="Aerospace &amp; Defense"/>
  </r>
  <r>
    <x v="44"/>
    <s v="Year 1"/>
    <x v="0"/>
    <n v="100078000000"/>
    <n v="3753000000"/>
    <n v="70829000000"/>
    <n v="0"/>
    <n v="9433000000"/>
    <x v="6"/>
    <s v="Banks"/>
  </r>
  <r>
    <x v="44"/>
    <s v="Year 2"/>
    <x v="1"/>
    <n v="101697000000"/>
    <n v="3034000000"/>
    <n v="68128000000"/>
    <n v="0"/>
    <n v="4642000000"/>
    <x v="6"/>
    <s v="Banks"/>
  </r>
  <r>
    <x v="44"/>
    <s v="Year 3"/>
    <x v="2"/>
    <n v="95181000000"/>
    <n v="2656000000"/>
    <n v="74181000000"/>
    <n v="0"/>
    <n v="3211000000"/>
    <x v="6"/>
    <s v="Banks"/>
  </r>
  <r>
    <x v="44"/>
    <s v="Year 4"/>
    <x v="3"/>
    <n v="93056000000"/>
    <n v="2204000000"/>
    <n v="56358000000"/>
    <n v="0"/>
    <n v="3995000000"/>
    <x v="6"/>
    <s v="Banks"/>
  </r>
  <r>
    <x v="45"/>
    <s v="Year 1"/>
    <x v="0"/>
    <n v="13936000000"/>
    <n v="6802000000"/>
    <n v="3283000000"/>
    <n v="1081000000"/>
    <n v="0"/>
    <x v="3"/>
    <s v="Health Care Equipment"/>
  </r>
  <r>
    <x v="45"/>
    <s v="Year 2"/>
    <x v="1"/>
    <n v="9413000000"/>
    <n v="5251000000"/>
    <n v="3084000000"/>
    <n v="582000000"/>
    <n v="0"/>
    <x v="3"/>
    <s v="Health Care Equipment"/>
  </r>
  <r>
    <x v="45"/>
    <s v="Year 3"/>
    <x v="2"/>
    <n v="10719000000"/>
    <n v="6138000000"/>
    <n v="3315000000"/>
    <n v="610000000"/>
    <n v="0"/>
    <x v="3"/>
    <s v="Health Care Equipment"/>
  </r>
  <r>
    <x v="45"/>
    <s v="Year 4"/>
    <x v="3"/>
    <n v="9968000000"/>
    <n v="5822000000"/>
    <n v="3094000000"/>
    <n v="603000000"/>
    <n v="0"/>
    <x v="3"/>
    <s v="Health Care Equipment"/>
  </r>
  <r>
    <x v="46"/>
    <s v="Year 1"/>
    <x v="41"/>
    <n v="10914585000"/>
    <n v="6525830000"/>
    <n v="2750537000"/>
    <n v="0"/>
    <n v="0"/>
    <x v="1"/>
    <s v="Specialty Stores"/>
  </r>
  <r>
    <x v="46"/>
    <s v="Year 2"/>
    <x v="42"/>
    <n v="11503963000"/>
    <n v="6938381000"/>
    <n v="2950995000"/>
    <n v="0"/>
    <n v="0"/>
    <x v="1"/>
    <s v="Specialty Stores"/>
  </r>
  <r>
    <x v="46"/>
    <s v="Year 3"/>
    <x v="43"/>
    <n v="11881176000"/>
    <n v="7261397000"/>
    <n v="3065486000"/>
    <n v="0"/>
    <n v="0"/>
    <x v="1"/>
    <s v="Specialty Stores"/>
  </r>
  <r>
    <x v="46"/>
    <s v="Year 4"/>
    <x v="44"/>
    <n v="12103887000"/>
    <n v="7483577000"/>
    <n v="3205407000"/>
    <n v="0"/>
    <n v="0"/>
    <x v="1"/>
    <s v="Specialty Stores"/>
  </r>
  <r>
    <x v="47"/>
    <s v="Year 1"/>
    <x v="0"/>
    <n v="10737000000"/>
    <n v="429000000"/>
    <n v="5650000000"/>
    <n v="0"/>
    <n v="1167000000"/>
    <x v="6"/>
    <s v="Banks"/>
  </r>
  <r>
    <x v="47"/>
    <s v="Year 2"/>
    <x v="1"/>
    <n v="10543000000"/>
    <n v="301000000"/>
    <n v="5625000000"/>
    <n v="0"/>
    <n v="698000000"/>
    <x v="6"/>
    <s v="Banks"/>
  </r>
  <r>
    <x v="47"/>
    <s v="Year 3"/>
    <x v="2"/>
    <n v="9998000000"/>
    <n v="239000000"/>
    <n v="5715000000"/>
    <n v="0"/>
    <n v="342000000"/>
    <x v="6"/>
    <s v="Banks"/>
  </r>
  <r>
    <x v="47"/>
    <s v="Year 4"/>
    <x v="3"/>
    <n v="10346000000"/>
    <n v="233000000"/>
    <n v="5996000000"/>
    <n v="0"/>
    <n v="533000000"/>
    <x v="6"/>
    <s v="Banks"/>
  </r>
  <r>
    <x v="48"/>
    <s v="Year 1"/>
    <x v="45"/>
    <n v="45457000000"/>
    <n v="34473000000"/>
    <n v="8755000000"/>
    <n v="0"/>
    <n v="0"/>
    <x v="1"/>
    <s v="Computer &amp; Electronics Retail"/>
  </r>
  <r>
    <x v="48"/>
    <s v="Year 2"/>
    <x v="46"/>
    <n v="40611000000"/>
    <n v="31212000000"/>
    <n v="8106000000"/>
    <n v="0"/>
    <n v="0"/>
    <x v="1"/>
    <s v="Computer &amp; Electronics Retail"/>
  </r>
  <r>
    <x v="48"/>
    <s v="Year 3"/>
    <x v="26"/>
    <n v="40339000000"/>
    <n v="31292000000"/>
    <n v="7592000000"/>
    <n v="0"/>
    <n v="0"/>
    <x v="1"/>
    <s v="Computer &amp; Electronics Retail"/>
  </r>
  <r>
    <x v="48"/>
    <s v="Year 4"/>
    <x v="47"/>
    <n v="39528000000"/>
    <n v="30337000000"/>
    <n v="7618000000"/>
    <n v="0"/>
    <n v="0"/>
    <x v="1"/>
    <s v="Computer &amp; Electronics Retail"/>
  </r>
  <r>
    <x v="49"/>
    <s v="Year 1"/>
    <x v="1"/>
    <n v="3049500000"/>
    <n v="1194400000"/>
    <n v="920300000"/>
    <n v="295700000"/>
    <n v="0"/>
    <x v="3"/>
    <s v="Health Care Equipment"/>
  </r>
  <r>
    <x v="49"/>
    <s v="Year 2"/>
    <x v="2"/>
    <n v="3323600000"/>
    <n v="1258600000"/>
    <n v="981500000"/>
    <n v="302000000"/>
    <n v="0"/>
    <x v="3"/>
    <s v="Health Care Equipment"/>
  </r>
  <r>
    <x v="49"/>
    <s v="Year 3"/>
    <x v="3"/>
    <n v="3416000000"/>
    <n v="1301200000"/>
    <n v="1012100000"/>
    <n v="259200000"/>
    <n v="0"/>
    <x v="3"/>
    <s v="Health Care Equipment"/>
  </r>
  <r>
    <x v="49"/>
    <s v="Year 4"/>
    <x v="28"/>
    <n v="3714000000"/>
    <n v="1371700000"/>
    <n v="1101900000"/>
    <n v="292800000"/>
    <n v="0"/>
    <x v="3"/>
    <s v="Health Care Equipment"/>
  </r>
  <r>
    <x v="50"/>
    <s v="Year 1"/>
    <x v="12"/>
    <n v="8054000000"/>
    <n v="3883000000"/>
    <n v="2422000000"/>
    <n v="494000000"/>
    <n v="0"/>
    <x v="3"/>
    <s v="Health Care Equipment"/>
  </r>
  <r>
    <x v="50"/>
    <s v="Year 2"/>
    <x v="13"/>
    <n v="8446000000"/>
    <n v="4145000000"/>
    <n v="2145000000"/>
    <n v="550000000"/>
    <n v="0"/>
    <x v="3"/>
    <s v="Health Care Equipment"/>
  </r>
  <r>
    <x v="50"/>
    <s v="Year 3"/>
    <x v="14"/>
    <n v="10282000000"/>
    <n v="5587000000"/>
    <n v="2563000000"/>
    <n v="632000000"/>
    <n v="0"/>
    <x v="3"/>
    <s v="Health Care Equipment"/>
  </r>
  <r>
    <x v="50"/>
    <s v="Year 4"/>
    <x v="15"/>
    <n v="12483000000"/>
    <n v="6492000000"/>
    <n v="3005000000"/>
    <n v="828000000"/>
    <n v="0"/>
    <x v="3"/>
    <s v="Health Care Equipment"/>
  </r>
  <r>
    <x v="51"/>
    <s v="Year 1"/>
    <x v="1"/>
    <n v="22364000000"/>
    <n v="18553000000"/>
    <n v="1306000000"/>
    <n v="556000000"/>
    <n v="0"/>
    <x v="9"/>
    <s v="Oil &amp; Gas Equipment &amp; Services"/>
  </r>
  <r>
    <x v="51"/>
    <s v="Year 2"/>
    <x v="2"/>
    <n v="24551000000"/>
    <n v="19746000000"/>
    <n v="1333000000"/>
    <n v="613000000"/>
    <n v="0"/>
    <x v="9"/>
    <s v="Oil &amp; Gas Equipment &amp; Services"/>
  </r>
  <r>
    <x v="51"/>
    <s v="Year 3"/>
    <x v="3"/>
    <n v="15742000000"/>
    <n v="14415000000"/>
    <n v="969000000"/>
    <n v="466000000"/>
    <n v="0"/>
    <x v="9"/>
    <s v="Oil &amp; Gas Equipment &amp; Services"/>
  </r>
  <r>
    <x v="51"/>
    <s v="Year 4"/>
    <x v="28"/>
    <n v="9841000000"/>
    <n v="9973000000"/>
    <n v="815000000"/>
    <n v="384000000"/>
    <n v="0"/>
    <x v="9"/>
    <s v="Oil &amp; Gas Equipment &amp; Services"/>
  </r>
  <r>
    <x v="52"/>
    <s v="Year 1"/>
    <x v="1"/>
    <n v="6932200000"/>
    <n v="857700000"/>
    <n v="1797000000"/>
    <n v="1444100000"/>
    <n v="342900000"/>
    <x v="3"/>
    <s v="Biotechnology"/>
  </r>
  <r>
    <x v="52"/>
    <s v="Year 2"/>
    <x v="2"/>
    <n v="9703300000"/>
    <n v="1171000000"/>
    <n v="2193400000"/>
    <n v="1893400000"/>
    <n v="489800000"/>
    <x v="3"/>
    <s v="Biotechnology"/>
  </r>
  <r>
    <x v="52"/>
    <s v="Year 3"/>
    <x v="3"/>
    <n v="10763800000"/>
    <n v="1240400000"/>
    <n v="2143600000"/>
    <n v="2012800000"/>
    <n v="382600000"/>
    <x v="3"/>
    <s v="Biotechnology"/>
  </r>
  <r>
    <x v="52"/>
    <s v="Year 4"/>
    <x v="28"/>
    <n v="11448800000"/>
    <n v="1478700000"/>
    <n v="1972900000"/>
    <n v="1973300000"/>
    <n v="385600000"/>
    <x v="3"/>
    <s v="Biotechnology"/>
  </r>
  <r>
    <x v="53"/>
    <s v="Year 1"/>
    <x v="0"/>
    <n v="8735700000"/>
    <n v="7174000000"/>
    <n v="488300000"/>
    <n v="0"/>
    <n v="282900000"/>
    <x v="8"/>
    <s v="Metal &amp; Glass Containers"/>
  </r>
  <r>
    <x v="53"/>
    <s v="Year 2"/>
    <x v="1"/>
    <n v="8468100000"/>
    <n v="6875400000"/>
    <n v="497400000"/>
    <n v="0"/>
    <n v="299900000"/>
    <x v="8"/>
    <s v="Metal &amp; Glass Containers"/>
  </r>
  <r>
    <x v="53"/>
    <s v="Year 3"/>
    <x v="2"/>
    <n v="8570000000"/>
    <n v="6903500000"/>
    <n v="547000000"/>
    <n v="0"/>
    <n v="280900000"/>
    <x v="8"/>
    <s v="Metal &amp; Glass Containers"/>
  </r>
  <r>
    <x v="53"/>
    <s v="Year 4"/>
    <x v="3"/>
    <n v="7997000000"/>
    <n v="6460300000"/>
    <n v="646000000"/>
    <n v="0"/>
    <n v="285500000"/>
    <x v="8"/>
    <s v="Metal &amp; Glass Containers"/>
  </r>
  <r>
    <x v="54"/>
    <s v="Year 1"/>
    <x v="0"/>
    <n v="17621000000"/>
    <n v="4610000000"/>
    <n v="5017000000"/>
    <n v="3904000000"/>
    <n v="0"/>
    <x v="3"/>
    <s v="Health Care Distributors"/>
  </r>
  <r>
    <x v="54"/>
    <s v="Year 2"/>
    <x v="1"/>
    <n v="16385000000"/>
    <n v="4619000000"/>
    <n v="4939000000"/>
    <n v="3731000000"/>
    <n v="0"/>
    <x v="3"/>
    <s v="Health Care Distributors"/>
  </r>
  <r>
    <x v="54"/>
    <s v="Year 3"/>
    <x v="2"/>
    <n v="15879000000"/>
    <n v="3932000000"/>
    <n v="4822000000"/>
    <n v="4534000000"/>
    <n v="0"/>
    <x v="3"/>
    <s v="Health Care Distributors"/>
  </r>
  <r>
    <x v="54"/>
    <s v="Year 4"/>
    <x v="3"/>
    <n v="16560000000"/>
    <n v="3909000000"/>
    <n v="4841000000"/>
    <n v="5920000000"/>
    <n v="0"/>
    <x v="3"/>
    <s v="Health Care Distributors"/>
  </r>
  <r>
    <x v="55"/>
    <s v="Year 1"/>
    <x v="0"/>
    <n v="7249000000"/>
    <n v="2349000000"/>
    <n v="2529000000"/>
    <n v="886000000"/>
    <n v="395000000"/>
    <x v="3"/>
    <s v="Health Care Equipment"/>
  </r>
  <r>
    <x v="55"/>
    <s v="Year 2"/>
    <x v="1"/>
    <n v="7143000000"/>
    <n v="2174000000"/>
    <n v="2678000000"/>
    <n v="861000000"/>
    <n v="410000000"/>
    <x v="3"/>
    <s v="Health Care Equipment"/>
  </r>
  <r>
    <x v="55"/>
    <s v="Year 3"/>
    <x v="2"/>
    <n v="7380000000"/>
    <n v="2210000000"/>
    <n v="2817000000"/>
    <n v="817000000"/>
    <n v="438000000"/>
    <x v="3"/>
    <s v="Health Care Equipment"/>
  </r>
  <r>
    <x v="55"/>
    <s v="Year 4"/>
    <x v="3"/>
    <n v="7477000000"/>
    <n v="2173000000"/>
    <n v="2996000000"/>
    <n v="876000000"/>
    <n v="495000000"/>
    <x v="3"/>
    <s v="Health Care Equipment"/>
  </r>
  <r>
    <x v="56"/>
    <s v="Year 1"/>
    <x v="1"/>
    <n v="7436600000"/>
    <n v="5879100000"/>
    <n v="702300000"/>
    <n v="0"/>
    <n v="0"/>
    <x v="1"/>
    <s v="Auto Parts &amp; Equipment"/>
  </r>
  <r>
    <x v="56"/>
    <s v="Year 2"/>
    <x v="2"/>
    <n v="8305100000"/>
    <n v="6548700000"/>
    <n v="792700000"/>
    <n v="0"/>
    <n v="0"/>
    <x v="1"/>
    <s v="Auto Parts &amp; Equipment"/>
  </r>
  <r>
    <x v="56"/>
    <s v="Year 3"/>
    <x v="3"/>
    <n v="8023200000"/>
    <n v="6320100000"/>
    <n v="763400000"/>
    <n v="0"/>
    <n v="0"/>
    <x v="1"/>
    <s v="Auto Parts &amp; Equipment"/>
  </r>
  <r>
    <x v="56"/>
    <s v="Year 4"/>
    <x v="28"/>
    <n v="9071000000"/>
    <n v="7137900000"/>
    <n v="1707200000"/>
    <n v="0"/>
    <n v="0"/>
    <x v="1"/>
    <s v="Auto Parts &amp; Equipment"/>
  </r>
  <r>
    <x v="57"/>
    <s v="Year 1"/>
    <x v="0"/>
    <n v="1847186000"/>
    <n v="667208000"/>
    <n v="93782000"/>
    <n v="0"/>
    <n v="445875000"/>
    <x v="7"/>
    <s v="REITs"/>
  </r>
  <r>
    <x v="57"/>
    <s v="Year 2"/>
    <x v="1"/>
    <n v="2135539000"/>
    <n v="771403000"/>
    <n v="117073000"/>
    <n v="0"/>
    <n v="560637000"/>
    <x v="7"/>
    <s v="REITs"/>
  </r>
  <r>
    <x v="57"/>
    <s v="Year 3"/>
    <x v="2"/>
    <n v="2396998000"/>
    <n v="864526000"/>
    <n v="102077000"/>
    <n v="0"/>
    <n v="628573000"/>
    <x v="7"/>
    <s v="REITs"/>
  </r>
  <r>
    <x v="57"/>
    <s v="Year 4"/>
    <x v="3"/>
    <n v="2490821000"/>
    <n v="904336000"/>
    <n v="97578000"/>
    <n v="0"/>
    <n v="639542000"/>
    <x v="7"/>
    <s v="REITs"/>
  </r>
  <r>
    <x v="58"/>
    <s v="Year 1"/>
    <x v="48"/>
    <n v="13469300000"/>
    <n v="10104400000"/>
    <n v="2065900000"/>
    <n v="0"/>
    <n v="0"/>
    <x v="4"/>
    <s v="Packaged Foods &amp; Meats"/>
  </r>
  <r>
    <x v="58"/>
    <s v="Year 2"/>
    <x v="49"/>
    <n v="11838200000"/>
    <n v="8910800000"/>
    <n v="1778900000"/>
    <n v="0"/>
    <n v="0"/>
    <x v="4"/>
    <s v="Packaged Foods &amp; Meats"/>
  </r>
  <r>
    <x v="58"/>
    <s v="Year 3"/>
    <x v="50"/>
    <n v="11937000000"/>
    <n v="9061400000"/>
    <n v="1545300000"/>
    <n v="0"/>
    <n v="0"/>
    <x v="4"/>
    <s v="Packaged Foods &amp; Meats"/>
  </r>
  <r>
    <x v="58"/>
    <s v="Year 4"/>
    <x v="51"/>
    <n v="11642900000"/>
    <n v="8552100000"/>
    <n v="2209400000"/>
    <n v="0"/>
    <n v="0"/>
    <x v="4"/>
    <s v="Packaged Foods &amp; Meats"/>
  </r>
  <r>
    <x v="59"/>
    <s v="Year 1"/>
    <x v="52"/>
    <n v="101093000000"/>
    <n v="96172000000"/>
    <n v="2875000000"/>
    <n v="0"/>
    <n v="158000000"/>
    <x v="3"/>
    <s v="Health Care Distributors"/>
  </r>
  <r>
    <x v="59"/>
    <s v="Year 2"/>
    <x v="53"/>
    <n v="91084000000"/>
    <n v="85923000000"/>
    <n v="3028000000"/>
    <n v="0"/>
    <n v="223000000"/>
    <x v="3"/>
    <s v="Health Care Distributors"/>
  </r>
  <r>
    <x v="59"/>
    <s v="Year 3"/>
    <x v="54"/>
    <n v="102531000000"/>
    <n v="96819000000"/>
    <n v="3240000000"/>
    <n v="0"/>
    <n v="281000000"/>
    <x v="3"/>
    <s v="Health Care Distributors"/>
  </r>
  <r>
    <x v="59"/>
    <s v="Year 4"/>
    <x v="55"/>
    <n v="121546000000"/>
    <n v="115003000000"/>
    <n v="3648000000"/>
    <n v="0"/>
    <n v="459000000"/>
    <x v="3"/>
    <s v="Health Care Distributors"/>
  </r>
  <r>
    <x v="60"/>
    <s v="Year 1"/>
    <x v="1"/>
    <n v="55656000000"/>
    <n v="41454000000"/>
    <n v="6528000000"/>
    <n v="2046000000"/>
    <n v="0"/>
    <x v="0"/>
    <s v="Construction &amp; Farm Machinery &amp; Heavy Trucks"/>
  </r>
  <r>
    <x v="60"/>
    <s v="Year 2"/>
    <x v="2"/>
    <n v="55184000000"/>
    <n v="41342000000"/>
    <n v="8148000000"/>
    <n v="2380000000"/>
    <n v="0"/>
    <x v="0"/>
    <s v="Construction &amp; Farm Machinery &amp; Heavy Trucks"/>
  </r>
  <r>
    <x v="60"/>
    <s v="Year 3"/>
    <x v="3"/>
    <n v="47011000000"/>
    <n v="34133000000"/>
    <n v="6974000000"/>
    <n v="2119000000"/>
    <n v="0"/>
    <x v="0"/>
    <s v="Construction &amp; Farm Machinery &amp; Heavy Trucks"/>
  </r>
  <r>
    <x v="60"/>
    <s v="Year 4"/>
    <x v="28"/>
    <n v="38537000000"/>
    <n v="28905000000"/>
    <n v="6588000000"/>
    <n v="1951000000"/>
    <n v="0"/>
    <x v="0"/>
    <s v="Construction &amp; Farm Machinery &amp; Heavy Trucks"/>
  </r>
  <r>
    <x v="61"/>
    <s v="Year 1"/>
    <x v="0"/>
    <n v="17936000000"/>
    <n v="12620000000"/>
    <n v="2096000000"/>
    <n v="0"/>
    <n v="-6000000"/>
    <x v="6"/>
    <s v="Property &amp; Casualty Insurance"/>
  </r>
  <r>
    <x v="61"/>
    <s v="Year 2"/>
    <x v="1"/>
    <n v="19261000000"/>
    <n v="12522000000"/>
    <n v="2211000000"/>
    <n v="0"/>
    <n v="15000000"/>
    <x v="6"/>
    <s v="Property &amp; Casualty Insurance"/>
  </r>
  <r>
    <x v="61"/>
    <s v="Year 3"/>
    <x v="2"/>
    <n v="19171000000"/>
    <n v="13241000000"/>
    <n v="2245000000"/>
    <n v="0"/>
    <n v="-82000000"/>
    <x v="6"/>
    <s v="Property &amp; Casualty Insurance"/>
  </r>
  <r>
    <x v="61"/>
    <s v="Year 4"/>
    <x v="3"/>
    <n v="18987000000"/>
    <n v="12968000000"/>
    <n v="2270000000"/>
    <n v="0"/>
    <n v="120000000"/>
    <x v="6"/>
    <s v="Property &amp; Casualty Insurance"/>
  </r>
  <r>
    <x v="62"/>
    <s v="Year 1"/>
    <x v="0"/>
    <n v="6514099000"/>
    <n v="5745428000"/>
    <n v="0"/>
    <n v="0"/>
    <n v="169645000"/>
    <x v="7"/>
    <s v="Real Estate Services"/>
  </r>
  <r>
    <x v="62"/>
    <s v="Year 2"/>
    <x v="1"/>
    <n v="7184794000"/>
    <n v="6293699000"/>
    <n v="0"/>
    <n v="0"/>
    <n v="190390000"/>
    <x v="7"/>
    <s v="Real Estate Services"/>
  </r>
  <r>
    <x v="62"/>
    <s v="Year 3"/>
    <x v="2"/>
    <n v="9049918000"/>
    <n v="8050222000"/>
    <n v="0"/>
    <n v="0"/>
    <n v="265101000"/>
    <x v="7"/>
    <s v="Real Estate Services"/>
  </r>
  <r>
    <x v="62"/>
    <s v="Year 4"/>
    <x v="3"/>
    <n v="10855810000"/>
    <n v="9716541000"/>
    <n v="0"/>
    <n v="0"/>
    <n v="314096000"/>
    <x v="7"/>
    <s v="Real Estate Services"/>
  </r>
  <r>
    <x v="63"/>
    <s v="Year 1"/>
    <x v="0"/>
    <n v="2432680000"/>
    <n v="728989000"/>
    <n v="212572000"/>
    <n v="0"/>
    <n v="622592000"/>
    <x v="7"/>
    <s v="REITs"/>
  </r>
  <r>
    <x v="63"/>
    <s v="Year 2"/>
    <x v="1"/>
    <n v="2865751000"/>
    <n v="991017000"/>
    <n v="213519000"/>
    <n v="0"/>
    <n v="741342000"/>
    <x v="7"/>
    <s v="REITs"/>
  </r>
  <r>
    <x v="63"/>
    <s v="Year 3"/>
    <x v="2"/>
    <n v="3538756000"/>
    <n v="1306606000"/>
    <n v="257296000"/>
    <n v="0"/>
    <n v="985781000"/>
    <x v="7"/>
    <s v="REITs"/>
  </r>
  <r>
    <x v="63"/>
    <s v="Year 4"/>
    <x v="3"/>
    <n v="3663851000"/>
    <n v="1321426000"/>
    <n v="310921000"/>
    <n v="0"/>
    <n v="1036178000"/>
    <x v="7"/>
    <s v="REITs"/>
  </r>
  <r>
    <x v="64"/>
    <s v="Year 1"/>
    <x v="56"/>
    <n v="15456000000"/>
    <n v="10645000000"/>
    <n v="1879000000"/>
    <n v="0"/>
    <n v="1590000000"/>
    <x v="1"/>
    <s v="Hotels, Resorts &amp; Cruise Lines"/>
  </r>
  <r>
    <x v="64"/>
    <s v="Year 2"/>
    <x v="57"/>
    <n v="15884000000"/>
    <n v="10421000000"/>
    <n v="2054000000"/>
    <n v="0"/>
    <n v="1637000000"/>
    <x v="1"/>
    <s v="Hotels, Resorts &amp; Cruise Lines"/>
  </r>
  <r>
    <x v="64"/>
    <s v="Year 3"/>
    <x v="58"/>
    <n v="15714000000"/>
    <n v="9447000000"/>
    <n v="2067000000"/>
    <n v="0"/>
    <n v="1626000000"/>
    <x v="1"/>
    <s v="Hotels, Resorts &amp; Cruise Lines"/>
  </r>
  <r>
    <x v="64"/>
    <s v="Year 4"/>
    <x v="59"/>
    <n v="16389000000"/>
    <n v="9383000000"/>
    <n v="2197000000"/>
    <n v="0"/>
    <n v="1738000000"/>
    <x v="1"/>
    <s v="Hotels, Resorts &amp; Cruise Lines"/>
  </r>
  <r>
    <x v="65"/>
    <s v="Year 1"/>
    <x v="1"/>
    <n v="6493900000"/>
    <n v="340400000"/>
    <n v="1684500000"/>
    <n v="2226200000"/>
    <n v="262800000"/>
    <x v="3"/>
    <s v="Biotechnology"/>
  </r>
  <r>
    <x v="65"/>
    <s v="Year 2"/>
    <x v="2"/>
    <n v="7670400000"/>
    <n v="385900000"/>
    <n v="2027900000"/>
    <n v="2430600000"/>
    <n v="258300000"/>
    <x v="3"/>
    <s v="Biotechnology"/>
  </r>
  <r>
    <x v="65"/>
    <s v="Year 3"/>
    <x v="3"/>
    <n v="9256000000"/>
    <n v="420100000"/>
    <n v="2305400000"/>
    <n v="3697300000"/>
    <n v="279000000"/>
    <x v="3"/>
    <s v="Biotechnology"/>
  </r>
  <r>
    <x v="65"/>
    <s v="Year 4"/>
    <x v="28"/>
    <n v="11229200000"/>
    <n v="438000000"/>
    <n v="2657700000"/>
    <n v="4470100000"/>
    <n v="459000000"/>
    <x v="3"/>
    <s v="Biotechnology"/>
  </r>
  <r>
    <x v="66"/>
    <s v="Year 1"/>
    <x v="5"/>
    <n v="2910748000"/>
    <n v="514722000"/>
    <n v="1468434000"/>
    <n v="338786000"/>
    <n v="12794000"/>
    <x v="3"/>
    <s v="Health Care Technology"/>
  </r>
  <r>
    <x v="66"/>
    <s v="Year 2"/>
    <x v="6"/>
    <n v="3402703000"/>
    <n v="604377000"/>
    <n v="1628961000"/>
    <n v="392805000"/>
    <n v="13476000"/>
    <x v="3"/>
    <s v="Health Care Technology"/>
  </r>
  <r>
    <x v="66"/>
    <s v="Year 3"/>
    <x v="7"/>
    <n v="4425267000"/>
    <n v="750781000"/>
    <n v="2262024000"/>
    <n v="539799000"/>
    <n v="91527000"/>
    <x v="3"/>
    <s v="Health Care Technology"/>
  </r>
  <r>
    <x v="66"/>
    <s v="Year 4"/>
    <x v="28"/>
    <n v="4796473000"/>
    <n v="779116000"/>
    <n v="2464380000"/>
    <n v="551418000"/>
    <n v="90546000"/>
    <x v="3"/>
    <s v="Health Care Technology"/>
  </r>
  <r>
    <x v="67"/>
    <s v="Year 1"/>
    <x v="0"/>
    <n v="6104000000"/>
    <n v="2990700000"/>
    <n v="200900000"/>
    <n v="0"/>
    <n v="0"/>
    <x v="8"/>
    <s v="Fertilizers &amp; Agricultural Chemicals"/>
  </r>
  <r>
    <x v="67"/>
    <s v="Year 2"/>
    <x v="1"/>
    <n v="5474700000"/>
    <n v="2954500000"/>
    <n v="150200000"/>
    <n v="0"/>
    <n v="0"/>
    <x v="8"/>
    <s v="Fertilizers &amp; Agricultural Chemicals"/>
  </r>
  <r>
    <x v="67"/>
    <s v="Year 3"/>
    <x v="2"/>
    <n v="4743200000"/>
    <n v="2964700000"/>
    <n v="205200000"/>
    <n v="0"/>
    <n v="0"/>
    <x v="8"/>
    <s v="Fertilizers &amp; Agricultural Chemicals"/>
  </r>
  <r>
    <x v="67"/>
    <s v="Year 4"/>
    <x v="3"/>
    <n v="4308300000"/>
    <n v="2761200000"/>
    <n v="319000000"/>
    <n v="0"/>
    <n v="0"/>
    <x v="8"/>
    <s v="Fertilizers &amp; Agricultural Chemicals"/>
  </r>
  <r>
    <x v="68"/>
    <s v="Year 1"/>
    <x v="0"/>
    <n v="5513000000"/>
    <n v="375000000"/>
    <n v="3380000000"/>
    <n v="0"/>
    <n v="490000000"/>
    <x v="6"/>
    <s v="Regional Banks"/>
  </r>
  <r>
    <x v="68"/>
    <s v="Year 2"/>
    <x v="1"/>
    <n v="5133000000"/>
    <n v="216000000"/>
    <n v="3142000000"/>
    <n v="0"/>
    <n v="581000000"/>
    <x v="6"/>
    <s v="Regional Banks"/>
  </r>
  <r>
    <x v="68"/>
    <s v="Year 3"/>
    <x v="2"/>
    <n v="5342000000"/>
    <n v="160000000"/>
    <n v="3247000000"/>
    <n v="0"/>
    <n v="464000000"/>
    <x v="6"/>
    <s v="Regional Banks"/>
  </r>
  <r>
    <x v="68"/>
    <s v="Year 4"/>
    <x v="3"/>
    <n v="5276000000"/>
    <n v="237000000"/>
    <n v="3113000000"/>
    <n v="0"/>
    <n v="448000000"/>
    <x v="6"/>
    <s v="Regional Banks"/>
  </r>
  <r>
    <x v="69"/>
    <s v="Year 1"/>
    <x v="0"/>
    <n v="2921900000"/>
    <n v="1630500000"/>
    <n v="746300000"/>
    <n v="0"/>
    <n v="0"/>
    <x v="4"/>
    <s v="Household Products"/>
  </r>
  <r>
    <x v="69"/>
    <s v="Year 2"/>
    <x v="1"/>
    <n v="3194300000"/>
    <n v="1756300000"/>
    <n v="815800000"/>
    <n v="0"/>
    <n v="0"/>
    <x v="4"/>
    <s v="Household Products"/>
  </r>
  <r>
    <x v="69"/>
    <s v="Year 3"/>
    <x v="2"/>
    <n v="3297600000"/>
    <n v="1844700000"/>
    <n v="811700000"/>
    <n v="0"/>
    <n v="0"/>
    <x v="4"/>
    <s v="Household Products"/>
  </r>
  <r>
    <x v="69"/>
    <s v="Year 4"/>
    <x v="3"/>
    <n v="3394800000"/>
    <n v="1883000000"/>
    <n v="837600000"/>
    <n v="0"/>
    <n v="0"/>
    <x v="4"/>
    <s v="Household Products"/>
  </r>
  <r>
    <x v="70"/>
    <s v="Year 1"/>
    <x v="0"/>
    <n v="12316000000"/>
    <n v="7081000000"/>
    <n v="723000000"/>
    <n v="0"/>
    <n v="2811000000"/>
    <x v="9"/>
    <s v="Integrated Oil &amp; Gas"/>
  </r>
  <r>
    <x v="70"/>
    <s v="Year 2"/>
    <x v="1"/>
    <n v="19080000000"/>
    <n v="12930000000"/>
    <n v="686000000"/>
    <n v="0"/>
    <n v="2903000000"/>
    <x v="9"/>
    <s v="Integrated Oil &amp; Gas"/>
  </r>
  <r>
    <x v="70"/>
    <s v="Year 3"/>
    <x v="2"/>
    <n v="23125000000"/>
    <n v="16049000000"/>
    <n v="554000000"/>
    <n v="0"/>
    <n v="2915000000"/>
    <x v="9"/>
    <s v="Integrated Oil &amp; Gas"/>
  </r>
  <r>
    <x v="70"/>
    <s v="Year 4"/>
    <x v="3"/>
    <n v="12764000000"/>
    <n v="10295000000"/>
    <n v="334000000"/>
    <n v="0"/>
    <n v="2229000000"/>
    <x v="9"/>
    <s v="Integrated Oil &amp; Gas"/>
  </r>
  <r>
    <x v="71"/>
    <s v="Year 1"/>
    <x v="0"/>
    <n v="11359113000"/>
    <n v="9641542000"/>
    <n v="1042251000"/>
    <n v="0"/>
    <n v="0"/>
    <x v="0"/>
    <s v="Air Freight &amp; Logistics"/>
  </r>
  <r>
    <x v="71"/>
    <s v="Year 2"/>
    <x v="1"/>
    <n v="12752076000"/>
    <n v="10915981000"/>
    <n v="1153445000"/>
    <n v="0"/>
    <n v="0"/>
    <x v="0"/>
    <s v="Air Freight &amp; Logistics"/>
  </r>
  <r>
    <x v="71"/>
    <s v="Year 3"/>
    <x v="2"/>
    <n v="13470067000"/>
    <n v="11462415000"/>
    <n v="1259234000"/>
    <n v="0"/>
    <n v="0"/>
    <x v="0"/>
    <s v="Air Freight &amp; Logistics"/>
  </r>
  <r>
    <x v="71"/>
    <s v="Year 4"/>
    <x v="3"/>
    <n v="13476084000"/>
    <n v="11207604000"/>
    <n v="1410170000"/>
    <n v="0"/>
    <n v="0"/>
    <x v="0"/>
    <s v="Air Freight &amp; Logistics"/>
  </r>
  <r>
    <x v="72"/>
    <s v="Year 1"/>
    <x v="1"/>
    <n v="8155000000"/>
    <n v="5345000000"/>
    <n v="47000000"/>
    <n v="0"/>
    <n v="1854000000"/>
    <x v="1"/>
    <s v="Cable &amp; Satellite"/>
  </r>
  <r>
    <x v="72"/>
    <s v="Year 2"/>
    <x v="2"/>
    <n v="9108000000"/>
    <n v="5973000000"/>
    <n v="62000000"/>
    <n v="0"/>
    <n v="2102000000"/>
    <x v="1"/>
    <s v="Cable &amp; Satellite"/>
  </r>
  <r>
    <x v="72"/>
    <s v="Year 3"/>
    <x v="3"/>
    <n v="9754000000"/>
    <n v="6426000000"/>
    <n v="89000000"/>
    <n v="0"/>
    <n v="2125000000"/>
    <x v="1"/>
    <s v="Cable &amp; Satellite"/>
  </r>
  <r>
    <x v="72"/>
    <s v="Year 4"/>
    <x v="28"/>
    <n v="29003000000"/>
    <n v="18655000000"/>
    <n v="86000000"/>
    <n v="0"/>
    <n v="6907000000"/>
    <x v="1"/>
    <s v="Cable &amp; Satellite"/>
  </r>
  <r>
    <x v="73"/>
    <s v="Year 1"/>
    <x v="0"/>
    <n v="29119000000"/>
    <n v="17900000000"/>
    <n v="0"/>
    <n v="0"/>
    <n v="8742000000"/>
    <x v="3"/>
    <s v="Managed Health Care"/>
  </r>
  <r>
    <x v="73"/>
    <s v="Year 2"/>
    <x v="1"/>
    <n v="32380000000"/>
    <n v="20865000000"/>
    <n v="0"/>
    <n v="0"/>
    <n v="9339000000"/>
    <x v="3"/>
    <s v="Managed Health Care"/>
  </r>
  <r>
    <x v="73"/>
    <s v="Year 3"/>
    <x v="2"/>
    <n v="34914000000"/>
    <n v="21334000000"/>
    <n v="0"/>
    <n v="0"/>
    <n v="10276000000"/>
    <x v="3"/>
    <s v="Managed Health Care"/>
  </r>
  <r>
    <x v="73"/>
    <s v="Year 4"/>
    <x v="3"/>
    <n v="37876000000"/>
    <n v="23290000000"/>
    <n v="0"/>
    <n v="0"/>
    <n v="11259000000"/>
    <x v="3"/>
    <s v="Managed Health Care"/>
  </r>
  <r>
    <x v="74"/>
    <s v="Year 1"/>
    <x v="0"/>
    <n v="4111000000"/>
    <n v="3477000000"/>
    <n v="0"/>
    <n v="0"/>
    <n v="14000000"/>
    <x v="6"/>
    <s v="Property &amp; Casualty Insurance"/>
  </r>
  <r>
    <x v="74"/>
    <s v="Year 2"/>
    <x v="1"/>
    <n v="4531000000"/>
    <n v="3748000000"/>
    <n v="0"/>
    <n v="0"/>
    <n v="15000000"/>
    <x v="6"/>
    <s v="Property &amp; Casualty Insurance"/>
  </r>
  <r>
    <x v="74"/>
    <s v="Year 3"/>
    <x v="2"/>
    <n v="4945000000"/>
    <n v="4157000000"/>
    <n v="0"/>
    <n v="0"/>
    <n v="14000000"/>
    <x v="6"/>
    <s v="Property &amp; Casualty Insurance"/>
  </r>
  <r>
    <x v="74"/>
    <s v="Year 4"/>
    <x v="3"/>
    <n v="5142000000"/>
    <n v="4195000000"/>
    <n v="0"/>
    <n v="0"/>
    <n v="13000000"/>
    <x v="6"/>
    <s v="Property &amp; Casualty Insurance"/>
  </r>
  <r>
    <x v="75"/>
    <s v="Year 1"/>
    <x v="0"/>
    <n v="17085000000"/>
    <n v="7153000000"/>
    <n v="6043000000"/>
    <n v="0"/>
    <n v="0"/>
    <x v="4"/>
    <s v="Household Products"/>
  </r>
  <r>
    <x v="75"/>
    <s v="Year 2"/>
    <x v="1"/>
    <n v="17420000000"/>
    <n v="7219000000"/>
    <n v="6645000000"/>
    <n v="0"/>
    <n v="0"/>
    <x v="4"/>
    <s v="Household Products"/>
  </r>
  <r>
    <x v="75"/>
    <s v="Year 3"/>
    <x v="2"/>
    <n v="17277000000"/>
    <n v="7168000000"/>
    <n v="6552000000"/>
    <n v="0"/>
    <n v="0"/>
    <x v="4"/>
    <s v="Household Products"/>
  </r>
  <r>
    <x v="75"/>
    <s v="Year 4"/>
    <x v="3"/>
    <n v="16034000000"/>
    <n v="6635000000"/>
    <n v="6610000000"/>
    <n v="0"/>
    <n v="0"/>
    <x v="4"/>
    <s v="Household Products"/>
  </r>
  <r>
    <x v="76"/>
    <s v="Year 1"/>
    <x v="52"/>
    <n v="5533000000"/>
    <n v="3142000000"/>
    <n v="1291000000"/>
    <n v="130000000"/>
    <n v="0"/>
    <x v="4"/>
    <s v="Household Products"/>
  </r>
  <r>
    <x v="76"/>
    <s v="Year 2"/>
    <x v="53"/>
    <n v="5514000000"/>
    <n v="3158000000"/>
    <n v="1254000000"/>
    <n v="125000000"/>
    <n v="0"/>
    <x v="4"/>
    <s v="Household Products"/>
  </r>
  <r>
    <x v="76"/>
    <s v="Year 3"/>
    <x v="54"/>
    <n v="5655000000"/>
    <n v="3190000000"/>
    <n v="1321000000"/>
    <n v="136000000"/>
    <n v="0"/>
    <x v="4"/>
    <s v="Household Products"/>
  </r>
  <r>
    <x v="76"/>
    <s v="Year 4"/>
    <x v="55"/>
    <n v="5761000000"/>
    <n v="3163000000"/>
    <n v="1393000000"/>
    <n v="141000000"/>
    <n v="0"/>
    <x v="4"/>
    <s v="Household Products"/>
  </r>
  <r>
    <x v="77"/>
    <s v="Year 1"/>
    <x v="1"/>
    <n v="2666000000"/>
    <n v="55000000"/>
    <n v="1670000000"/>
    <n v="0"/>
    <n v="46000000"/>
    <x v="6"/>
    <s v="Regional Banks"/>
  </r>
  <r>
    <x v="77"/>
    <s v="Year 2"/>
    <x v="2"/>
    <n v="2607000000"/>
    <n v="45000000"/>
    <n v="1611000000"/>
    <n v="0"/>
    <n v="27000000"/>
    <x v="6"/>
    <s v="Regional Banks"/>
  </r>
  <r>
    <x v="77"/>
    <s v="Year 3"/>
    <x v="3"/>
    <n v="2819000000"/>
    <n v="43000000"/>
    <n v="1859000000"/>
    <n v="0"/>
    <n v="147000000"/>
    <x v="6"/>
    <s v="Regional Banks"/>
  </r>
  <r>
    <x v="77"/>
    <s v="Year 4"/>
    <x v="28"/>
    <n v="2960000000"/>
    <n v="40000000"/>
    <n v="1836000000"/>
    <n v="0"/>
    <n v="248000000"/>
    <x v="6"/>
    <s v="Regional Banks"/>
  </r>
  <r>
    <x v="78"/>
    <s v="Year 1"/>
    <x v="1"/>
    <n v="3214591000"/>
    <n v="2359822000"/>
    <n v="203733000"/>
    <n v="0"/>
    <n v="96054000"/>
    <x v="1"/>
    <s v="Restaurants"/>
  </r>
  <r>
    <x v="78"/>
    <s v="Year 2"/>
    <x v="2"/>
    <n v="4108269000"/>
    <n v="2990513000"/>
    <n v="273897000"/>
    <n v="0"/>
    <n v="110474000"/>
    <x v="1"/>
    <s v="Restaurants"/>
  </r>
  <r>
    <x v="78"/>
    <s v="Year 3"/>
    <x v="3"/>
    <n v="4501223000"/>
    <n v="3326936000"/>
    <n v="250214000"/>
    <n v="0"/>
    <n v="130368000"/>
    <x v="1"/>
    <s v="Restaurants"/>
  </r>
  <r>
    <x v="78"/>
    <s v="Year 4"/>
    <x v="28"/>
    <n v="3904384000"/>
    <n v="3406170000"/>
    <n v="276240000"/>
    <n v="0"/>
    <n v="146368000"/>
    <x v="1"/>
    <s v="Restaurants"/>
  </r>
  <r>
    <x v="79"/>
    <s v="Year 1"/>
    <x v="1"/>
    <n v="17301000000"/>
    <n v="13021000000"/>
    <n v="1827000000"/>
    <n v="713000000"/>
    <n v="0"/>
    <x v="0"/>
    <s v="Industrial Machinery"/>
  </r>
  <r>
    <x v="79"/>
    <s v="Year 2"/>
    <x v="2"/>
    <n v="19221000000"/>
    <n v="14360000000"/>
    <n v="2112000000"/>
    <n v="754000000"/>
    <n v="0"/>
    <x v="0"/>
    <s v="Industrial Machinery"/>
  </r>
  <r>
    <x v="79"/>
    <s v="Year 3"/>
    <x v="3"/>
    <n v="19110000000"/>
    <n v="14163000000"/>
    <n v="2169000000"/>
    <n v="735000000"/>
    <n v="0"/>
    <x v="0"/>
    <s v="Industrial Machinery"/>
  </r>
  <r>
    <x v="79"/>
    <s v="Year 4"/>
    <x v="28"/>
    <n v="17509000000"/>
    <n v="13057000000"/>
    <n v="2189000000"/>
    <n v="636000000"/>
    <n v="0"/>
    <x v="0"/>
    <s v="Industrial Machinery"/>
  </r>
  <r>
    <x v="80"/>
    <s v="Year 1"/>
    <x v="1"/>
    <n v="6566000000"/>
    <n v="4562000000"/>
    <n v="234000000"/>
    <n v="0"/>
    <n v="628000000"/>
    <x v="5"/>
    <s v="MultiUtilities"/>
  </r>
  <r>
    <x v="80"/>
    <s v="Year 2"/>
    <x v="2"/>
    <n v="7179000000"/>
    <n v="5090000000"/>
    <n v="252000000"/>
    <n v="0"/>
    <n v="685000000"/>
    <x v="5"/>
    <s v="MultiUtilities"/>
  </r>
  <r>
    <x v="80"/>
    <s v="Year 3"/>
    <x v="3"/>
    <n v="6456000000"/>
    <n v="4281000000"/>
    <n v="262000000"/>
    <n v="0"/>
    <n v="750000000"/>
    <x v="5"/>
    <s v="MultiUtilities"/>
  </r>
  <r>
    <x v="80"/>
    <s v="Year 4"/>
    <x v="28"/>
    <n v="6399000000"/>
    <n v="4010000000"/>
    <n v="281000000"/>
    <n v="0"/>
    <n v="811000000"/>
    <x v="5"/>
    <s v="MultiUtilities"/>
  </r>
  <r>
    <x v="81"/>
    <s v="Year 1"/>
    <x v="0"/>
    <n v="8110000000"/>
    <n v="6781000000"/>
    <n v="1105000000"/>
    <n v="0"/>
    <n v="88000000"/>
    <x v="3"/>
    <s v="Managed Health Care"/>
  </r>
  <r>
    <x v="81"/>
    <s v="Year 2"/>
    <x v="1"/>
    <n v="10863000000"/>
    <n v="8995000000"/>
    <n v="1264000000"/>
    <n v="0"/>
    <n v="327000000"/>
    <x v="3"/>
    <s v="Managed Health Care"/>
  </r>
  <r>
    <x v="81"/>
    <s v="Year 3"/>
    <x v="2"/>
    <n v="16560000000"/>
    <n v="12678000000"/>
    <n v="2012000000"/>
    <n v="0"/>
    <n v="1406000000"/>
    <x v="3"/>
    <s v="Managed Health Care"/>
  </r>
  <r>
    <x v="81"/>
    <s v="Year 4"/>
    <x v="3"/>
    <n v="22760000000"/>
    <n v="17242000000"/>
    <n v="2977000000"/>
    <n v="0"/>
    <n v="1836000000"/>
    <x v="3"/>
    <s v="Managed Health Care"/>
  </r>
  <r>
    <x v="82"/>
    <s v="Year 1"/>
    <x v="0"/>
    <n v="7452000000"/>
    <n v="4747000000"/>
    <n v="365000000"/>
    <n v="0"/>
    <n v="1050000000"/>
    <x v="5"/>
    <s v="MultiUtilities"/>
  </r>
  <r>
    <x v="82"/>
    <s v="Year 2"/>
    <x v="1"/>
    <n v="8106000000"/>
    <n v="5755000000"/>
    <n v="387000000"/>
    <n v="0"/>
    <n v="954000000"/>
    <x v="5"/>
    <s v="MultiUtilities"/>
  </r>
  <r>
    <x v="82"/>
    <s v="Year 3"/>
    <x v="2"/>
    <n v="9226000000"/>
    <n v="6890000000"/>
    <n v="388000000"/>
    <n v="0"/>
    <n v="1013000000"/>
    <x v="5"/>
    <s v="MultiUtilities"/>
  </r>
  <r>
    <x v="82"/>
    <s v="Year 4"/>
    <x v="3"/>
    <n v="7386000000"/>
    <n v="5109000000"/>
    <n v="374000000"/>
    <n v="0"/>
    <n v="970000000"/>
    <x v="5"/>
    <s v="MultiUtilities"/>
  </r>
  <r>
    <x v="83"/>
    <s v="Year 1"/>
    <x v="0"/>
    <n v="23771000000"/>
    <n v="1403000000"/>
    <n v="11188000000"/>
    <n v="0"/>
    <n v="5024000000"/>
    <x v="6"/>
    <s v="Consumer Finance"/>
  </r>
  <r>
    <x v="83"/>
    <s v="Year 2"/>
    <x v="1"/>
    <n v="24176000000"/>
    <n v="1241000000"/>
    <n v="11682000000"/>
    <n v="0"/>
    <n v="4124000000"/>
    <x v="6"/>
    <s v="Consumer Finance"/>
  </r>
  <r>
    <x v="83"/>
    <s v="Year 3"/>
    <x v="2"/>
    <n v="23869000000"/>
    <n v="1088000000"/>
    <n v="11648000000"/>
    <n v="0"/>
    <n v="4073000000"/>
    <x v="6"/>
    <s v="Consumer Finance"/>
  </r>
  <r>
    <x v="83"/>
    <s v="Year 4"/>
    <x v="3"/>
    <n v="25038000000"/>
    <n v="1091000000"/>
    <n v="12566000000"/>
    <n v="0"/>
    <n v="4966000000"/>
    <x v="6"/>
    <s v="Consumer Finance"/>
  </r>
  <r>
    <x v="84"/>
    <s v="Year 1"/>
    <x v="0"/>
    <n v="1204546000"/>
    <n v="290054000"/>
    <n v="170113000"/>
    <n v="0"/>
    <n v="451405000"/>
    <x v="9"/>
    <s v="Oil &amp; Gas Exploration &amp; Production"/>
  </r>
  <r>
    <x v="84"/>
    <s v="Year 2"/>
    <x v="1"/>
    <n v="1746278000"/>
    <n v="400281000"/>
    <n v="147651000"/>
    <n v="0"/>
    <n v="651052000"/>
    <x v="9"/>
    <s v="Oil &amp; Gas Exploration &amp; Production"/>
  </r>
  <r>
    <x v="84"/>
    <s v="Year 3"/>
    <x v="2"/>
    <n v="2173011000"/>
    <n v="524880000"/>
    <n v="129602000"/>
    <n v="0"/>
    <n v="632760000"/>
    <x v="9"/>
    <s v="Oil &amp; Gas Exploration &amp; Production"/>
  </r>
  <r>
    <x v="84"/>
    <s v="Year 4"/>
    <x v="3"/>
    <n v="1357150000"/>
    <n v="580994000"/>
    <n v="112253000"/>
    <n v="0"/>
    <n v="622211000"/>
    <x v="9"/>
    <s v="Oil &amp; Gas Exploration &amp; Production"/>
  </r>
  <r>
    <x v="85"/>
    <s v="Year 1"/>
    <x v="12"/>
    <n v="4474000000"/>
    <n v="3103000000"/>
    <n v="495000000"/>
    <n v="0"/>
    <n v="0"/>
    <x v="0"/>
    <s v="Industrial Conglomerates"/>
  </r>
  <r>
    <x v="85"/>
    <s v="Year 2"/>
    <x v="13"/>
    <n v="4979000000"/>
    <n v="3469000000"/>
    <n v="594000000"/>
    <n v="0"/>
    <n v="0"/>
    <x v="0"/>
    <s v="Industrial Conglomerates"/>
  </r>
  <r>
    <x v="85"/>
    <s v="Year 3"/>
    <x v="14"/>
    <n v="5244000000"/>
    <n v="3630000000"/>
    <n v="606000000"/>
    <n v="0"/>
    <n v="0"/>
    <x v="0"/>
    <s v="Industrial Conglomerates"/>
  </r>
  <r>
    <x v="85"/>
    <s v="Year 4"/>
    <x v="15"/>
    <n v="5259000000"/>
    <n v="3642000000"/>
    <n v="638000000"/>
    <n v="0"/>
    <n v="0"/>
    <x v="0"/>
    <s v="Industrial Conglomerates"/>
  </r>
  <r>
    <x v="86"/>
    <s v="Year 1"/>
    <x v="60"/>
    <n v="1587725000"/>
    <n v="560917000"/>
    <n v="610735000"/>
    <n v="58827000"/>
    <n v="30239000"/>
    <x v="3"/>
    <s v="Health Care Supplies"/>
  </r>
  <r>
    <x v="86"/>
    <s v="Year 2"/>
    <x v="61"/>
    <n v="1717776000"/>
    <n v="626206000"/>
    <n v="683115000"/>
    <n v="66259000"/>
    <n v="35710000"/>
    <x v="3"/>
    <s v="Health Care Supplies"/>
  </r>
  <r>
    <x v="86"/>
    <s v="Year 3"/>
    <x v="22"/>
    <n v="1797060000"/>
    <n v="726798000"/>
    <n v="712543000"/>
    <n v="69589000"/>
    <n v="51459000"/>
    <x v="3"/>
    <s v="Health Care Supplies"/>
  </r>
  <r>
    <x v="86"/>
    <s v="Year 4"/>
    <x v="62"/>
    <n v="1966814000"/>
    <n v="793735000"/>
    <n v="722798000"/>
    <n v="65411000"/>
    <n v="60790000"/>
    <x v="3"/>
    <s v="Health Care Supplies"/>
  </r>
  <r>
    <x v="87"/>
    <s v="Year 1"/>
    <x v="63"/>
    <n v="105156000000"/>
    <n v="91948000000"/>
    <n v="10104000000"/>
    <n v="0"/>
    <n v="0"/>
    <x v="4"/>
    <s v="Hypermarkets &amp; Super Centers"/>
  </r>
  <r>
    <x v="87"/>
    <s v="Year 2"/>
    <x v="35"/>
    <n v="112640000000"/>
    <n v="98458000000"/>
    <n v="10899000000"/>
    <n v="0"/>
    <n v="0"/>
    <x v="4"/>
    <s v="Hypermarkets &amp; Super Centers"/>
  </r>
  <r>
    <x v="87"/>
    <s v="Year 3"/>
    <x v="64"/>
    <n v="116199000000"/>
    <n v="101065000000"/>
    <n v="11445000000"/>
    <n v="0"/>
    <n v="0"/>
    <x v="4"/>
    <s v="Hypermarkets &amp; Super Centers"/>
  </r>
  <r>
    <x v="87"/>
    <s v="Year 4"/>
    <x v="65"/>
    <n v="118719000000"/>
    <n v="102901000000"/>
    <n v="12068000000"/>
    <n v="0"/>
    <n v="0"/>
    <x v="4"/>
    <s v="Hypermarkets &amp; Super Centers"/>
  </r>
  <r>
    <x v="88"/>
    <s v="Year 1"/>
    <x v="66"/>
    <n v="1577000"/>
    <n v="258000"/>
    <n v="2410000"/>
    <n v="65000"/>
    <n v="0"/>
    <x v="4"/>
    <s v="Personal Products"/>
  </r>
  <r>
    <x v="88"/>
    <s v="Year 2"/>
    <x v="67"/>
    <n v="1514000"/>
    <n v="142000"/>
    <n v="3940000"/>
    <n v="30000"/>
    <n v="163000"/>
    <x v="4"/>
    <s v="Personal Products"/>
  </r>
  <r>
    <x v="88"/>
    <s v="Year 3"/>
    <x v="68"/>
    <n v="79562000"/>
    <n v="75508000"/>
    <n v="15359000"/>
    <n v="0"/>
    <n v="0"/>
    <x v="4"/>
    <s v="Personal Products"/>
  </r>
  <r>
    <x v="88"/>
    <s v="Year 4"/>
    <x v="69"/>
    <n v="99642000"/>
    <n v="84477000"/>
    <n v="25853000"/>
    <n v="0"/>
    <n v="0"/>
    <x v="4"/>
    <s v="Personal Products"/>
  </r>
  <r>
    <x v="89"/>
    <s v="Year 1"/>
    <x v="70"/>
    <n v="8052000000"/>
    <n v="5140000000"/>
    <n v="1653000000"/>
    <n v="128000000"/>
    <n v="0"/>
    <x v="4"/>
    <s v="Packaged Foods &amp; Meats"/>
  </r>
  <r>
    <x v="89"/>
    <s v="Year 2"/>
    <x v="71"/>
    <n v="8268000000"/>
    <n v="5297000000"/>
    <n v="1527000000"/>
    <n v="122000000"/>
    <n v="0"/>
    <x v="4"/>
    <s v="Packaged Foods &amp; Meats"/>
  </r>
  <r>
    <x v="89"/>
    <s v="Year 3"/>
    <x v="72"/>
    <n v="8082000000"/>
    <n v="5300000000"/>
    <n v="1509000000"/>
    <n v="117000000"/>
    <n v="0"/>
    <x v="4"/>
    <s v="Packaged Foods &amp; Meats"/>
  </r>
  <r>
    <x v="89"/>
    <s v="Year 4"/>
    <x v="73"/>
    <n v="7961000000"/>
    <n v="5181000000"/>
    <n v="1665000000"/>
    <n v="124000000"/>
    <n v="0"/>
    <x v="4"/>
    <s v="Packaged Foods &amp; Meats"/>
  </r>
  <r>
    <x v="90"/>
    <s v="Year 1"/>
    <x v="24"/>
    <n v="3050195000"/>
    <n v="683579000"/>
    <n v="2047847000"/>
    <n v="429479000"/>
    <n v="0"/>
    <x v="2"/>
    <s v="Internet Software &amp; Services"/>
  </r>
  <r>
    <x v="90"/>
    <s v="Year 2"/>
    <x v="25"/>
    <n v="4071003000"/>
    <n v="968428000"/>
    <n v="2764851000"/>
    <n v="623798000"/>
    <n v="0"/>
    <x v="2"/>
    <s v="Internet Software &amp; Services"/>
  </r>
  <r>
    <x v="90"/>
    <s v="Year 3"/>
    <x v="26"/>
    <n v="5373586000"/>
    <n v="1289270000"/>
    <n v="3437032000"/>
    <n v="792917000"/>
    <n v="0"/>
    <x v="2"/>
    <s v="Internet Software &amp; Services"/>
  </r>
  <r>
    <x v="90"/>
    <s v="Year 4"/>
    <x v="27"/>
    <n v="6667216000"/>
    <n v="1654548000"/>
    <n v="3951445000"/>
    <n v="946300000"/>
    <n v="0"/>
    <x v="2"/>
    <s v="Internet Software &amp; Services"/>
  </r>
  <r>
    <x v="91"/>
    <s v="Year 1"/>
    <x v="74"/>
    <n v="48607000000"/>
    <n v="19167000000"/>
    <n v="11802000000"/>
    <n v="5942000000"/>
    <n v="395000000"/>
    <x v="2"/>
    <s v="Networking Equipment"/>
  </r>
  <r>
    <x v="91"/>
    <s v="Year 2"/>
    <x v="75"/>
    <n v="47142000000"/>
    <n v="19373000000"/>
    <n v="11437000000"/>
    <n v="6294000000"/>
    <n v="275000000"/>
    <x v="2"/>
    <s v="Networking Equipment"/>
  </r>
  <r>
    <x v="91"/>
    <s v="Year 3"/>
    <x v="76"/>
    <n v="49161000000"/>
    <n v="19480000000"/>
    <n v="11861000000"/>
    <n v="6207000000"/>
    <n v="359000000"/>
    <x v="2"/>
    <s v="Networking Equipment"/>
  </r>
  <r>
    <x v="91"/>
    <s v="Year 4"/>
    <x v="77"/>
    <n v="49247000000"/>
    <n v="18287000000"/>
    <n v="11433000000"/>
    <n v="6296000000"/>
    <n v="303000000"/>
    <x v="2"/>
    <s v="Networking Equipment"/>
  </r>
  <r>
    <x v="92"/>
    <s v="Year 1"/>
    <x v="78"/>
    <n v="4069746000"/>
    <n v="3282301000"/>
    <n v="194207000"/>
    <n v="0"/>
    <n v="137058000"/>
    <x v="2"/>
    <s v="IT Consulting &amp; Other Services"/>
  </r>
  <r>
    <x v="92"/>
    <s v="Year 2"/>
    <x v="79"/>
    <n v="4250447000"/>
    <n v="3575631000"/>
    <n v="187244000"/>
    <n v="0"/>
    <n v="182242000"/>
    <x v="2"/>
    <s v="IT Consulting &amp; Other Services"/>
  </r>
  <r>
    <x v="93"/>
    <s v="Year 1"/>
    <x v="1"/>
    <n v="12026000000"/>
    <n v="3931000000"/>
    <n v="3518000000"/>
    <n v="0"/>
    <n v="1104000000"/>
    <x v="0"/>
    <s v="Railroads"/>
  </r>
  <r>
    <x v="93"/>
    <s v="Year 2"/>
    <x v="80"/>
    <n v="12669000000"/>
    <n v="4100000000"/>
    <n v="3805000000"/>
    <n v="0"/>
    <n v="1151000000"/>
    <x v="0"/>
    <s v="Railroads"/>
  </r>
  <r>
    <x v="93"/>
    <s v="Year 3"/>
    <x v="81"/>
    <n v="11811000000"/>
    <n v="3293000000"/>
    <n v="3726000000"/>
    <n v="0"/>
    <n v="1208000000"/>
    <x v="0"/>
    <s v="Railroads"/>
  </r>
  <r>
    <x v="93"/>
    <s v="Year 4"/>
    <x v="82"/>
    <n v="11069000000"/>
    <n v="2782000000"/>
    <n v="3597000000"/>
    <n v="0"/>
    <n v="1301000000"/>
    <x v="0"/>
    <s v="Railroads"/>
  </r>
  <r>
    <x v="94"/>
    <s v="Year 1"/>
    <x v="83"/>
    <n v="4245964000"/>
    <n v="2492655000"/>
    <n v="1187331000"/>
    <n v="0"/>
    <n v="0"/>
    <x v="0"/>
    <s v="Diversified Support Services"/>
  </r>
  <r>
    <x v="94"/>
    <s v="Year 2"/>
    <x v="84"/>
    <n v="4193844000"/>
    <n v="2444085000"/>
    <n v="1147039000"/>
    <n v="0"/>
    <n v="0"/>
    <x v="0"/>
    <s v="Diversified Support Services"/>
  </r>
  <r>
    <x v="94"/>
    <s v="Year 3"/>
    <x v="50"/>
    <n v="4476886000"/>
    <n v="2555549000"/>
    <n v="1224930000"/>
    <n v="0"/>
    <n v="0"/>
    <x v="0"/>
    <s v="Diversified Support Services"/>
  </r>
  <r>
    <x v="94"/>
    <s v="Year 4"/>
    <x v="85"/>
    <n v="4905458000"/>
    <n v="2775588000"/>
    <n v="1348122000"/>
    <n v="0"/>
    <n v="0"/>
    <x v="0"/>
    <s v="Diversified Support Services"/>
  </r>
  <r>
    <x v="95"/>
    <s v="Year 1"/>
    <x v="0"/>
    <n v="18376000000"/>
    <n v="7639000000"/>
    <n v="3244000000"/>
    <n v="0"/>
    <n v="4780000000"/>
    <x v="10"/>
    <s v="Integrated Telecommunications Services"/>
  </r>
  <r>
    <x v="95"/>
    <s v="Year 2"/>
    <x v="1"/>
    <n v="18095000000"/>
    <n v="7507000000"/>
    <n v="3502000000"/>
    <n v="0"/>
    <n v="4541000000"/>
    <x v="10"/>
    <s v="Integrated Telecommunications Services"/>
  </r>
  <r>
    <x v="95"/>
    <s v="Year 3"/>
    <x v="2"/>
    <n v="18031000000"/>
    <n v="7846000000"/>
    <n v="3347000000"/>
    <n v="0"/>
    <n v="4428000000"/>
    <x v="10"/>
    <s v="Integrated Telecommunications Services"/>
  </r>
  <r>
    <x v="95"/>
    <s v="Year 4"/>
    <x v="3"/>
    <n v="17900000000"/>
    <n v="7778000000"/>
    <n v="3328000000"/>
    <n v="0"/>
    <n v="4189000000"/>
    <x v="10"/>
    <s v="Integrated Telecommunications Services"/>
  </r>
  <r>
    <x v="96"/>
    <s v="Year 1"/>
    <x v="0"/>
    <n v="7346472000"/>
    <n v="4278241000"/>
    <n v="1557646000"/>
    <n v="0"/>
    <n v="149089000"/>
    <x v="2"/>
    <s v="IT Consulting &amp; Other Services"/>
  </r>
  <r>
    <x v="96"/>
    <s v="Year 2"/>
    <x v="1"/>
    <n v="8843200000"/>
    <n v="5265500000"/>
    <n v="1727600000"/>
    <n v="0"/>
    <n v="172200000"/>
    <x v="2"/>
    <s v="IT Consulting &amp; Other Services"/>
  </r>
  <r>
    <x v="96"/>
    <s v="Year 3"/>
    <x v="2"/>
    <n v="10262700000"/>
    <n v="6141100000"/>
    <n v="2037000000"/>
    <n v="0"/>
    <n v="199700000"/>
    <x v="2"/>
    <s v="IT Consulting &amp; Other Services"/>
  </r>
  <r>
    <x v="96"/>
    <s v="Year 4"/>
    <x v="3"/>
    <n v="12416000000"/>
    <n v="7440200000"/>
    <n v="2508600000"/>
    <n v="0"/>
    <n v="325200000"/>
    <x v="2"/>
    <s v="IT Consulting &amp; Other Services"/>
  </r>
  <r>
    <x v="97"/>
    <s v="Year 1"/>
    <x v="1"/>
    <n v="2918434000"/>
    <n v="502795000"/>
    <n v="1476916000"/>
    <n v="516338000"/>
    <n v="41668000"/>
    <x v="2"/>
    <s v="Internet Software &amp; Services"/>
  </r>
  <r>
    <x v="97"/>
    <s v="Year 2"/>
    <x v="2"/>
    <n v="3142856000"/>
    <n v="620219000"/>
    <n v="1600187000"/>
    <n v="553817000"/>
    <n v="39577000"/>
    <x v="2"/>
    <s v="Internet Software &amp; Services"/>
  </r>
  <r>
    <x v="97"/>
    <s v="Year 3"/>
    <x v="3"/>
    <n v="3275594000"/>
    <n v="614364000"/>
    <n v="1538027000"/>
    <n v="563975000"/>
    <n v="41595000"/>
    <x v="2"/>
    <s v="Internet Software &amp; Services"/>
  </r>
  <r>
    <x v="97"/>
    <s v="Year 4"/>
    <x v="28"/>
    <n v="3418265000"/>
    <n v="559541000"/>
    <n v="1620006000"/>
    <n v="489265000"/>
    <n v="29173000"/>
    <x v="2"/>
    <s v="Internet Software &amp; Services"/>
  </r>
  <r>
    <x v="98"/>
    <s v="Year 1"/>
    <x v="1"/>
    <n v="126761000000"/>
    <n v="102978000000"/>
    <n v="0"/>
    <n v="0"/>
    <n v="0"/>
    <x v="4"/>
    <s v="Drug Retail"/>
  </r>
  <r>
    <x v="98"/>
    <s v="Year 2"/>
    <x v="2"/>
    <n v="139367000000"/>
    <n v="114000000000"/>
    <n v="0"/>
    <n v="0"/>
    <n v="0"/>
    <x v="4"/>
    <s v="Drug Retail"/>
  </r>
  <r>
    <x v="98"/>
    <s v="Year 3"/>
    <x v="3"/>
    <n v="153290000000"/>
    <n v="126762000000"/>
    <n v="0"/>
    <n v="0"/>
    <n v="0"/>
    <x v="4"/>
    <s v="Drug Retail"/>
  </r>
  <r>
    <x v="98"/>
    <s v="Year 4"/>
    <x v="28"/>
    <n v="177526000000"/>
    <n v="148669000000"/>
    <n v="0"/>
    <n v="0"/>
    <n v="0"/>
    <x v="4"/>
    <s v="Drug Retail"/>
  </r>
  <r>
    <x v="99"/>
    <s v="Year 1"/>
    <x v="0"/>
    <n v="230590000000"/>
    <n v="163336000000"/>
    <n v="17100000000"/>
    <n v="0"/>
    <n v="13413000000"/>
    <x v="9"/>
    <s v="Integrated Oil &amp; Gas"/>
  </r>
  <r>
    <x v="99"/>
    <s v="Year 2"/>
    <x v="1"/>
    <n v="220156000000"/>
    <n v="159323000000"/>
    <n v="17573000000"/>
    <n v="0"/>
    <n v="14186000000"/>
    <x v="9"/>
    <s v="Integrated Oil &amp; Gas"/>
  </r>
  <r>
    <x v="99"/>
    <s v="Year 3"/>
    <x v="2"/>
    <n v="200494000000"/>
    <n v="144956000000"/>
    <n v="17034000000"/>
    <n v="0"/>
    <n v="16793000000"/>
    <x v="9"/>
    <s v="Integrated Oil &amp; Gas"/>
  </r>
  <r>
    <x v="99"/>
    <s v="Year 4"/>
    <x v="3"/>
    <n v="129925000000"/>
    <n v="92785000000"/>
    <n v="16473000000"/>
    <n v="0"/>
    <n v="21037000000"/>
    <x v="9"/>
    <s v="Integrated Oil &amp; Gas"/>
  </r>
  <r>
    <x v="100"/>
    <s v="Year 1"/>
    <x v="0"/>
    <n v="1819814000"/>
    <n v="343743000"/>
    <n v="133796000"/>
    <n v="0"/>
    <n v="579315000"/>
    <x v="9"/>
    <s v="Oil &amp; Gas Exploration &amp; Production"/>
  </r>
  <r>
    <x v="100"/>
    <s v="Year 2"/>
    <x v="1"/>
    <n v="2319919000"/>
    <n v="455436000"/>
    <n v="169815000"/>
    <n v="0"/>
    <n v="778655000"/>
    <x v="9"/>
    <s v="Oil &amp; Gas Exploration &amp; Production"/>
  </r>
  <r>
    <x v="100"/>
    <s v="Year 3"/>
    <x v="2"/>
    <n v="2660147000"/>
    <n v="538374000"/>
    <n v="204161000"/>
    <n v="0"/>
    <n v="986812000"/>
    <x v="9"/>
    <s v="Oil &amp; Gas Exploration &amp; Production"/>
  </r>
  <r>
    <x v="100"/>
    <s v="Year 4"/>
    <x v="3"/>
    <n v="1803573000"/>
    <n v="541359000"/>
    <n v="230734000"/>
    <n v="0"/>
    <n v="1230853000"/>
    <x v="9"/>
    <s v="Oil &amp; Gas Exploration &amp; Production"/>
  </r>
  <r>
    <x v="101"/>
    <s v="Year 1"/>
    <x v="0"/>
    <n v="12835000000"/>
    <n v="8300000000"/>
    <n v="550000000"/>
    <n v="0"/>
    <n v="1127000000"/>
    <x v="5"/>
    <s v="Electric Utilities"/>
  </r>
  <r>
    <x v="101"/>
    <s v="Year 2"/>
    <x v="1"/>
    <n v="13120000000"/>
    <n v="8033000000"/>
    <n v="563000000"/>
    <n v="0"/>
    <n v="1208000000"/>
    <x v="5"/>
    <s v="Electric Utilities"/>
  </r>
  <r>
    <x v="101"/>
    <s v="Year 3"/>
    <x v="2"/>
    <n v="12436000000"/>
    <n v="7881000000"/>
    <n v="542000000"/>
    <n v="0"/>
    <n v="1292000000"/>
    <x v="5"/>
    <s v="Electric Utilities"/>
  </r>
  <r>
    <x v="101"/>
    <s v="Year 4"/>
    <x v="3"/>
    <n v="11683000000"/>
    <n v="6201000000"/>
    <n v="551000000"/>
    <n v="0"/>
    <n v="1395000000"/>
    <x v="5"/>
    <s v="Electric Utilities"/>
  </r>
  <r>
    <x v="102"/>
    <s v="Year 1"/>
    <x v="1"/>
    <n v="37773000000"/>
    <n v="20964000000"/>
    <n v="11349000000"/>
    <n v="0"/>
    <n v="1658000000"/>
    <x v="0"/>
    <s v="Airlines"/>
  </r>
  <r>
    <x v="102"/>
    <s v="Year 2"/>
    <x v="2"/>
    <n v="40362000000"/>
    <n v="22967000000"/>
    <n v="12702000000"/>
    <n v="0"/>
    <n v="1771000000"/>
    <x v="0"/>
    <s v="Airlines"/>
  </r>
  <r>
    <x v="102"/>
    <s v="Year 3"/>
    <x v="3"/>
    <n v="40704000000"/>
    <n v="17096000000"/>
    <n v="13936000000"/>
    <n v="0"/>
    <n v="1835000000"/>
    <x v="0"/>
    <s v="Airlines"/>
  </r>
  <r>
    <x v="102"/>
    <s v="Year 4"/>
    <x v="28"/>
    <n v="39639000000"/>
    <n v="15940000000"/>
    <n v="14845000000"/>
    <n v="0"/>
    <n v="1902000000"/>
    <x v="0"/>
    <s v="Airlines"/>
  </r>
  <r>
    <x v="103"/>
    <s v="Year 1"/>
    <x v="1"/>
    <n v="28998000000"/>
    <n v="17642000000"/>
    <n v="6564000000"/>
    <n v="2037000000"/>
    <n v="0"/>
    <x v="8"/>
    <s v="Diversified Chemicals"/>
  </r>
  <r>
    <x v="103"/>
    <s v="Year 2"/>
    <x v="2"/>
    <n v="28406000000"/>
    <n v="17023000000"/>
    <n v="5536000000"/>
    <n v="1958000000"/>
    <n v="0"/>
    <x v="8"/>
    <s v="Diversified Chemicals"/>
  </r>
  <r>
    <x v="103"/>
    <s v="Year 3"/>
    <x v="3"/>
    <n v="25130000000"/>
    <n v="15112000000"/>
    <n v="5074000000"/>
    <n v="1898000000"/>
    <n v="0"/>
    <x v="8"/>
    <s v="Diversified Chemicals"/>
  </r>
  <r>
    <x v="103"/>
    <s v="Year 4"/>
    <x v="28"/>
    <n v="24594000000"/>
    <n v="14469000000"/>
    <n v="5005000000"/>
    <n v="1641000000"/>
    <n v="0"/>
    <x v="8"/>
    <s v="Diversified Chemicals"/>
  </r>
  <r>
    <x v="104"/>
    <s v="Year 1"/>
    <x v="60"/>
    <n v="37795400000"/>
    <n v="25667300000"/>
    <n v="4426100000"/>
    <n v="1477300000"/>
    <n v="0"/>
    <x v="0"/>
    <s v="Construction &amp; Farm Machinery &amp; Heavy Trucks"/>
  </r>
  <r>
    <x v="104"/>
    <s v="Year 2"/>
    <x v="61"/>
    <n v="36066900000"/>
    <n v="24775800000"/>
    <n v="4377700000"/>
    <n v="1452000000"/>
    <n v="0"/>
    <x v="0"/>
    <s v="Construction &amp; Farm Machinery &amp; Heavy Trucks"/>
  </r>
  <r>
    <x v="104"/>
    <s v="Year 3"/>
    <x v="22"/>
    <n v="28862800000"/>
    <n v="20143200000"/>
    <n v="3834400000"/>
    <n v="1425100000"/>
    <n v="0"/>
    <x v="0"/>
    <s v="Construction &amp; Farm Machinery &amp; Heavy Trucks"/>
  </r>
  <r>
    <x v="104"/>
    <s v="Year 4"/>
    <x v="62"/>
    <n v="26644000000"/>
    <n v="18248900000"/>
    <n v="4018300000"/>
    <n v="1389100000"/>
    <n v="0"/>
    <x v="0"/>
    <s v="Construction &amp; Farm Machinery &amp; Heavy Trucks"/>
  </r>
  <r>
    <x v="105"/>
    <s v="Year 1"/>
    <x v="86"/>
    <n v="8984000000"/>
    <n v="845000000"/>
    <n v="3052000000"/>
    <n v="0"/>
    <n v="848000000"/>
    <x v="6"/>
    <s v="Consumer Finance"/>
  </r>
  <r>
    <x v="105"/>
    <s v="Year 2"/>
    <x v="1"/>
    <n v="9370000000"/>
    <n v="698000000"/>
    <n v="3194000000"/>
    <n v="0"/>
    <n v="1086000000"/>
    <x v="6"/>
    <s v="Consumer Finance"/>
  </r>
  <r>
    <x v="105"/>
    <s v="Year 3"/>
    <x v="2"/>
    <n v="9611000000"/>
    <n v="614000000"/>
    <n v="3340000000"/>
    <n v="0"/>
    <n v="1443000000"/>
    <x v="6"/>
    <s v="Consumer Finance"/>
  </r>
  <r>
    <x v="105"/>
    <s v="Year 4"/>
    <x v="3"/>
    <n v="10002000000"/>
    <n v="623000000"/>
    <n v="3615000000"/>
    <n v="0"/>
    <n v="1512000000"/>
    <x v="6"/>
    <s v="Consumer Finance"/>
  </r>
  <r>
    <x v="106"/>
    <s v="Year 1"/>
    <x v="87"/>
    <n v="16022128000"/>
    <n v="10936727000"/>
    <n v="3430125000"/>
    <n v="0"/>
    <n v="0"/>
    <x v="1"/>
    <s v="General Merchandise Stores"/>
  </r>
  <r>
    <x v="106"/>
    <s v="Year 2"/>
    <x v="25"/>
    <n v="17504167000"/>
    <n v="12068425000"/>
    <n v="3699557000"/>
    <n v="0"/>
    <n v="0"/>
    <x v="1"/>
    <s v="General Merchandise Stores"/>
  </r>
  <r>
    <x v="106"/>
    <s v="Year 3"/>
    <x v="88"/>
    <n v="18909588000"/>
    <n v="13107081000"/>
    <n v="4033414000"/>
    <n v="0"/>
    <n v="0"/>
    <x v="1"/>
    <s v="General Merchandise Stores"/>
  </r>
  <r>
    <x v="106"/>
    <s v="Year 4"/>
    <x v="89"/>
    <n v="20368562000"/>
    <n v="14062471000"/>
    <n v="4365797000"/>
    <n v="0"/>
    <n v="0"/>
    <x v="1"/>
    <s v="General Merchandise Stores"/>
  </r>
  <r>
    <x v="107"/>
    <s v="Year 1"/>
    <x v="0"/>
    <n v="7383000000"/>
    <n v="4365000000"/>
    <n v="1742000000"/>
    <n v="0"/>
    <n v="75000000"/>
    <x v="3"/>
    <s v="Health Care Facilities"/>
  </r>
  <r>
    <x v="107"/>
    <s v="Year 2"/>
    <x v="1"/>
    <n v="7146000000"/>
    <n v="4326000000"/>
    <n v="1740000000"/>
    <n v="0"/>
    <n v="79000000"/>
    <x v="3"/>
    <s v="Health Care Facilities"/>
  </r>
  <r>
    <x v="107"/>
    <s v="Year 3"/>
    <x v="2"/>
    <n v="7435000000"/>
    <n v="4637000000"/>
    <n v="1721000000"/>
    <n v="0"/>
    <n v="94000000"/>
    <x v="3"/>
    <s v="Health Care Facilities"/>
  </r>
  <r>
    <x v="107"/>
    <s v="Year 4"/>
    <x v="3"/>
    <n v="7493000000"/>
    <n v="4657000000"/>
    <n v="1356000000"/>
    <n v="0"/>
    <n v="81000000"/>
    <x v="3"/>
    <s v="Health Care Facilities"/>
  </r>
  <r>
    <x v="108"/>
    <s v="Year 1"/>
    <x v="12"/>
    <n v="6259300000"/>
    <n v="4853500000"/>
    <n v="649900000"/>
    <n v="0"/>
    <n v="0"/>
    <x v="1"/>
    <s v="Homebuilding"/>
  </r>
  <r>
    <x v="108"/>
    <s v="Year 2"/>
    <x v="13"/>
    <n v="8024900000"/>
    <n v="6268600000"/>
    <n v="826900000"/>
    <n v="0"/>
    <n v="0"/>
    <x v="1"/>
    <s v="Homebuilding"/>
  </r>
  <r>
    <x v="108"/>
    <s v="Year 3"/>
    <x v="14"/>
    <n v="10824000000"/>
    <n v="8535700000"/>
    <n v="1003000000"/>
    <n v="0"/>
    <n v="0"/>
    <x v="1"/>
    <s v="Homebuilding"/>
  </r>
  <r>
    <x v="108"/>
    <s v="Year 4"/>
    <x v="15"/>
    <n v="12157400000"/>
    <n v="9502600000"/>
    <n v="1100300000"/>
    <n v="0"/>
    <n v="0"/>
    <x v="1"/>
    <s v="Homebuilding"/>
  </r>
  <r>
    <x v="109"/>
    <s v="Year 1"/>
    <x v="0"/>
    <n v="18260400000"/>
    <n v="8846100000"/>
    <n v="5181200000"/>
    <n v="1137900000"/>
    <n v="0"/>
    <x v="0"/>
    <s v="Industrial Conglomerates"/>
  </r>
  <r>
    <x v="109"/>
    <s v="Year 2"/>
    <x v="1"/>
    <n v="18283100000"/>
    <n v="8941100000"/>
    <n v="5117100000"/>
    <n v="1104400000"/>
    <n v="0"/>
    <x v="0"/>
    <s v="Industrial Conglomerates"/>
  </r>
  <r>
    <x v="109"/>
    <s v="Year 3"/>
    <x v="2"/>
    <n v="19154000000"/>
    <n v="9261400000"/>
    <n v="5389000000"/>
    <n v="1157000000"/>
    <n v="0"/>
    <x v="0"/>
    <s v="Industrial Conglomerates"/>
  </r>
  <r>
    <x v="109"/>
    <s v="Year 4"/>
    <x v="3"/>
    <n v="20563100000"/>
    <n v="9800600000"/>
    <n v="6054300000"/>
    <n v="1239100000"/>
    <n v="0"/>
    <x v="0"/>
    <s v="Industrial Conglomerates"/>
  </r>
  <r>
    <x v="110"/>
    <s v="Year 1"/>
    <x v="8"/>
    <n v="45041000000"/>
    <n v="25034000000"/>
    <n v="8365000000"/>
    <n v="0"/>
    <n v="2192000000"/>
    <x v="1"/>
    <s v="Broadcasting &amp; Cable TV"/>
  </r>
  <r>
    <x v="110"/>
    <s v="Year 2"/>
    <x v="9"/>
    <n v="48813000000"/>
    <n v="26420000000"/>
    <n v="8565000000"/>
    <n v="0"/>
    <n v="2288000000"/>
    <x v="1"/>
    <s v="Broadcasting &amp; Cable TV"/>
  </r>
  <r>
    <x v="110"/>
    <s v="Year 3"/>
    <x v="90"/>
    <n v="52465000000"/>
    <n v="28364000000"/>
    <n v="8523000000"/>
    <n v="0"/>
    <n v="2354000000"/>
    <x v="1"/>
    <s v="Broadcasting &amp; Cable TV"/>
  </r>
  <r>
    <x v="110"/>
    <s v="Year 4"/>
    <x v="91"/>
    <n v="55632000000"/>
    <n v="29993000000"/>
    <n v="8754000000"/>
    <n v="0"/>
    <n v="2527000000"/>
    <x v="1"/>
    <s v="Broadcasting &amp; Cable TV"/>
  </r>
  <r>
    <x v="111"/>
    <s v="Year 1"/>
    <x v="1"/>
    <n v="5535000000"/>
    <n v="1689000000"/>
    <n v="1598000000"/>
    <n v="0"/>
    <n v="276000000"/>
    <x v="1"/>
    <s v="Cable &amp; Satellite"/>
  </r>
  <r>
    <x v="111"/>
    <s v="Year 2"/>
    <x v="2"/>
    <n v="6265000000"/>
    <n v="2124000000"/>
    <n v="1692000000"/>
    <n v="0"/>
    <n v="329000000"/>
    <x v="1"/>
    <s v="Cable &amp; Satellite"/>
  </r>
  <r>
    <x v="111"/>
    <s v="Year 3"/>
    <x v="3"/>
    <n v="6394000000"/>
    <n v="2343000000"/>
    <n v="1669000000"/>
    <n v="0"/>
    <n v="330000000"/>
    <x v="1"/>
    <s v="Cable &amp; Satellite"/>
  </r>
  <r>
    <x v="111"/>
    <s v="Year 4"/>
    <x v="28"/>
    <n v="6497000000"/>
    <n v="2432000000"/>
    <n v="1690000000"/>
    <n v="0"/>
    <n v="322000000"/>
    <x v="1"/>
    <s v="Cable &amp; Satellite"/>
  </r>
  <r>
    <x v="112"/>
    <s v="Year 1"/>
    <x v="1"/>
    <n v="5535000000"/>
    <n v="1689000000"/>
    <n v="1598000000"/>
    <n v="0"/>
    <n v="276000000"/>
    <x v="1"/>
    <s v="Cable &amp; Satellite"/>
  </r>
  <r>
    <x v="112"/>
    <s v="Year 2"/>
    <x v="2"/>
    <n v="6265000000"/>
    <n v="2124000000"/>
    <n v="1692000000"/>
    <n v="0"/>
    <n v="329000000"/>
    <x v="1"/>
    <s v="Cable &amp; Satellite"/>
  </r>
  <r>
    <x v="112"/>
    <s v="Year 3"/>
    <x v="3"/>
    <n v="6394000000"/>
    <n v="2343000000"/>
    <n v="1669000000"/>
    <n v="0"/>
    <n v="330000000"/>
    <x v="1"/>
    <s v="Cable &amp; Satellite"/>
  </r>
  <r>
    <x v="112"/>
    <s v="Year 4"/>
    <x v="28"/>
    <n v="6497000000"/>
    <n v="2432000000"/>
    <n v="1690000000"/>
    <n v="0"/>
    <n v="322000000"/>
    <x v="1"/>
    <s v="Cable &amp; Satellite"/>
  </r>
  <r>
    <x v="113"/>
    <s v="Year 1"/>
    <x v="1"/>
    <n v="15051000000"/>
    <n v="12274000000"/>
    <n v="916000000"/>
    <n v="0"/>
    <n v="97000000"/>
    <x v="1"/>
    <s v="Auto Parts &amp; Equipment"/>
  </r>
  <r>
    <x v="113"/>
    <s v="Year 2"/>
    <x v="2"/>
    <n v="15499000000"/>
    <n v="12471000000"/>
    <n v="1036000000"/>
    <n v="0"/>
    <n v="94000000"/>
    <x v="1"/>
    <s v="Auto Parts &amp; Equipment"/>
  </r>
  <r>
    <x v="113"/>
    <s v="Year 3"/>
    <x v="3"/>
    <n v="15165000000"/>
    <n v="12155000000"/>
    <n v="1017000000"/>
    <n v="0"/>
    <n v="93000000"/>
    <x v="1"/>
    <s v="Auto Parts &amp; Equipment"/>
  </r>
  <r>
    <x v="113"/>
    <s v="Year 4"/>
    <x v="28"/>
    <n v="16661000000"/>
    <n v="13107000000"/>
    <n v="1145000000"/>
    <n v="0"/>
    <n v="134000000"/>
    <x v="1"/>
    <s v="Auto Parts &amp; Equipment"/>
  </r>
  <r>
    <x v="114"/>
    <s v="Year 1"/>
    <x v="0"/>
    <n v="1279067000"/>
    <n v="461898000"/>
    <n v="68538000"/>
    <n v="0"/>
    <n v="382553000"/>
    <x v="7"/>
    <s v="Specialized REITs"/>
  </r>
  <r>
    <x v="114"/>
    <s v="Year 2"/>
    <x v="1"/>
    <n v="1482259000"/>
    <n v="555660000"/>
    <n v="69323000"/>
    <n v="0"/>
    <n v="475464000"/>
    <x v="7"/>
    <s v="Specialized REITs"/>
  </r>
  <r>
    <x v="114"/>
    <s v="Year 3"/>
    <x v="2"/>
    <n v="1616438000"/>
    <n v="603321000"/>
    <n v="89468000"/>
    <n v="0"/>
    <n v="538513000"/>
    <x v="7"/>
    <s v="Specialized REITs"/>
  </r>
  <r>
    <x v="114"/>
    <s v="Year 4"/>
    <x v="3"/>
    <n v="1763336000"/>
    <n v="651282000"/>
    <n v="139616000"/>
    <n v="0"/>
    <n v="570527000"/>
    <x v="7"/>
    <s v="Specialized REITs"/>
  </r>
  <r>
    <x v="115"/>
    <s v="Year 1"/>
    <x v="92"/>
    <n v="7394500000"/>
    <n v="4741800000"/>
    <n v="1732600000"/>
    <n v="0"/>
    <n v="0"/>
    <x v="1"/>
    <s v="General Merchandise Stores"/>
  </r>
  <r>
    <x v="115"/>
    <s v="Year 2"/>
    <x v="46"/>
    <n v="7840300000"/>
    <n v="5050500000"/>
    <n v="1819500000"/>
    <n v="0"/>
    <n v="0"/>
    <x v="1"/>
    <s v="General Merchandise Stores"/>
  </r>
  <r>
    <x v="115"/>
    <s v="Year 3"/>
    <x v="26"/>
    <n v="8602200000"/>
    <n v="5568200000"/>
    <n v="1993800000"/>
    <n v="0"/>
    <n v="0"/>
    <x v="1"/>
    <s v="General Merchandise Stores"/>
  </r>
  <r>
    <x v="115"/>
    <s v="Year 4"/>
    <x v="47"/>
    <n v="15498400000"/>
    <n v="10841700000"/>
    <n v="3607000000"/>
    <n v="0"/>
    <n v="0"/>
    <x v="1"/>
    <s v="General Merchandise Stores"/>
  </r>
  <r>
    <x v="116"/>
    <s v="Year 1"/>
    <x v="0"/>
    <n v="1663000000"/>
    <n v="0"/>
    <n v="1123200000"/>
    <n v="0"/>
    <n v="78300000"/>
    <x v="0"/>
    <s v="Research &amp; Consulting Services"/>
  </r>
  <r>
    <x v="116"/>
    <s v="Year 2"/>
    <x v="1"/>
    <n v="1558400000"/>
    <n v="0"/>
    <n v="1058000000"/>
    <n v="0"/>
    <n v="60400000"/>
    <x v="0"/>
    <s v="Research &amp; Consulting Services"/>
  </r>
  <r>
    <x v="116"/>
    <s v="Year 3"/>
    <x v="2"/>
    <n v="1584500000"/>
    <n v="0"/>
    <n v="1105700000"/>
    <n v="0"/>
    <n v="52500000"/>
    <x v="0"/>
    <s v="Research &amp; Consulting Services"/>
  </r>
  <r>
    <x v="116"/>
    <s v="Year 4"/>
    <x v="3"/>
    <n v="1637100000"/>
    <n v="0"/>
    <n v="1209100000"/>
    <n v="0"/>
    <n v="58700000"/>
    <x v="0"/>
    <s v="Research &amp; Consulting Services"/>
  </r>
  <r>
    <x v="117"/>
    <s v="Year 1"/>
    <x v="1"/>
    <n v="7155096000"/>
    <n v="4376505000"/>
    <n v="1616921000"/>
    <n v="0"/>
    <n v="0"/>
    <x v="0"/>
    <s v="Industrial Machinery"/>
  </r>
  <r>
    <x v="117"/>
    <s v="Year 2"/>
    <x v="2"/>
    <n v="7752728000"/>
    <n v="4778479000"/>
    <n v="1758765000"/>
    <n v="0"/>
    <n v="0"/>
    <x v="0"/>
    <s v="Industrial Machinery"/>
  </r>
  <r>
    <x v="117"/>
    <s v="Year 3"/>
    <x v="3"/>
    <n v="6956311000"/>
    <n v="4388167000"/>
    <n v="1647382000"/>
    <n v="0"/>
    <n v="0"/>
    <x v="0"/>
    <s v="Industrial Machinery"/>
  </r>
  <r>
    <x v="117"/>
    <s v="Year 4"/>
    <x v="28"/>
    <n v="6794342000"/>
    <n v="4322373000"/>
    <n v="1757523000"/>
    <n v="0"/>
    <n v="0"/>
    <x v="0"/>
    <s v="Industrial Machinery"/>
  </r>
  <r>
    <x v="118"/>
    <s v="Year 1"/>
    <x v="1"/>
    <n v="5997000000"/>
    <n v="2499000000"/>
    <n v="2337000000"/>
    <n v="0"/>
    <n v="115000000"/>
    <x v="4"/>
    <s v="Soft Drinks"/>
  </r>
  <r>
    <x v="118"/>
    <s v="Year 2"/>
    <x v="2"/>
    <n v="6121000000"/>
    <n v="2491000000"/>
    <n v="2335000000"/>
    <n v="0"/>
    <n v="115000000"/>
    <x v="4"/>
    <s v="Soft Drinks"/>
  </r>
  <r>
    <x v="118"/>
    <s v="Year 3"/>
    <x v="3"/>
    <n v="6282000000"/>
    <n v="2559000000"/>
    <n v="2320000000"/>
    <n v="0"/>
    <n v="105000000"/>
    <x v="4"/>
    <s v="Soft Drinks"/>
  </r>
  <r>
    <x v="118"/>
    <s v="Year 4"/>
    <x v="28"/>
    <n v="6440000000"/>
    <n v="2582000000"/>
    <n v="2326000000"/>
    <n v="0"/>
    <n v="99000000"/>
    <x v="4"/>
    <s v="Soft Drinks"/>
  </r>
  <r>
    <x v="119"/>
    <s v="Year 1"/>
    <x v="48"/>
    <n v="5921000000"/>
    <n v="4616600000"/>
    <n v="625200000"/>
    <n v="0"/>
    <n v="278300000"/>
    <x v="1"/>
    <s v="Restaurants"/>
  </r>
  <r>
    <x v="119"/>
    <s v="Year 2"/>
    <x v="49"/>
    <n v="6285600000"/>
    <n v="4990500000"/>
    <n v="665400000"/>
    <n v="0"/>
    <n v="304400000"/>
    <x v="1"/>
    <s v="Restaurants"/>
  </r>
  <r>
    <x v="119"/>
    <s v="Year 3"/>
    <x v="50"/>
    <n v="6764000000"/>
    <n v="5341500000"/>
    <n v="673500000"/>
    <n v="0"/>
    <n v="319300000"/>
    <x v="1"/>
    <s v="Restaurants"/>
  </r>
  <r>
    <x v="119"/>
    <s v="Year 4"/>
    <x v="51"/>
    <n v="6933500000"/>
    <n v="5392400000"/>
    <n v="622900000"/>
    <n v="0"/>
    <n v="290200000"/>
    <x v="1"/>
    <s v="Restaurants"/>
  </r>
  <r>
    <x v="120"/>
    <s v="Year 1"/>
    <x v="0"/>
    <n v="17912000000"/>
    <n v="11235000000"/>
    <n v="965000000"/>
    <n v="0"/>
    <n v="2145000000"/>
    <x v="5"/>
    <s v="Electric Utilities"/>
  </r>
  <r>
    <x v="120"/>
    <s v="Year 2"/>
    <x v="1"/>
    <n v="22756000000"/>
    <n v="13545000000"/>
    <n v="1274000000"/>
    <n v="0"/>
    <n v="2668000000"/>
    <x v="5"/>
    <s v="Electric Utilities"/>
  </r>
  <r>
    <x v="120"/>
    <s v="Year 3"/>
    <x v="2"/>
    <n v="23925000000"/>
    <n v="14323000000"/>
    <n v="1213000000"/>
    <n v="0"/>
    <n v="3066000000"/>
    <x v="5"/>
    <s v="Electric Utilities"/>
  </r>
  <r>
    <x v="120"/>
    <s v="Year 4"/>
    <x v="3"/>
    <n v="23459000000"/>
    <n v="13728000000"/>
    <n v="1135000000"/>
    <n v="0"/>
    <n v="3144000000"/>
    <x v="5"/>
    <s v="Electric Utilities"/>
  </r>
  <r>
    <x v="121"/>
    <s v="Year 1"/>
    <x v="0"/>
    <n v="8186280000"/>
    <n v="5583549000"/>
    <n v="889879000"/>
    <n v="0"/>
    <n v="341969000"/>
    <x v="3"/>
    <s v="Health Care Facilities"/>
  </r>
  <r>
    <x v="121"/>
    <s v="Year 2"/>
    <x v="1"/>
    <n v="11764050000"/>
    <n v="8198377000"/>
    <n v="1516508000"/>
    <n v="0"/>
    <n v="528737000"/>
    <x v="3"/>
    <s v="Health Care Facilities"/>
  </r>
  <r>
    <x v="121"/>
    <s v="Year 3"/>
    <x v="2"/>
    <n v="12795106000"/>
    <n v="9119305000"/>
    <n v="1278506000"/>
    <n v="0"/>
    <n v="590935000"/>
    <x v="3"/>
    <s v="Health Care Facilities"/>
  </r>
  <r>
    <x v="121"/>
    <s v="Year 4"/>
    <x v="3"/>
    <n v="13781837000"/>
    <n v="9824834000"/>
    <n v="1947135000"/>
    <n v="0"/>
    <n v="638024000"/>
    <x v="3"/>
    <s v="Health Care Facilities"/>
  </r>
  <r>
    <x v="122"/>
    <s v="Year 1"/>
    <x v="1"/>
    <n v="10397000000"/>
    <n v="2268000000"/>
    <n v="2743000000"/>
    <n v="0"/>
    <n v="2780000000"/>
    <x v="9"/>
    <s v="Oil &amp; Gas Exploration &amp; Production"/>
  </r>
  <r>
    <x v="122"/>
    <s v="Year 2"/>
    <x v="2"/>
    <n v="20638000000"/>
    <n v="2332000000"/>
    <n v="8290000000"/>
    <n v="0"/>
    <n v="3319000000"/>
    <x v="9"/>
    <s v="Oil &amp; Gas Exploration &amp; Production"/>
  </r>
  <r>
    <x v="122"/>
    <s v="Year 3"/>
    <x v="3"/>
    <n v="13145000000"/>
    <n v="2104000000"/>
    <n v="7741000000"/>
    <n v="0"/>
    <n v="3129000000"/>
    <x v="9"/>
    <s v="Oil &amp; Gas Exploration &amp; Production"/>
  </r>
  <r>
    <x v="122"/>
    <s v="Year 4"/>
    <x v="28"/>
    <n v="12197000000"/>
    <n v="1582000000"/>
    <n v="6476000000"/>
    <n v="0"/>
    <n v="1792000000"/>
    <x v="9"/>
    <s v="Oil &amp; Gas Exploration &amp; Production"/>
  </r>
  <r>
    <x v="123"/>
    <s v="Year 1"/>
    <x v="93"/>
    <n v="3797000000"/>
    <n v="1388000000"/>
    <n v="1078000000"/>
    <n v="1153000000"/>
    <n v="30000000"/>
    <x v="2"/>
    <s v="Home Entertainment Software"/>
  </r>
  <r>
    <x v="123"/>
    <s v="Year 2"/>
    <x v="94"/>
    <n v="3575000000"/>
    <n v="1347000000"/>
    <n v="1055000000"/>
    <n v="1125000000"/>
    <n v="16000000"/>
    <x v="2"/>
    <s v="Home Entertainment Software"/>
  </r>
  <r>
    <x v="123"/>
    <s v="Year 3"/>
    <x v="95"/>
    <n v="4515000000"/>
    <n v="1429000000"/>
    <n v="1030000000"/>
    <n v="1094000000"/>
    <n v="14000000"/>
    <x v="2"/>
    <s v="Home Entertainment Software"/>
  </r>
  <r>
    <x v="123"/>
    <s v="Year 4"/>
    <x v="96"/>
    <n v="4396000000"/>
    <n v="1354000000"/>
    <n v="1028000000"/>
    <n v="1109000000"/>
    <n v="7000000"/>
    <x v="2"/>
    <s v="Home Entertainment Software"/>
  </r>
  <r>
    <x v="124"/>
    <s v="Year 1"/>
    <x v="1"/>
    <n v="8257000000"/>
    <n v="1492000000"/>
    <n v="3260000000"/>
    <n v="915000000"/>
    <n v="136000000"/>
    <x v="2"/>
    <s v="Internet Software &amp; Services"/>
  </r>
  <r>
    <x v="124"/>
    <s v="Year 2"/>
    <x v="2"/>
    <n v="8790000000"/>
    <n v="1663000000"/>
    <n v="3593000000"/>
    <n v="983000000"/>
    <n v="75000000"/>
    <x v="2"/>
    <s v="Internet Software &amp; Services"/>
  </r>
  <r>
    <x v="124"/>
    <s v="Year 3"/>
    <x v="3"/>
    <n v="8592000000"/>
    <n v="1771000000"/>
    <n v="3660000000"/>
    <n v="923000000"/>
    <n v="41000000"/>
    <x v="2"/>
    <s v="Internet Software &amp; Services"/>
  </r>
  <r>
    <x v="124"/>
    <s v="Year 4"/>
    <x v="28"/>
    <n v="8979000000"/>
    <n v="2007000000"/>
    <n v="3499000000"/>
    <n v="1114000000"/>
    <n v="34000000"/>
    <x v="2"/>
    <s v="Internet Software &amp; Services"/>
  </r>
  <r>
    <x v="125"/>
    <s v="Year 1"/>
    <x v="0"/>
    <n v="11838700000"/>
    <n v="6385400000"/>
    <n v="4018300000"/>
    <n v="0"/>
    <n v="0"/>
    <x v="8"/>
    <s v="Specialty Chemicals"/>
  </r>
  <r>
    <x v="125"/>
    <s v="Year 2"/>
    <x v="1"/>
    <n v="13253400000"/>
    <n v="7161200000"/>
    <n v="4360300000"/>
    <n v="0"/>
    <n v="0"/>
    <x v="8"/>
    <s v="Specialty Chemicals"/>
  </r>
  <r>
    <x v="125"/>
    <s v="Year 3"/>
    <x v="2"/>
    <n v="14280500000"/>
    <n v="7679100000"/>
    <n v="4577600000"/>
    <n v="0"/>
    <n v="0"/>
    <x v="8"/>
    <s v="Specialty Chemicals"/>
  </r>
  <r>
    <x v="125"/>
    <s v="Year 4"/>
    <x v="3"/>
    <n v="13545100000"/>
    <n v="7223500000"/>
    <n v="4345500000"/>
    <n v="0"/>
    <n v="0"/>
    <x v="8"/>
    <s v="Specialty Chemicals"/>
  </r>
  <r>
    <x v="126"/>
    <s v="Year 1"/>
    <x v="1"/>
    <n v="12354000000"/>
    <n v="7191000000"/>
    <n v="1895000000"/>
    <n v="0"/>
    <n v="1024000000"/>
    <x v="5"/>
    <s v="Electric Utilities"/>
  </r>
  <r>
    <x v="126"/>
    <s v="Year 2"/>
    <x v="2"/>
    <n v="12919000000"/>
    <n v="7807000000"/>
    <n v="1877000000"/>
    <n v="0"/>
    <n v="1071000000"/>
    <x v="5"/>
    <s v="Electric Utilities"/>
  </r>
  <r>
    <x v="126"/>
    <s v="Year 3"/>
    <x v="3"/>
    <n v="12554000000"/>
    <n v="7060000000"/>
    <n v="1937000000"/>
    <n v="0"/>
    <n v="1130000000"/>
    <x v="5"/>
    <s v="Electric Utilities"/>
  </r>
  <r>
    <x v="126"/>
    <s v="Year 4"/>
    <x v="28"/>
    <n v="12075000000"/>
    <n v="6357000000"/>
    <n v="2031000000"/>
    <n v="0"/>
    <n v="1216000000"/>
    <x v="5"/>
    <s v="Electric Utilities"/>
  </r>
  <r>
    <x v="127"/>
    <s v="Year 1"/>
    <x v="0"/>
    <n v="2073000000"/>
    <n v="759500000"/>
    <n v="673500000"/>
    <n v="0"/>
    <n v="160000000"/>
    <x v="0"/>
    <s v="Research &amp; Consulting Services"/>
  </r>
  <r>
    <x v="127"/>
    <s v="Year 2"/>
    <x v="1"/>
    <n v="2303900000"/>
    <n v="787300000"/>
    <n v="715800000"/>
    <n v="0"/>
    <n v="189600000"/>
    <x v="0"/>
    <s v="Research &amp; Consulting Services"/>
  </r>
  <r>
    <x v="127"/>
    <s v="Year 3"/>
    <x v="2"/>
    <n v="2436400000"/>
    <n v="844700000"/>
    <n v="751700000"/>
    <n v="0"/>
    <n v="201800000"/>
    <x v="0"/>
    <s v="Research &amp; Consulting Services"/>
  </r>
  <r>
    <x v="127"/>
    <s v="Year 4"/>
    <x v="3"/>
    <n v="2663600000"/>
    <n v="887400000"/>
    <n v="884300000"/>
    <n v="0"/>
    <n v="198000000"/>
    <x v="0"/>
    <s v="Research &amp; Consulting Services"/>
  </r>
  <r>
    <x v="128"/>
    <s v="Year 1"/>
    <x v="0"/>
    <n v="11862000000"/>
    <n v="7747000000"/>
    <n v="296000000"/>
    <n v="0"/>
    <n v="1562000000"/>
    <x v="5"/>
    <s v="Electric Utilities"/>
  </r>
  <r>
    <x v="128"/>
    <s v="Year 2"/>
    <x v="1"/>
    <n v="12581000000"/>
    <n v="8364000000"/>
    <n v="309000000"/>
    <n v="0"/>
    <n v="1622000000"/>
    <x v="5"/>
    <s v="Electric Utilities"/>
  </r>
  <r>
    <x v="128"/>
    <s v="Year 3"/>
    <x v="2"/>
    <n v="13413000000"/>
    <n v="8742000000"/>
    <n v="322000000"/>
    <n v="0"/>
    <n v="1720000000"/>
    <x v="5"/>
    <s v="Electric Utilities"/>
  </r>
  <r>
    <x v="128"/>
    <s v="Year 4"/>
    <x v="3"/>
    <n v="11524000000"/>
    <n v="7256000000"/>
    <n v="336000000"/>
    <n v="0"/>
    <n v="1919000000"/>
    <x v="5"/>
    <s v="Electric Utilities"/>
  </r>
  <r>
    <x v="129"/>
    <s v="Year 1"/>
    <x v="52"/>
    <n v="10181700000"/>
    <n v="2025900000"/>
    <n v="6597000000"/>
    <n v="0"/>
    <n v="0"/>
    <x v="4"/>
    <s v="Personal Products"/>
  </r>
  <r>
    <x v="129"/>
    <s v="Year 2"/>
    <x v="53"/>
    <n v="10968800000"/>
    <n v="2158200000"/>
    <n v="6985900000"/>
    <n v="0"/>
    <n v="0"/>
    <x v="4"/>
    <s v="Personal Products"/>
  </r>
  <r>
    <x v="129"/>
    <s v="Year 3"/>
    <x v="54"/>
    <n v="10780400000"/>
    <n v="2100600000"/>
    <n v="7073500000"/>
    <n v="0"/>
    <n v="0"/>
    <x v="4"/>
    <s v="Personal Products"/>
  </r>
  <r>
    <x v="129"/>
    <s v="Year 4"/>
    <x v="55"/>
    <n v="11262300000"/>
    <n v="2181100000"/>
    <n v="7337800000"/>
    <n v="0"/>
    <n v="0"/>
    <x v="4"/>
    <s v="Personal Products"/>
  </r>
  <r>
    <x v="130"/>
    <s v="Year 1"/>
    <x v="0"/>
    <n v="8102000000"/>
    <n v="6340000000"/>
    <n v="644000000"/>
    <n v="198000000"/>
    <n v="0"/>
    <x v="8"/>
    <s v="Diversified Chemicals"/>
  </r>
  <r>
    <x v="130"/>
    <s v="Year 2"/>
    <x v="1"/>
    <n v="9350000000"/>
    <n v="6574000000"/>
    <n v="645000000"/>
    <n v="193000000"/>
    <n v="0"/>
    <x v="8"/>
    <s v="Diversified Chemicals"/>
  </r>
  <r>
    <x v="130"/>
    <s v="Year 3"/>
    <x v="2"/>
    <n v="9527000000"/>
    <n v="7306000000"/>
    <n v="755000000"/>
    <n v="227000000"/>
    <n v="0"/>
    <x v="8"/>
    <s v="Diversified Chemicals"/>
  </r>
  <r>
    <x v="130"/>
    <s v="Year 4"/>
    <x v="3"/>
    <n v="9648000000"/>
    <n v="7068000000"/>
    <n v="762000000"/>
    <n v="251000000"/>
    <n v="0"/>
    <x v="8"/>
    <s v="Diversified Chemicals"/>
  </r>
  <r>
    <x v="131"/>
    <s v="Year 1"/>
    <x v="12"/>
    <n v="24669000000"/>
    <n v="14717000000"/>
    <n v="6010000000"/>
    <n v="0"/>
    <n v="0"/>
    <x v="0"/>
    <s v="Industrial Conglomerates"/>
  </r>
  <r>
    <x v="131"/>
    <s v="Year 2"/>
    <x v="13"/>
    <n v="17733000000"/>
    <n v="9971000000"/>
    <n v="4375000000"/>
    <n v="0"/>
    <n v="0"/>
    <x v="0"/>
    <s v="Industrial Conglomerates"/>
  </r>
  <r>
    <x v="131"/>
    <s v="Year 3"/>
    <x v="14"/>
    <n v="16249000000"/>
    <n v="9241000000"/>
    <n v="4065000000"/>
    <n v="0"/>
    <n v="0"/>
    <x v="0"/>
    <s v="Industrial Conglomerates"/>
  </r>
  <r>
    <x v="131"/>
    <s v="Year 4"/>
    <x v="15"/>
    <n v="14522000000"/>
    <n v="8260000000"/>
    <n v="3758000000"/>
    <n v="0"/>
    <n v="0"/>
    <x v="0"/>
    <s v="Industrial Conglomerates"/>
  </r>
  <r>
    <x v="132"/>
    <s v="Year 1"/>
    <x v="0"/>
    <n v="11682636000"/>
    <n v="1699428000"/>
    <n v="3862434000"/>
    <n v="0"/>
    <n v="3169703000"/>
    <x v="9"/>
    <s v="Oil &amp; Gas Exploration &amp; Production"/>
  </r>
  <r>
    <x v="132"/>
    <s v="Year 2"/>
    <x v="1"/>
    <n v="14487118000"/>
    <n v="2066893000"/>
    <n v="4621096000"/>
    <n v="0"/>
    <n v="3600976000"/>
    <x v="9"/>
    <s v="Oil &amp; Gas Exploration &amp; Production"/>
  </r>
  <r>
    <x v="132"/>
    <s v="Year 3"/>
    <x v="2"/>
    <n v="18035340000"/>
    <n v="2534389000"/>
    <n v="5285634000"/>
    <n v="0"/>
    <n v="3997041000"/>
    <x v="9"/>
    <s v="Oil &amp; Gas Exploration &amp; Production"/>
  </r>
  <r>
    <x v="132"/>
    <s v="Year 4"/>
    <x v="3"/>
    <n v="8757428000"/>
    <n v="2177757000"/>
    <n v="3174320000"/>
    <n v="0"/>
    <n v="3313644000"/>
    <x v="9"/>
    <s v="Oil &amp; Gas Exploration &amp; Production"/>
  </r>
  <r>
    <x v="133"/>
    <s v="Year 1"/>
    <x v="0"/>
    <n v="1887376000"/>
    <n v="944617000"/>
    <n v="531180000"/>
    <n v="0"/>
    <n v="0"/>
    <x v="7"/>
    <s v="REITs"/>
  </r>
  <r>
    <x v="133"/>
    <s v="Year 2"/>
    <x v="1"/>
    <n v="2152766000"/>
    <n v="1064403000"/>
    <n v="621413000"/>
    <n v="0"/>
    <n v="0"/>
    <x v="7"/>
    <s v="REITs"/>
  </r>
  <r>
    <x v="133"/>
    <s v="Year 3"/>
    <x v="2"/>
    <n v="2443776000"/>
    <n v="1197885000"/>
    <n v="734119000"/>
    <n v="0"/>
    <n v="0"/>
    <x v="7"/>
    <s v="REITs"/>
  </r>
  <r>
    <x v="133"/>
    <s v="Year 4"/>
    <x v="3"/>
    <n v="2725867000"/>
    <n v="1291506000"/>
    <n v="825296000"/>
    <n v="0"/>
    <n v="0"/>
    <x v="7"/>
    <s v="REITs"/>
  </r>
  <r>
    <x v="134"/>
    <s v="Year 1"/>
    <x v="0"/>
    <n v="1747502000"/>
    <n v="625507000"/>
    <n v="47233000"/>
    <n v="0"/>
    <n v="560669000"/>
    <x v="7"/>
    <s v="REITs"/>
  </r>
  <r>
    <x v="134"/>
    <s v="Year 2"/>
    <x v="1"/>
    <n v="2387702000"/>
    <n v="834228000"/>
    <n v="62179000"/>
    <n v="0"/>
    <n v="978973000"/>
    <x v="7"/>
    <s v="REITs"/>
  </r>
  <r>
    <x v="134"/>
    <s v="Year 3"/>
    <x v="2"/>
    <n v="2614748000"/>
    <n v="883564000"/>
    <n v="50948000"/>
    <n v="0"/>
    <n v="758861000"/>
    <x v="7"/>
    <s v="REITs"/>
  </r>
  <r>
    <x v="134"/>
    <s v="Year 4"/>
    <x v="3"/>
    <n v="2744965000"/>
    <n v="905168000"/>
    <n v="65082000"/>
    <n v="0"/>
    <n v="765895000"/>
    <x v="7"/>
    <s v="REITs"/>
  </r>
  <r>
    <x v="135"/>
    <s v="Year 1"/>
    <x v="1"/>
    <n v="1859177000"/>
    <n v="354561000"/>
    <n v="200849000"/>
    <n v="0"/>
    <n v="653132000"/>
    <x v="9"/>
    <s v="Oil &amp; Gas Exploration &amp; Production"/>
  </r>
  <r>
    <x v="135"/>
    <s v="Year 2"/>
    <x v="2"/>
    <n v="2388768000"/>
    <n v="443974000"/>
    <n v="238134000"/>
    <n v="0"/>
    <n v="679298000"/>
    <x v="9"/>
    <s v="Oil &amp; Gas Exploration &amp; Production"/>
  </r>
  <r>
    <x v="135"/>
    <s v="Year 3"/>
    <x v="3"/>
    <n v="1954000000"/>
    <n v="523043000"/>
    <n v="249925000"/>
    <n v="0"/>
    <n v="819216000"/>
    <x v="9"/>
    <s v="Oil &amp; Gas Exploration &amp; Production"/>
  </r>
  <r>
    <x v="135"/>
    <s v="Year 4"/>
    <x v="28"/>
    <n v="1857339000"/>
    <n v="613909000"/>
    <n v="272747000"/>
    <n v="0"/>
    <n v="927920000"/>
    <x v="9"/>
    <s v="Oil &amp; Gas Exploration &amp; Production"/>
  </r>
  <r>
    <x v="136"/>
    <s v="Year 1"/>
    <x v="0"/>
    <n v="6273787000"/>
    <n v="3667434000"/>
    <n v="747356000"/>
    <n v="0"/>
    <n v="740791000"/>
    <x v="5"/>
    <s v="MultiUtilities"/>
  </r>
  <r>
    <x v="136"/>
    <s v="Year 2"/>
    <x v="1"/>
    <n v="7301204000"/>
    <n v="3997940000"/>
    <n v="914149000"/>
    <n v="0"/>
    <n v="859680000"/>
    <x v="5"/>
    <s v="MultiUtilities"/>
  </r>
  <r>
    <x v="136"/>
    <s v="Year 3"/>
    <x v="2"/>
    <n v="7741856000"/>
    <n v="4449139000"/>
    <n v="1034507000"/>
    <n v="0"/>
    <n v="625361000"/>
    <x v="5"/>
    <s v="MultiUtilities"/>
  </r>
  <r>
    <x v="136"/>
    <s v="Year 4"/>
    <x v="3"/>
    <n v="7954827000"/>
    <n v="4416194000"/>
    <n v="1086274000"/>
    <n v="0"/>
    <n v="688195000"/>
    <x v="5"/>
    <s v="MultiUtilities"/>
  </r>
  <r>
    <x v="137"/>
    <s v="Year 1"/>
    <x v="0"/>
    <n v="535153000"/>
    <n v="172167000"/>
    <n v="24573000"/>
    <n v="0"/>
    <n v="169173000"/>
    <x v="7"/>
    <s v="Residential REITs"/>
  </r>
  <r>
    <x v="137"/>
    <s v="Year 2"/>
    <x v="1"/>
    <n v="610590000"/>
    <n v="197336000"/>
    <n v="26684000"/>
    <n v="0"/>
    <n v="192420000"/>
    <x v="7"/>
    <s v="Residential REITs"/>
  </r>
  <r>
    <x v="137"/>
    <s v="Year 3"/>
    <x v="2"/>
    <n v="970938000"/>
    <n v="312546000"/>
    <n v="40878000"/>
    <n v="0"/>
    <n v="360592000"/>
    <x v="7"/>
    <s v="Residential REITs"/>
  </r>
  <r>
    <x v="137"/>
    <s v="Year 4"/>
    <x v="3"/>
    <n v="1194407000"/>
    <n v="363508000"/>
    <n v="40090000"/>
    <n v="0"/>
    <n v="453423000"/>
    <x v="7"/>
    <s v="Residential REITs"/>
  </r>
  <r>
    <x v="138"/>
    <s v="Year 1"/>
    <x v="0"/>
    <n v="1365000000"/>
    <n v="0"/>
    <n v="921000000"/>
    <n v="0"/>
    <n v="471000000"/>
    <x v="6"/>
    <s v="Investment Banking &amp; Brokerage"/>
  </r>
  <r>
    <x v="138"/>
    <s v="Year 2"/>
    <x v="1"/>
    <n v="1466000000"/>
    <n v="0"/>
    <n v="888000000"/>
    <n v="0"/>
    <n v="256000000"/>
    <x v="6"/>
    <s v="Investment Banking &amp; Brokerage"/>
  </r>
  <r>
    <x v="138"/>
    <s v="Year 3"/>
    <x v="2"/>
    <n v="1665000000"/>
    <n v="0"/>
    <n v="958000000"/>
    <n v="0"/>
    <n v="136000000"/>
    <x v="6"/>
    <s v="Investment Banking &amp; Brokerage"/>
  </r>
  <r>
    <x v="138"/>
    <s v="Year 4"/>
    <x v="3"/>
    <n v="1403000000"/>
    <n v="0"/>
    <n v="1048000000"/>
    <n v="0"/>
    <n v="61000000"/>
    <x v="6"/>
    <s v="Investment Banking &amp; Brokerage"/>
  </r>
  <r>
    <x v="139"/>
    <s v="Year 1"/>
    <x v="0"/>
    <n v="16311000000"/>
    <n v="11448000000"/>
    <n v="2894000000"/>
    <n v="439000000"/>
    <n v="0"/>
    <x v="0"/>
    <s v="Industrial Conglomerates"/>
  </r>
  <r>
    <x v="139"/>
    <s v="Year 2"/>
    <x v="1"/>
    <n v="22046000000"/>
    <n v="15369000000"/>
    <n v="3886000000"/>
    <n v="644000000"/>
    <n v="0"/>
    <x v="0"/>
    <s v="Industrial Conglomerates"/>
  </r>
  <r>
    <x v="139"/>
    <s v="Year 3"/>
    <x v="2"/>
    <n v="22552000000"/>
    <n v="15646000000"/>
    <n v="3810000000"/>
    <n v="647000000"/>
    <n v="0"/>
    <x v="0"/>
    <s v="Industrial Conglomerates"/>
  </r>
  <r>
    <x v="139"/>
    <s v="Year 4"/>
    <x v="3"/>
    <n v="20855000000"/>
    <n v="14292000000"/>
    <n v="3596000000"/>
    <n v="625000000"/>
    <n v="0"/>
    <x v="0"/>
    <s v="Industrial Conglomerates"/>
  </r>
  <r>
    <x v="140"/>
    <s v="Year 1"/>
    <x v="0"/>
    <n v="10302079000"/>
    <n v="6583627000"/>
    <n v="917162000"/>
    <n v="0"/>
    <n v="1144585000"/>
    <x v="5"/>
    <s v="Electric Utilities"/>
  </r>
  <r>
    <x v="140"/>
    <s v="Year 2"/>
    <x v="1"/>
    <n v="11390947000"/>
    <n v="7588885000"/>
    <n v="888051000"/>
    <n v="0"/>
    <n v="1261044000"/>
    <x v="5"/>
    <s v="Electric Utilities"/>
  </r>
  <r>
    <x v="140"/>
    <s v="Year 3"/>
    <x v="2"/>
    <n v="12494921000"/>
    <n v="8126187000"/>
    <n v="863455000"/>
    <n v="0"/>
    <n v="1318638000"/>
    <x v="5"/>
    <s v="Electric Utilities"/>
  </r>
  <r>
    <x v="140"/>
    <s v="Year 4"/>
    <x v="3"/>
    <n v="11513251000"/>
    <n v="7449273000"/>
    <n v="1074998000"/>
    <n v="0"/>
    <n v="1337276000"/>
    <x v="5"/>
    <s v="Electric Utilities"/>
  </r>
  <r>
    <x v="141"/>
    <s v="Year 1"/>
    <x v="0"/>
    <n v="1899600000"/>
    <n v="491000000"/>
    <n v="697400000"/>
    <n v="291300000"/>
    <n v="0"/>
    <x v="3"/>
    <s v="Health Care Equipment"/>
  </r>
  <r>
    <x v="141"/>
    <s v="Year 2"/>
    <x v="1"/>
    <n v="2045500000"/>
    <n v="516600000"/>
    <n v="749700000"/>
    <n v="323000000"/>
    <n v="0"/>
    <x v="3"/>
    <s v="Health Care Equipment"/>
  </r>
  <r>
    <x v="141"/>
    <s v="Year 3"/>
    <x v="2"/>
    <n v="2322900000"/>
    <n v="625600000"/>
    <n v="928700000"/>
    <n v="346500000"/>
    <n v="0"/>
    <x v="3"/>
    <s v="Health Care Equipment"/>
  </r>
  <r>
    <x v="141"/>
    <s v="Year 4"/>
    <x v="3"/>
    <n v="2493700000"/>
    <n v="617200000"/>
    <n v="850700000"/>
    <n v="383100000"/>
    <n v="0"/>
    <x v="3"/>
    <s v="Health Care Equipment"/>
  </r>
  <r>
    <x v="142"/>
    <s v="Year 1"/>
    <x v="1"/>
    <n v="24888000000"/>
    <n v="17994000000"/>
    <n v="1095000000"/>
    <n v="0"/>
    <n v="2153000000"/>
    <x v="5"/>
    <s v="MultiUtilities"/>
  </r>
  <r>
    <x v="142"/>
    <s v="Year 2"/>
    <x v="2"/>
    <n v="27429000000"/>
    <n v="21571000000"/>
    <n v="1154000000"/>
    <n v="0"/>
    <n v="2314000000"/>
    <x v="5"/>
    <s v="MultiUtilities"/>
  </r>
  <r>
    <x v="142"/>
    <s v="Year 3"/>
    <x v="3"/>
    <n v="29447000000"/>
    <n v="21406000000"/>
    <n v="1200000000"/>
    <n v="0"/>
    <n v="2450000000"/>
    <x v="5"/>
    <s v="MultiUtilities"/>
  </r>
  <r>
    <x v="142"/>
    <s v="Year 4"/>
    <x v="28"/>
    <n v="31360000000"/>
    <n v="22688000000"/>
    <n v="1576000000"/>
    <n v="0"/>
    <n v="3936000000"/>
    <x v="5"/>
    <s v="MultiUtilities"/>
  </r>
  <r>
    <x v="143"/>
    <s v="Year 1"/>
    <x v="0"/>
    <n v="5992215000"/>
    <n v="4156845000"/>
    <n v="1264632000"/>
    <n v="0"/>
    <n v="39940000"/>
    <x v="0"/>
    <s v="Air Freight &amp; Logistics"/>
  </r>
  <r>
    <x v="143"/>
    <s v="Year 2"/>
    <x v="1"/>
    <n v="6080257000"/>
    <n v="4197404000"/>
    <n v="1282709000"/>
    <n v="0"/>
    <n v="48071000"/>
    <x v="0"/>
    <s v="Air Freight &amp; Logistics"/>
  </r>
  <r>
    <x v="143"/>
    <s v="Year 3"/>
    <x v="2"/>
    <n v="6564721000"/>
    <n v="4583294000"/>
    <n v="1337487000"/>
    <n v="0"/>
    <n v="49292000"/>
    <x v="0"/>
    <s v="Air Freight &amp; Logistics"/>
  </r>
  <r>
    <x v="143"/>
    <s v="Year 4"/>
    <x v="3"/>
    <n v="6616632000"/>
    <n v="4428855000"/>
    <n v="1420281000"/>
    <n v="0"/>
    <n v="46012000"/>
    <x v="0"/>
    <s v="Air Freight &amp; Logistics"/>
  </r>
  <r>
    <x v="144"/>
    <s v="Year 1"/>
    <x v="1"/>
    <n v="4771259000"/>
    <n v="1038034000"/>
    <n v="3151043000"/>
    <n v="0"/>
    <n v="71731000"/>
    <x v="1"/>
    <s v="Internet &amp; Direct Marketing Retail"/>
  </r>
  <r>
    <x v="144"/>
    <s v="Year 2"/>
    <x v="2"/>
    <n v="5763485000"/>
    <n v="1179081000"/>
    <n v="3919856000"/>
    <n v="0"/>
    <n v="76773000"/>
    <x v="1"/>
    <s v="Internet &amp; Direct Marketing Retail"/>
  </r>
  <r>
    <x v="144"/>
    <s v="Year 3"/>
    <x v="3"/>
    <n v="6672317000"/>
    <n v="1309559000"/>
    <n v="4785243000"/>
    <n v="0"/>
    <n v="156458000"/>
    <x v="1"/>
    <s v="Internet &amp; Direct Marketing Retail"/>
  </r>
  <r>
    <x v="144"/>
    <s v="Year 4"/>
    <x v="28"/>
    <n v="8773564000"/>
    <n v="1596698000"/>
    <n v="6280728000"/>
    <n v="0"/>
    <n v="317141000"/>
    <x v="1"/>
    <s v="Internet &amp; Direct Marketing Retail"/>
  </r>
  <r>
    <x v="145"/>
    <s v="Year 1"/>
    <x v="0"/>
    <n v="409396000"/>
    <n v="114028000"/>
    <n v="58323000"/>
    <n v="0"/>
    <n v="74453000"/>
    <x v="7"/>
    <s v="Specialized REITs"/>
  </r>
  <r>
    <x v="145"/>
    <s v="Year 2"/>
    <x v="1"/>
    <n v="520613000"/>
    <n v="140012000"/>
    <n v="63268000"/>
    <n v="0"/>
    <n v="95232000"/>
    <x v="7"/>
    <s v="Specialized REITs"/>
  </r>
  <r>
    <x v="145"/>
    <s v="Year 3"/>
    <x v="2"/>
    <n v="647155000"/>
    <n v="172416000"/>
    <n v="71369000"/>
    <n v="0"/>
    <n v="115076000"/>
    <x v="7"/>
    <s v="Specialized REITs"/>
  </r>
  <r>
    <x v="145"/>
    <s v="Year 4"/>
    <x v="3"/>
    <n v="782270000"/>
    <n v="203965000"/>
    <n v="80791000"/>
    <n v="0"/>
    <n v="133457000"/>
    <x v="7"/>
    <s v="Specialized REITs"/>
  </r>
  <r>
    <x v="146"/>
    <s v="Year 1"/>
    <x v="1"/>
    <n v="146917000000"/>
    <n v="123050000000"/>
    <n v="10850000000"/>
    <n v="0"/>
    <n v="0"/>
    <x v="1"/>
    <s v="Automobile Manufacturers"/>
  </r>
  <r>
    <x v="146"/>
    <s v="Year 2"/>
    <x v="2"/>
    <n v="144077000000"/>
    <n v="131903000000"/>
    <n v="11842000000"/>
    <n v="0"/>
    <n v="0"/>
    <x v="1"/>
    <s v="Automobile Manufacturers"/>
  </r>
  <r>
    <x v="146"/>
    <s v="Year 3"/>
    <x v="3"/>
    <n v="149558000000"/>
    <n v="131409000000"/>
    <n v="10502000000"/>
    <n v="0"/>
    <n v="0"/>
    <x v="1"/>
    <s v="Automobile Manufacturers"/>
  </r>
  <r>
    <x v="146"/>
    <s v="Year 4"/>
    <x v="28"/>
    <n v="151800000000"/>
    <n v="135488000000"/>
    <n v="12196000000"/>
    <n v="0"/>
    <n v="0"/>
    <x v="1"/>
    <s v="Automobile Manufacturers"/>
  </r>
  <r>
    <x v="147"/>
    <s v="Year 1"/>
    <x v="1"/>
    <n v="3326106000"/>
    <n v="1606661000"/>
    <n v="1007431000"/>
    <n v="0"/>
    <n v="0"/>
    <x v="0"/>
    <s v="Building Products"/>
  </r>
  <r>
    <x v="147"/>
    <s v="Year 2"/>
    <x v="2"/>
    <n v="3733507000"/>
    <n v="1836105000"/>
    <n v="1110776000"/>
    <n v="0"/>
    <n v="0"/>
    <x v="0"/>
    <s v="Building Products"/>
  </r>
  <r>
    <x v="147"/>
    <s v="Year 3"/>
    <x v="3"/>
    <n v="3869187000"/>
    <n v="1920253000"/>
    <n v="1121590000"/>
    <n v="0"/>
    <n v="0"/>
    <x v="0"/>
    <s v="Building Products"/>
  </r>
  <r>
    <x v="147"/>
    <s v="Year 4"/>
    <x v="28"/>
    <n v="3962036000"/>
    <n v="1997259000"/>
    <n v="1169470000"/>
    <n v="0"/>
    <n v="0"/>
    <x v="0"/>
    <s v="Building Products"/>
  </r>
  <r>
    <x v="148"/>
    <s v="Year 1"/>
    <x v="1"/>
    <n v="7872000000"/>
    <n v="1875000000"/>
    <n v="1778000000"/>
    <n v="1415000000"/>
    <n v="0"/>
    <x v="2"/>
    <s v="Internet Software &amp; Services"/>
  </r>
  <r>
    <x v="148"/>
    <s v="Year 2"/>
    <x v="2"/>
    <n v="12466000000"/>
    <n v="2153000000"/>
    <n v="2653000000"/>
    <n v="2666000000"/>
    <n v="0"/>
    <x v="2"/>
    <s v="Internet Software &amp; Services"/>
  </r>
  <r>
    <x v="148"/>
    <s v="Year 3"/>
    <x v="3"/>
    <n v="17928000000"/>
    <n v="2867000000"/>
    <n v="4020000000"/>
    <n v="4816000000"/>
    <n v="0"/>
    <x v="2"/>
    <s v="Internet Software &amp; Services"/>
  </r>
  <r>
    <x v="148"/>
    <s v="Year 4"/>
    <x v="28"/>
    <n v="27638000000"/>
    <n v="3789000000"/>
    <n v="5503000000"/>
    <n v="5919000000"/>
    <n v="0"/>
    <x v="2"/>
    <s v="Internet Software &amp; Services"/>
  </r>
  <r>
    <x v="149"/>
    <s v="Year 1"/>
    <x v="0"/>
    <n v="3134800000"/>
    <n v="2093200000"/>
    <n v="873100000"/>
    <n v="0"/>
    <n v="7400000"/>
    <x v="0"/>
    <s v="Building Products"/>
  </r>
  <r>
    <x v="149"/>
    <s v="Year 2"/>
    <x v="1"/>
    <n v="3703600000"/>
    <n v="2408500000"/>
    <n v="938700000"/>
    <n v="0"/>
    <n v="9400000"/>
    <x v="0"/>
    <s v="Building Products"/>
  </r>
  <r>
    <x v="149"/>
    <s v="Year 3"/>
    <x v="2"/>
    <n v="4013600000"/>
    <n v="2646700000"/>
    <n v="943300000"/>
    <n v="0"/>
    <n v="13100000"/>
    <x v="0"/>
    <s v="Building Products"/>
  </r>
  <r>
    <x v="149"/>
    <s v="Year 4"/>
    <x v="3"/>
    <n v="4579400000"/>
    <n v="2997500000"/>
    <n v="1047600000"/>
    <n v="0"/>
    <n v="21600000"/>
    <x v="0"/>
    <s v="Building Products"/>
  </r>
  <r>
    <x v="150"/>
    <s v="Year 1"/>
    <x v="0"/>
    <n v="18010000000"/>
    <n v="11561000000"/>
    <n v="431000000"/>
    <n v="285000000"/>
    <n v="0"/>
    <x v="8"/>
    <s v="Copper"/>
  </r>
  <r>
    <x v="150"/>
    <s v="Year 2"/>
    <x v="1"/>
    <n v="20921000000"/>
    <n v="14637000000"/>
    <n v="657000000"/>
    <n v="210000000"/>
    <n v="0"/>
    <x v="8"/>
    <s v="Copper"/>
  </r>
  <r>
    <x v="150"/>
    <s v="Year 3"/>
    <x v="2"/>
    <n v="21438000000"/>
    <n v="19504000000"/>
    <n v="592000000"/>
    <n v="126000000"/>
    <n v="0"/>
    <x v="8"/>
    <s v="Copper"/>
  </r>
  <r>
    <x v="150"/>
    <s v="Year 4"/>
    <x v="3"/>
    <n v="15877000000"/>
    <n v="28524000000"/>
    <n v="569000000"/>
    <n v="127000000"/>
    <n v="0"/>
    <x v="8"/>
    <s v="Copper"/>
  </r>
  <r>
    <x v="151"/>
    <s v="Year 1"/>
    <x v="83"/>
    <n v="44287000000"/>
    <n v="16448000000"/>
    <n v="20359000000"/>
    <n v="0"/>
    <n v="2386000000"/>
    <x v="0"/>
    <s v="Air Freight &amp; Logistics"/>
  </r>
  <r>
    <x v="151"/>
    <s v="Year 2"/>
    <x v="84"/>
    <n v="45567000000"/>
    <n v="17052000000"/>
    <n v="22113000000"/>
    <n v="0"/>
    <n v="2587000000"/>
    <x v="0"/>
    <s v="Air Freight &amp; Logistics"/>
  </r>
  <r>
    <x v="151"/>
    <s v="Year 3"/>
    <x v="50"/>
    <n v="47453000000"/>
    <n v="16984000000"/>
    <n v="25715000000"/>
    <n v="0"/>
    <n v="2611000000"/>
    <x v="0"/>
    <s v="Air Freight &amp; Logistics"/>
  </r>
  <r>
    <x v="151"/>
    <s v="Year 4"/>
    <x v="85"/>
    <n v="50365000000"/>
    <n v="17327000000"/>
    <n v="27330000000"/>
    <n v="0"/>
    <n v="2631000000"/>
    <x v="0"/>
    <s v="Air Freight &amp; Logistics"/>
  </r>
  <r>
    <x v="152"/>
    <s v="Year 1"/>
    <x v="0"/>
    <n v="15255000000"/>
    <n v="6717000000"/>
    <n v="5353000000"/>
    <n v="0"/>
    <n v="1051000000"/>
    <x v="5"/>
    <s v="Electric Utilities"/>
  </r>
  <r>
    <x v="152"/>
    <s v="Year 2"/>
    <x v="1"/>
    <n v="14892000000"/>
    <n v="6459000000"/>
    <n v="4315000000"/>
    <n v="0"/>
    <n v="1741000000"/>
    <x v="5"/>
    <s v="Electric Utilities"/>
  </r>
  <r>
    <x v="152"/>
    <s v="Year 3"/>
    <x v="2"/>
    <n v="15049000000"/>
    <n v="6996000000"/>
    <n v="5759000000"/>
    <n v="0"/>
    <n v="1232000000"/>
    <x v="5"/>
    <s v="Electric Utilities"/>
  </r>
  <r>
    <x v="152"/>
    <s v="Year 4"/>
    <x v="3"/>
    <n v="15026000000"/>
    <n v="6173000000"/>
    <n v="4969000000"/>
    <n v="0"/>
    <n v="1550000000"/>
    <x v="5"/>
    <s v="Electric Utilities"/>
  </r>
  <r>
    <x v="153"/>
    <s v="Year 1"/>
    <x v="12"/>
    <n v="1481314000"/>
    <n v="253047000"/>
    <n v="587835000"/>
    <n v="209614000"/>
    <n v="0"/>
    <x v="2"/>
    <s v="Networking Equipment"/>
  </r>
  <r>
    <x v="153"/>
    <s v="Year 2"/>
    <x v="13"/>
    <n v="1732046000"/>
    <n v="309959000"/>
    <n v="664738000"/>
    <n v="263792000"/>
    <n v="0"/>
    <x v="2"/>
    <s v="Networking Equipment"/>
  </r>
  <r>
    <x v="153"/>
    <s v="Year 3"/>
    <x v="14"/>
    <n v="1919823000"/>
    <n v="332261000"/>
    <n v="738080000"/>
    <n v="296583000"/>
    <n v="0"/>
    <x v="2"/>
    <s v="Networking Equipment"/>
  </r>
  <r>
    <x v="153"/>
    <s v="Year 4"/>
    <x v="15"/>
    <n v="1995034000"/>
    <n v="337205000"/>
    <n v="767174000"/>
    <n v="334227000"/>
    <n v="0"/>
    <x v="2"/>
    <s v="Networking Equipment"/>
  </r>
  <r>
    <x v="154"/>
    <s v="Year 1"/>
    <x v="0"/>
    <n v="5795800000"/>
    <n v="3956200000"/>
    <n v="763300000"/>
    <n v="0"/>
    <n v="0"/>
    <x v="2"/>
    <s v="Internet Software &amp; Services"/>
  </r>
  <r>
    <x v="154"/>
    <s v="Year 2"/>
    <x v="1"/>
    <n v="6063400000"/>
    <n v="4092700000"/>
    <n v="907800000"/>
    <n v="0"/>
    <n v="0"/>
    <x v="2"/>
    <s v="Internet Software &amp; Services"/>
  </r>
  <r>
    <x v="154"/>
    <s v="Year 3"/>
    <x v="2"/>
    <n v="6413800000"/>
    <n v="4328300000"/>
    <n v="814900000"/>
    <n v="0"/>
    <n v="0"/>
    <x v="2"/>
    <s v="Internet Software &amp; Services"/>
  </r>
  <r>
    <x v="154"/>
    <s v="Year 4"/>
    <x v="3"/>
    <n v="6595200000"/>
    <n v="4393200000"/>
    <n v="1102800000"/>
    <n v="0"/>
    <n v="0"/>
    <x v="2"/>
    <s v="Internet Software &amp; Services"/>
  </r>
  <r>
    <x v="155"/>
    <s v="Year 1"/>
    <x v="0"/>
    <n v="4436000000"/>
    <n v="2564000000"/>
    <n v="824000000"/>
    <n v="0"/>
    <n v="0"/>
    <x v="2"/>
    <s v="Internet Software &amp; Services"/>
  </r>
  <r>
    <x v="155"/>
    <s v="Year 2"/>
    <x v="1"/>
    <n v="4814000000"/>
    <n v="2776000000"/>
    <n v="977000000"/>
    <n v="0"/>
    <n v="0"/>
    <x v="2"/>
    <s v="Internet Software &amp; Services"/>
  </r>
  <r>
    <x v="155"/>
    <s v="Year 3"/>
    <x v="2"/>
    <n v="5066000000"/>
    <n v="2881000000"/>
    <n v="975000000"/>
    <n v="0"/>
    <n v="0"/>
    <x v="2"/>
    <s v="Internet Software &amp; Services"/>
  </r>
  <r>
    <x v="155"/>
    <s v="Year 4"/>
    <x v="3"/>
    <n v="5254000000"/>
    <n v="2909000000"/>
    <n v="1034000000"/>
    <n v="0"/>
    <n v="0"/>
    <x v="2"/>
    <s v="Internet Software &amp; Services"/>
  </r>
  <r>
    <x v="156"/>
    <s v="Year 1"/>
    <x v="92"/>
    <n v="6182000000"/>
    <n v="4148000000"/>
    <n v="1294000000"/>
    <n v="0"/>
    <n v="118000000"/>
    <x v="1"/>
    <s v="Apparel Retail"/>
  </r>
  <r>
    <x v="156"/>
    <s v="Year 2"/>
    <x v="46"/>
    <n v="6505000000"/>
    <n v="4372000000"/>
    <n v="1334000000"/>
    <n v="0"/>
    <n v="133000000"/>
    <x v="1"/>
    <s v="Apparel Retail"/>
  </r>
  <r>
    <x v="156"/>
    <s v="Year 3"/>
    <x v="26"/>
    <n v="7151000000"/>
    <n v="4777000000"/>
    <n v="1426000000"/>
    <n v="0"/>
    <n v="139000000"/>
    <x v="1"/>
    <s v="Apparel Retail"/>
  </r>
  <r>
    <x v="156"/>
    <s v="Year 4"/>
    <x v="47"/>
    <n v="7412000000"/>
    <n v="4907000000"/>
    <n v="1415000000"/>
    <n v="0"/>
    <n v="148000000"/>
    <x v="1"/>
    <s v="Apparel Retail"/>
  </r>
  <r>
    <x v="157"/>
    <s v="Year 1"/>
    <x v="0"/>
    <n v="1405358000"/>
    <n v="670174000"/>
    <n v="292500000"/>
    <n v="137354000"/>
    <n v="0"/>
    <x v="2"/>
    <s v="Electronic Equipment &amp; Instruments"/>
  </r>
  <r>
    <x v="157"/>
    <s v="Year 2"/>
    <x v="1"/>
    <n v="1496372000"/>
    <n v="759362000"/>
    <n v="322739000"/>
    <n v="147696000"/>
    <n v="0"/>
    <x v="2"/>
    <s v="Electronic Equipment &amp; Instruments"/>
  </r>
  <r>
    <x v="157"/>
    <s v="Year 3"/>
    <x v="2"/>
    <n v="1530654000"/>
    <n v="780281000"/>
    <n v="331995000"/>
    <n v="142751000"/>
    <n v="0"/>
    <x v="2"/>
    <s v="Electronic Equipment &amp; Instruments"/>
  </r>
  <r>
    <x v="157"/>
    <s v="Year 4"/>
    <x v="3"/>
    <n v="1557067000"/>
    <n v="803506000"/>
    <n v="313544000"/>
    <n v="132892000"/>
    <n v="0"/>
    <x v="2"/>
    <s v="Electronic Equipment &amp; Instruments"/>
  </r>
  <r>
    <x v="158"/>
    <s v="Year 1"/>
    <x v="1"/>
    <n v="27351573000"/>
    <n v="25986382000"/>
    <n v="175148000"/>
    <n v="0"/>
    <n v="0"/>
    <x v="0"/>
    <s v="Diversified Commercial Services"/>
  </r>
  <r>
    <x v="158"/>
    <s v="Year 2"/>
    <x v="2"/>
    <n v="21531577000"/>
    <n v="20132544000"/>
    <n v="182711000"/>
    <n v="0"/>
    <n v="0"/>
    <x v="0"/>
    <s v="Diversified Commercial Services"/>
  </r>
  <r>
    <x v="158"/>
    <s v="Year 3"/>
    <x v="3"/>
    <n v="18114048000"/>
    <n v="17019352000"/>
    <n v="408225000"/>
    <n v="0"/>
    <n v="0"/>
    <x v="0"/>
    <s v="Diversified Commercial Services"/>
  </r>
  <r>
    <x v="158"/>
    <s v="Year 4"/>
    <x v="28"/>
    <n v="19036525000"/>
    <n v="18246209000"/>
    <n v="191073000"/>
    <n v="0"/>
    <n v="0"/>
    <x v="0"/>
    <s v="Diversified Commercial Services"/>
  </r>
  <r>
    <x v="159"/>
    <s v="Year 1"/>
    <x v="1"/>
    <n v="4954619000"/>
    <n v="3266524000"/>
    <n v="966829000"/>
    <n v="0"/>
    <n v="0"/>
    <x v="0"/>
    <s v="Industrial Machinery"/>
  </r>
  <r>
    <x v="159"/>
    <s v="Year 2"/>
    <x v="2"/>
    <n v="4877885000"/>
    <n v="3163268000"/>
    <n v="936900000"/>
    <n v="0"/>
    <n v="0"/>
    <x v="0"/>
    <s v="Industrial Machinery"/>
  </r>
  <r>
    <x v="159"/>
    <s v="Year 3"/>
    <x v="3"/>
    <n v="4561030000"/>
    <n v="3073712000"/>
    <n v="971611000"/>
    <n v="0"/>
    <n v="0"/>
    <x v="0"/>
    <s v="Industrial Machinery"/>
  </r>
  <r>
    <x v="159"/>
    <s v="Year 4"/>
    <x v="28"/>
    <n v="3991462000"/>
    <n v="2759908000"/>
    <n v="965322000"/>
    <n v="0"/>
    <n v="0"/>
    <x v="0"/>
    <s v="Industrial Machinery"/>
  </r>
  <r>
    <x v="160"/>
    <s v="Year 1"/>
    <x v="0"/>
    <n v="3409900000"/>
    <n v="2141600000"/>
    <n v="489700000"/>
    <n v="112000000"/>
    <n v="0"/>
    <x v="8"/>
    <s v="Diversified Chemicals"/>
  </r>
  <r>
    <x v="160"/>
    <s v="Year 2"/>
    <x v="1"/>
    <n v="3130700000"/>
    <n v="1929800000"/>
    <n v="496100000"/>
    <n v="115600000"/>
    <n v="0"/>
    <x v="8"/>
    <s v="Diversified Chemicals"/>
  </r>
  <r>
    <x v="160"/>
    <s v="Year 3"/>
    <x v="2"/>
    <n v="3258700000"/>
    <n v="2047800000"/>
    <n v="589800000"/>
    <n v="126300000"/>
    <n v="0"/>
    <x v="8"/>
    <s v="Diversified Chemicals"/>
  </r>
  <r>
    <x v="160"/>
    <s v="Year 4"/>
    <x v="3"/>
    <n v="3276500000"/>
    <n v="2201100000"/>
    <n v="737900000"/>
    <n v="143700000"/>
    <n v="0"/>
    <x v="8"/>
    <s v="Diversified Chemicals"/>
  </r>
  <r>
    <x v="161"/>
    <s v="Year 1"/>
    <x v="1"/>
    <n v="637413000"/>
    <n v="190454000"/>
    <n v="31970000"/>
    <n v="0"/>
    <n v="160828000"/>
    <x v="7"/>
    <s v="Retail REITs"/>
  </r>
  <r>
    <x v="161"/>
    <s v="Year 2"/>
    <x v="2"/>
    <n v="686090000"/>
    <n v="211923000"/>
    <n v="32316000"/>
    <n v="0"/>
    <n v="170814000"/>
    <x v="7"/>
    <s v="Retail REITs"/>
  </r>
  <r>
    <x v="161"/>
    <s v="Year 3"/>
    <x v="3"/>
    <n v="744012000"/>
    <n v="233417000"/>
    <n v="35645000"/>
    <n v="0"/>
    <n v="174796000"/>
    <x v="7"/>
    <s v="Retail REITs"/>
  </r>
  <r>
    <x v="161"/>
    <s v="Year 4"/>
    <x v="28"/>
    <n v="801591000"/>
    <n v="253612000"/>
    <n v="33399000"/>
    <n v="0"/>
    <n v="193585000"/>
    <x v="7"/>
    <s v="Retail REITs"/>
  </r>
  <r>
    <x v="162"/>
    <s v="Year 1"/>
    <x v="0"/>
    <n v="3368545000"/>
    <n v="2515796000"/>
    <n v="280928000"/>
    <n v="132460000"/>
    <n v="0"/>
    <x v="2"/>
    <s v="Semiconductors"/>
  </r>
  <r>
    <x v="162"/>
    <s v="Year 2"/>
    <x v="1"/>
    <n v="3309616000"/>
    <n v="2444984000"/>
    <n v="270261000"/>
    <n v="134300000"/>
    <n v="0"/>
    <x v="2"/>
    <s v="Semiconductors"/>
  </r>
  <r>
    <x v="162"/>
    <s v="Year 3"/>
    <x v="2"/>
    <n v="3391187000"/>
    <n v="2566246000"/>
    <n v="253827000"/>
    <n v="143969000"/>
    <n v="0"/>
    <x v="2"/>
    <s v="Semiconductors"/>
  </r>
  <r>
    <x v="162"/>
    <s v="Year 4"/>
    <x v="3"/>
    <n v="3578995000"/>
    <n v="2659728000"/>
    <n v="255192000"/>
    <n v="130593000"/>
    <n v="0"/>
    <x v="2"/>
    <s v="Semiconductors"/>
  </r>
  <r>
    <x v="163"/>
    <s v="Year 1"/>
    <x v="0"/>
    <n v="5011853000"/>
    <n v="0"/>
    <n v="2676141000"/>
    <n v="0"/>
    <n v="1266807000"/>
    <x v="10"/>
    <s v="Integrated Telecommunications Services"/>
  </r>
  <r>
    <x v="163"/>
    <s v="Year 2"/>
    <x v="1"/>
    <n v="4762000000"/>
    <n v="0"/>
    <n v="2616000000"/>
    <n v="0"/>
    <n v="1170000000"/>
    <x v="10"/>
    <s v="Integrated Telecommunications Services"/>
  </r>
  <r>
    <x v="163"/>
    <s v="Year 3"/>
    <x v="2"/>
    <n v="4772000000"/>
    <n v="0"/>
    <n v="2671000000"/>
    <n v="0"/>
    <n v="1139000000"/>
    <x v="10"/>
    <s v="Integrated Telecommunications Services"/>
  </r>
  <r>
    <x v="163"/>
    <s v="Year 4"/>
    <x v="3"/>
    <n v="5576000000"/>
    <n v="0"/>
    <n v="3275000000"/>
    <n v="0"/>
    <n v="1320000000"/>
    <x v="10"/>
    <s v="Integrated Telecommunications Services"/>
  </r>
  <r>
    <x v="164"/>
    <s v="Year 1"/>
    <x v="1"/>
    <n v="30930000000"/>
    <n v="25202000000"/>
    <n v="2039000000"/>
    <n v="0"/>
    <n v="0"/>
    <x v="0"/>
    <s v="Aerospace &amp; Defense"/>
  </r>
  <r>
    <x v="164"/>
    <s v="Year 2"/>
    <x v="2"/>
    <n v="30852000000"/>
    <n v="24979000000"/>
    <n v="1984000000"/>
    <n v="0"/>
    <n v="0"/>
    <x v="0"/>
    <s v="Aerospace &amp; Defense"/>
  </r>
  <r>
    <x v="164"/>
    <s v="Year 3"/>
    <x v="3"/>
    <n v="31469000000"/>
    <n v="25339000000"/>
    <n v="1952000000"/>
    <n v="0"/>
    <n v="0"/>
    <x v="0"/>
    <s v="Aerospace &amp; Defense"/>
  </r>
  <r>
    <x v="164"/>
    <s v="Year 4"/>
    <x v="28"/>
    <n v="31353000000"/>
    <n v="25104000000"/>
    <n v="1940000000"/>
    <n v="0"/>
    <n v="0"/>
    <x v="0"/>
    <s v="Aerospace &amp; Defense"/>
  </r>
  <r>
    <x v="165"/>
    <s v="Year 1"/>
    <x v="0"/>
    <n v="2426301000"/>
    <n v="800336000"/>
    <n v="72163000"/>
    <n v="0"/>
    <n v="768820000"/>
    <x v="7"/>
    <s v="Retail REITs"/>
  </r>
  <r>
    <x v="165"/>
    <s v="Year 2"/>
    <x v="1"/>
    <n v="2486017000"/>
    <n v="815095000"/>
    <n v="76864000"/>
    <n v="0"/>
    <n v="749722000"/>
    <x v="7"/>
    <s v="Retail REITs"/>
  </r>
  <r>
    <x v="165"/>
    <s v="Year 3"/>
    <x v="2"/>
    <n v="2535559000"/>
    <n v="783602000"/>
    <n v="88705000"/>
    <n v="0"/>
    <n v="708406000"/>
    <x v="7"/>
    <s v="Retail REITs"/>
  </r>
  <r>
    <x v="165"/>
    <s v="Year 4"/>
    <x v="3"/>
    <n v="2403906000"/>
    <n v="747276000"/>
    <n v="72363000"/>
    <n v="0"/>
    <n v="643689000"/>
    <x v="7"/>
    <s v="Retail REITs"/>
  </r>
  <r>
    <x v="166"/>
    <s v="Year 1"/>
    <x v="0"/>
    <n v="9702000000"/>
    <n v="2471000000"/>
    <n v="1461000000"/>
    <n v="1760000000"/>
    <n v="0"/>
    <x v="3"/>
    <s v="Biotechnology"/>
  </r>
  <r>
    <x v="166"/>
    <s v="Year 2"/>
    <x v="1"/>
    <n v="11202000000"/>
    <n v="2859000000"/>
    <n v="1699000000"/>
    <n v="2120000000"/>
    <n v="0"/>
    <x v="3"/>
    <s v="Biotechnology"/>
  </r>
  <r>
    <x v="166"/>
    <s v="Year 3"/>
    <x v="2"/>
    <n v="24890000000"/>
    <n v="3788000000"/>
    <n v="2983000000"/>
    <n v="2854000000"/>
    <n v="0"/>
    <x v="3"/>
    <s v="Biotechnology"/>
  </r>
  <r>
    <x v="166"/>
    <s v="Year 4"/>
    <x v="3"/>
    <n v="32639000000"/>
    <n v="4006000000"/>
    <n v="3426000000"/>
    <n v="3014000000"/>
    <n v="0"/>
    <x v="3"/>
    <s v="Biotechnology"/>
  </r>
  <r>
    <x v="167"/>
    <s v="Year 1"/>
    <x v="48"/>
    <n v="17774100000"/>
    <n v="11350200000"/>
    <n v="3552300000"/>
    <n v="0"/>
    <n v="0"/>
    <x v="4"/>
    <s v="Packaged Foods &amp; Meats"/>
  </r>
  <r>
    <x v="167"/>
    <s v="Year 2"/>
    <x v="49"/>
    <n v="17909600000"/>
    <n v="11539800000"/>
    <n v="3474300000"/>
    <n v="0"/>
    <n v="0"/>
    <x v="4"/>
    <s v="Packaged Foods &amp; Meats"/>
  </r>
  <r>
    <x v="167"/>
    <s v="Year 3"/>
    <x v="50"/>
    <n v="17630300000"/>
    <n v="11681100000"/>
    <n v="3328000000"/>
    <n v="0"/>
    <n v="0"/>
    <x v="4"/>
    <s v="Packaged Foods &amp; Meats"/>
  </r>
  <r>
    <x v="167"/>
    <s v="Year 4"/>
    <x v="51"/>
    <n v="16563100000"/>
    <n v="10733600000"/>
    <n v="3118900000"/>
    <n v="0"/>
    <n v="0"/>
    <x v="4"/>
    <s v="Packaged Foods &amp; Meats"/>
  </r>
  <r>
    <x v="168"/>
    <s v="Year 1"/>
    <x v="1"/>
    <n v="7819000000"/>
    <n v="4495000000"/>
    <n v="1126000000"/>
    <n v="710000000"/>
    <n v="31000000"/>
    <x v="2"/>
    <s v="Electronic Components"/>
  </r>
  <r>
    <x v="168"/>
    <s v="Year 2"/>
    <x v="2"/>
    <n v="9715000000"/>
    <n v="5663000000"/>
    <n v="1202000000"/>
    <n v="815000000"/>
    <n v="33000000"/>
    <x v="2"/>
    <s v="Electronic Components"/>
  </r>
  <r>
    <x v="168"/>
    <s v="Year 3"/>
    <x v="3"/>
    <n v="9111000000"/>
    <n v="5458000000"/>
    <n v="1508000000"/>
    <n v="769000000"/>
    <n v="54000000"/>
    <x v="2"/>
    <s v="Electronic Components"/>
  </r>
  <r>
    <x v="168"/>
    <s v="Year 4"/>
    <x v="28"/>
    <n v="9390000000"/>
    <n v="5644000000"/>
    <n v="1472000000"/>
    <n v="742000000"/>
    <n v="64000000"/>
    <x v="2"/>
    <s v="Electronic Components"/>
  </r>
  <r>
    <x v="169"/>
    <s v="Year 1"/>
    <x v="1"/>
    <n v="155427000000"/>
    <n v="137373000000"/>
    <n v="12382000000"/>
    <n v="0"/>
    <n v="0"/>
    <x v="1"/>
    <s v="Automobile Manufacturers"/>
  </r>
  <r>
    <x v="169"/>
    <s v="Year 2"/>
    <x v="2"/>
    <n v="155929000000"/>
    <n v="142121000000"/>
    <n v="12158000000"/>
    <n v="0"/>
    <n v="0"/>
    <x v="1"/>
    <s v="Automobile Manufacturers"/>
  </r>
  <r>
    <x v="169"/>
    <s v="Year 3"/>
    <x v="3"/>
    <n v="152356000000"/>
    <n v="134054000000"/>
    <n v="13405000000"/>
    <n v="0"/>
    <n v="0"/>
    <x v="1"/>
    <s v="Automobile Manufacturers"/>
  </r>
  <r>
    <x v="169"/>
    <s v="Year 4"/>
    <x v="28"/>
    <n v="166380000000"/>
    <n v="145125000000"/>
    <n v="11710000000"/>
    <n v="0"/>
    <n v="0"/>
    <x v="1"/>
    <s v="Automobile Manufacturers"/>
  </r>
  <r>
    <x v="170"/>
    <s v="Year 1"/>
    <x v="0"/>
    <n v="13013868000"/>
    <n v="9235777000"/>
    <n v="2656530000"/>
    <n v="0"/>
    <n v="98383000"/>
    <x v="1"/>
    <s v="Specialty Stores"/>
  </r>
  <r>
    <x v="170"/>
    <s v="Year 2"/>
    <x v="1"/>
    <n v="14077843000"/>
    <n v="9857923000"/>
    <n v="3028028000"/>
    <n v="0"/>
    <n v="133957000"/>
    <x v="1"/>
    <s v="Specialty Stores"/>
  </r>
  <r>
    <x v="170"/>
    <s v="Year 3"/>
    <x v="2"/>
    <n v="15341647000"/>
    <n v="10747886000"/>
    <n v="3314030000"/>
    <n v="0"/>
    <n v="148313000"/>
    <x v="1"/>
    <s v="Specialty Stores"/>
  </r>
  <r>
    <x v="170"/>
    <s v="Year 4"/>
    <x v="3"/>
    <n v="15280044000"/>
    <n v="10724192000"/>
    <n v="3277390000"/>
    <n v="0"/>
    <n v="141675000"/>
    <x v="1"/>
    <s v="Specialty Stores"/>
  </r>
  <r>
    <x v="171"/>
    <s v="Year 1"/>
    <x v="83"/>
    <n v="2375923000"/>
    <n v="862075000"/>
    <n v="1156635000"/>
    <n v="0"/>
    <n v="0"/>
    <x v="2"/>
    <s v="Data Processing &amp; Outsourced Services"/>
  </r>
  <r>
    <x v="171"/>
    <s v="Year 2"/>
    <x v="84"/>
    <n v="2554236000"/>
    <n v="952225000"/>
    <n v="1196512000"/>
    <n v="0"/>
    <n v="0"/>
    <x v="2"/>
    <s v="Data Processing &amp; Outsourced Services"/>
  </r>
  <r>
    <x v="171"/>
    <s v="Year 3"/>
    <x v="50"/>
    <n v="2773718000"/>
    <n v="1022107000"/>
    <n v="1295014000"/>
    <n v="0"/>
    <n v="0"/>
    <x v="2"/>
    <s v="Data Processing &amp; Outsourced Services"/>
  </r>
  <r>
    <x v="171"/>
    <s v="Year 4"/>
    <x v="85"/>
    <n v="2898150000"/>
    <n v="1147639000"/>
    <n v="1325567000"/>
    <n v="0"/>
    <n v="0"/>
    <x v="2"/>
    <s v="Data Processing &amp; Outsourced Services"/>
  </r>
  <r>
    <x v="172"/>
    <s v="Year 1"/>
    <x v="92"/>
    <n v="15651000000"/>
    <n v="9480000000"/>
    <n v="0"/>
    <n v="0"/>
    <n v="0"/>
    <x v="1"/>
    <s v="Apparel Retail"/>
  </r>
  <r>
    <x v="172"/>
    <s v="Year 2"/>
    <x v="46"/>
    <n v="16148000000"/>
    <n v="9855000000"/>
    <n v="0"/>
    <n v="0"/>
    <n v="0"/>
    <x v="1"/>
    <s v="Apparel Retail"/>
  </r>
  <r>
    <x v="172"/>
    <s v="Year 3"/>
    <x v="26"/>
    <n v="16435000000"/>
    <n v="10146000000"/>
    <n v="0"/>
    <n v="0"/>
    <n v="0"/>
    <x v="1"/>
    <s v="Apparel Retail"/>
  </r>
  <r>
    <x v="172"/>
    <s v="Year 4"/>
    <x v="47"/>
    <n v="15797000000"/>
    <n v="10077000000"/>
    <n v="0"/>
    <n v="0"/>
    <n v="0"/>
    <x v="1"/>
    <s v="Apparel Retail"/>
  </r>
  <r>
    <x v="173"/>
    <s v="Year 1"/>
    <x v="4"/>
    <n v="2715675000"/>
    <n v="1277195000"/>
    <n v="508547000"/>
    <n v="325773000"/>
    <n v="0"/>
    <x v="1"/>
    <s v="Consumer Electronics"/>
  </r>
  <r>
    <x v="173"/>
    <s v="Year 2"/>
    <x v="5"/>
    <n v="2631851000"/>
    <n v="1224551000"/>
    <n v="468345000"/>
    <n v="364923000"/>
    <n v="0"/>
    <x v="1"/>
    <s v="Consumer Electronics"/>
  </r>
  <r>
    <x v="173"/>
    <s v="Year 3"/>
    <x v="97"/>
    <n v="2870658000"/>
    <n v="1266246000"/>
    <n v="518665000"/>
    <n v="395121000"/>
    <n v="0"/>
    <x v="1"/>
    <s v="Consumer Electronics"/>
  </r>
  <r>
    <x v="173"/>
    <s v="Year 4"/>
    <x v="98"/>
    <n v="2820270000"/>
    <n v="1281566000"/>
    <n v="562080000"/>
    <n v="427043000"/>
    <n v="0"/>
    <x v="1"/>
    <s v="Consumer Electronics"/>
  </r>
  <r>
    <x v="174"/>
    <s v="Year 1"/>
    <x v="1"/>
    <n v="19540000000"/>
    <n v="15422000000"/>
    <n v="2816000000"/>
    <n v="0"/>
    <n v="0"/>
    <x v="1"/>
    <s v="Tires &amp; Rubber"/>
  </r>
  <r>
    <x v="174"/>
    <s v="Year 2"/>
    <x v="2"/>
    <n v="18138000000"/>
    <n v="13906000000"/>
    <n v="2815000000"/>
    <n v="0"/>
    <n v="0"/>
    <x v="1"/>
    <s v="Tires &amp; Rubber"/>
  </r>
  <r>
    <x v="174"/>
    <s v="Year 3"/>
    <x v="3"/>
    <n v="16443000000"/>
    <n v="12164000000"/>
    <n v="2728000000"/>
    <n v="0"/>
    <n v="0"/>
    <x v="1"/>
    <s v="Tires &amp; Rubber"/>
  </r>
  <r>
    <x v="174"/>
    <s v="Year 4"/>
    <x v="28"/>
    <n v="15158000000"/>
    <n v="10972000000"/>
    <n v="2617000000"/>
    <n v="0"/>
    <n v="0"/>
    <x v="1"/>
    <s v="Tires &amp; Rubber"/>
  </r>
  <r>
    <x v="175"/>
    <s v="Year 1"/>
    <x v="0"/>
    <n v="8950045000"/>
    <n v="5033885000"/>
    <n v="2785035000"/>
    <n v="0"/>
    <n v="0"/>
    <x v="0"/>
    <s v="Industrial Materials"/>
  </r>
  <r>
    <x v="175"/>
    <s v="Year 2"/>
    <x v="1"/>
    <n v="9437758000"/>
    <n v="5301275000"/>
    <n v="2839629000"/>
    <n v="0"/>
    <n v="0"/>
    <x v="0"/>
    <s v="Industrial Materials"/>
  </r>
  <r>
    <x v="175"/>
    <s v="Year 3"/>
    <x v="2"/>
    <n v="9964953000"/>
    <n v="5650711000"/>
    <n v="2967125000"/>
    <n v="0"/>
    <n v="0"/>
    <x v="0"/>
    <s v="Industrial Materials"/>
  </r>
  <r>
    <x v="175"/>
    <s v="Year 4"/>
    <x v="3"/>
    <n v="9973384000"/>
    <n v="5741956000"/>
    <n v="2931108000"/>
    <n v="0"/>
    <n v="0"/>
    <x v="0"/>
    <s v="Industrial Materials"/>
  </r>
  <r>
    <x v="176"/>
    <s v="Year 1"/>
    <x v="1"/>
    <n v="29402000000"/>
    <n v="24931000000"/>
    <n v="1333000000"/>
    <n v="0"/>
    <n v="0"/>
    <x v="9"/>
    <s v="Oil &amp; Gas Equipment &amp; Services"/>
  </r>
  <r>
    <x v="176"/>
    <s v="Year 2"/>
    <x v="2"/>
    <n v="32870000000"/>
    <n v="27334000000"/>
    <n v="293000000"/>
    <n v="0"/>
    <n v="0"/>
    <x v="9"/>
    <s v="Oil &amp; Gas Equipment &amp; Services"/>
  </r>
  <r>
    <x v="176"/>
    <s v="Year 3"/>
    <x v="3"/>
    <n v="23633000000"/>
    <n v="21113000000"/>
    <n v="200000000"/>
    <n v="0"/>
    <n v="0"/>
    <x v="9"/>
    <s v="Oil &amp; Gas Equipment &amp; Services"/>
  </r>
  <r>
    <x v="176"/>
    <s v="Year 4"/>
    <x v="28"/>
    <n v="15887000000"/>
    <n v="15023000000"/>
    <n v="228000000"/>
    <n v="0"/>
    <n v="0"/>
    <x v="9"/>
    <s v="Oil &amp; Gas Equipment &amp; Services"/>
  </r>
  <r>
    <x v="177"/>
    <s v="Year 1"/>
    <x v="52"/>
    <n v="4297842000"/>
    <n v="3193722000"/>
    <n v="902869000"/>
    <n v="0"/>
    <n v="0"/>
    <x v="1"/>
    <s v="Consumer Electronics"/>
  </r>
  <r>
    <x v="177"/>
    <s v="Year 2"/>
    <x v="53"/>
    <n v="5348483000"/>
    <n v="3891816000"/>
    <n v="1126940000"/>
    <n v="0"/>
    <n v="0"/>
    <x v="1"/>
    <s v="Consumer Electronics"/>
  </r>
  <r>
    <x v="177"/>
    <s v="Year 3"/>
    <x v="54"/>
    <n v="6155297000"/>
    <n v="4338193000"/>
    <n v="1347510000"/>
    <n v="0"/>
    <n v="0"/>
    <x v="1"/>
    <s v="Consumer Electronics"/>
  </r>
  <r>
    <x v="177"/>
    <s v="Year 4"/>
    <x v="55"/>
    <n v="6911676000"/>
    <n v="4818585000"/>
    <n v="1513064000"/>
    <n v="0"/>
    <n v="0"/>
    <x v="1"/>
    <s v="Consumer Electronics"/>
  </r>
  <r>
    <x v="178"/>
    <s v="Year 1"/>
    <x v="0"/>
    <n v="4088983000"/>
    <n v="1671980000"/>
    <n v="1269586000"/>
    <n v="201197000"/>
    <n v="92369000"/>
    <x v="1"/>
    <s v="Leisure Products"/>
  </r>
  <r>
    <x v="178"/>
    <s v="Year 2"/>
    <x v="99"/>
    <n v="4082157000"/>
    <n v="1672901000"/>
    <n v="1269777000"/>
    <n v="207591000"/>
    <n v="125876000"/>
    <x v="1"/>
    <s v="Leisure Products"/>
  </r>
  <r>
    <x v="178"/>
    <s v="Year 3"/>
    <x v="100"/>
    <n v="4277207000"/>
    <n v="1698372000"/>
    <n v="1315793000"/>
    <n v="222556000"/>
    <n v="99794000"/>
    <x v="1"/>
    <s v="Leisure Products"/>
  </r>
  <r>
    <x v="178"/>
    <s v="Year 4"/>
    <x v="101"/>
    <n v="4447509000"/>
    <n v="1677033000"/>
    <n v="1370183000"/>
    <n v="242944000"/>
    <n v="86171000"/>
    <x v="1"/>
    <s v="Leisure Products"/>
  </r>
  <r>
    <x v="179"/>
    <s v="Year 1"/>
    <x v="0"/>
    <n v="3036584000"/>
    <n v="162167000"/>
    <n v="1789327000"/>
    <n v="0"/>
    <n v="193937000"/>
    <x v="6"/>
    <s v="Banks"/>
  </r>
  <r>
    <x v="179"/>
    <s v="Year 2"/>
    <x v="1"/>
    <n v="2872833000"/>
    <n v="116241000"/>
    <n v="1716639000"/>
    <n v="0"/>
    <n v="131409000"/>
    <x v="6"/>
    <s v="Banks"/>
  </r>
  <r>
    <x v="179"/>
    <s v="Year 3"/>
    <x v="2"/>
    <n v="2955641000"/>
    <n v="86453000"/>
    <n v="1843069000"/>
    <n v="0"/>
    <n v="120266000"/>
    <x v="6"/>
    <s v="Banks"/>
  </r>
  <r>
    <x v="179"/>
    <s v="Year 4"/>
    <x v="3"/>
    <n v="3153251000"/>
    <n v="82175000"/>
    <n v="1948041000"/>
    <n v="0"/>
    <n v="127821000"/>
    <x v="6"/>
    <s v="Banks"/>
  </r>
  <r>
    <x v="180"/>
    <s v="Year 1"/>
    <x v="5"/>
    <n v="4627802000"/>
    <n v="3016109000"/>
    <n v="1096507000"/>
    <n v="0"/>
    <n v="0"/>
    <x v="1"/>
    <s v="Apparel, Accessories &amp; Luxury Goods"/>
  </r>
  <r>
    <x v="180"/>
    <s v="Year 2"/>
    <x v="6"/>
    <n v="5324746000"/>
    <n v="3420339000"/>
    <n v="1340453000"/>
    <n v="0"/>
    <n v="0"/>
    <x v="1"/>
    <s v="Apparel, Accessories &amp; Luxury Goods"/>
  </r>
  <r>
    <x v="180"/>
    <s v="Year 3"/>
    <x v="7"/>
    <n v="5731549000"/>
    <n v="3595217000"/>
    <n v="1541214000"/>
    <n v="0"/>
    <n v="0"/>
    <x v="1"/>
    <s v="Apparel, Accessories &amp; Luxury Goods"/>
  </r>
  <r>
    <x v="180"/>
    <s v="Year 4"/>
    <x v="28"/>
    <n v="6028199000"/>
    <n v="3752151000"/>
    <n v="1500399000"/>
    <n v="0"/>
    <n v="0"/>
    <x v="1"/>
    <s v="Apparel, Accessories &amp; Luxury Goods"/>
  </r>
  <r>
    <x v="181"/>
    <s v="Year 1"/>
    <x v="0"/>
    <n v="33013000000"/>
    <n v="5717000000"/>
    <n v="20801000000"/>
    <n v="0"/>
    <n v="1679000000"/>
    <x v="3"/>
    <s v="Health Care Facilities"/>
  </r>
  <r>
    <x v="181"/>
    <s v="Year 2"/>
    <x v="1"/>
    <n v="34182000000"/>
    <n v="5970000000"/>
    <n v="21667000000"/>
    <n v="0"/>
    <n v="1753000000"/>
    <x v="3"/>
    <s v="Health Care Facilities"/>
  </r>
  <r>
    <x v="181"/>
    <s v="Year 3"/>
    <x v="2"/>
    <n v="36918000000"/>
    <n v="6262000000"/>
    <n v="23271000000"/>
    <n v="0"/>
    <n v="1820000000"/>
    <x v="3"/>
    <s v="Health Care Facilities"/>
  </r>
  <r>
    <x v="181"/>
    <s v="Year 4"/>
    <x v="3"/>
    <n v="39678000000"/>
    <n v="6638000000"/>
    <n v="25171000000"/>
    <n v="0"/>
    <n v="1904000000"/>
    <x v="3"/>
    <s v="Health Care Facilities"/>
  </r>
  <r>
    <x v="182"/>
    <s v="Year 1"/>
    <x v="0"/>
    <n v="1765979000"/>
    <n v="567989000"/>
    <n v="158950000"/>
    <n v="0"/>
    <n v="506220000"/>
    <x v="7"/>
    <s v="REITs"/>
  </r>
  <r>
    <x v="182"/>
    <s v="Year 2"/>
    <x v="1"/>
    <n v="2847945000"/>
    <n v="1206813000"/>
    <n v="241719000"/>
    <n v="0"/>
    <n v="865800000"/>
    <x v="7"/>
    <s v="REITs"/>
  </r>
  <r>
    <x v="182"/>
    <s v="Year 3"/>
    <x v="2"/>
    <n v="3305879000"/>
    <n v="1403358000"/>
    <n v="212481000"/>
    <n v="0"/>
    <n v="844130000"/>
    <x v="7"/>
    <s v="REITs"/>
  </r>
  <r>
    <x v="182"/>
    <s v="Year 4"/>
    <x v="3"/>
    <n v="3775685000"/>
    <n v="1622257000"/>
    <n v="258342000"/>
    <n v="0"/>
    <n v="826240000"/>
    <x v="7"/>
    <s v="REITs"/>
  </r>
  <r>
    <x v="183"/>
    <s v="Year 1"/>
    <x v="1"/>
    <n v="2013719000"/>
    <n v="0"/>
    <n v="401324000"/>
    <n v="0"/>
    <n v="423312000"/>
    <x v="7"/>
    <s v="REITs"/>
  </r>
  <r>
    <x v="183"/>
    <s v="Year 2"/>
    <x v="2"/>
    <n v="1563210000"/>
    <n v="0"/>
    <n v="463059000"/>
    <n v="0"/>
    <n v="455016000"/>
    <x v="7"/>
    <s v="REITs"/>
  </r>
  <r>
    <x v="183"/>
    <s v="Year 3"/>
    <x v="3"/>
    <n v="1828305000"/>
    <n v="0"/>
    <n v="706644000"/>
    <n v="0"/>
    <n v="504905000"/>
    <x v="7"/>
    <s v="REITs"/>
  </r>
  <r>
    <x v="183"/>
    <s v="Year 4"/>
    <x v="28"/>
    <n v="2040486000"/>
    <n v="0"/>
    <n v="842010000"/>
    <n v="0"/>
    <n v="568108000"/>
    <x v="7"/>
    <s v="REITs"/>
  </r>
  <r>
    <x v="184"/>
    <s v="Year 1"/>
    <x v="102"/>
    <n v="74754000000"/>
    <n v="48912000000"/>
    <n v="16508000000"/>
    <n v="0"/>
    <n v="1568000000"/>
    <x v="1"/>
    <s v="Home Improvement Retail"/>
  </r>
  <r>
    <x v="184"/>
    <s v="Year 2"/>
    <x v="103"/>
    <n v="78812000000"/>
    <n v="51897000000"/>
    <n v="16122000000"/>
    <n v="0"/>
    <n v="1627000000"/>
    <x v="1"/>
    <s v="Home Improvement Retail"/>
  </r>
  <r>
    <x v="184"/>
    <s v="Year 3"/>
    <x v="104"/>
    <n v="83176000000"/>
    <n v="54787000000"/>
    <n v="16280000000"/>
    <n v="0"/>
    <n v="1640000000"/>
    <x v="1"/>
    <s v="Home Improvement Retail"/>
  </r>
  <r>
    <x v="184"/>
    <s v="Year 4"/>
    <x v="27"/>
    <n v="88519000000"/>
    <n v="58254000000"/>
    <n v="16801000000"/>
    <n v="0"/>
    <n v="1690000000"/>
    <x v="1"/>
    <s v="Home Improvement Retail"/>
  </r>
  <r>
    <x v="185"/>
    <s v="Year 1"/>
    <x v="0"/>
    <n v="12245000000"/>
    <n v="3535000000"/>
    <n v="1126000000"/>
    <n v="0"/>
    <n v="2866000000"/>
    <x v="9"/>
    <s v="Integrated Oil &amp; Gas"/>
  </r>
  <r>
    <x v="185"/>
    <s v="Year 2"/>
    <x v="1"/>
    <n v="11905000000"/>
    <n v="3969000000"/>
    <n v="1045000000"/>
    <n v="0"/>
    <n v="2687000000"/>
    <x v="9"/>
    <s v="Integrated Oil &amp; Gas"/>
  </r>
  <r>
    <x v="185"/>
    <s v="Year 3"/>
    <x v="2"/>
    <n v="10737000000"/>
    <n v="3753000000"/>
    <n v="863000000"/>
    <n v="0"/>
    <n v="3224000000"/>
    <x v="9"/>
    <s v="Integrated Oil &amp; Gas"/>
  </r>
  <r>
    <x v="185"/>
    <s v="Year 4"/>
    <x v="3"/>
    <n v="6636000000"/>
    <n v="3323000000"/>
    <n v="703000000"/>
    <n v="0"/>
    <n v="3955000000"/>
    <x v="9"/>
    <s v="Integrated Oil &amp; Gas"/>
  </r>
  <r>
    <x v="186"/>
    <s v="Year 1"/>
    <x v="0"/>
    <n v="22086000000"/>
    <n v="13195000000"/>
    <n v="0"/>
    <n v="0"/>
    <n v="7080000000"/>
    <x v="6"/>
    <s v="Property &amp; Casualty Insurance"/>
  </r>
  <r>
    <x v="186"/>
    <s v="Year 2"/>
    <x v="1"/>
    <n v="20673000000"/>
    <n v="11048000000"/>
    <n v="0"/>
    <n v="0"/>
    <n v="5970000000"/>
    <x v="6"/>
    <s v="Property &amp; Casualty Insurance"/>
  </r>
  <r>
    <x v="186"/>
    <s v="Year 3"/>
    <x v="2"/>
    <n v="18614000000"/>
    <n v="10805000000"/>
    <n v="0"/>
    <n v="0"/>
    <n v="5757000000"/>
    <x v="6"/>
    <s v="Property &amp; Casualty Insurance"/>
  </r>
  <r>
    <x v="186"/>
    <s v="Year 4"/>
    <x v="3"/>
    <n v="18377000000"/>
    <n v="10775000000"/>
    <n v="0"/>
    <n v="0"/>
    <n v="5274000000"/>
    <x v="6"/>
    <s v="Property &amp; Casualty Insurance"/>
  </r>
  <r>
    <x v="187"/>
    <s v="Year 1"/>
    <x v="0"/>
    <n v="5580506000"/>
    <n v="3440623000"/>
    <n v="1111232000"/>
    <n v="0"/>
    <n v="0"/>
    <x v="1"/>
    <s v="Motorcycle Manufacturers"/>
  </r>
  <r>
    <x v="187"/>
    <s v="Year 2"/>
    <x v="1"/>
    <n v="5899872000"/>
    <n v="3621417000"/>
    <n v="1124753000"/>
    <n v="0"/>
    <n v="0"/>
    <x v="1"/>
    <s v="Motorcycle Manufacturers"/>
  </r>
  <r>
    <x v="187"/>
    <s v="Year 3"/>
    <x v="2"/>
    <n v="6228508000"/>
    <n v="3788023000"/>
    <n v="1159502000"/>
    <n v="0"/>
    <n v="0"/>
    <x v="1"/>
    <s v="Motorcycle Manufacturers"/>
  </r>
  <r>
    <x v="187"/>
    <s v="Year 4"/>
    <x v="3"/>
    <n v="5995402000"/>
    <n v="3619612000"/>
    <n v="1220095000"/>
    <n v="0"/>
    <n v="0"/>
    <x v="1"/>
    <s v="Motorcycle Manufacturers"/>
  </r>
  <r>
    <x v="188"/>
    <s v="Year 1"/>
    <x v="8"/>
    <n v="2492300000"/>
    <n v="1330900000"/>
    <n v="661100000"/>
    <n v="197600000"/>
    <n v="112600000"/>
    <x v="3"/>
    <s v="Health Care Equipment"/>
  </r>
  <r>
    <x v="188"/>
    <s v="Year 2"/>
    <x v="9"/>
    <n v="2530700000"/>
    <n v="1285200000"/>
    <n v="591500000"/>
    <n v="203200000"/>
    <n v="113800000"/>
    <x v="3"/>
    <s v="Health Care Equipment"/>
  </r>
  <r>
    <x v="188"/>
    <s v="Year 3"/>
    <x v="10"/>
    <n v="2705000000"/>
    <n v="1272300000"/>
    <n v="624000000"/>
    <n v="214900000"/>
    <n v="110200000"/>
    <x v="3"/>
    <s v="Health Care Equipment"/>
  </r>
  <r>
    <x v="188"/>
    <s v="Year 4"/>
    <x v="11"/>
    <n v="2832700000"/>
    <n v="1269400000"/>
    <n v="682400000"/>
    <n v="232100000"/>
    <n v="89700000"/>
    <x v="3"/>
    <s v="Health Care Equipment"/>
  </r>
  <r>
    <x v="189"/>
    <s v="Year 1"/>
    <x v="1"/>
    <n v="39055000000"/>
    <n v="28364000000"/>
    <n v="5190000000"/>
    <n v="0"/>
    <n v="0"/>
    <x v="0"/>
    <s v="Industrial Conglomerates"/>
  </r>
  <r>
    <x v="189"/>
    <s v="Year 2"/>
    <x v="2"/>
    <n v="40306000000"/>
    <n v="28957000000"/>
    <n v="5518000000"/>
    <n v="0"/>
    <n v="0"/>
    <x v="0"/>
    <s v="Industrial Conglomerates"/>
  </r>
  <r>
    <x v="189"/>
    <s v="Year 3"/>
    <x v="3"/>
    <n v="38581000000"/>
    <n v="26747000000"/>
    <n v="5006000000"/>
    <n v="0"/>
    <n v="0"/>
    <x v="0"/>
    <s v="Industrial Conglomerates"/>
  </r>
  <r>
    <x v="189"/>
    <s v="Year 4"/>
    <x v="28"/>
    <n v="39302000000"/>
    <n v="27150000000"/>
    <n v="5469000000"/>
    <n v="0"/>
    <n v="0"/>
    <x v="0"/>
    <s v="Industrial Conglomerates"/>
  </r>
  <r>
    <x v="190"/>
    <s v="Year 1"/>
    <x v="12"/>
    <n v="3387614000"/>
    <n v="1852768000"/>
    <n v="126250000"/>
    <n v="15235000"/>
    <n v="455623000"/>
    <x v="9"/>
    <s v="Oil &amp; Gas Drilling"/>
  </r>
  <r>
    <x v="190"/>
    <s v="Year 2"/>
    <x v="13"/>
    <n v="3715968000"/>
    <n v="2006715000"/>
    <n v="116190000"/>
    <n v="15905000"/>
    <n v="523984000"/>
    <x v="9"/>
    <s v="Oil &amp; Gas Drilling"/>
  </r>
  <r>
    <x v="190"/>
    <s v="Year 3"/>
    <x v="14"/>
    <n v="3161702000"/>
    <n v="1703476000"/>
    <n v="122878000"/>
    <n v="16104000"/>
    <n v="608039000"/>
    <x v="9"/>
    <s v="Oil &amp; Gas Drilling"/>
  </r>
  <r>
    <x v="190"/>
    <s v="Year 4"/>
    <x v="15"/>
    <n v="1624232000"/>
    <n v="898805000"/>
    <n v="136287000"/>
    <n v="10269000"/>
    <n v="598587000"/>
    <x v="9"/>
    <s v="Oil &amp; Gas Drilling"/>
  </r>
  <r>
    <x v="191"/>
    <s v="Year 1"/>
    <x v="61"/>
    <n v="55123000000"/>
    <n v="39486000000"/>
    <n v="8717000000"/>
    <n v="2197000000"/>
    <n v="906000000"/>
    <x v="2"/>
    <s v="Technology Hardware, Storage &amp; Peripherals"/>
  </r>
  <r>
    <x v="191"/>
    <s v="Year 2"/>
    <x v="22"/>
    <n v="52107000000"/>
    <n v="37168000000"/>
    <n v="9047000000"/>
    <n v="2338000000"/>
    <n v="852000000"/>
    <x v="2"/>
    <s v="Technology Hardware, Storage &amp; Peripherals"/>
  </r>
  <r>
    <x v="191"/>
    <s v="Year 3"/>
    <x v="62"/>
    <n v="50123000000"/>
    <n v="35507000000"/>
    <n v="8419000000"/>
    <n v="2298000000"/>
    <n v="755000000"/>
    <x v="2"/>
    <s v="Technology Hardware, Storage &amp; Peripherals"/>
  </r>
  <r>
    <x v="192"/>
    <s v="Year 1"/>
    <x v="60"/>
    <n v="112298000000"/>
    <n v="86380000000"/>
    <n v="13267000000"/>
    <n v="3135000000"/>
    <n v="1373000000"/>
    <x v="2"/>
    <s v="Computer Hardware"/>
  </r>
  <r>
    <x v="192"/>
    <s v="Year 2"/>
    <x v="61"/>
    <n v="56651000000"/>
    <n v="45431000000"/>
    <n v="5361000000"/>
    <n v="1298000000"/>
    <n v="129000000"/>
    <x v="2"/>
    <s v="Computer Hardware"/>
  </r>
  <r>
    <x v="192"/>
    <s v="Year 3"/>
    <x v="22"/>
    <n v="51463000000"/>
    <n v="41524000000"/>
    <n v="4663000000"/>
    <n v="1191000000"/>
    <n v="102000000"/>
    <x v="2"/>
    <s v="Computer Hardware"/>
  </r>
  <r>
    <x v="192"/>
    <s v="Year 4"/>
    <x v="62"/>
    <n v="48238000000"/>
    <n v="39240000000"/>
    <n v="4019000000"/>
    <n v="1209000000"/>
    <n v="16000000"/>
    <x v="2"/>
    <s v="Computer Hardware"/>
  </r>
  <r>
    <x v="193"/>
    <s v="Year 1"/>
    <x v="105"/>
    <n v="2807114000"/>
    <n v="1123773000"/>
    <n v="828095000"/>
    <n v="0"/>
    <n v="92407000"/>
    <x v="6"/>
    <s v="Consumer Finance"/>
  </r>
  <r>
    <x v="193"/>
    <s v="Year 2"/>
    <x v="106"/>
    <n v="3024295000"/>
    <n v="1179405000"/>
    <n v="830789000"/>
    <n v="0"/>
    <n v="115604000"/>
    <x v="6"/>
    <s v="Consumer Finance"/>
  </r>
  <r>
    <x v="193"/>
    <s v="Year 3"/>
    <x v="107"/>
    <n v="3078658000"/>
    <n v="1231104000"/>
    <n v="818091000"/>
    <n v="0"/>
    <n v="159804000"/>
    <x v="6"/>
    <s v="Consumer Finance"/>
  </r>
  <r>
    <x v="193"/>
    <s v="Year 4"/>
    <x v="108"/>
    <n v="3038153000"/>
    <n v="1250320000"/>
    <n v="905648000"/>
    <n v="0"/>
    <n v="173598000"/>
    <x v="6"/>
    <s v="Consumer Finance"/>
  </r>
  <r>
    <x v="194"/>
    <s v="Year 1"/>
    <x v="29"/>
    <n v="8751654000"/>
    <n v="7338838000"/>
    <n v="627340000"/>
    <n v="0"/>
    <n v="0"/>
    <x v="4"/>
    <s v="Packaged Foods &amp; Meats"/>
  </r>
  <r>
    <x v="194"/>
    <s v="Year 2"/>
    <x v="30"/>
    <n v="9316256000"/>
    <n v="7751273000"/>
    <n v="650948000"/>
    <n v="0"/>
    <n v="0"/>
    <x v="4"/>
    <s v="Packaged Foods &amp; Meats"/>
  </r>
  <r>
    <x v="194"/>
    <s v="Year 3"/>
    <x v="22"/>
    <n v="9263863000"/>
    <n v="7455282000"/>
    <n v="743611000"/>
    <n v="0"/>
    <n v="0"/>
    <x v="4"/>
    <s v="Packaged Foods &amp; Meats"/>
  </r>
  <r>
    <x v="194"/>
    <s v="Year 4"/>
    <x v="32"/>
    <n v="9523224000"/>
    <n v="7365049000"/>
    <n v="871974000"/>
    <n v="0"/>
    <n v="0"/>
    <x v="4"/>
    <s v="Packaged Foods &amp; Meats"/>
  </r>
  <r>
    <x v="195"/>
    <s v="Year 1"/>
    <x v="109"/>
    <n v="5112000000"/>
    <n v="3385000000"/>
    <n v="914000000"/>
    <n v="0"/>
    <n v="0"/>
    <x v="2"/>
    <s v="Telecommunications Equipment"/>
  </r>
  <r>
    <x v="195"/>
    <s v="Year 2"/>
    <x v="110"/>
    <n v="5012000000"/>
    <n v="3310000000"/>
    <n v="820000000"/>
    <n v="0"/>
    <n v="0"/>
    <x v="2"/>
    <s v="Telecommunications Equipment"/>
  </r>
  <r>
    <x v="195"/>
    <s v="Year 3"/>
    <x v="111"/>
    <n v="5083000000"/>
    <n v="3348000000"/>
    <n v="976000000"/>
    <n v="0"/>
    <n v="0"/>
    <x v="2"/>
    <s v="Telecommunications Equipment"/>
  </r>
  <r>
    <x v="195"/>
    <s v="Year 4"/>
    <x v="112"/>
    <n v="7467000000"/>
    <n v="5132000000"/>
    <n v="1186000000"/>
    <n v="0"/>
    <n v="0"/>
    <x v="2"/>
    <s v="Telecommunications Equipment"/>
  </r>
  <r>
    <x v="196"/>
    <s v="Year 1"/>
    <x v="4"/>
    <n v="8939967000"/>
    <n v="6432454000"/>
    <n v="1873360000"/>
    <n v="0"/>
    <n v="0"/>
    <x v="3"/>
    <s v="Health Care Distributors"/>
  </r>
  <r>
    <x v="196"/>
    <s v="Year 2"/>
    <x v="5"/>
    <n v="9560647000"/>
    <n v="6904633000"/>
    <n v="1978960000"/>
    <n v="0"/>
    <n v="0"/>
    <x v="3"/>
    <s v="Health Care Distributors"/>
  </r>
  <r>
    <x v="196"/>
    <s v="Year 3"/>
    <x v="97"/>
    <n v="10371390000"/>
    <n v="7460075000"/>
    <n v="2196173000"/>
    <n v="0"/>
    <n v="0"/>
    <x v="3"/>
    <s v="Health Care Distributors"/>
  </r>
  <r>
    <x v="196"/>
    <s v="Year 4"/>
    <x v="98"/>
    <n v="10629719000"/>
    <n v="7617460000"/>
    <n v="2243356000"/>
    <n v="0"/>
    <n v="0"/>
    <x v="3"/>
    <s v="Health Care Distributors"/>
  </r>
  <r>
    <x v="197"/>
    <s v="Year 1"/>
    <x v="0"/>
    <n v="5059000000"/>
    <n v="1885000000"/>
    <n v="2101000000"/>
    <n v="0"/>
    <n v="722000000"/>
    <x v="7"/>
    <s v="REITs"/>
  </r>
  <r>
    <x v="197"/>
    <s v="Year 2"/>
    <x v="1"/>
    <n v="5166000000"/>
    <n v="1989000000"/>
    <n v="1968000000"/>
    <n v="0"/>
    <n v="697000000"/>
    <x v="7"/>
    <s v="REITs"/>
  </r>
  <r>
    <x v="197"/>
    <s v="Year 3"/>
    <x v="2"/>
    <n v="5354000000"/>
    <n v="2033000000"/>
    <n v="1920000000"/>
    <n v="0"/>
    <n v="701000000"/>
    <x v="7"/>
    <s v="REITs"/>
  </r>
  <r>
    <x v="197"/>
    <s v="Year 4"/>
    <x v="3"/>
    <n v="5387000000"/>
    <n v="2012000000"/>
    <n v="2011000000"/>
    <n v="0"/>
    <n v="716000000"/>
    <x v="7"/>
    <s v="REITs"/>
  </r>
  <r>
    <x v="198"/>
    <s v="Year 1"/>
    <x v="0"/>
    <n v="6644252000"/>
    <n v="3784370000"/>
    <n v="1703796000"/>
    <n v="0"/>
    <n v="0"/>
    <x v="4"/>
    <s v="Packaged Foods &amp; Meats"/>
  </r>
  <r>
    <x v="198"/>
    <s v="Year 2"/>
    <x v="1"/>
    <n v="7146079000"/>
    <n v="3865231000"/>
    <n v="1924132000"/>
    <n v="0"/>
    <n v="0"/>
    <x v="4"/>
    <s v="Packaged Foods &amp; Meats"/>
  </r>
  <r>
    <x v="198"/>
    <s v="Year 3"/>
    <x v="2"/>
    <n v="7421768000"/>
    <n v="4085602000"/>
    <n v="1898284000"/>
    <n v="0"/>
    <n v="0"/>
    <x v="4"/>
    <s v="Packaged Foods &amp; Meats"/>
  </r>
  <r>
    <x v="198"/>
    <s v="Year 4"/>
    <x v="3"/>
    <n v="7386626000"/>
    <n v="4003951000"/>
    <n v="1969308000"/>
    <n v="0"/>
    <n v="0"/>
    <x v="4"/>
    <s v="Packaged Foods &amp; Meats"/>
  </r>
  <r>
    <x v="199"/>
    <s v="Year 1"/>
    <x v="1"/>
    <n v="41313000000"/>
    <n v="32564000000"/>
    <n v="0"/>
    <n v="0"/>
    <n v="6688000000"/>
    <x v="3"/>
    <s v="Managed Health Care"/>
  </r>
  <r>
    <x v="199"/>
    <s v="Year 2"/>
    <x v="2"/>
    <n v="48500000000"/>
    <n v="38166000000"/>
    <n v="0"/>
    <n v="0"/>
    <n v="7972000000"/>
    <x v="3"/>
    <s v="Managed Health Care"/>
  </r>
  <r>
    <x v="199"/>
    <s v="Year 3"/>
    <x v="3"/>
    <n v="54289000000"/>
    <n v="44269000000"/>
    <n v="0"/>
    <n v="0"/>
    <n v="7673000000"/>
    <x v="3"/>
    <s v="Managed Health Care"/>
  </r>
  <r>
    <x v="199"/>
    <s v="Year 4"/>
    <x v="28"/>
    <n v="54379000000"/>
    <n v="45007000000"/>
    <n v="0"/>
    <n v="0"/>
    <n v="7631000000"/>
    <x v="3"/>
    <s v="Managed Health Care"/>
  </r>
  <r>
    <x v="200"/>
    <s v="Year 1"/>
    <x v="0"/>
    <n v="102874000000"/>
    <n v="52513000000"/>
    <n v="22389000000"/>
    <n v="5816000000"/>
    <n v="0"/>
    <x v="2"/>
    <s v="IT Consulting &amp; Other Services"/>
  </r>
  <r>
    <x v="200"/>
    <s v="Year 2"/>
    <x v="1"/>
    <n v="98367000000"/>
    <n v="49683000000"/>
    <n v="22629000000"/>
    <n v="5743000000"/>
    <n v="0"/>
    <x v="2"/>
    <s v="IT Consulting &amp; Other Services"/>
  </r>
  <r>
    <x v="200"/>
    <s v="Year 3"/>
    <x v="2"/>
    <n v="92793000000"/>
    <n v="46386000000"/>
    <n v="22438000000"/>
    <n v="5437000000"/>
    <n v="0"/>
    <x v="2"/>
    <s v="IT Consulting &amp; Other Services"/>
  </r>
  <r>
    <x v="200"/>
    <s v="Year 4"/>
    <x v="3"/>
    <n v="81741000000"/>
    <n v="41057000000"/>
    <n v="19748000000"/>
    <n v="5247000000"/>
    <n v="0"/>
    <x v="2"/>
    <s v="IT Consulting &amp; Other Services"/>
  </r>
  <r>
    <x v="201"/>
    <s v="Year 1"/>
    <x v="0"/>
    <n v="1293338000"/>
    <n v="594190000"/>
    <n v="354571000"/>
    <n v="82014000"/>
    <n v="0"/>
    <x v="3"/>
    <s v="Health Care Equipment"/>
  </r>
  <r>
    <x v="201"/>
    <s v="Year 2"/>
    <x v="1"/>
    <n v="1377058000"/>
    <n v="620940000"/>
    <n v="401353000"/>
    <n v="88003000"/>
    <n v="0"/>
    <x v="3"/>
    <s v="Health Care Equipment"/>
  </r>
  <r>
    <x v="201"/>
    <s v="Year 3"/>
    <x v="2"/>
    <n v="1485807000"/>
    <n v="669691000"/>
    <n v="457598000"/>
    <n v="98263000"/>
    <n v="0"/>
    <x v="3"/>
    <s v="Health Care Equipment"/>
  </r>
  <r>
    <x v="201"/>
    <s v="Year 4"/>
    <x v="3"/>
    <n v="1601892000"/>
    <n v="711622000"/>
    <n v="482465000"/>
    <n v="99681000"/>
    <n v="0"/>
    <x v="3"/>
    <s v="Health Care Equipment"/>
  </r>
  <r>
    <x v="202"/>
    <s v="Year 1"/>
    <x v="0"/>
    <n v="2821446000"/>
    <n v="1645912000"/>
    <n v="453535000"/>
    <n v="233713000"/>
    <n v="0"/>
    <x v="8"/>
    <s v="Specialty Chemicals"/>
  </r>
  <r>
    <x v="202"/>
    <s v="Year 2"/>
    <x v="1"/>
    <n v="2952896000"/>
    <n v="1668691000"/>
    <n v="505877000"/>
    <n v="259838000"/>
    <n v="0"/>
    <x v="8"/>
    <s v="Specialty Chemicals"/>
  </r>
  <r>
    <x v="202"/>
    <s v="Year 3"/>
    <x v="2"/>
    <n v="3088533000"/>
    <n v="1726383000"/>
    <n v="514891000"/>
    <n v="253640000"/>
    <n v="0"/>
    <x v="8"/>
    <s v="Specialty Chemicals"/>
  </r>
  <r>
    <x v="202"/>
    <s v="Year 4"/>
    <x v="3"/>
    <n v="3023189000"/>
    <n v="1671590000"/>
    <n v="509557000"/>
    <n v="246101000"/>
    <n v="0"/>
    <x v="8"/>
    <s v="Specialty Chemicals"/>
  </r>
  <r>
    <x v="203"/>
    <s v="Year 1"/>
    <x v="99"/>
    <n v="1421178000"/>
    <n v="509291000"/>
    <n v="397285000"/>
    <n v="276743000"/>
    <n v="0"/>
    <x v="3"/>
    <s v="Life Sciences Tools &amp; Services"/>
  </r>
  <r>
    <x v="203"/>
    <s v="Year 2"/>
    <x v="100"/>
    <n v="1861358000"/>
    <n v="563648000"/>
    <n v="471921000"/>
    <n v="388055000"/>
    <n v="0"/>
    <x v="3"/>
    <s v="Life Sciences Tools &amp; Services"/>
  </r>
  <r>
    <x v="203"/>
    <s v="Year 3"/>
    <x v="113"/>
    <n v="2219762000"/>
    <n v="670472000"/>
    <n v="522046000"/>
    <n v="401527000"/>
    <n v="0"/>
    <x v="3"/>
    <s v="Life Sciences Tools &amp; Services"/>
  </r>
  <r>
    <x v="203"/>
    <s v="Year 4"/>
    <x v="114"/>
    <n v="2398373000"/>
    <n v="731925000"/>
    <n v="584491000"/>
    <n v="504415000"/>
    <n v="0"/>
    <x v="3"/>
    <s v="Life Sciences Tools &amp; Services"/>
  </r>
  <r>
    <x v="204"/>
    <s v="Year 1"/>
    <x v="5"/>
    <n v="52708000000"/>
    <n v="21187000000"/>
    <n v="8088000000"/>
    <n v="10611000000"/>
    <n v="291000000"/>
    <x v="2"/>
    <s v="Semiconductors"/>
  </r>
  <r>
    <x v="204"/>
    <s v="Year 2"/>
    <x v="97"/>
    <n v="55870000000"/>
    <n v="20261000000"/>
    <n v="8136000000"/>
    <n v="11537000000"/>
    <n v="294000000"/>
    <x v="2"/>
    <s v="Semiconductors"/>
  </r>
  <r>
    <x v="204"/>
    <s v="Year 3"/>
    <x v="98"/>
    <n v="55355000000"/>
    <n v="20676000000"/>
    <n v="7930000000"/>
    <n v="12128000000"/>
    <n v="265000000"/>
    <x v="2"/>
    <s v="Semiconductors"/>
  </r>
  <r>
    <x v="204"/>
    <s v="Year 4"/>
    <x v="28"/>
    <n v="59387000000"/>
    <n v="23196000000"/>
    <n v="8397000000"/>
    <n v="12740000000"/>
    <n v="294000000"/>
    <x v="2"/>
    <s v="Semiconductors"/>
  </r>
  <r>
    <x v="205"/>
    <s v="Year 1"/>
    <x v="115"/>
    <n v="3946000000"/>
    <n v="527000000"/>
    <n v="1534000000"/>
    <n v="647000000"/>
    <n v="30000000"/>
    <x v="2"/>
    <s v="Internet Software &amp; Services"/>
  </r>
  <r>
    <x v="205"/>
    <s v="Year 2"/>
    <x v="116"/>
    <n v="4243000000"/>
    <n v="603000000"/>
    <n v="1601000000"/>
    <n v="714000000"/>
    <n v="25000000"/>
    <x v="2"/>
    <s v="Internet Software &amp; Services"/>
  </r>
  <r>
    <x v="205"/>
    <s v="Year 3"/>
    <x v="117"/>
    <n v="4192000000"/>
    <n v="695000000"/>
    <n v="1771000000"/>
    <n v="798000000"/>
    <n v="42000000"/>
    <x v="2"/>
    <s v="Internet Software &amp; Services"/>
  </r>
  <r>
    <x v="205"/>
    <s v="Year 4"/>
    <x v="73"/>
    <n v="4694000000"/>
    <n v="730000000"/>
    <n v="1807000000"/>
    <n v="881000000"/>
    <n v="34000000"/>
    <x v="2"/>
    <s v="Internet Software &amp; Services"/>
  </r>
  <r>
    <x v="206"/>
    <s v="Year 1"/>
    <x v="0"/>
    <n v="21852000000"/>
    <n v="15287000000"/>
    <n v="3303000000"/>
    <n v="0"/>
    <n v="1473000000"/>
    <x v="8"/>
    <s v="Paper Packaging"/>
  </r>
  <r>
    <x v="206"/>
    <s v="Year 2"/>
    <x v="1"/>
    <n v="23483000000"/>
    <n v="16282000000"/>
    <n v="3557000000"/>
    <n v="0"/>
    <n v="1531000000"/>
    <x v="8"/>
    <s v="Paper Packaging"/>
  </r>
  <r>
    <x v="206"/>
    <s v="Year 3"/>
    <x v="2"/>
    <n v="23617000000"/>
    <n v="16254000000"/>
    <n v="3494000000"/>
    <n v="0"/>
    <n v="1406000000"/>
    <x v="8"/>
    <s v="Paper Packaging"/>
  </r>
  <r>
    <x v="206"/>
    <s v="Year 4"/>
    <x v="3"/>
    <n v="22365000000"/>
    <n v="15468000000"/>
    <n v="3219000000"/>
    <n v="0"/>
    <n v="1294000000"/>
    <x v="8"/>
    <s v="Paper Packaging"/>
  </r>
  <r>
    <x v="207"/>
    <s v="Year 1"/>
    <x v="0"/>
    <n v="6956200000"/>
    <n v="0"/>
    <n v="6279100000"/>
    <n v="0"/>
    <n v="0"/>
    <x v="1"/>
    <s v="Advertising"/>
  </r>
  <r>
    <x v="207"/>
    <s v="Year 2"/>
    <x v="1"/>
    <n v="7122300000"/>
    <n v="0"/>
    <n v="6463400000"/>
    <n v="0"/>
    <n v="0"/>
    <x v="1"/>
    <s v="Advertising"/>
  </r>
  <r>
    <x v="207"/>
    <s v="Year 3"/>
    <x v="2"/>
    <n v="7537100000"/>
    <n v="0"/>
    <n v="6748500000"/>
    <n v="0"/>
    <n v="0"/>
    <x v="1"/>
    <s v="Advertising"/>
  </r>
  <r>
    <x v="207"/>
    <s v="Year 4"/>
    <x v="3"/>
    <n v="7613800000"/>
    <n v="0"/>
    <n v="6742700000"/>
    <n v="0"/>
    <n v="0"/>
    <x v="1"/>
    <s v="Advertising"/>
  </r>
  <r>
    <x v="208"/>
    <s v="Year 1"/>
    <x v="0"/>
    <n v="3003955000"/>
    <n v="1277113000"/>
    <n v="850371000"/>
    <n v="0"/>
    <n v="316344000"/>
    <x v="7"/>
    <s v="REITs"/>
  </r>
  <r>
    <x v="208"/>
    <s v="Year 2"/>
    <x v="1"/>
    <n v="3024623000"/>
    <n v="1288878000"/>
    <n v="924031000"/>
    <n v="0"/>
    <n v="322037000"/>
    <x v="7"/>
    <s v="REITs"/>
  </r>
  <r>
    <x v="208"/>
    <s v="Year 3"/>
    <x v="2"/>
    <n v="3117693000"/>
    <n v="1344636000"/>
    <n v="869572000"/>
    <n v="0"/>
    <n v="353143000"/>
    <x v="7"/>
    <s v="REITs"/>
  </r>
  <r>
    <x v="208"/>
    <s v="Year 4"/>
    <x v="3"/>
    <n v="3007976000"/>
    <n v="1290025000"/>
    <n v="844960000"/>
    <n v="0"/>
    <n v="345464000"/>
    <x v="7"/>
    <s v="REITs"/>
  </r>
  <r>
    <x v="209"/>
    <s v="Year 1"/>
    <x v="1"/>
    <n v="2265100000"/>
    <n v="670900000"/>
    <n v="574000000"/>
    <n v="167700000"/>
    <n v="0"/>
    <x v="3"/>
    <s v="Health Care Equipment"/>
  </r>
  <r>
    <x v="209"/>
    <s v="Year 2"/>
    <x v="2"/>
    <n v="2131700000"/>
    <n v="717900000"/>
    <n v="691000000"/>
    <n v="178000000"/>
    <n v="0"/>
    <x v="3"/>
    <s v="Health Care Equipment"/>
  </r>
  <r>
    <x v="209"/>
    <s v="Year 3"/>
    <x v="3"/>
    <n v="2384400000"/>
    <n v="806500000"/>
    <n v="640500000"/>
    <n v="197400000"/>
    <n v="0"/>
    <x v="3"/>
    <s v="Health Care Equipment"/>
  </r>
  <r>
    <x v="209"/>
    <s v="Year 4"/>
    <x v="28"/>
    <n v="2704400000"/>
    <n v="814300000"/>
    <n v="705300000"/>
    <n v="239600000"/>
    <n v="0"/>
    <x v="3"/>
    <s v="Health Care Equipment"/>
  </r>
  <r>
    <x v="210"/>
    <s v="Year 1"/>
    <x v="1"/>
    <n v="14135000000"/>
    <n v="8554000000"/>
    <n v="2815000000"/>
    <n v="0"/>
    <n v="250000000"/>
    <x v="0"/>
    <s v="Industrial Machinery"/>
  </r>
  <r>
    <x v="210"/>
    <s v="Year 2"/>
    <x v="2"/>
    <n v="14484000000"/>
    <n v="8673000000"/>
    <n v="2678000000"/>
    <n v="0"/>
    <n v="245000000"/>
    <x v="0"/>
    <s v="Industrial Machinery"/>
  </r>
  <r>
    <x v="210"/>
    <s v="Year 3"/>
    <x v="3"/>
    <n v="13405000000"/>
    <n v="7888000000"/>
    <n v="2417000000"/>
    <n v="0"/>
    <n v="233000000"/>
    <x v="0"/>
    <s v="Industrial Machinery"/>
  </r>
  <r>
    <x v="210"/>
    <s v="Year 4"/>
    <x v="28"/>
    <n v="13599000000"/>
    <n v="7896000000"/>
    <n v="2415000000"/>
    <n v="0"/>
    <n v="224000000"/>
    <x v="0"/>
    <s v="Industrial Machinery"/>
  </r>
  <r>
    <x v="211"/>
    <s v="Year 1"/>
    <x v="0"/>
    <n v="4050400000"/>
    <n v="0"/>
    <n v="3207800000"/>
    <n v="0"/>
    <n v="0"/>
    <x v="6"/>
    <s v="Asset Management &amp; Custody Banks"/>
  </r>
  <r>
    <x v="211"/>
    <s v="Year 2"/>
    <x v="1"/>
    <n v="4644600000"/>
    <n v="0"/>
    <n v="3524400000"/>
    <n v="0"/>
    <n v="0"/>
    <x v="6"/>
    <s v="Asset Management &amp; Custody Banks"/>
  </r>
  <r>
    <x v="211"/>
    <s v="Year 3"/>
    <x v="2"/>
    <n v="5147100000"/>
    <n v="0"/>
    <n v="3870200000"/>
    <n v="0"/>
    <n v="0"/>
    <x v="6"/>
    <s v="Asset Management &amp; Custody Banks"/>
  </r>
  <r>
    <x v="211"/>
    <s v="Year 4"/>
    <x v="3"/>
    <n v="5122900000"/>
    <n v="0"/>
    <n v="3764500000"/>
    <n v="0"/>
    <n v="0"/>
    <x v="6"/>
    <s v="Asset Management &amp; Custody Banks"/>
  </r>
  <r>
    <x v="212"/>
    <s v="Year 1"/>
    <x v="0"/>
    <n v="5054980000"/>
    <n v="3230857000"/>
    <n v="1064757000"/>
    <n v="0"/>
    <n v="229166000"/>
    <x v="0"/>
    <s v="Trucking"/>
  </r>
  <r>
    <x v="212"/>
    <s v="Year 2"/>
    <x v="1"/>
    <n v="5584571000"/>
    <n v="3570801000"/>
    <n v="1183682000"/>
    <n v="0"/>
    <n v="253380000"/>
    <x v="0"/>
    <s v="Trucking"/>
  </r>
  <r>
    <x v="212"/>
    <s v="Year 3"/>
    <x v="2"/>
    <n v="6165441000"/>
    <n v="3898403000"/>
    <n v="1341000000"/>
    <n v="0"/>
    <n v="294496000"/>
    <x v="0"/>
    <s v="Trucking"/>
  </r>
  <r>
    <x v="212"/>
    <s v="Year 4"/>
    <x v="3"/>
    <n v="6187646000"/>
    <n v="3665578000"/>
    <n v="1466761000"/>
    <n v="0"/>
    <n v="339613000"/>
    <x v="0"/>
    <s v="Trucking"/>
  </r>
  <r>
    <x v="213"/>
    <s v="Year 1"/>
    <x v="118"/>
    <n v="11818376000"/>
    <n v="9976057000"/>
    <n v="1173340000"/>
    <n v="0"/>
    <n v="0"/>
    <x v="0"/>
    <s v="Industrial Conglomerates"/>
  </r>
  <r>
    <x v="213"/>
    <s v="Year 2"/>
    <x v="119"/>
    <n v="12695157000"/>
    <n v="10621373000"/>
    <n v="1545716000"/>
    <n v="0"/>
    <n v="0"/>
    <x v="0"/>
    <s v="Industrial Conglomerates"/>
  </r>
  <r>
    <x v="213"/>
    <s v="Year 3"/>
    <x v="120"/>
    <n v="12114832000"/>
    <n v="10146494000"/>
    <n v="1522811000"/>
    <n v="0"/>
    <n v="0"/>
    <x v="0"/>
    <s v="Industrial Conglomerates"/>
  </r>
  <r>
    <x v="213"/>
    <s v="Year 4"/>
    <x v="15"/>
    <n v="10964157000"/>
    <n v="9196326000"/>
    <n v="1429233000"/>
    <n v="0"/>
    <n v="0"/>
    <x v="0"/>
    <s v="Industrial Conglomerates"/>
  </r>
  <r>
    <x v="214"/>
    <s v="Year 1"/>
    <x v="0"/>
    <n v="4365400000"/>
    <n v="1656600000"/>
    <n v="1252300000"/>
    <n v="1101600000"/>
    <n v="0"/>
    <x v="2"/>
    <s v="Networking Equipment"/>
  </r>
  <r>
    <x v="214"/>
    <s v="Year 2"/>
    <x v="1"/>
    <n v="4669100000"/>
    <n v="1727700000"/>
    <n v="1293200000"/>
    <n v="1043200000"/>
    <n v="0"/>
    <x v="2"/>
    <s v="Networking Equipment"/>
  </r>
  <r>
    <x v="214"/>
    <s v="Year 3"/>
    <x v="2"/>
    <n v="4627100000"/>
    <n v="1768900000"/>
    <n v="1254700000"/>
    <n v="1006200000"/>
    <n v="0"/>
    <x v="2"/>
    <s v="Networking Equipment"/>
  </r>
  <r>
    <x v="214"/>
    <s v="Year 4"/>
    <x v="3"/>
    <n v="4857800000"/>
    <n v="1779200000"/>
    <n v="1172700000"/>
    <n v="994500000"/>
    <n v="0"/>
    <x v="2"/>
    <s v="Networking Equipment"/>
  </r>
  <r>
    <x v="215"/>
    <s v="Year 1"/>
    <x v="0"/>
    <n v="93646000000"/>
    <n v="0"/>
    <n v="64729000000"/>
    <n v="0"/>
    <n v="3385000000"/>
    <x v="6"/>
    <s v="Banks"/>
  </r>
  <r>
    <x v="215"/>
    <s v="Year 2"/>
    <x v="1"/>
    <n v="97142000000"/>
    <n v="0"/>
    <n v="70467000000"/>
    <n v="0"/>
    <n v="225000000"/>
    <x v="6"/>
    <s v="Banks"/>
  </r>
  <r>
    <x v="215"/>
    <s v="Year 3"/>
    <x v="2"/>
    <n v="91973000000"/>
    <n v="0"/>
    <n v="61274000000"/>
    <n v="0"/>
    <n v="3139000000"/>
    <x v="6"/>
    <s v="Banks"/>
  </r>
  <r>
    <x v="215"/>
    <s v="Year 4"/>
    <x v="3"/>
    <n v="89716000000"/>
    <n v="0"/>
    <n v="59014000000"/>
    <n v="0"/>
    <n v="3827000000"/>
    <x v="6"/>
    <s v="Banks"/>
  </r>
  <r>
    <x v="216"/>
    <s v="Year 1"/>
    <x v="92"/>
    <n v="12134000000"/>
    <n v="7432000000"/>
    <n v="3357000000"/>
    <n v="0"/>
    <n v="0"/>
    <x v="1"/>
    <s v="Department Stores"/>
  </r>
  <r>
    <x v="216"/>
    <s v="Year 2"/>
    <x v="46"/>
    <n v="12540000000"/>
    <n v="7737000000"/>
    <n v="3453000000"/>
    <n v="0"/>
    <n v="0"/>
    <x v="1"/>
    <s v="Department Stores"/>
  </r>
  <r>
    <x v="216"/>
    <s v="Year 3"/>
    <x v="26"/>
    <n v="13506000000"/>
    <n v="8406000000"/>
    <n v="3777000000"/>
    <n v="0"/>
    <n v="0"/>
    <x v="1"/>
    <s v="Department Stores"/>
  </r>
  <r>
    <x v="216"/>
    <s v="Year 4"/>
    <x v="47"/>
    <n v="14437000000"/>
    <n v="9168000000"/>
    <n v="4168000000"/>
    <n v="0"/>
    <n v="0"/>
    <x v="1"/>
    <s v="Department Stores"/>
  </r>
  <r>
    <x v="217"/>
    <s v="Year 1"/>
    <x v="4"/>
    <n v="14197000000"/>
    <n v="8763000000"/>
    <n v="3872000000"/>
    <n v="0"/>
    <n v="0"/>
    <x v="4"/>
    <s v="Packaged Foods &amp; Meats"/>
  </r>
  <r>
    <x v="217"/>
    <s v="Year 2"/>
    <x v="5"/>
    <n v="14792000000"/>
    <n v="8689000000"/>
    <n v="3266000000"/>
    <n v="0"/>
    <n v="0"/>
    <x v="4"/>
    <s v="Packaged Foods &amp; Meats"/>
  </r>
  <r>
    <x v="217"/>
    <s v="Year 3"/>
    <x v="6"/>
    <n v="14580000000"/>
    <n v="9517000000"/>
    <n v="4039000000"/>
    <n v="0"/>
    <n v="0"/>
    <x v="4"/>
    <s v="Packaged Foods &amp; Meats"/>
  </r>
  <r>
    <x v="217"/>
    <s v="Year 4"/>
    <x v="7"/>
    <n v="13525000000"/>
    <n v="8844000000"/>
    <n v="3590000000"/>
    <n v="0"/>
    <n v="0"/>
    <x v="4"/>
    <s v="Packaged Foods &amp; Meats"/>
  </r>
  <r>
    <x v="218"/>
    <s v="Year 1"/>
    <x v="12"/>
    <n v="1287577000"/>
    <n v="1073447000"/>
    <n v="174085000"/>
    <n v="0"/>
    <n v="12784000"/>
    <x v="6"/>
    <s v="Banks"/>
  </r>
  <r>
    <x v="218"/>
    <s v="Year 2"/>
    <x v="13"/>
    <n v="1463767000"/>
    <n v="1200308000"/>
    <n v="194491000"/>
    <n v="0"/>
    <n v="13279000"/>
    <x v="6"/>
    <s v="Banks"/>
  </r>
  <r>
    <x v="218"/>
    <s v="Year 3"/>
    <x v="14"/>
    <n v="1627413000"/>
    <n v="1354969000"/>
    <n v="207519000"/>
    <n v="0"/>
    <n v="13338000"/>
    <x v="6"/>
    <s v="Banks"/>
  </r>
  <r>
    <x v="218"/>
    <s v="Year 4"/>
    <x v="15"/>
    <n v="1822114000"/>
    <n v="1524907000"/>
    <n v="224088000"/>
    <n v="0"/>
    <n v="13794000"/>
    <x v="6"/>
    <s v="Banks"/>
  </r>
  <r>
    <x v="219"/>
    <s v="Year 1"/>
    <x v="0"/>
    <n v="793373000"/>
    <n v="206974000"/>
    <n v="123524000"/>
    <n v="0"/>
    <n v="214827000"/>
    <x v="7"/>
    <s v="REITs"/>
  </r>
  <r>
    <x v="219"/>
    <s v="Year 2"/>
    <x v="1"/>
    <n v="861527000"/>
    <n v="221498000"/>
    <n v="127470000"/>
    <n v="0"/>
    <n v="224713000"/>
    <x v="7"/>
    <s v="REITs"/>
  </r>
  <r>
    <x v="219"/>
    <s v="Year 3"/>
    <x v="2"/>
    <n v="993897000"/>
    <n v="258617000"/>
    <n v="122201000"/>
    <n v="0"/>
    <n v="258074000"/>
    <x v="7"/>
    <s v="REITs"/>
  </r>
  <r>
    <x v="219"/>
    <s v="Year 4"/>
    <x v="3"/>
    <n v="1166769000"/>
    <n v="304477000"/>
    <n v="122735000"/>
    <n v="0"/>
    <n v="344527000"/>
    <x v="7"/>
    <s v="REITs"/>
  </r>
  <r>
    <x v="220"/>
    <s v="Year 1"/>
    <x v="52"/>
    <n v="2842781000"/>
    <n v="1237452000"/>
    <n v="387812000"/>
    <n v="487832000"/>
    <n v="0"/>
    <x v="2"/>
    <s v="Semiconductor Equipment"/>
  </r>
  <r>
    <x v="220"/>
    <s v="Year 2"/>
    <x v="53"/>
    <n v="2929408000"/>
    <n v="1232962000"/>
    <n v="384907000"/>
    <n v="539469000"/>
    <n v="0"/>
    <x v="2"/>
    <s v="Semiconductor Equipment"/>
  </r>
  <r>
    <x v="220"/>
    <s v="Year 3"/>
    <x v="54"/>
    <n v="2814049000"/>
    <n v="1215229000"/>
    <n v="406864000"/>
    <n v="530616000"/>
    <n v="0"/>
    <x v="2"/>
    <s v="Semiconductor Equipment"/>
  </r>
  <r>
    <x v="220"/>
    <s v="Year 4"/>
    <x v="55"/>
    <n v="2984493000"/>
    <n v="1163391000"/>
    <n v="379399000"/>
    <n v="481258000"/>
    <n v="0"/>
    <x v="2"/>
    <s v="Semiconductor Equipment"/>
  </r>
  <r>
    <x v="221"/>
    <s v="Year 1"/>
    <x v="1"/>
    <n v="19561000000"/>
    <n v="12952000000"/>
    <n v="3706000000"/>
    <n v="0"/>
    <n v="0"/>
    <x v="4"/>
    <s v="Household Products"/>
  </r>
  <r>
    <x v="221"/>
    <s v="Year 2"/>
    <x v="2"/>
    <n v="19724000000"/>
    <n v="13041000000"/>
    <n v="4162000000"/>
    <n v="0"/>
    <n v="0"/>
    <x v="4"/>
    <s v="Household Products"/>
  </r>
  <r>
    <x v="221"/>
    <s v="Year 3"/>
    <x v="3"/>
    <n v="18591000000"/>
    <n v="11967000000"/>
    <n v="5011000000"/>
    <n v="0"/>
    <n v="0"/>
    <x v="4"/>
    <s v="Household Products"/>
  </r>
  <r>
    <x v="221"/>
    <s v="Year 4"/>
    <x v="28"/>
    <n v="18202000000"/>
    <n v="11551000000"/>
    <n v="3334000000"/>
    <n v="0"/>
    <n v="0"/>
    <x v="4"/>
    <s v="Household Products"/>
  </r>
  <r>
    <x v="222"/>
    <s v="Year 1"/>
    <x v="1"/>
    <n v="14070000000"/>
    <n v="7365000000"/>
    <n v="1007000000"/>
    <n v="0"/>
    <n v="1806000000"/>
    <x v="9"/>
    <s v="Oil &amp; Gas Refining &amp; Marketing &amp; Transportation"/>
  </r>
  <r>
    <x v="222"/>
    <s v="Year 2"/>
    <x v="2"/>
    <n v="16226000000"/>
    <n v="8435000000"/>
    <n v="1029000000"/>
    <n v="0"/>
    <n v="2040000000"/>
    <x v="9"/>
    <s v="Oil &amp; Gas Refining &amp; Marketing &amp; Transportation"/>
  </r>
  <r>
    <x v="222"/>
    <s v="Year 3"/>
    <x v="3"/>
    <n v="14403000000"/>
    <n v="6452000000"/>
    <n v="1126000000"/>
    <n v="0"/>
    <n v="2309000000"/>
    <x v="9"/>
    <s v="Oil &amp; Gas Refining &amp; Marketing &amp; Transportation"/>
  </r>
  <r>
    <x v="222"/>
    <s v="Year 4"/>
    <x v="28"/>
    <n v="13058000000"/>
    <n v="5801000000"/>
    <n v="1089000000"/>
    <n v="0"/>
    <n v="2209000000"/>
    <x v="9"/>
    <s v="Oil &amp; Gas Refining &amp; Marketing &amp; Transportation"/>
  </r>
  <r>
    <x v="223"/>
    <s v="Year 1"/>
    <x v="121"/>
    <n v="10962818000"/>
    <n v="9498456000"/>
    <n v="731767000"/>
    <n v="0"/>
    <n v="0"/>
    <x v="1"/>
    <s v="Specialty Stores"/>
  </r>
  <r>
    <x v="223"/>
    <s v="Year 2"/>
    <x v="122"/>
    <n v="12574299000"/>
    <n v="10925598000"/>
    <n v="819048000"/>
    <n v="0"/>
    <n v="0"/>
    <x v="1"/>
    <s v="Specialty Stores"/>
  </r>
  <r>
    <x v="223"/>
    <s v="Year 3"/>
    <x v="43"/>
    <n v="14268716000"/>
    <n v="12381189000"/>
    <n v="890431000"/>
    <n v="0"/>
    <n v="0"/>
    <x v="1"/>
    <s v="Specialty Stores"/>
  </r>
  <r>
    <x v="223"/>
    <s v="Year 4"/>
    <x v="123"/>
    <n v="15149675000"/>
    <n v="13130915000"/>
    <n v="959899000"/>
    <n v="0"/>
    <n v="0"/>
    <x v="1"/>
    <s v="Specialty Stores"/>
  </r>
  <r>
    <x v="224"/>
    <s v="Year 1"/>
    <x v="0"/>
    <n v="48017000000"/>
    <n v="19053000000"/>
    <n v="18185000000"/>
    <n v="0"/>
    <n v="0"/>
    <x v="4"/>
    <s v="Soft Drinks"/>
  </r>
  <r>
    <x v="224"/>
    <s v="Year 2"/>
    <x v="1"/>
    <n v="46854000000"/>
    <n v="18421000000"/>
    <n v="18205000000"/>
    <n v="0"/>
    <n v="0"/>
    <x v="4"/>
    <s v="Soft Drinks"/>
  </r>
  <r>
    <x v="224"/>
    <s v="Year 3"/>
    <x v="2"/>
    <n v="45998000000"/>
    <n v="17889000000"/>
    <n v="18401000000"/>
    <n v="0"/>
    <n v="0"/>
    <x v="4"/>
    <s v="Soft Drinks"/>
  </r>
  <r>
    <x v="224"/>
    <s v="Year 4"/>
    <x v="3"/>
    <n v="44294000000"/>
    <n v="17482000000"/>
    <n v="18084000000"/>
    <n v="0"/>
    <n v="0"/>
    <x v="4"/>
    <s v="Soft Drinks"/>
  </r>
  <r>
    <x v="225"/>
    <s v="Year 1"/>
    <x v="124"/>
    <n v="2181732000"/>
    <n v="875166000"/>
    <n v="621536000"/>
    <n v="0"/>
    <n v="54291000"/>
    <x v="1"/>
    <s v="Apparel, Accessories &amp; Luxury Goods"/>
  </r>
  <r>
    <x v="225"/>
    <s v="Year 2"/>
    <x v="125"/>
    <n v="3310800000"/>
    <n v="1294700000"/>
    <n v="926900000"/>
    <n v="0"/>
    <n v="79700000"/>
    <x v="1"/>
    <s v="Apparel, Accessories &amp; Luxury Goods"/>
  </r>
  <r>
    <x v="225"/>
    <s v="Year 3"/>
    <x v="126"/>
    <n v="4371500000"/>
    <n v="1723800000"/>
    <n v="1251500000"/>
    <n v="0"/>
    <n v="138400000"/>
    <x v="1"/>
    <s v="Apparel, Accessories &amp; Luxury Goods"/>
  </r>
  <r>
    <x v="225"/>
    <s v="Year 4"/>
    <x v="127"/>
    <n v="4712100000"/>
    <n v="1914900000"/>
    <n v="1428000000"/>
    <n v="0"/>
    <n v="183200000"/>
    <x v="1"/>
    <s v="Apparel, Accessories &amp; Luxury Goods"/>
  </r>
  <r>
    <x v="226"/>
    <s v="Year 1"/>
    <x v="92"/>
    <n v="96619000000"/>
    <n v="76726000000"/>
    <n v="15477000000"/>
    <n v="0"/>
    <n v="1652000000"/>
    <x v="4"/>
    <s v="Food Retail"/>
  </r>
  <r>
    <x v="226"/>
    <s v="Year 2"/>
    <x v="46"/>
    <n v="98375000000"/>
    <n v="78138000000"/>
    <n v="15809000000"/>
    <n v="0"/>
    <n v="1703000000"/>
    <x v="4"/>
    <s v="Food Retail"/>
  </r>
  <r>
    <x v="226"/>
    <s v="Year 3"/>
    <x v="26"/>
    <n v="108465000000"/>
    <n v="85512000000"/>
    <n v="17868000000"/>
    <n v="0"/>
    <n v="1948000000"/>
    <x v="4"/>
    <s v="Food Retail"/>
  </r>
  <r>
    <x v="226"/>
    <s v="Year 4"/>
    <x v="47"/>
    <n v="109830000000"/>
    <n v="85496000000"/>
    <n v="18669000000"/>
    <n v="0"/>
    <n v="2089000000"/>
    <x v="4"/>
    <s v="Food Retail"/>
  </r>
  <r>
    <x v="227"/>
    <s v="Year 1"/>
    <x v="92"/>
    <n v="19279000000"/>
    <n v="12289000000"/>
    <n v="4267000000"/>
    <n v="0"/>
    <n v="833000000"/>
    <x v="1"/>
    <s v="General Merchandise Stores"/>
  </r>
  <r>
    <x v="227"/>
    <s v="Year 2"/>
    <x v="46"/>
    <n v="19031000000"/>
    <n v="12087000000"/>
    <n v="4313000000"/>
    <n v="0"/>
    <n v="889000000"/>
    <x v="1"/>
    <s v="General Merchandise Stores"/>
  </r>
  <r>
    <x v="227"/>
    <s v="Year 3"/>
    <x v="26"/>
    <n v="19023000000"/>
    <n v="12098000000"/>
    <n v="4350000000"/>
    <n v="0"/>
    <n v="886000000"/>
    <x v="1"/>
    <s v="General Merchandise Stores"/>
  </r>
  <r>
    <x v="227"/>
    <s v="Year 4"/>
    <x v="47"/>
    <n v="19204000000"/>
    <n v="12265000000"/>
    <n v="4452000000"/>
    <n v="0"/>
    <n v="934000000"/>
    <x v="1"/>
    <s v="General Merchandise Stores"/>
  </r>
  <r>
    <x v="228"/>
    <s v="Year 1"/>
    <x v="1"/>
    <n v="2369300000"/>
    <n v="805300000"/>
    <n v="602100000"/>
    <n v="0"/>
    <n v="223300000"/>
    <x v="0"/>
    <s v="Railroads"/>
  </r>
  <r>
    <x v="228"/>
    <s v="Year 2"/>
    <x v="2"/>
    <n v="2577100000"/>
    <n v="877900000"/>
    <n v="632000000"/>
    <n v="0"/>
    <n v="258100000"/>
    <x v="0"/>
    <s v="Railroads"/>
  </r>
  <r>
    <x v="228"/>
    <s v="Year 3"/>
    <x v="3"/>
    <n v="2418800000"/>
    <n v="759200000"/>
    <n v="571200000"/>
    <n v="0"/>
    <n v="284600000"/>
    <x v="0"/>
    <s v="Railroads"/>
  </r>
  <r>
    <x v="228"/>
    <s v="Year 4"/>
    <x v="28"/>
    <n v="2334200000"/>
    <n v="691100000"/>
    <n v="519600000"/>
    <n v="0"/>
    <n v="305000000"/>
    <x v="0"/>
    <s v="Railroads"/>
  </r>
  <r>
    <x v="229"/>
    <s v="Year 1"/>
    <x v="92"/>
    <n v="10459000000"/>
    <n v="6073000000"/>
    <n v="2720000000"/>
    <n v="0"/>
    <n v="0"/>
    <x v="1"/>
    <s v="Apparel Retail"/>
  </r>
  <r>
    <x v="229"/>
    <s v="Year 2"/>
    <x v="46"/>
    <n v="10773000000"/>
    <n v="6344000000"/>
    <n v="2686000000"/>
    <n v="0"/>
    <n v="0"/>
    <x v="1"/>
    <s v="Apparel Retail"/>
  </r>
  <r>
    <x v="229"/>
    <s v="Year 3"/>
    <x v="26"/>
    <n v="11454000000"/>
    <n v="6646000000"/>
    <n v="2855000000"/>
    <n v="0"/>
    <n v="0"/>
    <x v="1"/>
    <s v="Apparel Retail"/>
  </r>
  <r>
    <x v="229"/>
    <s v="Year 4"/>
    <x v="47"/>
    <n v="12154000000"/>
    <n v="6950000000"/>
    <n v="3012000000"/>
    <n v="0"/>
    <n v="0"/>
    <x v="1"/>
    <s v="Apparel Retail"/>
  </r>
  <r>
    <x v="230"/>
    <s v="Year 1"/>
    <x v="0"/>
    <n v="3414500000"/>
    <n v="2718900000"/>
    <n v="346100000"/>
    <n v="0"/>
    <n v="25100000"/>
    <x v="0"/>
    <s v="Industrial Conglomerates"/>
  </r>
  <r>
    <x v="230"/>
    <s v="Year 2"/>
    <x v="1"/>
    <n v="3477200000"/>
    <n v="2767300000"/>
    <n v="346900000"/>
    <n v="0"/>
    <n v="25400000"/>
    <x v="0"/>
    <s v="Industrial Conglomerates"/>
  </r>
  <r>
    <x v="230"/>
    <s v="Year 3"/>
    <x v="2"/>
    <n v="3782300000"/>
    <n v="2991900000"/>
    <n v="439200000"/>
    <n v="0"/>
    <n v="19700000"/>
    <x v="0"/>
    <s v="Industrial Conglomerates"/>
  </r>
  <r>
    <x v="230"/>
    <s v="Year 4"/>
    <x v="3"/>
    <n v="3917200000"/>
    <n v="2994000000"/>
    <n v="411800000"/>
    <n v="0"/>
    <n v="20800000"/>
    <x v="0"/>
    <s v="Industrial Conglomerates"/>
  </r>
  <r>
    <x v="231"/>
    <s v="Year 1"/>
    <x v="56"/>
    <n v="5935095000"/>
    <n v="4920664000"/>
    <n v="328595000"/>
    <n v="0"/>
    <n v="0"/>
    <x v="1"/>
    <s v="Homebuilding"/>
  </r>
  <r>
    <x v="231"/>
    <s v="Year 2"/>
    <x v="57"/>
    <n v="7779812000"/>
    <n v="6336272000"/>
    <n v="521502000"/>
    <n v="0"/>
    <n v="0"/>
    <x v="1"/>
    <s v="Homebuilding"/>
  </r>
  <r>
    <x v="231"/>
    <s v="Year 3"/>
    <x v="58"/>
    <n v="9474008000"/>
    <n v="7757571000"/>
    <n v="630421000"/>
    <n v="0"/>
    <n v="0"/>
    <x v="1"/>
    <s v="Homebuilding"/>
  </r>
  <r>
    <x v="231"/>
    <s v="Year 4"/>
    <x v="59"/>
    <n v="10949999000"/>
    <n v="8923519000"/>
    <n v="764117000"/>
    <n v="0"/>
    <n v="0"/>
    <x v="1"/>
    <s v="Homebuilding"/>
  </r>
  <r>
    <x v="232"/>
    <s v="Year 1"/>
    <x v="0"/>
    <n v="5671400000"/>
    <n v="3421700000"/>
    <n v="1114600000"/>
    <n v="0"/>
    <n v="86300000"/>
    <x v="3"/>
    <s v="Health Care Facilities"/>
  </r>
  <r>
    <x v="232"/>
    <s v="Year 2"/>
    <x v="1"/>
    <n v="5808300000"/>
    <n v="3585100000"/>
    <n v="1128800000"/>
    <n v="0"/>
    <n v="81700000"/>
    <x v="3"/>
    <s v="Health Care Facilities"/>
  </r>
  <r>
    <x v="232"/>
    <s v="Year 3"/>
    <x v="2"/>
    <n v="6011600000"/>
    <n v="3808500000"/>
    <n v="1198200000"/>
    <n v="0"/>
    <n v="76700000"/>
    <x v="3"/>
    <s v="Health Care Facilities"/>
  </r>
  <r>
    <x v="232"/>
    <s v="Year 4"/>
    <x v="3"/>
    <n v="8680100000"/>
    <n v="5776800000"/>
    <n v="1622000000"/>
    <n v="0"/>
    <n v="164500000"/>
    <x v="3"/>
    <s v="Health Care Facilities"/>
  </r>
  <r>
    <x v="233"/>
    <s v="Year 1"/>
    <x v="0"/>
    <n v="4122930000"/>
    <n v="2398790000"/>
    <n v="1219343000"/>
    <n v="0"/>
    <n v="64093000"/>
    <x v="1"/>
    <s v="Distributors"/>
  </r>
  <r>
    <x v="233"/>
    <s v="Year 2"/>
    <x v="1"/>
    <n v="5062528000"/>
    <n v="2987126000"/>
    <n v="1454080000"/>
    <n v="0"/>
    <n v="80969000"/>
    <x v="1"/>
    <s v="Distributors"/>
  </r>
  <r>
    <x v="233"/>
    <s v="Year 3"/>
    <x v="2"/>
    <n v="6740064000"/>
    <n v="4088151000"/>
    <n v="1866520000"/>
    <n v="0"/>
    <n v="120719000"/>
    <x v="1"/>
    <s v="Distributors"/>
  </r>
  <r>
    <x v="233"/>
    <s v="Year 4"/>
    <x v="3"/>
    <n v="7192633000"/>
    <n v="4359104000"/>
    <n v="1987271000"/>
    <n v="0"/>
    <n v="122120000"/>
    <x v="1"/>
    <s v="Distributors"/>
  </r>
  <r>
    <x v="234"/>
    <s v="Year 1"/>
    <x v="0"/>
    <n v="13107000000"/>
    <n v="11799000000"/>
    <n v="0"/>
    <n v="0"/>
    <n v="0"/>
    <x v="0"/>
    <s v="Industrial Conglomerates"/>
  </r>
  <r>
    <x v="234"/>
    <s v="Year 2"/>
    <x v="1"/>
    <n v="11420000000"/>
    <n v="10303000000"/>
    <n v="0"/>
    <n v="0"/>
    <n v="0"/>
    <x v="0"/>
    <s v="Industrial Conglomerates"/>
  </r>
  <r>
    <x v="234"/>
    <s v="Year 3"/>
    <x v="2"/>
    <n v="10986000000"/>
    <n v="9974000000"/>
    <n v="0"/>
    <n v="0"/>
    <n v="0"/>
    <x v="0"/>
    <s v="Industrial Conglomerates"/>
  </r>
  <r>
    <x v="234"/>
    <s v="Year 4"/>
    <x v="3"/>
    <n v="10466000000"/>
    <n v="9576000000"/>
    <n v="0"/>
    <n v="0"/>
    <n v="0"/>
    <x v="0"/>
    <s v="Industrial Conglomerates"/>
  </r>
  <r>
    <x v="235"/>
    <s v="Year 1"/>
    <x v="52"/>
    <n v="1282236000"/>
    <n v="322516000"/>
    <n v="151382000"/>
    <n v="235184000"/>
    <n v="0"/>
    <x v="2"/>
    <s v="Semiconductors"/>
  </r>
  <r>
    <x v="235"/>
    <s v="Year 2"/>
    <x v="128"/>
    <n v="1388386000"/>
    <n v="338580000"/>
    <n v="159642000"/>
    <n v="250434000"/>
    <n v="0"/>
    <x v="2"/>
    <s v="Semiconductors"/>
  </r>
  <r>
    <x v="235"/>
    <s v="Year 3"/>
    <x v="129"/>
    <n v="1475139000"/>
    <n v="355727000"/>
    <n v="169952000"/>
    <n v="266761000"/>
    <n v="0"/>
    <x v="2"/>
    <s v="Semiconductors"/>
  </r>
  <r>
    <x v="235"/>
    <s v="Year 4"/>
    <x v="130"/>
    <n v="1423936000"/>
    <n v="343801000"/>
    <n v="170120000"/>
    <n v="276462000"/>
    <n v="0"/>
    <x v="2"/>
    <s v="Semiconductors"/>
  </r>
  <r>
    <x v="236"/>
    <s v="Year 1"/>
    <x v="0"/>
    <n v="22603400000"/>
    <n v="4796500000"/>
    <n v="6839500000"/>
    <n v="5278100000"/>
    <n v="0"/>
    <x v="3"/>
    <s v="Pharmaceuticals"/>
  </r>
  <r>
    <x v="236"/>
    <s v="Year 2"/>
    <x v="1"/>
    <n v="23113100000"/>
    <n v="4908100000"/>
    <n v="6606700000"/>
    <n v="5531300000"/>
    <n v="0"/>
    <x v="3"/>
    <s v="Pharmaceuticals"/>
  </r>
  <r>
    <x v="236"/>
    <s v="Year 3"/>
    <x v="2"/>
    <n v="19615600000"/>
    <n v="4932500000"/>
    <n v="6280300000"/>
    <n v="4733600000"/>
    <n v="0"/>
    <x v="3"/>
    <s v="Pharmaceuticals"/>
  </r>
  <r>
    <x v="236"/>
    <s v="Year 4"/>
    <x v="3"/>
    <n v="19958700000"/>
    <n v="5037200000"/>
    <n v="6432400000"/>
    <n v="4796400000"/>
    <n v="0"/>
    <x v="3"/>
    <s v="Pharmaceuticals"/>
  </r>
  <r>
    <x v="237"/>
    <s v="Year 1"/>
    <x v="1"/>
    <n v="45358000000"/>
    <n v="41171000000"/>
    <n v="-318000000"/>
    <n v="0"/>
    <n v="0"/>
    <x v="0"/>
    <s v="Aerospace &amp; Defense"/>
  </r>
  <r>
    <x v="237"/>
    <s v="Year 2"/>
    <x v="2"/>
    <n v="39946000000"/>
    <n v="35263000000"/>
    <n v="-329000000"/>
    <n v="0"/>
    <n v="0"/>
    <x v="0"/>
    <s v="Aerospace &amp; Defense"/>
  </r>
  <r>
    <x v="237"/>
    <s v="Year 3"/>
    <x v="3"/>
    <n v="40536000000"/>
    <n v="36044000000"/>
    <n v="-220000000"/>
    <n v="0"/>
    <n v="0"/>
    <x v="0"/>
    <s v="Aerospace &amp; Defense"/>
  </r>
  <r>
    <x v="237"/>
    <s v="Year 4"/>
    <x v="28"/>
    <n v="47248000000"/>
    <n v="42186000000"/>
    <n v="-487000000"/>
    <n v="0"/>
    <n v="0"/>
    <x v="0"/>
    <s v="Aerospace &amp; Defense"/>
  </r>
  <r>
    <x v="238"/>
    <s v="Year 1"/>
    <x v="0"/>
    <n v="3094500000"/>
    <n v="2144200000"/>
    <n v="98200000"/>
    <n v="0"/>
    <n v="332400000"/>
    <x v="5"/>
    <s v="Electric Utilities"/>
  </r>
  <r>
    <x v="238"/>
    <s v="Year 2"/>
    <x v="1"/>
    <n v="3276800000"/>
    <n v="2272400000"/>
    <n v="99600000"/>
    <n v="0"/>
    <n v="370900000"/>
    <x v="5"/>
    <s v="Electric Utilities"/>
  </r>
  <r>
    <x v="238"/>
    <s v="Year 3"/>
    <x v="2"/>
    <n v="3350300000"/>
    <n v="2317500000"/>
    <n v="101100000"/>
    <n v="0"/>
    <n v="388100000"/>
    <x v="5"/>
    <s v="Electric Utilities"/>
  </r>
  <r>
    <x v="238"/>
    <s v="Year 4"/>
    <x v="3"/>
    <n v="3253600000"/>
    <n v="2171600000"/>
    <n v="103700000"/>
    <n v="0"/>
    <n v="401300000"/>
    <x v="5"/>
    <s v="Electric Utilities"/>
  </r>
  <r>
    <x v="239"/>
    <s v="Year 1"/>
    <x v="87"/>
    <n v="50521000000"/>
    <n v="33194000000"/>
    <n v="12244000000"/>
    <n v="0"/>
    <n v="1523000000"/>
    <x v="1"/>
    <s v="Home Improvement Retail"/>
  </r>
  <r>
    <x v="239"/>
    <s v="Year 2"/>
    <x v="25"/>
    <n v="53417000000"/>
    <n v="34941000000"/>
    <n v="12865000000"/>
    <n v="0"/>
    <n v="1462000000"/>
    <x v="1"/>
    <s v="Home Improvement Retail"/>
  </r>
  <r>
    <x v="239"/>
    <s v="Year 3"/>
    <x v="88"/>
    <n v="56223000000"/>
    <n v="36665000000"/>
    <n v="13281000000"/>
    <n v="0"/>
    <n v="1485000000"/>
    <x v="1"/>
    <s v="Home Improvement Retail"/>
  </r>
  <r>
    <x v="239"/>
    <s v="Year 4"/>
    <x v="89"/>
    <n v="59074000000"/>
    <n v="38504000000"/>
    <n v="14115000000"/>
    <n v="0"/>
    <n v="1484000000"/>
    <x v="1"/>
    <s v="Home Improvement Retail"/>
  </r>
  <r>
    <x v="240"/>
    <s v="Year 1"/>
    <x v="52"/>
    <n v="3598916000"/>
    <n v="2195857000"/>
    <n v="601300000"/>
    <n v="683688000"/>
    <n v="0"/>
    <x v="2"/>
    <s v="Semiconductor Equipment"/>
  </r>
  <r>
    <x v="240"/>
    <s v="Year 2"/>
    <x v="128"/>
    <n v="4607309000"/>
    <n v="2599828000"/>
    <n v="613341000"/>
    <n v="716471000"/>
    <n v="0"/>
    <x v="2"/>
    <s v="Semiconductor Equipment"/>
  </r>
  <r>
    <x v="240"/>
    <s v="Year 3"/>
    <x v="129"/>
    <n v="5259312000"/>
    <n v="2974976000"/>
    <n v="591611000"/>
    <n v="825242000"/>
    <n v="0"/>
    <x v="2"/>
    <s v="Semiconductor Equipment"/>
  </r>
  <r>
    <x v="240"/>
    <s v="Year 4"/>
    <x v="131"/>
    <n v="5885893000"/>
    <n v="3266971000"/>
    <n v="630954000"/>
    <n v="913712000"/>
    <n v="0"/>
    <x v="2"/>
    <s v="Semiconductor Equipment"/>
  </r>
  <r>
    <x v="241"/>
    <s v="Year 1"/>
    <x v="0"/>
    <n v="7810610000"/>
    <n v="7479746000"/>
    <n v="360586000"/>
    <n v="0"/>
    <n v="116388000"/>
    <x v="6"/>
    <s v="Multi-Sector Holdings"/>
  </r>
  <r>
    <x v="241"/>
    <s v="Year 2"/>
    <x v="1"/>
    <n v="9531778000"/>
    <n v="7567707000"/>
    <n v="2177616000"/>
    <n v="0"/>
    <n v="167425000"/>
    <x v="6"/>
    <s v="Multi-Sector Holdings"/>
  </r>
  <r>
    <x v="241"/>
    <s v="Year 3"/>
    <x v="2"/>
    <n v="10681897000"/>
    <n v="8024286000"/>
    <n v="2856642000"/>
    <n v="0"/>
    <n v="185993000"/>
    <x v="6"/>
    <s v="Multi-Sector Holdings"/>
  </r>
  <r>
    <x v="241"/>
    <s v="Year 4"/>
    <x v="3"/>
    <n v="10116502000"/>
    <n v="7677233000"/>
    <n v="2620072000"/>
    <n v="0"/>
    <n v="224133000"/>
    <x v="6"/>
    <s v="Multi-Sector Holdings"/>
  </r>
  <r>
    <x v="242"/>
    <s v="Year 1"/>
    <x v="1"/>
    <n v="17699000000"/>
    <n v="8307000000"/>
    <n v="7161000000"/>
    <n v="0"/>
    <n v="867000000"/>
    <x v="0"/>
    <s v="Airlines"/>
  </r>
  <r>
    <x v="242"/>
    <s v="Year 2"/>
    <x v="2"/>
    <n v="18605000000"/>
    <n v="7677000000"/>
    <n v="7639000000"/>
    <n v="0"/>
    <n v="938000000"/>
    <x v="0"/>
    <s v="Airlines"/>
  </r>
  <r>
    <x v="242"/>
    <s v="Year 3"/>
    <x v="3"/>
    <n v="19820000000"/>
    <n v="6025000000"/>
    <n v="8625000000"/>
    <n v="0"/>
    <n v="1015000000"/>
    <x v="0"/>
    <s v="Airlines"/>
  </r>
  <r>
    <x v="242"/>
    <s v="Year 4"/>
    <x v="28"/>
    <n v="20425000000"/>
    <n v="6132000000"/>
    <n v="9312000000"/>
    <n v="0"/>
    <n v="1221000000"/>
    <x v="0"/>
    <s v="Airlines"/>
  </r>
  <r>
    <x v="243"/>
    <s v="Year 1"/>
    <x v="0"/>
    <n v="6376000000"/>
    <n v="3851000000"/>
    <n v="1201000000"/>
    <n v="0"/>
    <n v="749000000"/>
    <x v="10"/>
    <s v="Alternative Carriers"/>
  </r>
  <r>
    <x v="243"/>
    <s v="Year 2"/>
    <x v="1"/>
    <n v="6313000000"/>
    <n v="3685000000"/>
    <n v="1162000000"/>
    <n v="0"/>
    <n v="800000000"/>
    <x v="10"/>
    <s v="Alternative Carriers"/>
  </r>
  <r>
    <x v="243"/>
    <s v="Year 3"/>
    <x v="2"/>
    <n v="6777000000"/>
    <n v="3775000000"/>
    <n v="1181000000"/>
    <n v="0"/>
    <n v="808000000"/>
    <x v="10"/>
    <s v="Alternative Carriers"/>
  </r>
  <r>
    <x v="243"/>
    <s v="Year 4"/>
    <x v="3"/>
    <n v="8229000000"/>
    <n v="4265000000"/>
    <n v="1467000000"/>
    <n v="0"/>
    <n v="1166000000"/>
    <x v="10"/>
    <s v="Alternative Carriers"/>
  </r>
  <r>
    <x v="244"/>
    <s v="Year 1"/>
    <x v="0"/>
    <n v="45352000000"/>
    <n v="39595000000"/>
    <n v="909000000"/>
    <n v="172000000"/>
    <n v="0"/>
    <x v="8"/>
    <s v="Diversified Chemicals"/>
  </r>
  <r>
    <x v="244"/>
    <s v="Year 2"/>
    <x v="1"/>
    <n v="44062000000"/>
    <n v="37940000000"/>
    <n v="870000000"/>
    <n v="150000000"/>
    <n v="0"/>
    <x v="8"/>
    <s v="Diversified Chemicals"/>
  </r>
  <r>
    <x v="244"/>
    <s v="Year 3"/>
    <x v="2"/>
    <n v="45608000000"/>
    <n v="38939000000"/>
    <n v="806000000"/>
    <n v="127000000"/>
    <n v="0"/>
    <x v="8"/>
    <s v="Diversified Chemicals"/>
  </r>
  <r>
    <x v="244"/>
    <s v="Year 4"/>
    <x v="3"/>
    <n v="32735000000"/>
    <n v="25683000000"/>
    <n v="828000000"/>
    <n v="102000000"/>
    <n v="0"/>
    <x v="8"/>
    <s v="Diversified Chemicals"/>
  </r>
  <r>
    <x v="245"/>
    <s v="Year 1"/>
    <x v="92"/>
    <n v="27686000000"/>
    <n v="16538000000"/>
    <n v="8482000000"/>
    <n v="0"/>
    <n v="0"/>
    <x v="1"/>
    <s v="Department Stores"/>
  </r>
  <r>
    <x v="245"/>
    <s v="Year 2"/>
    <x v="46"/>
    <n v="27931000000"/>
    <n v="16725000000"/>
    <n v="8440000000"/>
    <n v="0"/>
    <n v="0"/>
    <x v="1"/>
    <s v="Department Stores"/>
  </r>
  <r>
    <x v="245"/>
    <s v="Year 3"/>
    <x v="26"/>
    <n v="28105000000"/>
    <n v="16863000000"/>
    <n v="8355000000"/>
    <n v="0"/>
    <n v="0"/>
    <x v="1"/>
    <s v="Department Stores"/>
  </r>
  <r>
    <x v="245"/>
    <s v="Year 4"/>
    <x v="47"/>
    <n v="27079000000"/>
    <n v="16496000000"/>
    <n v="8256000000"/>
    <n v="0"/>
    <n v="0"/>
    <x v="1"/>
    <s v="Department Stores"/>
  </r>
  <r>
    <x v="246"/>
    <s v="Year 1"/>
    <x v="1"/>
    <n v="8312000000"/>
    <n v="0"/>
    <n v="3456000000"/>
    <n v="0"/>
    <n v="258000000"/>
    <x v="2"/>
    <s v="Internet Software &amp; Services"/>
  </r>
  <r>
    <x v="246"/>
    <s v="Year 2"/>
    <x v="2"/>
    <n v="9441000000"/>
    <n v="0"/>
    <n v="4014000000"/>
    <n v="0"/>
    <n v="321000000"/>
    <x v="2"/>
    <s v="Internet Software &amp; Services"/>
  </r>
  <r>
    <x v="246"/>
    <s v="Year 3"/>
    <x v="3"/>
    <n v="9667000000"/>
    <n v="0"/>
    <n v="4162000000"/>
    <n v="0"/>
    <n v="366000000"/>
    <x v="2"/>
    <s v="Internet Software &amp; Services"/>
  </r>
  <r>
    <x v="246"/>
    <s v="Year 4"/>
    <x v="28"/>
    <n v="10776000000"/>
    <n v="0"/>
    <n v="4525000000"/>
    <n v="0"/>
    <n v="373000000"/>
    <x v="2"/>
    <s v="Internet Software &amp; Services"/>
  </r>
  <r>
    <x v="247"/>
    <s v="Year 1"/>
    <x v="0"/>
    <n v="475888000"/>
    <n v="117275000"/>
    <n v="47115000"/>
    <n v="0"/>
    <n v="121211000"/>
    <x v="7"/>
    <s v="Residential REITs"/>
  </r>
  <r>
    <x v="247"/>
    <s v="Year 2"/>
    <x v="1"/>
    <n v="635490000"/>
    <n v="172050000"/>
    <n v="43720000"/>
    <n v="0"/>
    <n v="186979000"/>
    <x v="7"/>
    <s v="Residential REITs"/>
  </r>
  <r>
    <x v="247"/>
    <s v="Year 3"/>
    <x v="2"/>
    <n v="992332000"/>
    <n v="275379000"/>
    <n v="57664000"/>
    <n v="0"/>
    <n v="301812000"/>
    <x v="7"/>
    <s v="Residential REITs"/>
  </r>
  <r>
    <x v="247"/>
    <s v="Year 4"/>
    <x v="3"/>
    <n v="1042779000"/>
    <n v="280901000"/>
    <n v="53992000"/>
    <n v="0"/>
    <n v="294520000"/>
    <x v="7"/>
    <s v="Residential REITs"/>
  </r>
  <r>
    <x v="248"/>
    <s v="Year 1"/>
    <x v="0"/>
    <n v="797517000"/>
    <n v="337533000"/>
    <n v="20412000"/>
    <n v="0"/>
    <n v="277621000"/>
    <x v="7"/>
    <s v="Retail REITs"/>
  </r>
  <r>
    <x v="248"/>
    <s v="Year 2"/>
    <x v="1"/>
    <n v="1029475000"/>
    <n v="423256000"/>
    <n v="27772000"/>
    <n v="0"/>
    <n v="357165000"/>
    <x v="7"/>
    <s v="Retail REITs"/>
  </r>
  <r>
    <x v="248"/>
    <s v="Year 3"/>
    <x v="2"/>
    <n v="1105247000"/>
    <n v="441929000"/>
    <n v="29412000"/>
    <n v="0"/>
    <n v="378716000"/>
    <x v="7"/>
    <s v="Retail REITs"/>
  </r>
  <r>
    <x v="248"/>
    <s v="Year 4"/>
    <x v="3"/>
    <n v="1288149000"/>
    <n v="497359000"/>
    <n v="29870000"/>
    <n v="0"/>
    <n v="464472000"/>
    <x v="7"/>
    <s v="Retail REITs"/>
  </r>
  <r>
    <x v="249"/>
    <s v="Year 1"/>
    <x v="0"/>
    <n v="11814000000"/>
    <n v="10190000000"/>
    <n v="582000000"/>
    <n v="0"/>
    <n v="102000000"/>
    <x v="1"/>
    <s v="Hotels, Resorts &amp; Cruise Lines"/>
  </r>
  <r>
    <x v="249"/>
    <s v="Year 2"/>
    <x v="1"/>
    <n v="12784000000"/>
    <n v="11020000000"/>
    <n v="649000000"/>
    <n v="0"/>
    <n v="127000000"/>
    <x v="1"/>
    <s v="Hotels, Resorts &amp; Cruise Lines"/>
  </r>
  <r>
    <x v="249"/>
    <s v="Year 3"/>
    <x v="2"/>
    <n v="13796000000"/>
    <n v="11830000000"/>
    <n v="659000000"/>
    <n v="0"/>
    <n v="148000000"/>
    <x v="1"/>
    <s v="Hotels, Resorts &amp; Cruise Lines"/>
  </r>
  <r>
    <x v="249"/>
    <s v="Year 4"/>
    <x v="3"/>
    <n v="14486000000"/>
    <n v="12363000000"/>
    <n v="634000000"/>
    <n v="0"/>
    <n v="139000000"/>
    <x v="1"/>
    <s v="Hotels, Resorts &amp; Cruise Lines"/>
  </r>
  <r>
    <x v="250"/>
    <s v="Year 1"/>
    <x v="1"/>
    <n v="6761000000"/>
    <n v="4802000000"/>
    <n v="1347000000"/>
    <n v="0"/>
    <n v="0"/>
    <x v="0"/>
    <s v="Building Products"/>
  </r>
  <r>
    <x v="250"/>
    <s v="Year 2"/>
    <x v="2"/>
    <n v="7006000000"/>
    <n v="4946000000"/>
    <n v="1338000000"/>
    <n v="0"/>
    <n v="0"/>
    <x v="0"/>
    <s v="Building Products"/>
  </r>
  <r>
    <x v="250"/>
    <s v="Year 3"/>
    <x v="3"/>
    <n v="7142000000"/>
    <n v="4889000000"/>
    <n v="1339000000"/>
    <n v="0"/>
    <n v="0"/>
    <x v="0"/>
    <s v="Building Products"/>
  </r>
  <r>
    <x v="250"/>
    <s v="Year 4"/>
    <x v="28"/>
    <n v="7357000000"/>
    <n v="4901000000"/>
    <n v="1403000000"/>
    <n v="0"/>
    <n v="0"/>
    <x v="0"/>
    <s v="Building Products"/>
  </r>
  <r>
    <x v="251"/>
    <s v="Year 1"/>
    <x v="0"/>
    <n v="6420881000"/>
    <n v="3011684000"/>
    <n v="2388182000"/>
    <n v="0"/>
    <n v="0"/>
    <x v="1"/>
    <s v="Leisure Products"/>
  </r>
  <r>
    <x v="251"/>
    <s v="Year 2"/>
    <x v="1"/>
    <n v="6484892000"/>
    <n v="3006009000"/>
    <n v="2310780000"/>
    <n v="0"/>
    <n v="0"/>
    <x v="1"/>
    <s v="Leisure Products"/>
  </r>
  <r>
    <x v="251"/>
    <s v="Year 3"/>
    <x v="2"/>
    <n v="6023819000"/>
    <n v="3022797000"/>
    <n v="2347308000"/>
    <n v="0"/>
    <n v="0"/>
    <x v="1"/>
    <s v="Leisure Products"/>
  </r>
  <r>
    <x v="251"/>
    <s v="Year 4"/>
    <x v="3"/>
    <n v="5702613000"/>
    <n v="2896255000"/>
    <n v="2265436000"/>
    <n v="0"/>
    <n v="0"/>
    <x v="1"/>
    <s v="Leisure Products"/>
  </r>
  <r>
    <x v="252"/>
    <s v="Year 1"/>
    <x v="0"/>
    <n v="27567000000"/>
    <n v="16750700000"/>
    <n v="2211700000"/>
    <n v="0"/>
    <n v="0"/>
    <x v="1"/>
    <s v="Restaurants"/>
  </r>
  <r>
    <x v="252"/>
    <s v="Year 2"/>
    <x v="1"/>
    <n v="28105700000"/>
    <n v="17203000000"/>
    <n v="2138400000"/>
    <n v="0"/>
    <n v="0"/>
    <x v="1"/>
    <s v="Restaurants"/>
  </r>
  <r>
    <x v="252"/>
    <s v="Year 3"/>
    <x v="2"/>
    <n v="27441300000"/>
    <n v="16985600000"/>
    <n v="2506500000"/>
    <n v="0"/>
    <n v="0"/>
    <x v="1"/>
    <s v="Restaurants"/>
  </r>
  <r>
    <x v="252"/>
    <s v="Year 4"/>
    <x v="3"/>
    <n v="25413000000"/>
    <n v="15623800000"/>
    <n v="2643700000"/>
    <n v="0"/>
    <n v="0"/>
    <x v="1"/>
    <s v="Restaurants"/>
  </r>
  <r>
    <x v="253"/>
    <s v="Year 1"/>
    <x v="93"/>
    <n v="1581623000"/>
    <n v="743164000"/>
    <n v="261471000"/>
    <n v="254723000"/>
    <n v="111537000"/>
    <x v="2"/>
    <s v="Semiconductors"/>
  </r>
  <r>
    <x v="253"/>
    <s v="Year 2"/>
    <x v="94"/>
    <n v="1931217000"/>
    <n v="802474000"/>
    <n v="267278000"/>
    <n v="305043000"/>
    <n v="94534000"/>
    <x v="2"/>
    <s v="Semiconductors"/>
  </r>
  <r>
    <x v="253"/>
    <s v="Year 3"/>
    <x v="95"/>
    <n v="2147036000"/>
    <n v="917472000"/>
    <n v="274815000"/>
    <n v="349543000"/>
    <n v="176746000"/>
    <x v="2"/>
    <s v="Semiconductors"/>
  </r>
  <r>
    <x v="253"/>
    <s v="Year 4"/>
    <x v="96"/>
    <n v="2173334000"/>
    <n v="967870000"/>
    <n v="301670000"/>
    <n v="372596000"/>
    <n v="174896000"/>
    <x v="2"/>
    <s v="Semiconductors"/>
  </r>
  <r>
    <x v="254"/>
    <s v="Year 1"/>
    <x v="93"/>
    <n v="122196000000"/>
    <n v="115315000000"/>
    <n v="4110000000"/>
    <n v="433000000"/>
    <n v="0"/>
    <x v="3"/>
    <s v="Health Care Distributors"/>
  </r>
  <r>
    <x v="254"/>
    <s v="Year 2"/>
    <x v="94"/>
    <n v="137392000000"/>
    <n v="129040000000"/>
    <n v="5388000000"/>
    <n v="457000000"/>
    <n v="0"/>
    <x v="3"/>
    <s v="Health Care Distributors"/>
  </r>
  <r>
    <x v="254"/>
    <s v="Year 3"/>
    <x v="95"/>
    <n v="179045000000"/>
    <n v="167634000000"/>
    <n v="7901000000"/>
    <n v="392000000"/>
    <n v="0"/>
    <x v="3"/>
    <s v="Health Care Distributors"/>
  </r>
  <r>
    <x v="254"/>
    <s v="Year 4"/>
    <x v="96"/>
    <n v="190884000000"/>
    <n v="179468000000"/>
    <n v="7276000000"/>
    <n v="392000000"/>
    <n v="0"/>
    <x v="3"/>
    <s v="Health Care Distributors"/>
  </r>
  <r>
    <x v="255"/>
    <s v="Year 1"/>
    <x v="0"/>
    <n v="2730300000"/>
    <n v="795000000"/>
    <n v="752200000"/>
    <n v="0"/>
    <n v="93500000"/>
    <x v="6"/>
    <s v="Diversified Financial Services"/>
  </r>
  <r>
    <x v="255"/>
    <s v="Year 2"/>
    <x v="1"/>
    <n v="2972500000"/>
    <n v="822400000"/>
    <n v="822100000"/>
    <n v="0"/>
    <n v="93400000"/>
    <x v="6"/>
    <s v="Diversified Financial Services"/>
  </r>
  <r>
    <x v="255"/>
    <s v="Year 3"/>
    <x v="2"/>
    <n v="3334300000"/>
    <n v="930300000"/>
    <n v="869300000"/>
    <n v="0"/>
    <n v="95600000"/>
    <x v="6"/>
    <s v="Diversified Financial Services"/>
  </r>
  <r>
    <x v="255"/>
    <s v="Year 4"/>
    <x v="3"/>
    <n v="3484500000"/>
    <n v="976300000"/>
    <n v="921300000"/>
    <n v="0"/>
    <n v="113500000"/>
    <x v="6"/>
    <s v="Diversified Financial Services"/>
  </r>
  <r>
    <x v="256"/>
    <s v="Year 1"/>
    <x v="0"/>
    <n v="35015000000"/>
    <n v="21939000000"/>
    <n v="9176000000"/>
    <n v="0"/>
    <n v="217000000"/>
    <x v="4"/>
    <s v="Packaged Foods &amp; Meats"/>
  </r>
  <r>
    <x v="256"/>
    <s v="Year 2"/>
    <x v="1"/>
    <n v="35299000000"/>
    <n v="22189000000"/>
    <n v="8679000000"/>
    <n v="0"/>
    <n v="217000000"/>
    <x v="4"/>
    <s v="Packaged Foods &amp; Meats"/>
  </r>
  <r>
    <x v="256"/>
    <s v="Year 3"/>
    <x v="2"/>
    <n v="34244000000"/>
    <n v="21647000000"/>
    <n v="8457000000"/>
    <n v="0"/>
    <n v="206000000"/>
    <x v="4"/>
    <s v="Packaged Foods &amp; Meats"/>
  </r>
  <r>
    <x v="256"/>
    <s v="Year 4"/>
    <x v="3"/>
    <n v="29636000000"/>
    <n v="18124000000"/>
    <n v="7577000000"/>
    <n v="0"/>
    <n v="181000000"/>
    <x v="4"/>
    <s v="Packaged Foods &amp; Meats"/>
  </r>
  <r>
    <x v="257"/>
    <s v="Year 1"/>
    <x v="0"/>
    <n v="68150000000"/>
    <n v="37987000000"/>
    <n v="9098000000"/>
    <n v="0"/>
    <n v="17755000000"/>
    <x v="6"/>
    <s v="Life &amp; Health Insurance"/>
  </r>
  <r>
    <x v="257"/>
    <s v="Year 2"/>
    <x v="1"/>
    <n v="68199000000"/>
    <n v="38107000000"/>
    <n v="9438000000"/>
    <n v="0"/>
    <n v="16602000000"/>
    <x v="6"/>
    <s v="Life &amp; Health Insurance"/>
  </r>
  <r>
    <x v="257"/>
    <s v="Year 3"/>
    <x v="2"/>
    <n v="73316000000"/>
    <n v="39102000000"/>
    <n v="8319000000"/>
    <n v="0"/>
    <n v="17091000000"/>
    <x v="6"/>
    <s v="Life &amp; Health Insurance"/>
  </r>
  <r>
    <x v="257"/>
    <s v="Year 4"/>
    <x v="3"/>
    <n v="69951000000"/>
    <n v="38714000000"/>
    <n v="6998000000"/>
    <n v="0"/>
    <n v="16769000000"/>
    <x v="6"/>
    <s v="Life &amp; Health Insurance"/>
  </r>
  <r>
    <x v="258"/>
    <s v="Year 1"/>
    <x v="0"/>
    <n v="5787980000"/>
    <n v="4297922000"/>
    <n v="1110550000"/>
    <n v="0"/>
    <n v="0"/>
    <x v="1"/>
    <s v="Home Furnishings"/>
  </r>
  <r>
    <x v="258"/>
    <s v="Year 2"/>
    <x v="1"/>
    <n v="7348754000"/>
    <n v="5427945000"/>
    <n v="1373878000"/>
    <n v="0"/>
    <n v="0"/>
    <x v="1"/>
    <s v="Home Furnishings"/>
  </r>
  <r>
    <x v="258"/>
    <s v="Year 3"/>
    <x v="2"/>
    <n v="7803446000"/>
    <n v="5649254000"/>
    <n v="1381396000"/>
    <n v="0"/>
    <n v="0"/>
    <x v="1"/>
    <s v="Home Furnishings"/>
  </r>
  <r>
    <x v="258"/>
    <s v="Year 4"/>
    <x v="3"/>
    <n v="8071563000"/>
    <n v="5660877000"/>
    <n v="1573120000"/>
    <n v="0"/>
    <n v="0"/>
    <x v="1"/>
    <s v="Home Furnishings"/>
  </r>
  <r>
    <x v="259"/>
    <s v="Year 1"/>
    <x v="0"/>
    <n v="3901300000"/>
    <n v="1503800000"/>
    <n v="1457300000"/>
    <n v="100100000"/>
    <n v="0"/>
    <x v="4"/>
    <s v="Packaged Foods &amp; Meats"/>
  </r>
  <r>
    <x v="259"/>
    <s v="Year 2"/>
    <x v="1"/>
    <n v="4200700000"/>
    <n v="1528500000"/>
    <n v="1548600000"/>
    <n v="100200000"/>
    <n v="0"/>
    <x v="4"/>
    <s v="Packaged Foods &amp; Meats"/>
  </r>
  <r>
    <x v="259"/>
    <s v="Year 3"/>
    <x v="2"/>
    <n v="4409300000"/>
    <n v="1700600000"/>
    <n v="1617600000"/>
    <n v="115100000"/>
    <n v="0"/>
    <x v="4"/>
    <s v="Packaged Foods &amp; Meats"/>
  </r>
  <r>
    <x v="259"/>
    <s v="Year 4"/>
    <x v="3"/>
    <n v="4071300000"/>
    <n v="1455300000"/>
    <n v="1532400000"/>
    <n v="108400000"/>
    <n v="0"/>
    <x v="4"/>
    <s v="Packaged Foods &amp; Meats"/>
  </r>
  <r>
    <x v="260"/>
    <s v="Year 1"/>
    <x v="56"/>
    <n v="4123400000"/>
    <n v="2457600000"/>
    <n v="1090300000"/>
    <n v="0"/>
    <n v="0"/>
    <x v="4"/>
    <s v="Packaged Foods &amp; Meats"/>
  </r>
  <r>
    <x v="260"/>
    <s v="Year 2"/>
    <x v="57"/>
    <n v="4243200000"/>
    <n v="2513000000"/>
    <n v="1122000000"/>
    <n v="0"/>
    <n v="0"/>
    <x v="4"/>
    <s v="Packaged Foods &amp; Meats"/>
  </r>
  <r>
    <x v="260"/>
    <s v="Year 3"/>
    <x v="58"/>
    <n v="4296300000"/>
    <n v="2559000000"/>
    <n v="1127400000"/>
    <n v="0"/>
    <n v="0"/>
    <x v="4"/>
    <s v="Packaged Foods &amp; Meats"/>
  </r>
  <r>
    <x v="260"/>
    <s v="Year 4"/>
    <x v="59"/>
    <n v="4411500000"/>
    <n v="2579800000"/>
    <n v="1175000000"/>
    <n v="0"/>
    <n v="0"/>
    <x v="4"/>
    <s v="Packaged Foods &amp; Meats"/>
  </r>
  <r>
    <x v="261"/>
    <s v="Year 1"/>
    <x v="0"/>
    <n v="2031901000"/>
    <n v="1704767000"/>
    <n v="135824000"/>
    <n v="0"/>
    <n v="0"/>
    <x v="8"/>
    <s v="Construction Materials"/>
  </r>
  <r>
    <x v="261"/>
    <s v="Year 2"/>
    <x v="1"/>
    <n v="2155551000"/>
    <n v="1791594000"/>
    <n v="145298000"/>
    <n v="0"/>
    <n v="0"/>
    <x v="8"/>
    <s v="Construction Materials"/>
  </r>
  <r>
    <x v="261"/>
    <s v="Year 3"/>
    <x v="2"/>
    <n v="2957951000"/>
    <n v="2435591000"/>
    <n v="164596000"/>
    <n v="0"/>
    <n v="0"/>
    <x v="8"/>
    <s v="Construction Materials"/>
  </r>
  <r>
    <x v="261"/>
    <s v="Year 4"/>
    <x v="3"/>
    <n v="3539570000"/>
    <n v="2817803000"/>
    <n v="233887000"/>
    <n v="0"/>
    <n v="0"/>
    <x v="8"/>
    <s v="Construction Materials"/>
  </r>
  <r>
    <x v="262"/>
    <s v="Year 1"/>
    <x v="0"/>
    <n v="11924000000"/>
    <n v="0"/>
    <n v="7134000000"/>
    <n v="0"/>
    <n v="2961000000"/>
    <x v="6"/>
    <s v="Insurance Brokers"/>
  </r>
  <r>
    <x v="262"/>
    <s v="Year 2"/>
    <x v="1"/>
    <n v="12261000000"/>
    <n v="0"/>
    <n v="7226000000"/>
    <n v="0"/>
    <n v="2958000000"/>
    <x v="6"/>
    <s v="Insurance Brokers"/>
  </r>
  <r>
    <x v="262"/>
    <s v="Year 3"/>
    <x v="2"/>
    <n v="12951000000"/>
    <n v="0"/>
    <n v="7515000000"/>
    <n v="0"/>
    <n v="3135000000"/>
    <x v="6"/>
    <s v="Insurance Brokers"/>
  </r>
  <r>
    <x v="262"/>
    <s v="Year 4"/>
    <x v="3"/>
    <n v="12893000000"/>
    <n v="0"/>
    <n v="7334000000"/>
    <n v="0"/>
    <n v="3140000000"/>
    <x v="6"/>
    <s v="Insurance Brokers"/>
  </r>
  <r>
    <x v="263"/>
    <s v="Year 1"/>
    <x v="1"/>
    <n v="30871000000"/>
    <n v="16106000000"/>
    <n v="6384000000"/>
    <n v="1715000000"/>
    <n v="0"/>
    <x v="0"/>
    <s v="Industrial Conglomerates"/>
  </r>
  <r>
    <x v="263"/>
    <s v="Year 2"/>
    <x v="2"/>
    <n v="31821000000"/>
    <n v="16447000000"/>
    <n v="6469000000"/>
    <n v="1770000000"/>
    <n v="0"/>
    <x v="0"/>
    <s v="Industrial Conglomerates"/>
  </r>
  <r>
    <x v="263"/>
    <s v="Year 3"/>
    <x v="3"/>
    <n v="30274000000"/>
    <n v="15383000000"/>
    <n v="6182000000"/>
    <n v="1763000000"/>
    <n v="0"/>
    <x v="0"/>
    <s v="Industrial Conglomerates"/>
  </r>
  <r>
    <x v="263"/>
    <s v="Year 4"/>
    <x v="28"/>
    <n v="30109000000"/>
    <n v="15040000000"/>
    <n v="6111000000"/>
    <n v="1735000000"/>
    <n v="0"/>
    <x v="0"/>
    <s v="Industrial Conglomerates"/>
  </r>
  <r>
    <x v="264"/>
    <s v="Year 1"/>
    <x v="0"/>
    <n v="2060702000"/>
    <n v="995046000"/>
    <n v="0"/>
    <n v="0"/>
    <n v="0"/>
    <x v="4"/>
    <s v="Soft Drinks"/>
  </r>
  <r>
    <x v="264"/>
    <s v="Year 2"/>
    <x v="1"/>
    <n v="2246428000"/>
    <n v="1073497000"/>
    <n v="0"/>
    <n v="0"/>
    <n v="0"/>
    <x v="4"/>
    <s v="Soft Drinks"/>
  </r>
  <r>
    <x v="264"/>
    <s v="Year 3"/>
    <x v="2"/>
    <n v="2464867000"/>
    <n v="1125057000"/>
    <n v="0"/>
    <n v="0"/>
    <n v="0"/>
    <x v="4"/>
    <s v="Soft Drinks"/>
  </r>
  <r>
    <x v="264"/>
    <s v="Year 4"/>
    <x v="3"/>
    <n v="2722564000"/>
    <n v="1090263000"/>
    <n v="0"/>
    <n v="0"/>
    <n v="0"/>
    <x v="4"/>
    <s v="Soft Drinks"/>
  </r>
  <r>
    <x v="265"/>
    <s v="Year 1"/>
    <x v="0"/>
    <n v="24618000000"/>
    <n v="15055000000"/>
    <n v="2249000000"/>
    <n v="0"/>
    <n v="0"/>
    <x v="4"/>
    <s v="Tobacco"/>
  </r>
  <r>
    <x v="265"/>
    <s v="Year 2"/>
    <x v="1"/>
    <n v="24466000000"/>
    <n v="14009000000"/>
    <n v="2362000000"/>
    <n v="0"/>
    <n v="0"/>
    <x v="4"/>
    <s v="Tobacco"/>
  </r>
  <r>
    <x v="265"/>
    <s v="Year 3"/>
    <x v="2"/>
    <n v="24522000000"/>
    <n v="14362000000"/>
    <n v="2541000000"/>
    <n v="0"/>
    <n v="0"/>
    <x v="4"/>
    <s v="Tobacco"/>
  </r>
  <r>
    <x v="265"/>
    <s v="Year 4"/>
    <x v="3"/>
    <n v="25434000000"/>
    <n v="14320000000"/>
    <n v="2749000000"/>
    <n v="0"/>
    <n v="0"/>
    <x v="4"/>
    <s v="Tobacco"/>
  </r>
  <r>
    <x v="266"/>
    <s v="Year 1"/>
    <x v="34"/>
    <n v="14861000000"/>
    <n v="7208000000"/>
    <n v="2550000000"/>
    <n v="1533000000"/>
    <n v="0"/>
    <x v="8"/>
    <s v="Fertilizers &amp; Agricultural Chemicals"/>
  </r>
  <r>
    <x v="266"/>
    <s v="Year 2"/>
    <x v="35"/>
    <n v="15855000000"/>
    <n v="7281000000"/>
    <n v="2774000000"/>
    <n v="1725000000"/>
    <n v="0"/>
    <x v="8"/>
    <s v="Fertilizers &amp; Agricultural Chemicals"/>
  </r>
  <r>
    <x v="266"/>
    <s v="Year 3"/>
    <x v="36"/>
    <n v="15001000000"/>
    <n v="6819000000"/>
    <n v="2686000000"/>
    <n v="1580000000"/>
    <n v="0"/>
    <x v="8"/>
    <s v="Fertilizers &amp; Agricultural Chemicals"/>
  </r>
  <r>
    <x v="266"/>
    <s v="Year 4"/>
    <x v="37"/>
    <n v="13502000000"/>
    <n v="6485000000"/>
    <n v="2833000000"/>
    <n v="1512000000"/>
    <n v="0"/>
    <x v="8"/>
    <s v="Fertilizers &amp; Agricultural Chemicals"/>
  </r>
  <r>
    <x v="267"/>
    <s v="Year 1"/>
    <x v="83"/>
    <n v="9974100000"/>
    <n v="7213900000"/>
    <n v="550600000"/>
    <n v="0"/>
    <n v="0"/>
    <x v="8"/>
    <s v="Fertilizers &amp; Agricultural Chemicals"/>
  </r>
  <r>
    <x v="267"/>
    <s v="Year 2"/>
    <x v="2"/>
    <n v="9055800000"/>
    <n v="7129200000"/>
    <n v="505800000"/>
    <n v="0"/>
    <n v="0"/>
    <x v="8"/>
    <s v="Fertilizers &amp; Agricultural Chemicals"/>
  </r>
  <r>
    <x v="267"/>
    <s v="Year 3"/>
    <x v="3"/>
    <n v="8895300000"/>
    <n v="7177400000"/>
    <n v="439100000"/>
    <n v="0"/>
    <n v="0"/>
    <x v="8"/>
    <s v="Fertilizers &amp; Agricultural Chemicals"/>
  </r>
  <r>
    <x v="267"/>
    <s v="Year 4"/>
    <x v="28"/>
    <n v="7162800000"/>
    <n v="6352800000"/>
    <n v="491000000"/>
    <n v="0"/>
    <n v="0"/>
    <x v="8"/>
    <s v="Fertilizers &amp; Agricultural Chemicals"/>
  </r>
  <r>
    <x v="268"/>
    <s v="Year 1"/>
    <x v="0"/>
    <n v="82243000000"/>
    <n v="68948000000"/>
    <n v="7202000000"/>
    <n v="0"/>
    <n v="995000000"/>
    <x v="9"/>
    <s v="Oil &amp; Gas Refining &amp; Marketing &amp; Transportation"/>
  </r>
  <r>
    <x v="268"/>
    <s v="Year 2"/>
    <x v="1"/>
    <n v="100160000000"/>
    <n v="87758000000"/>
    <n v="7851000000"/>
    <n v="0"/>
    <n v="1220000000"/>
    <x v="9"/>
    <s v="Oil &amp; Gas Refining &amp; Marketing &amp; Transportation"/>
  </r>
  <r>
    <x v="268"/>
    <s v="Year 3"/>
    <x v="2"/>
    <n v="97817000000"/>
    <n v="84275000000"/>
    <n v="8450000000"/>
    <n v="0"/>
    <n v="1326000000"/>
    <x v="9"/>
    <s v="Oil &amp; Gas Refining &amp; Marketing &amp; Transportation"/>
  </r>
  <r>
    <x v="268"/>
    <s v="Year 4"/>
    <x v="3"/>
    <n v="72051000000"/>
    <n v="55891000000"/>
    <n v="10029000000"/>
    <n v="0"/>
    <n v="1646000000"/>
    <x v="9"/>
    <s v="Oil &amp; Gas Refining &amp; Marketing &amp; Transportation"/>
  </r>
  <r>
    <x v="269"/>
    <s v="Year 1"/>
    <x v="0"/>
    <n v="47267000000"/>
    <n v="16446000000"/>
    <n v="12776000000"/>
    <n v="8168000000"/>
    <n v="0"/>
    <x v="3"/>
    <s v="Pharmaceuticals"/>
  </r>
  <r>
    <x v="269"/>
    <s v="Year 2"/>
    <x v="1"/>
    <n v="44033000000"/>
    <n v="16954000000"/>
    <n v="11911000000"/>
    <n v="7503000000"/>
    <n v="0"/>
    <x v="3"/>
    <s v="Pharmaceuticals"/>
  </r>
  <r>
    <x v="269"/>
    <s v="Year 3"/>
    <x v="2"/>
    <n v="42237000000"/>
    <n v="16768000000"/>
    <n v="11606000000"/>
    <n v="7180000000"/>
    <n v="0"/>
    <x v="3"/>
    <s v="Pharmaceuticals"/>
  </r>
  <r>
    <x v="269"/>
    <s v="Year 4"/>
    <x v="3"/>
    <n v="39498000000"/>
    <n v="14934000000"/>
    <n v="10313000000"/>
    <n v="6704000000"/>
    <n v="0"/>
    <x v="3"/>
    <s v="Pharmaceuticals"/>
  </r>
  <r>
    <x v="270"/>
    <s v="Year 1"/>
    <x v="0"/>
    <n v="11966000000"/>
    <n v="2079000000"/>
    <n v="4017000000"/>
    <n v="0"/>
    <n v="2008000000"/>
    <x v="9"/>
    <s v="Oil &amp; Gas Exploration &amp; Production"/>
  </r>
  <r>
    <x v="270"/>
    <s v="Year 2"/>
    <x v="1"/>
    <n v="11325000000"/>
    <n v="2156000000"/>
    <n v="3469000000"/>
    <n v="0"/>
    <n v="2500000000"/>
    <x v="9"/>
    <s v="Oil &amp; Gas Exploration &amp; Production"/>
  </r>
  <r>
    <x v="270"/>
    <s v="Year 3"/>
    <x v="2"/>
    <n v="10846000000"/>
    <n v="2246000000"/>
    <n v="3627000000"/>
    <n v="0"/>
    <n v="2861000000"/>
    <x v="9"/>
    <s v="Oil &amp; Gas Exploration &amp; Production"/>
  </r>
  <r>
    <x v="270"/>
    <s v="Year 4"/>
    <x v="3"/>
    <n v="5522000000"/>
    <n v="1694000000"/>
    <n v="1831000000"/>
    <n v="0"/>
    <n v="2957000000"/>
    <x v="9"/>
    <s v="Oil &amp; Gas Exploration &amp; Production"/>
  </r>
  <r>
    <x v="271"/>
    <s v="Year 1"/>
    <x v="52"/>
    <n v="77849000000"/>
    <n v="20385000000"/>
    <n v="20289000000"/>
    <n v="10411000000"/>
    <n v="0"/>
    <x v="2"/>
    <s v="Systems Software"/>
  </r>
  <r>
    <x v="271"/>
    <s v="Year 2"/>
    <x v="53"/>
    <n v="86833000000"/>
    <n v="27078000000"/>
    <n v="20488000000"/>
    <n v="11381000000"/>
    <n v="0"/>
    <x v="2"/>
    <s v="Systems Software"/>
  </r>
  <r>
    <x v="271"/>
    <s v="Year 3"/>
    <x v="54"/>
    <n v="93580000000"/>
    <n v="33038000000"/>
    <n v="20324000000"/>
    <n v="12046000000"/>
    <n v="0"/>
    <x v="2"/>
    <s v="Systems Software"/>
  </r>
  <r>
    <x v="271"/>
    <s v="Year 4"/>
    <x v="55"/>
    <n v="85320000000"/>
    <n v="32780000000"/>
    <n v="19260000000"/>
    <n v="11988000000"/>
    <n v="0"/>
    <x v="2"/>
    <s v="Systems Software"/>
  </r>
  <r>
    <x v="272"/>
    <s v="Year 1"/>
    <x v="0"/>
    <n v="4608955000"/>
    <n v="116586000"/>
    <n v="2448629000"/>
    <n v="0"/>
    <n v="264631000"/>
    <x v="6"/>
    <s v="Banks"/>
  </r>
  <r>
    <x v="272"/>
    <s v="Year 2"/>
    <x v="1"/>
    <n v="4822539000"/>
    <n v="83692000"/>
    <n v="2540954000"/>
    <n v="0"/>
    <n v="231912000"/>
    <x v="6"/>
    <s v="Banks"/>
  </r>
  <r>
    <x v="272"/>
    <s v="Year 3"/>
    <x v="2"/>
    <n v="4736150000"/>
    <n v="63083000"/>
    <n v="2655650000"/>
    <n v="0"/>
    <n v="157824000"/>
    <x v="6"/>
    <s v="Banks"/>
  </r>
  <r>
    <x v="272"/>
    <s v="Year 4"/>
    <x v="3"/>
    <n v="4995881000"/>
    <n v="73814000"/>
    <n v="2796508000"/>
    <n v="0"/>
    <n v="196424000"/>
    <x v="6"/>
    <s v="Banks"/>
  </r>
  <r>
    <x v="273"/>
    <s v="Year 1"/>
    <x v="1"/>
    <n v="2378972000"/>
    <n v="1097041000"/>
    <n v="692693000"/>
    <n v="116346000"/>
    <n v="24539000"/>
    <x v="3"/>
    <s v="Life Sciences Tools &amp; Services"/>
  </r>
  <r>
    <x v="273"/>
    <s v="Year 2"/>
    <x v="2"/>
    <n v="2485983000"/>
    <n v="1127233000"/>
    <n v="728582000"/>
    <n v="123297000"/>
    <n v="29185000"/>
    <x v="3"/>
    <s v="Life Sciences Tools &amp; Services"/>
  </r>
  <r>
    <x v="273"/>
    <s v="Year 3"/>
    <x v="3"/>
    <n v="2395447000"/>
    <n v="1043454000"/>
    <n v="700810000"/>
    <n v="119076000"/>
    <n v="30951000"/>
    <x v="3"/>
    <s v="Life Sciences Tools &amp; Services"/>
  </r>
  <r>
    <x v="273"/>
    <s v="Year 4"/>
    <x v="28"/>
    <n v="2508257000"/>
    <n v="1072670000"/>
    <n v="732622000"/>
    <n v="119968000"/>
    <n v="36052000"/>
    <x v="3"/>
    <s v="Life Sciences Tools &amp; Services"/>
  </r>
  <r>
    <x v="274"/>
    <s v="Year 1"/>
    <x v="132"/>
    <n v="9073000000"/>
    <n v="7226000000"/>
    <n v="554000000"/>
    <n v="931000000"/>
    <n v="0"/>
    <x v="2"/>
    <s v="Semiconductors"/>
  </r>
  <r>
    <x v="274"/>
    <s v="Year 2"/>
    <x v="133"/>
    <n v="16358000000"/>
    <n v="10921000000"/>
    <n v="939000000"/>
    <n v="1371000000"/>
    <n v="0"/>
    <x v="2"/>
    <s v="Semiconductors"/>
  </r>
  <r>
    <x v="274"/>
    <s v="Year 3"/>
    <x v="134"/>
    <n v="16192000000"/>
    <n v="10977000000"/>
    <n v="674000000"/>
    <n v="1540000000"/>
    <n v="0"/>
    <x v="2"/>
    <s v="Semiconductors"/>
  </r>
  <r>
    <x v="274"/>
    <s v="Year 4"/>
    <x v="135"/>
    <n v="12399000000"/>
    <n v="9894000000"/>
    <n v="653000000"/>
    <n v="1617000000"/>
    <n v="0"/>
    <x v="2"/>
    <s v="Semiconductors"/>
  </r>
  <r>
    <x v="275"/>
    <s v="Year 1"/>
    <x v="0"/>
    <n v="4608563000"/>
    <n v="1079136000"/>
    <n v="285144000"/>
    <n v="0"/>
    <n v="1291456000"/>
    <x v="9"/>
    <s v="Integrated Oil &amp; Gas"/>
  </r>
  <r>
    <x v="275"/>
    <s v="Year 2"/>
    <x v="1"/>
    <n v="5312686000"/>
    <n v="1252812000"/>
    <n v="466498000"/>
    <n v="0"/>
    <n v="1602390000"/>
    <x v="9"/>
    <s v="Integrated Oil &amp; Gas"/>
  </r>
  <r>
    <x v="275"/>
    <s v="Year 3"/>
    <x v="2"/>
    <n v="5288933000"/>
    <n v="1089888000"/>
    <n v="471219000"/>
    <n v="0"/>
    <n v="1957025000"/>
    <x v="9"/>
    <s v="Integrated Oil &amp; Gas"/>
  </r>
  <r>
    <x v="275"/>
    <s v="Year 4"/>
    <x v="3"/>
    <n v="2787116000"/>
    <n v="832306000"/>
    <n v="372457000"/>
    <n v="0"/>
    <n v="1668489000"/>
    <x v="9"/>
    <s v="Integrated Oil &amp; Gas"/>
  </r>
  <r>
    <x v="276"/>
    <s v="Year 1"/>
    <x v="2"/>
    <n v="7719600000"/>
    <n v="4191600000"/>
    <n v="1545700000"/>
    <n v="581800000"/>
    <n v="0"/>
    <x v="3"/>
    <s v="Pharmaceuticals"/>
  </r>
  <r>
    <x v="276"/>
    <s v="Year 2"/>
    <x v="3"/>
    <n v="9429300000"/>
    <n v="5213200000"/>
    <n v="2180700000"/>
    <n v="671900000"/>
    <n v="0"/>
    <x v="3"/>
    <s v="Pharmaceuticals"/>
  </r>
  <r>
    <x v="277"/>
    <s v="Year 1"/>
    <x v="1"/>
    <n v="5015000000"/>
    <n v="844000000"/>
    <n v="446000000"/>
    <n v="0"/>
    <n v="1568000000"/>
    <x v="9"/>
    <s v="Oil &amp; Gas Exploration &amp; Production"/>
  </r>
  <r>
    <x v="277"/>
    <s v="Year 2"/>
    <x v="2"/>
    <n v="5115000000"/>
    <n v="945000000"/>
    <n v="495000000"/>
    <n v="0"/>
    <n v="1759000000"/>
    <x v="9"/>
    <s v="Oil &amp; Gas Exploration &amp; Production"/>
  </r>
  <r>
    <x v="277"/>
    <s v="Year 3"/>
    <x v="3"/>
    <n v="3183000000"/>
    <n v="979000000"/>
    <n v="745000000"/>
    <n v="0"/>
    <n v="2131000000"/>
    <x v="9"/>
    <s v="Oil &amp; Gas Exploration &amp; Production"/>
  </r>
  <r>
    <x v="277"/>
    <s v="Year 4"/>
    <x v="28"/>
    <n v="3491000000"/>
    <n v="1083000000"/>
    <n v="233000000"/>
    <n v="0"/>
    <n v="2454000000"/>
    <x v="9"/>
    <s v="Oil &amp; Gas Exploration &amp; Production"/>
  </r>
  <r>
    <x v="278"/>
    <s v="Year 1"/>
    <x v="0"/>
    <n v="3023000000"/>
    <n v="1446000000"/>
    <n v="832000000"/>
    <n v="0"/>
    <n v="104000000"/>
    <x v="6"/>
    <s v="Diversified Financial Services"/>
  </r>
  <r>
    <x v="278"/>
    <s v="Year 2"/>
    <x v="1"/>
    <n v="3100000000"/>
    <n v="1316000000"/>
    <n v="1054000000"/>
    <n v="0"/>
    <n v="122000000"/>
    <x v="6"/>
    <s v="Diversified Financial Services"/>
  </r>
  <r>
    <x v="278"/>
    <s v="Year 3"/>
    <x v="2"/>
    <n v="3383000000"/>
    <n v="1433000000"/>
    <n v="1095000000"/>
    <n v="0"/>
    <n v="137000000"/>
    <x v="6"/>
    <s v="Diversified Financial Services"/>
  </r>
  <r>
    <x v="278"/>
    <s v="Year 4"/>
    <x v="3"/>
    <n v="3292000000"/>
    <n v="1313000000"/>
    <n v="1050000000"/>
    <n v="0"/>
    <n v="138000000"/>
    <x v="6"/>
    <s v="Diversified Financial Services"/>
  </r>
  <r>
    <x v="279"/>
    <s v="Year 1"/>
    <x v="0"/>
    <n v="14256000000"/>
    <n v="8276000000"/>
    <n v="1186000000"/>
    <n v="0"/>
    <n v="1518000000"/>
    <x v="5"/>
    <s v="MultiUtilities"/>
  </r>
  <r>
    <x v="279"/>
    <s v="Year 2"/>
    <x v="1"/>
    <n v="15136000000"/>
    <n v="8152000000"/>
    <n v="1280000000"/>
    <n v="0"/>
    <n v="2163000000"/>
    <x v="5"/>
    <s v="MultiUtilities"/>
  </r>
  <r>
    <x v="279"/>
    <s v="Year 3"/>
    <x v="2"/>
    <n v="17021000000"/>
    <n v="8751000000"/>
    <n v="1324000000"/>
    <n v="0"/>
    <n v="2551000000"/>
    <x v="5"/>
    <s v="MultiUtilities"/>
  </r>
  <r>
    <x v="279"/>
    <s v="Year 4"/>
    <x v="3"/>
    <n v="17486000000"/>
    <n v="8596000000"/>
    <n v="1399000000"/>
    <n v="0"/>
    <n v="2831000000"/>
    <x v="5"/>
    <s v="MultiUtilities"/>
  </r>
  <r>
    <x v="280"/>
    <s v="Year 1"/>
    <x v="0"/>
    <n v="9964000000"/>
    <n v="4334000000"/>
    <n v="757000000"/>
    <n v="704000000"/>
    <n v="1032000000"/>
    <x v="8"/>
    <s v="Gold"/>
  </r>
  <r>
    <x v="280"/>
    <s v="Year 2"/>
    <x v="1"/>
    <n v="8414000000"/>
    <n v="5299000000"/>
    <n v="584000000"/>
    <n v="469000000"/>
    <n v="1362000000"/>
    <x v="8"/>
    <s v="Gold"/>
  </r>
  <r>
    <x v="280"/>
    <s v="Year 3"/>
    <x v="2"/>
    <n v="7292000000"/>
    <n v="4457000000"/>
    <n v="545000000"/>
    <n v="325000000"/>
    <n v="1229000000"/>
    <x v="8"/>
    <s v="Gold"/>
  </r>
  <r>
    <x v="280"/>
    <s v="Year 4"/>
    <x v="3"/>
    <n v="7729000000"/>
    <n v="4312000000"/>
    <n v="670000000"/>
    <n v="289000000"/>
    <n v="1239000000"/>
    <x v="8"/>
    <s v="Gold"/>
  </r>
  <r>
    <x v="281"/>
    <s v="Year 1"/>
    <x v="1"/>
    <n v="4374562000"/>
    <n v="3117203000"/>
    <n v="650243000"/>
    <n v="378769000"/>
    <n v="0"/>
    <x v="2"/>
    <s v="Internet Software &amp; Services"/>
  </r>
  <r>
    <x v="281"/>
    <s v="Year 2"/>
    <x v="2"/>
    <n v="5504656000"/>
    <n v="3752760000"/>
    <n v="876927000"/>
    <n v="472321000"/>
    <n v="0"/>
    <x v="2"/>
    <s v="Internet Software &amp; Services"/>
  </r>
  <r>
    <x v="281"/>
    <s v="Year 3"/>
    <x v="3"/>
    <n v="6779511000"/>
    <n v="4591476000"/>
    <n v="1231421000"/>
    <n v="650788000"/>
    <n v="0"/>
    <x v="2"/>
    <s v="Internet Software &amp; Services"/>
  </r>
  <r>
    <x v="281"/>
    <s v="Year 4"/>
    <x v="28"/>
    <n v="8830669000"/>
    <n v="6029901000"/>
    <n v="1568877000"/>
    <n v="852098000"/>
    <n v="0"/>
    <x v="2"/>
    <s v="Internet Software &amp; Services"/>
  </r>
  <r>
    <x v="282"/>
    <s v="Year 1"/>
    <x v="0"/>
    <n v="1562000000"/>
    <n v="413000000"/>
    <n v="311000000"/>
    <n v="0"/>
    <n v="704000000"/>
    <x v="9"/>
    <s v="Oil &amp; Gas Exploration &amp; Production"/>
  </r>
  <r>
    <x v="282"/>
    <s v="Year 2"/>
    <x v="1"/>
    <n v="1857000000"/>
    <n v="411000000"/>
    <n v="311000000"/>
    <n v="0"/>
    <n v="685000000"/>
    <x v="9"/>
    <s v="Oil &amp; Gas Exploration &amp; Production"/>
  </r>
  <r>
    <x v="282"/>
    <s v="Year 3"/>
    <x v="2"/>
    <n v="2288000000"/>
    <n v="485000000"/>
    <n v="358000000"/>
    <n v="0"/>
    <n v="870000000"/>
    <x v="9"/>
    <s v="Oil &amp; Gas Exploration &amp; Production"/>
  </r>
  <r>
    <x v="282"/>
    <s v="Year 4"/>
    <x v="3"/>
    <n v="1557000000"/>
    <n v="497000000"/>
    <n v="5204000000"/>
    <n v="0"/>
    <n v="917000000"/>
    <x v="9"/>
    <s v="Oil &amp; Gas Exploration &amp; Production"/>
  </r>
  <r>
    <x v="283"/>
    <s v="Year 1"/>
    <x v="83"/>
    <n v="25313000000"/>
    <n v="14279000000"/>
    <n v="7796000000"/>
    <n v="0"/>
    <n v="0"/>
    <x v="1"/>
    <s v="Apparel, Accessories &amp; Luxury Goods"/>
  </r>
  <r>
    <x v="283"/>
    <s v="Year 2"/>
    <x v="84"/>
    <n v="27799000000"/>
    <n v="15353000000"/>
    <n v="8766000000"/>
    <n v="0"/>
    <n v="0"/>
    <x v="1"/>
    <s v="Apparel, Accessories &amp; Luxury Goods"/>
  </r>
  <r>
    <x v="283"/>
    <s v="Year 3"/>
    <x v="50"/>
    <n v="30601000000"/>
    <n v="16534000000"/>
    <n v="9892000000"/>
    <n v="0"/>
    <n v="0"/>
    <x v="1"/>
    <s v="Apparel, Accessories &amp; Luxury Goods"/>
  </r>
  <r>
    <x v="283"/>
    <s v="Year 4"/>
    <x v="85"/>
    <n v="32376000000"/>
    <n v="17405000000"/>
    <n v="10469000000"/>
    <n v="0"/>
    <n v="0"/>
    <x v="1"/>
    <s v="Apparel, Accessories &amp; Luxury Goods"/>
  </r>
  <r>
    <x v="284"/>
    <s v="Year 1"/>
    <x v="1"/>
    <n v="5703000000"/>
    <n v="2398000000"/>
    <n v="1815000000"/>
    <n v="0"/>
    <n v="510000000"/>
    <x v="0"/>
    <s v="Research &amp; Consulting Services"/>
  </r>
  <r>
    <x v="284"/>
    <s v="Year 2"/>
    <x v="2"/>
    <n v="6288000000"/>
    <n v="2620000000"/>
    <n v="1917000000"/>
    <n v="0"/>
    <n v="573000000"/>
    <x v="0"/>
    <s v="Research &amp; Consulting Services"/>
  </r>
  <r>
    <x v="284"/>
    <s v="Year 3"/>
    <x v="3"/>
    <n v="6172000000"/>
    <n v="2539000000"/>
    <n v="1915000000"/>
    <n v="0"/>
    <n v="574000000"/>
    <x v="0"/>
    <s v="Research &amp; Consulting Services"/>
  </r>
  <r>
    <x v="284"/>
    <s v="Year 4"/>
    <x v="28"/>
    <n v="6309000000"/>
    <n v="2607000000"/>
    <n v="1851000000"/>
    <n v="0"/>
    <n v="603000000"/>
    <x v="0"/>
    <s v="Research &amp; Consulting Services"/>
  </r>
  <r>
    <x v="285"/>
    <s v="Year 1"/>
    <x v="0"/>
    <n v="17194000000"/>
    <n v="12151000000"/>
    <n v="1654000000"/>
    <n v="0"/>
    <n v="0"/>
    <x v="9"/>
    <s v="Oil &amp; Gas Equipment &amp; Services"/>
  </r>
  <r>
    <x v="285"/>
    <s v="Year 2"/>
    <x v="1"/>
    <n v="19221000000"/>
    <n v="14117000000"/>
    <n v="1905000000"/>
    <n v="0"/>
    <n v="0"/>
    <x v="9"/>
    <s v="Oil &amp; Gas Equipment &amp; Services"/>
  </r>
  <r>
    <x v="285"/>
    <s v="Year 3"/>
    <x v="2"/>
    <n v="21440000000"/>
    <n v="15631000000"/>
    <n v="2092000000"/>
    <n v="0"/>
    <n v="0"/>
    <x v="9"/>
    <s v="Oil &amp; Gas Equipment &amp; Services"/>
  </r>
  <r>
    <x v="285"/>
    <s v="Year 4"/>
    <x v="3"/>
    <n v="14757000000"/>
    <n v="11694000000"/>
    <n v="1764000000"/>
    <n v="0"/>
    <n v="0"/>
    <x v="9"/>
    <s v="Oil &amp; Gas Equipment &amp; Services"/>
  </r>
  <r>
    <x v="286"/>
    <s v="Year 1"/>
    <x v="1"/>
    <n v="11245000000"/>
    <n v="4070000000"/>
    <n v="3002000000"/>
    <n v="0"/>
    <n v="916000000"/>
    <x v="0"/>
    <s v="Railroads"/>
  </r>
  <r>
    <x v="286"/>
    <s v="Year 2"/>
    <x v="2"/>
    <n v="11624000000"/>
    <n v="4201000000"/>
    <n v="2897000000"/>
    <n v="0"/>
    <n v="951000000"/>
    <x v="0"/>
    <s v="Railroads"/>
  </r>
  <r>
    <x v="286"/>
    <s v="Year 3"/>
    <x v="3"/>
    <n v="10511000000"/>
    <n v="3662000000"/>
    <n v="2911000000"/>
    <n v="0"/>
    <n v="1054000000"/>
    <x v="0"/>
    <s v="Railroads"/>
  </r>
  <r>
    <x v="286"/>
    <s v="Year 4"/>
    <x v="28"/>
    <n v="9888000000"/>
    <n v="3045000000"/>
    <n v="2743000000"/>
    <n v="0"/>
    <n v="1026000000"/>
    <x v="0"/>
    <s v="Railroads"/>
  </r>
  <r>
    <x v="287"/>
    <s v="Year 1"/>
    <x v="136"/>
    <n v="6332400000"/>
    <n v="2571300000"/>
    <n v="2247400000"/>
    <n v="904200000"/>
    <n v="0"/>
    <x v="2"/>
    <s v="Internet Software &amp; Services"/>
  </r>
  <r>
    <x v="287"/>
    <s v="Year 2"/>
    <x v="137"/>
    <n v="6325000000"/>
    <n v="2406000000"/>
    <n v="2179000000"/>
    <n v="918000000"/>
    <n v="0"/>
    <x v="2"/>
    <s v="Internet Software &amp; Services"/>
  </r>
  <r>
    <x v="287"/>
    <s v="Year 3"/>
    <x v="138"/>
    <n v="6123000000"/>
    <n v="2290000000"/>
    <n v="2197000000"/>
    <n v="920000000"/>
    <n v="0"/>
    <x v="2"/>
    <s v="Internet Software &amp; Services"/>
  </r>
  <r>
    <x v="287"/>
    <s v="Year 4"/>
    <x v="139"/>
    <n v="5546000000"/>
    <n v="2173000000"/>
    <n v="2099000000"/>
    <n v="861000000"/>
    <n v="0"/>
    <x v="2"/>
    <s v="Internet Software &amp; Services"/>
  </r>
  <r>
    <x v="288"/>
    <s v="Year 1"/>
    <x v="0"/>
    <n v="19429273000"/>
    <n v="17915735000"/>
    <n v="454900000"/>
    <n v="0"/>
    <n v="0"/>
    <x v="8"/>
    <s v="Steel"/>
  </r>
  <r>
    <x v="288"/>
    <s v="Year 2"/>
    <x v="1"/>
    <n v="19052046000"/>
    <n v="17641421000"/>
    <n v="467904000"/>
    <n v="0"/>
    <n v="0"/>
    <x v="8"/>
    <s v="Steel"/>
  </r>
  <r>
    <x v="288"/>
    <s v="Year 3"/>
    <x v="2"/>
    <n v="21105141000"/>
    <n v="19198615000"/>
    <n v="520805000"/>
    <n v="0"/>
    <n v="0"/>
    <x v="8"/>
    <s v="Steel"/>
  </r>
  <r>
    <x v="288"/>
    <s v="Year 4"/>
    <x v="3"/>
    <n v="16439276000"/>
    <n v="14858014000"/>
    <n v="458989000"/>
    <n v="0"/>
    <n v="0"/>
    <x v="8"/>
    <s v="Steel"/>
  </r>
  <r>
    <x v="289"/>
    <s v="Year 1"/>
    <x v="140"/>
    <n v="4280159000"/>
    <n v="2053816000"/>
    <n v="430822000"/>
    <n v="1147282000"/>
    <n v="0"/>
    <x v="2"/>
    <s v="Semiconductors"/>
  </r>
  <r>
    <x v="289"/>
    <s v="Year 2"/>
    <x v="141"/>
    <n v="4130000000"/>
    <n v="1862000000"/>
    <n v="436000000"/>
    <n v="1336000000"/>
    <n v="0"/>
    <x v="2"/>
    <s v="Semiconductors"/>
  </r>
  <r>
    <x v="289"/>
    <s v="Year 3"/>
    <x v="142"/>
    <n v="4682000000"/>
    <n v="2083000000"/>
    <n v="480000000"/>
    <n v="1360000000"/>
    <n v="0"/>
    <x v="2"/>
    <s v="Semiconductors"/>
  </r>
  <r>
    <x v="289"/>
    <s v="Year 4"/>
    <x v="27"/>
    <n v="5010000000"/>
    <n v="2199000000"/>
    <n v="602000000"/>
    <n v="1331000000"/>
    <n v="0"/>
    <x v="2"/>
    <s v="Semiconductors"/>
  </r>
  <r>
    <x v="290"/>
    <s v="Year 1"/>
    <x v="0"/>
    <n v="5508500000"/>
    <n v="3414400000"/>
    <n v="1403500000"/>
    <n v="0"/>
    <n v="0"/>
    <x v="1"/>
    <s v="Housewares &amp; Specialties"/>
  </r>
  <r>
    <x v="290"/>
    <s v="Year 2"/>
    <x v="1"/>
    <n v="5607000000"/>
    <n v="3482100000"/>
    <n v="1399500000"/>
    <n v="0"/>
    <n v="0"/>
    <x v="1"/>
    <s v="Housewares &amp; Specialties"/>
  </r>
  <r>
    <x v="290"/>
    <s v="Year 3"/>
    <x v="2"/>
    <n v="5727000000"/>
    <n v="3523600000"/>
    <n v="1545900000"/>
    <n v="0"/>
    <n v="0"/>
    <x v="1"/>
    <s v="Housewares &amp; Specialties"/>
  </r>
  <r>
    <x v="290"/>
    <s v="Year 4"/>
    <x v="3"/>
    <n v="5915700000"/>
    <n v="3611100000"/>
    <n v="1626000000"/>
    <n v="0"/>
    <n v="0"/>
    <x v="1"/>
    <s v="Housewares &amp; Specialties"/>
  </r>
  <r>
    <x v="291"/>
    <s v="Year 1"/>
    <x v="0"/>
    <n v="484581000"/>
    <n v="21306000"/>
    <n v="38123000"/>
    <n v="0"/>
    <n v="147515000"/>
    <x v="7"/>
    <s v="Retail REITs"/>
  </r>
  <r>
    <x v="291"/>
    <s v="Year 2"/>
    <x v="1"/>
    <n v="780209000"/>
    <n v="38851000"/>
    <n v="56881000"/>
    <n v="0"/>
    <n v="306769000"/>
    <x v="7"/>
    <s v="Retail REITs"/>
  </r>
  <r>
    <x v="291"/>
    <s v="Year 3"/>
    <x v="2"/>
    <n v="933505000"/>
    <n v="53871000"/>
    <n v="51085000"/>
    <n v="0"/>
    <n v="374661000"/>
    <x v="7"/>
    <s v="Retail REITs"/>
  </r>
  <r>
    <x v="291"/>
    <s v="Year 4"/>
    <x v="3"/>
    <n v="1023285000"/>
    <n v="55352000"/>
    <n v="49298000"/>
    <n v="0"/>
    <n v="409215000"/>
    <x v="7"/>
    <s v="Retail REITs"/>
  </r>
  <r>
    <x v="292"/>
    <s v="Year 1"/>
    <x v="0"/>
    <n v="10184121000"/>
    <n v="8540319000"/>
    <n v="491725000"/>
    <n v="0"/>
    <n v="205334000"/>
    <x v="9"/>
    <s v="Oil &amp; Gas Exploration &amp; Production"/>
  </r>
  <r>
    <x v="292"/>
    <s v="Year 2"/>
    <x v="1"/>
    <n v="11871879000"/>
    <n v="10222213000"/>
    <n v="541586000"/>
    <n v="0"/>
    <n v="239343000"/>
    <x v="9"/>
    <s v="Oil &amp; Gas Exploration &amp; Production"/>
  </r>
  <r>
    <x v="292"/>
    <s v="Year 3"/>
    <x v="2"/>
    <n v="12195091000"/>
    <n v="10088548000"/>
    <n v="674887000"/>
    <n v="0"/>
    <n v="294684000"/>
    <x v="9"/>
    <s v="Oil &amp; Gas Exploration &amp; Production"/>
  </r>
  <r>
    <x v="292"/>
    <s v="Year 4"/>
    <x v="3"/>
    <n v="7763206000"/>
    <n v="5641052000"/>
    <n v="693331000"/>
    <n v="0"/>
    <n v="354620000"/>
    <x v="9"/>
    <s v="Oil &amp; Gas Exploration &amp; Production"/>
  </r>
  <r>
    <x v="293"/>
    <s v="Year 1"/>
    <x v="2"/>
    <n v="15317800000"/>
    <n v="12602100000"/>
    <n v="477200000"/>
    <n v="0"/>
    <n v="294400000"/>
    <x v="1"/>
    <s v="Advertising"/>
  </r>
  <r>
    <x v="293"/>
    <s v="Year 2"/>
    <x v="3"/>
    <n v="15134400000"/>
    <n v="12491400000"/>
    <n v="431800000"/>
    <n v="0"/>
    <n v="291100000"/>
    <x v="1"/>
    <s v="Advertising"/>
  </r>
  <r>
    <x v="293"/>
    <s v="Year 3"/>
    <x v="28"/>
    <n v="15416900000"/>
    <n v="12671200000"/>
    <n v="443900000"/>
    <n v="0"/>
    <n v="292900000"/>
    <x v="1"/>
    <s v="Advertising"/>
  </r>
  <r>
    <x v="294"/>
    <s v="Year 1"/>
    <x v="0"/>
    <n v="6182184000"/>
    <n v="3084766000"/>
    <n v="2120025000"/>
    <n v="0"/>
    <n v="0"/>
    <x v="1"/>
    <s v="Specialty Stores"/>
  </r>
  <r>
    <x v="294"/>
    <s v="Year 2"/>
    <x v="1"/>
    <n v="6649237000"/>
    <n v="3280236000"/>
    <n v="2265516000"/>
    <n v="0"/>
    <n v="0"/>
    <x v="1"/>
    <s v="Specialty Stores"/>
  </r>
  <r>
    <x v="294"/>
    <s v="Year 3"/>
    <x v="2"/>
    <n v="7216081000"/>
    <n v="3507180000"/>
    <n v="2438527000"/>
    <n v="0"/>
    <n v="0"/>
    <x v="1"/>
    <s v="Specialty Stores"/>
  </r>
  <r>
    <x v="294"/>
    <s v="Year 4"/>
    <x v="3"/>
    <n v="7966674000"/>
    <n v="3804031000"/>
    <n v="2648622000"/>
    <n v="0"/>
    <n v="0"/>
    <x v="1"/>
    <s v="Specialty Stores"/>
  </r>
  <r>
    <x v="295"/>
    <s v="Year 1"/>
    <x v="0"/>
    <n v="20100000000"/>
    <n v="6530000000"/>
    <n v="1879000000"/>
    <n v="0"/>
    <n v="3585000000"/>
    <x v="9"/>
    <s v="Oil &amp; Gas Exploration &amp; Production"/>
  </r>
  <r>
    <x v="295"/>
    <s v="Year 2"/>
    <x v="1"/>
    <n v="20170000000"/>
    <n v="6497000000"/>
    <n v="2108000000"/>
    <n v="0"/>
    <n v="4203000000"/>
    <x v="9"/>
    <s v="Oil &amp; Gas Exploration &amp; Production"/>
  </r>
  <r>
    <x v="295"/>
    <s v="Year 3"/>
    <x v="2"/>
    <n v="19312000000"/>
    <n v="6803000000"/>
    <n v="2053000000"/>
    <n v="0"/>
    <n v="4261000000"/>
    <x v="9"/>
    <s v="Oil &amp; Gas Exploration &amp; Production"/>
  </r>
  <r>
    <x v="295"/>
    <s v="Year 4"/>
    <x v="3"/>
    <n v="12480000000"/>
    <n v="5804000000"/>
    <n v="1613000000"/>
    <n v="0"/>
    <n v="4544000000"/>
    <x v="9"/>
    <s v="Oil &amp; Gas Exploration &amp; Production"/>
  </r>
  <r>
    <x v="296"/>
    <s v="Year 1"/>
    <x v="0"/>
    <n v="1355300000"/>
    <n v="90800000"/>
    <n v="803800000"/>
    <n v="0"/>
    <n v="76000000"/>
    <x v="6"/>
    <s v="Thrifts &amp; Mortgage Finance"/>
  </r>
  <r>
    <x v="296"/>
    <s v="Year 2"/>
    <x v="1"/>
    <n v="1346100000"/>
    <n v="81100000"/>
    <n v="812800000"/>
    <n v="0"/>
    <n v="69900000"/>
    <x v="6"/>
    <s v="Thrifts &amp; Mortgage Finance"/>
  </r>
  <r>
    <x v="296"/>
    <s v="Year 3"/>
    <x v="2"/>
    <n v="1381400000"/>
    <n v="80900000"/>
    <n v="816700000"/>
    <n v="0"/>
    <n v="65400000"/>
    <x v="6"/>
    <s v="Thrifts &amp; Mortgage Finance"/>
  </r>
  <r>
    <x v="296"/>
    <s v="Year 4"/>
    <x v="3"/>
    <n v="1421300000"/>
    <n v="95500000"/>
    <n v="836700000"/>
    <n v="0"/>
    <n v="57300000"/>
    <x v="6"/>
    <s v="Thrifts &amp; Mortgage Finance"/>
  </r>
  <r>
    <x v="297"/>
    <s v="Year 1"/>
    <x v="0"/>
    <n v="3823713000"/>
    <n v="1582398000"/>
    <n v="1489735000"/>
    <n v="114250000"/>
    <n v="0"/>
    <x v="0"/>
    <s v="Technology, Hardware, Software and Supplies"/>
  </r>
  <r>
    <x v="297"/>
    <s v="Year 2"/>
    <x v="1"/>
    <n v="3791335000"/>
    <n v="1650622000"/>
    <n v="1420096000"/>
    <n v="110412000"/>
    <n v="0"/>
    <x v="0"/>
    <s v="Technology, Hardware, Software and Supplies"/>
  </r>
  <r>
    <x v="297"/>
    <s v="Year 3"/>
    <x v="2"/>
    <n v="3821504000"/>
    <n v="1680791000"/>
    <n v="1378400000"/>
    <n v="109931000"/>
    <n v="0"/>
    <x v="0"/>
    <s v="Technology, Hardware, Software and Supplies"/>
  </r>
  <r>
    <x v="297"/>
    <s v="Year 4"/>
    <x v="3"/>
    <n v="3578060000"/>
    <n v="1558591000"/>
    <n v="1279961000"/>
    <n v="110156000"/>
    <n v="0"/>
    <x v="0"/>
    <s v="Technology, Hardware, Software and Supplies"/>
  </r>
  <r>
    <x v="298"/>
    <s v="Year 1"/>
    <x v="0"/>
    <n v="16596800000"/>
    <n v="13908300000"/>
    <n v="571600000"/>
    <n v="279300000"/>
    <n v="517400000"/>
    <x v="0"/>
    <s v="Construction &amp; Farm Machinery &amp; Heavy Trucks"/>
  </r>
  <r>
    <x v="298"/>
    <s v="Year 2"/>
    <x v="1"/>
    <n v="16661000000"/>
    <n v="13900700000"/>
    <n v="559500000"/>
    <n v="251400000"/>
    <n v="571700000"/>
    <x v="0"/>
    <s v="Construction &amp; Farm Machinery &amp; Heavy Trucks"/>
  </r>
  <r>
    <x v="298"/>
    <s v="Year 3"/>
    <x v="2"/>
    <n v="18534400000"/>
    <n v="15481600000"/>
    <n v="561400000"/>
    <n v="215600000"/>
    <n v="588500000"/>
    <x v="0"/>
    <s v="Construction &amp; Farm Machinery &amp; Heavy Trucks"/>
  </r>
  <r>
    <x v="298"/>
    <s v="Year 4"/>
    <x v="3"/>
    <n v="18671300000"/>
    <n v="15292100000"/>
    <n v="541500000"/>
    <n v="239800000"/>
    <n v="583700000"/>
    <x v="0"/>
    <s v="Construction &amp; Farm Machinery &amp; Heavy Trucks"/>
  </r>
  <r>
    <x v="299"/>
    <s v="Year 1"/>
    <x v="1"/>
    <n v="15598000000"/>
    <n v="11759000000"/>
    <n v="0"/>
    <n v="0"/>
    <n v="2077000000"/>
    <x v="5"/>
    <s v="MultiUtilities"/>
  </r>
  <r>
    <x v="299"/>
    <s v="Year 2"/>
    <x v="2"/>
    <n v="17090000000"/>
    <n v="12207000000"/>
    <n v="0"/>
    <n v="0"/>
    <n v="2433000000"/>
    <x v="5"/>
    <s v="MultiUtilities"/>
  </r>
  <r>
    <x v="299"/>
    <s v="Year 3"/>
    <x v="3"/>
    <n v="16833000000"/>
    <n v="12713000000"/>
    <n v="0"/>
    <n v="0"/>
    <n v="2612000000"/>
    <x v="5"/>
    <s v="MultiUtilities"/>
  </r>
  <r>
    <x v="299"/>
    <s v="Year 4"/>
    <x v="28"/>
    <n v="17666000000"/>
    <n v="12734000000"/>
    <n v="0"/>
    <n v="0"/>
    <n v="2755000000"/>
    <x v="5"/>
    <s v="MultiUtilities"/>
  </r>
  <r>
    <x v="300"/>
    <s v="Year 1"/>
    <x v="0"/>
    <n v="5260956000"/>
    <n v="1177275000"/>
    <n v="2188747000"/>
    <n v="0"/>
    <n v="65141000"/>
    <x v="1"/>
    <s v="Internet &amp; Direct Marketing Retail"/>
  </r>
  <r>
    <x v="300"/>
    <s v="Year 2"/>
    <x v="1"/>
    <n v="6793306000"/>
    <n v="1077420000"/>
    <n v="3185497000"/>
    <n v="0"/>
    <n v="117975000"/>
    <x v="1"/>
    <s v="Internet &amp; Direct Marketing Retail"/>
  </r>
  <r>
    <x v="300"/>
    <s v="Year 3"/>
    <x v="2"/>
    <n v="8441971000"/>
    <n v="857841000"/>
    <n v="4302998000"/>
    <n v="0"/>
    <n v="207820000"/>
    <x v="1"/>
    <s v="Internet &amp; Direct Marketing Retail"/>
  </r>
  <r>
    <x v="300"/>
    <s v="Year 4"/>
    <x v="3"/>
    <n v="9223987000"/>
    <n v="632180000"/>
    <n v="5060406000"/>
    <n v="0"/>
    <n v="272494000"/>
    <x v="1"/>
    <s v="Internet &amp; Direct Marketing Retail"/>
  </r>
  <r>
    <x v="301"/>
    <s v="Year 1"/>
    <x v="143"/>
    <n v="3637212000"/>
    <n v="2446443000"/>
    <n v="0"/>
    <n v="0"/>
    <n v="0"/>
    <x v="3"/>
    <s v="Health Care Supplies"/>
  </r>
  <r>
    <x v="301"/>
    <s v="Year 2"/>
    <x v="144"/>
    <n v="3585141000"/>
    <n v="2566444000"/>
    <n v="0"/>
    <n v="0"/>
    <n v="0"/>
    <x v="3"/>
    <s v="Health Care Supplies"/>
  </r>
  <r>
    <x v="301"/>
    <s v="Year 3"/>
    <x v="145"/>
    <n v="3910865000"/>
    <n v="2850316000"/>
    <n v="0"/>
    <n v="0"/>
    <n v="0"/>
    <x v="3"/>
    <s v="Health Care Supplies"/>
  </r>
  <r>
    <x v="301"/>
    <s v="Year 4"/>
    <x v="108"/>
    <n v="5386703000"/>
    <n v="4063955000"/>
    <n v="0"/>
    <n v="0"/>
    <n v="0"/>
    <x v="3"/>
    <s v="Health Care Supplies"/>
  </r>
  <r>
    <x v="302"/>
    <s v="Year 1"/>
    <x v="0"/>
    <n v="9781000000"/>
    <n v="6351000000"/>
    <n v="98000000"/>
    <n v="0"/>
    <n v="1054000000"/>
    <x v="5"/>
    <s v="Electric Utilities"/>
  </r>
  <r>
    <x v="302"/>
    <s v="Year 2"/>
    <x v="1"/>
    <n v="9968000000"/>
    <n v="6423000000"/>
    <n v="68000000"/>
    <n v="0"/>
    <n v="1178000000"/>
    <x v="5"/>
    <s v="Electric Utilities"/>
  </r>
  <r>
    <x v="302"/>
    <s v="Year 3"/>
    <x v="2"/>
    <n v="10886000000"/>
    <n v="7036000000"/>
    <n v="0"/>
    <n v="0"/>
    <n v="1227000000"/>
    <x v="5"/>
    <s v="Electric Utilities"/>
  </r>
  <r>
    <x v="302"/>
    <s v="Year 4"/>
    <x v="3"/>
    <n v="10415000000"/>
    <n v="6239000000"/>
    <n v="0"/>
    <n v="0"/>
    <n v="1214000000"/>
    <x v="5"/>
    <s v="Electric Utilities"/>
  </r>
  <r>
    <x v="303"/>
    <s v="Year 1"/>
    <x v="5"/>
    <n v="66415000000"/>
    <n v="31243000000"/>
    <n v="25357000000"/>
    <n v="0"/>
    <n v="110000000"/>
    <x v="4"/>
    <s v="Soft Drinks"/>
  </r>
  <r>
    <x v="303"/>
    <s v="Year 2"/>
    <x v="97"/>
    <n v="66683000000"/>
    <n v="31238000000"/>
    <n v="25772000000"/>
    <n v="0"/>
    <n v="92000000"/>
    <x v="4"/>
    <s v="Soft Drinks"/>
  </r>
  <r>
    <x v="303"/>
    <s v="Year 3"/>
    <x v="98"/>
    <n v="63056000000"/>
    <n v="28731000000"/>
    <n v="24538000000"/>
    <n v="0"/>
    <n v="75000000"/>
    <x v="4"/>
    <s v="Soft Drinks"/>
  </r>
  <r>
    <x v="303"/>
    <s v="Year 4"/>
    <x v="28"/>
    <n v="62799000000"/>
    <n v="28209000000"/>
    <n v="24735000000"/>
    <n v="0"/>
    <n v="70000000"/>
    <x v="4"/>
    <s v="Soft Drinks"/>
  </r>
  <r>
    <x v="304"/>
    <s v="Year 1"/>
    <x v="0"/>
    <n v="54657000000"/>
    <n v="9821000000"/>
    <n v="15171000000"/>
    <n v="7482000000"/>
    <n v="5109000000"/>
    <x v="3"/>
    <s v="Pharmaceuticals"/>
  </r>
  <r>
    <x v="304"/>
    <s v="Year 2"/>
    <x v="1"/>
    <n v="51584000000"/>
    <n v="9586000000"/>
    <n v="14355000000"/>
    <n v="6678000000"/>
    <n v="4599000000"/>
    <x v="3"/>
    <s v="Pharmaceuticals"/>
  </r>
  <r>
    <x v="304"/>
    <s v="Year 3"/>
    <x v="2"/>
    <n v="49605000000"/>
    <n v="9577000000"/>
    <n v="14097000000"/>
    <n v="8393000000"/>
    <n v="4039000000"/>
    <x v="3"/>
    <s v="Pharmaceuticals"/>
  </r>
  <r>
    <x v="304"/>
    <s v="Year 4"/>
    <x v="3"/>
    <n v="48851000000"/>
    <n v="9648000000"/>
    <n v="14809000000"/>
    <n v="7690000000"/>
    <n v="3728000000"/>
    <x v="3"/>
    <s v="Pharmaceuticals"/>
  </r>
  <r>
    <x v="305"/>
    <s v="Year 1"/>
    <x v="1"/>
    <n v="9289500000"/>
    <n v="4683600000"/>
    <n v="189000000"/>
    <n v="0"/>
    <n v="3292900000"/>
    <x v="6"/>
    <s v="Diversified Financial Services"/>
  </r>
  <r>
    <x v="305"/>
    <s v="Year 2"/>
    <x v="2"/>
    <n v="10477600000"/>
    <n v="5231000000"/>
    <n v="177400000"/>
    <n v="0"/>
    <n v="3574300000"/>
    <x v="6"/>
    <s v="Diversified Financial Services"/>
  </r>
  <r>
    <x v="305"/>
    <s v="Year 3"/>
    <x v="3"/>
    <n v="11964400000"/>
    <n v="6697700000"/>
    <n v="163500000"/>
    <n v="0"/>
    <n v="3672400000"/>
    <x v="6"/>
    <s v="Diversified Financial Services"/>
  </r>
  <r>
    <x v="305"/>
    <s v="Year 4"/>
    <x v="28"/>
    <n v="12394100000"/>
    <n v="6913200000"/>
    <n v="156600000"/>
    <n v="0"/>
    <n v="3732600000"/>
    <x v="6"/>
    <s v="Diversified Financial Services"/>
  </r>
  <r>
    <x v="306"/>
    <s v="Year 1"/>
    <x v="1"/>
    <n v="2104745000"/>
    <n v="155355000"/>
    <n v="346393000"/>
    <n v="859947000"/>
    <n v="0"/>
    <x v="4"/>
    <s v="Personal Products"/>
  </r>
  <r>
    <x v="306"/>
    <s v="Year 2"/>
    <x v="2"/>
    <n v="2819557000"/>
    <n v="205018000"/>
    <n v="519267000"/>
    <n v="1271353000"/>
    <n v="0"/>
    <x v="4"/>
    <s v="Personal Products"/>
  </r>
  <r>
    <x v="306"/>
    <s v="Year 3"/>
    <x v="3"/>
    <n v="4103728000"/>
    <n v="392709000"/>
    <n v="838526000"/>
    <n v="1620577000"/>
    <n v="0"/>
    <x v="4"/>
    <s v="Personal Products"/>
  </r>
  <r>
    <x v="306"/>
    <s v="Year 4"/>
    <x v="28"/>
    <n v="4860427000"/>
    <n v="299694000"/>
    <n v="1177697000"/>
    <n v="2052295000"/>
    <n v="0"/>
    <x v="4"/>
    <s v="Personal Products"/>
  </r>
  <r>
    <x v="307"/>
    <s v="Year 1"/>
    <x v="0"/>
    <n v="17083900000"/>
    <n v="15590900000"/>
    <n v="15400000"/>
    <n v="0"/>
    <n v="36100000"/>
    <x v="6"/>
    <s v="Property &amp; Casualty Insurance"/>
  </r>
  <r>
    <x v="307"/>
    <s v="Year 2"/>
    <x v="1"/>
    <n v="18170900000"/>
    <n v="16275100000"/>
    <n v="18800000"/>
    <n v="0"/>
    <n v="38800000"/>
    <x v="6"/>
    <s v="Property &amp; Casualty Insurance"/>
  </r>
  <r>
    <x v="307"/>
    <s v="Year 3"/>
    <x v="2"/>
    <n v="19391400000"/>
    <n v="17297300000"/>
    <n v="18900000"/>
    <n v="0"/>
    <n v="50900000"/>
    <x v="6"/>
    <s v="Property &amp; Casualty Insurance"/>
  </r>
  <r>
    <x v="307"/>
    <s v="Year 4"/>
    <x v="3"/>
    <n v="20853800000"/>
    <n v="18705900000"/>
    <n v="22800000"/>
    <n v="0"/>
    <n v="77500000"/>
    <x v="6"/>
    <s v="Property &amp; Casualty Insurance"/>
  </r>
  <r>
    <x v="308"/>
    <s v="Year 1"/>
    <x v="52"/>
    <n v="13015704000"/>
    <n v="10086675000"/>
    <n v="1554973000"/>
    <n v="0"/>
    <n v="0"/>
    <x v="0"/>
    <s v="Industrial Conglomerates"/>
  </r>
  <r>
    <x v="308"/>
    <s v="Year 2"/>
    <x v="53"/>
    <n v="13215971000"/>
    <n v="10188227000"/>
    <n v="1633992000"/>
    <n v="0"/>
    <n v="0"/>
    <x v="0"/>
    <s v="Industrial Conglomerates"/>
  </r>
  <r>
    <x v="308"/>
    <s v="Year 3"/>
    <x v="54"/>
    <n v="12711744000"/>
    <n v="9655245000"/>
    <n v="1544746000"/>
    <n v="0"/>
    <n v="0"/>
    <x v="0"/>
    <s v="Industrial Conglomerates"/>
  </r>
  <r>
    <x v="308"/>
    <s v="Year 4"/>
    <x v="55"/>
    <n v="11360753000"/>
    <n v="8823384000"/>
    <n v="1359360000"/>
    <n v="0"/>
    <n v="0"/>
    <x v="0"/>
    <s v="Industrial Conglomerates"/>
  </r>
  <r>
    <x v="309"/>
    <s v="Year 1"/>
    <x v="1"/>
    <n v="5679595000"/>
    <n v="4507196000"/>
    <n v="568500000"/>
    <n v="0"/>
    <n v="0"/>
    <x v="1"/>
    <s v="Homebuilding"/>
  </r>
  <r>
    <x v="309"/>
    <s v="Year 2"/>
    <x v="2"/>
    <n v="5822363000"/>
    <n v="4244479000"/>
    <n v="861390000"/>
    <n v="0"/>
    <n v="0"/>
    <x v="1"/>
    <s v="Homebuilding"/>
  </r>
  <r>
    <x v="309"/>
    <s v="Year 3"/>
    <x v="3"/>
    <n v="5981964000"/>
    <n v="4353850000"/>
    <n v="794728000"/>
    <n v="0"/>
    <n v="0"/>
    <x v="1"/>
    <s v="Homebuilding"/>
  </r>
  <r>
    <x v="309"/>
    <s v="Year 4"/>
    <x v="28"/>
    <n v="7668476000"/>
    <n v="5728662000"/>
    <n v="957150000"/>
    <n v="0"/>
    <n v="0"/>
    <x v="1"/>
    <s v="Homebuilding"/>
  </r>
  <r>
    <x v="310"/>
    <s v="Year 1"/>
    <x v="146"/>
    <n v="2105188000"/>
    <n v="1143659000"/>
    <n v="627370000"/>
    <n v="131835000"/>
    <n v="0"/>
    <x v="3"/>
    <s v="Health Care Equipment"/>
  </r>
  <r>
    <x v="310"/>
    <s v="Year 2"/>
    <x v="99"/>
    <n v="2157586000"/>
    <n v="1181444000"/>
    <n v="581898000"/>
    <n v="132400000"/>
    <n v="0"/>
    <x v="3"/>
    <s v="Health Care Equipment"/>
  </r>
  <r>
    <x v="310"/>
    <s v="Year 3"/>
    <x v="100"/>
    <n v="2237219000"/>
    <n v="1232611000"/>
    <n v="659335000"/>
    <n v="121141000"/>
    <n v="0"/>
    <x v="3"/>
    <s v="Health Care Equipment"/>
  </r>
  <r>
    <x v="310"/>
    <s v="Year 4"/>
    <x v="113"/>
    <n v="2262359000"/>
    <n v="1237859000"/>
    <n v="598848000"/>
    <n v="125928000"/>
    <n v="0"/>
    <x v="3"/>
    <s v="Health Care Equipment"/>
  </r>
  <r>
    <x v="311"/>
    <s v="Year 1"/>
    <x v="1"/>
    <n v="80029000000"/>
    <n v="59222000000"/>
    <n v="6890000000"/>
    <n v="0"/>
    <n v="93000000"/>
    <x v="4"/>
    <s v="Tobacco"/>
  </r>
  <r>
    <x v="311"/>
    <s v="Year 2"/>
    <x v="2"/>
    <n v="80106000000"/>
    <n v="60775000000"/>
    <n v="7001000000"/>
    <n v="0"/>
    <n v="93000000"/>
    <x v="4"/>
    <s v="Tobacco"/>
  </r>
  <r>
    <x v="311"/>
    <s v="Year 3"/>
    <x v="3"/>
    <n v="73908000000"/>
    <n v="56479000000"/>
    <n v="6656000000"/>
    <n v="0"/>
    <n v="82000000"/>
    <x v="4"/>
    <s v="Tobacco"/>
  </r>
  <r>
    <x v="311"/>
    <s v="Year 4"/>
    <x v="28"/>
    <n v="74953000000"/>
    <n v="57659000000"/>
    <n v="6405000000"/>
    <n v="0"/>
    <n v="74000000"/>
    <x v="4"/>
    <s v="Tobacco"/>
  </r>
  <r>
    <x v="312"/>
    <s v="Year 1"/>
    <x v="0"/>
    <n v="16606000000"/>
    <n v="386000000"/>
    <n v="10486000000"/>
    <n v="0"/>
    <n v="987000000"/>
    <x v="6"/>
    <s v="Banks"/>
  </r>
  <r>
    <x v="312"/>
    <s v="Year 2"/>
    <x v="1"/>
    <n v="16872000000"/>
    <n v="344000000"/>
    <n v="9681000000"/>
    <n v="0"/>
    <n v="643000000"/>
    <x v="6"/>
    <s v="Banks"/>
  </r>
  <r>
    <x v="312"/>
    <s v="Year 3"/>
    <x v="2"/>
    <n v="16281000000"/>
    <n v="325000000"/>
    <n v="9488000000"/>
    <n v="0"/>
    <n v="273000000"/>
    <x v="6"/>
    <s v="Banks"/>
  </r>
  <r>
    <x v="312"/>
    <s v="Year 4"/>
    <x v="3"/>
    <n v="16270000000"/>
    <n v="403000000"/>
    <n v="9463000000"/>
    <n v="0"/>
    <n v="255000000"/>
    <x v="6"/>
    <s v="Banks"/>
  </r>
  <r>
    <x v="313"/>
    <s v="Year 1"/>
    <x v="0"/>
    <n v="4306800000"/>
    <n v="3040900000"/>
    <n v="1117700000"/>
    <n v="92300000"/>
    <n v="0"/>
    <x v="0"/>
    <s v="Industrial Machinery"/>
  </r>
  <r>
    <x v="313"/>
    <s v="Year 2"/>
    <x v="1"/>
    <n v="6999700000"/>
    <n v="4629600000"/>
    <n v="1493700000"/>
    <n v="122800000"/>
    <n v="0"/>
    <x v="0"/>
    <s v="Industrial Machinery"/>
  </r>
  <r>
    <x v="313"/>
    <s v="Year 3"/>
    <x v="2"/>
    <n v="7039000000"/>
    <n v="4576000000"/>
    <n v="1493800000"/>
    <n v="117300000"/>
    <n v="0"/>
    <x v="0"/>
    <s v="Industrial Machinery"/>
  </r>
  <r>
    <x v="313"/>
    <s v="Year 4"/>
    <x v="3"/>
    <n v="6449000000"/>
    <n v="4263200000"/>
    <n v="1334300000"/>
    <n v="119600000"/>
    <n v="0"/>
    <x v="0"/>
    <s v="Industrial Machinery"/>
  </r>
  <r>
    <x v="314"/>
    <s v="Year 1"/>
    <x v="0"/>
    <n v="3301804000"/>
    <n v="1879559000"/>
    <n v="166154000"/>
    <n v="0"/>
    <n v="404336000"/>
    <x v="5"/>
    <s v="MultiUtilities"/>
  </r>
  <r>
    <x v="314"/>
    <s v="Year 2"/>
    <x v="1"/>
    <n v="3454628000"/>
    <n v="2020436000"/>
    <n v="172161000"/>
    <n v="0"/>
    <n v="415708000"/>
    <x v="5"/>
    <s v="MultiUtilities"/>
  </r>
  <r>
    <x v="314"/>
    <s v="Year 3"/>
    <x v="2"/>
    <n v="3491632000"/>
    <n v="2087854000"/>
    <n v="175178000"/>
    <n v="0"/>
    <n v="417358000"/>
    <x v="5"/>
    <s v="MultiUtilities"/>
  </r>
  <r>
    <x v="314"/>
    <s v="Year 4"/>
    <x v="3"/>
    <n v="3495443000"/>
    <n v="1969675000"/>
    <n v="176744000"/>
    <n v="0"/>
    <n v="494422000"/>
    <x v="5"/>
    <s v="MultiUtilities"/>
  </r>
  <r>
    <x v="315"/>
    <s v="Year 1"/>
    <x v="1"/>
    <n v="14265000000"/>
    <n v="8314000000"/>
    <n v="3486000000"/>
    <n v="463000000"/>
    <n v="452000000"/>
    <x v="8"/>
    <s v="Diversified Chemicals"/>
  </r>
  <r>
    <x v="315"/>
    <s v="Year 2"/>
    <x v="2"/>
    <n v="14791000000"/>
    <n v="8348000000"/>
    <n v="4013000000"/>
    <n v="483000000"/>
    <n v="450000000"/>
    <x v="8"/>
    <s v="Diversified Chemicals"/>
  </r>
  <r>
    <x v="315"/>
    <s v="Year 3"/>
    <x v="3"/>
    <n v="14766000000"/>
    <n v="8206000000"/>
    <n v="3624000000"/>
    <n v="476000000"/>
    <n v="471000000"/>
    <x v="8"/>
    <s v="Diversified Chemicals"/>
  </r>
  <r>
    <x v="315"/>
    <s v="Year 4"/>
    <x v="28"/>
    <n v="14751000000"/>
    <n v="8063000000"/>
    <n v="4630000000"/>
    <n v="466000000"/>
    <n v="462000000"/>
    <x v="8"/>
    <s v="Diversified Chemicals"/>
  </r>
  <r>
    <x v="316"/>
    <s v="Year 1"/>
    <x v="0"/>
    <n v="12132000000"/>
    <n v="4876000000"/>
    <n v="3143000000"/>
    <n v="0"/>
    <n v="1087000000"/>
    <x v="5"/>
    <s v="Electric Utilities"/>
  </r>
  <r>
    <x v="316"/>
    <s v="Year 2"/>
    <x v="1"/>
    <n v="7263000000"/>
    <n v="1751000000"/>
    <n v="2108000000"/>
    <n v="0"/>
    <n v="843000000"/>
    <x v="5"/>
    <s v="Electric Utilities"/>
  </r>
  <r>
    <x v="316"/>
    <s v="Year 3"/>
    <x v="2"/>
    <n v="7852000000"/>
    <n v="1889000000"/>
    <n v="2173000000"/>
    <n v="0"/>
    <n v="923000000"/>
    <x v="5"/>
    <s v="Electric Utilities"/>
  </r>
  <r>
    <x v="316"/>
    <s v="Year 4"/>
    <x v="3"/>
    <n v="7669000000"/>
    <n v="1718000000"/>
    <n v="2237000000"/>
    <n v="0"/>
    <n v="883000000"/>
    <x v="5"/>
    <s v="Electric Utilities"/>
  </r>
  <r>
    <x v="317"/>
    <s v="Year 1"/>
    <x v="0"/>
    <n v="84847000000"/>
    <n v="66635000000"/>
    <n v="17504000000"/>
    <n v="0"/>
    <n v="0"/>
    <x v="6"/>
    <s v="Diversified Financial Services"/>
  </r>
  <r>
    <x v="317"/>
    <s v="Year 2"/>
    <x v="1"/>
    <n v="41461000000"/>
    <n v="26973000000"/>
    <n v="16172000000"/>
    <n v="0"/>
    <n v="0"/>
    <x v="6"/>
    <s v="Diversified Financial Services"/>
  </r>
  <r>
    <x v="317"/>
    <s v="Year 3"/>
    <x v="2"/>
    <n v="54105000000"/>
    <n v="33560000000"/>
    <n v="18786000000"/>
    <n v="0"/>
    <n v="0"/>
    <x v="6"/>
    <s v="Diversified Financial Services"/>
  </r>
  <r>
    <x v="317"/>
    <s v="Year 4"/>
    <x v="3"/>
    <n v="57119000000"/>
    <n v="32747000000"/>
    <n v="16603000000"/>
    <n v="0"/>
    <n v="0"/>
    <x v="6"/>
    <s v="Diversified Financial Services"/>
  </r>
  <r>
    <x v="318"/>
    <s v="Year 1"/>
    <x v="0"/>
    <n v="179290000000"/>
    <n v="158446000000"/>
    <n v="15443000000"/>
    <n v="0"/>
    <n v="931000000"/>
    <x v="9"/>
    <s v="Oil &amp; Gas Refining &amp; Marketing &amp; Transportation"/>
  </r>
  <r>
    <x v="318"/>
    <s v="Year 2"/>
    <x v="1"/>
    <n v="171596000000"/>
    <n v="152451000000"/>
    <n v="15597000000"/>
    <n v="0"/>
    <n v="971000000"/>
    <x v="9"/>
    <s v="Oil &amp; Gas Refining &amp; Marketing &amp; Transportation"/>
  </r>
  <r>
    <x v="318"/>
    <s v="Year 3"/>
    <x v="2"/>
    <n v="161212000000"/>
    <n v="140183000000"/>
    <n v="16703000000"/>
    <n v="0"/>
    <n v="1019000000"/>
    <x v="9"/>
    <s v="Oil &amp; Gas Refining &amp; Marketing &amp; Transportation"/>
  </r>
  <r>
    <x v="318"/>
    <s v="Year 4"/>
    <x v="3"/>
    <n v="98975000000"/>
    <n v="77693000000"/>
    <n v="15747000000"/>
    <n v="0"/>
    <n v="1099000000"/>
    <x v="9"/>
    <s v="Oil &amp; Gas Refining &amp; Marketing &amp; Transportation"/>
  </r>
  <r>
    <x v="319"/>
    <s v="Year 1"/>
    <x v="102"/>
    <n v="6043000000"/>
    <n v="2793800000"/>
    <n v="2594300000"/>
    <n v="0"/>
    <n v="0"/>
    <x v="1"/>
    <s v="Apparel, Accessories &amp; Luxury Goods"/>
  </r>
  <r>
    <x v="319"/>
    <s v="Year 2"/>
    <x v="103"/>
    <n v="8186400000"/>
    <n v="3967100000"/>
    <n v="3673500000"/>
    <n v="0"/>
    <n v="0"/>
    <x v="1"/>
    <s v="Apparel, Accessories &amp; Luxury Goods"/>
  </r>
  <r>
    <x v="319"/>
    <s v="Year 3"/>
    <x v="104"/>
    <n v="8241200000"/>
    <n v="3914500000"/>
    <n v="3713600000"/>
    <n v="0"/>
    <n v="0"/>
    <x v="1"/>
    <s v="Apparel, Accessories &amp; Luxury Goods"/>
  </r>
  <r>
    <x v="319"/>
    <s v="Year 4"/>
    <x v="27"/>
    <n v="8020300000"/>
    <n v="3858700000"/>
    <n v="3417700000"/>
    <n v="0"/>
    <n v="0"/>
    <x v="1"/>
    <s v="Apparel, Accessories &amp; Luxury Goods"/>
  </r>
  <r>
    <x v="320"/>
    <s v="Year 1"/>
    <x v="0"/>
    <n v="5920269000"/>
    <n v="4982562000"/>
    <n v="434894000"/>
    <n v="0"/>
    <n v="37691000"/>
    <x v="0"/>
    <s v="Industrial Conglomerates"/>
  </r>
  <r>
    <x v="320"/>
    <s v="Year 2"/>
    <x v="1"/>
    <n v="6411577000"/>
    <n v="5424644000"/>
    <n v="485069000"/>
    <n v="0"/>
    <n v="25865000"/>
    <x v="0"/>
    <s v="Industrial Conglomerates"/>
  </r>
  <r>
    <x v="320"/>
    <s v="Year 3"/>
    <x v="2"/>
    <n v="7747229000"/>
    <n v="6578435000"/>
    <n v="705477000"/>
    <n v="0"/>
    <n v="34257000"/>
    <x v="0"/>
    <s v="Industrial Conglomerates"/>
  </r>
  <r>
    <x v="320"/>
    <s v="Year 4"/>
    <x v="3"/>
    <n v="7572436000"/>
    <n v="6648771000"/>
    <n v="592863000"/>
    <n v="0"/>
    <n v="34848000"/>
    <x v="0"/>
    <s v="Industrial Conglomerates"/>
  </r>
  <r>
    <x v="321"/>
    <s v="Year 1"/>
    <x v="0"/>
    <n v="11224000000"/>
    <n v="6396000000"/>
    <n v="1227000000"/>
    <n v="98000000"/>
    <n v="1001000000"/>
    <x v="8"/>
    <s v="Industrial Gases"/>
  </r>
  <r>
    <x v="321"/>
    <s v="Year 2"/>
    <x v="1"/>
    <n v="11925000000"/>
    <n v="6744000000"/>
    <n v="1349000000"/>
    <n v="98000000"/>
    <n v="1109000000"/>
    <x v="8"/>
    <s v="Industrial Gases"/>
  </r>
  <r>
    <x v="321"/>
    <s v="Year 3"/>
    <x v="2"/>
    <n v="12273000000"/>
    <n v="6962000000"/>
    <n v="1437000000"/>
    <n v="96000000"/>
    <n v="1170000000"/>
    <x v="8"/>
    <s v="Industrial Gases"/>
  </r>
  <r>
    <x v="321"/>
    <s v="Year 4"/>
    <x v="3"/>
    <n v="10776000000"/>
    <n v="5960000000"/>
    <n v="1296000000"/>
    <n v="93000000"/>
    <n v="1106000000"/>
    <x v="8"/>
    <s v="Industrial Gases"/>
  </r>
  <r>
    <x v="322"/>
    <s v="Year 1"/>
    <x v="147"/>
    <n v="24866000000"/>
    <n v="9820000000"/>
    <n v="2849000000"/>
    <n v="4967000000"/>
    <n v="0"/>
    <x v="2"/>
    <s v="Semiconductors"/>
  </r>
  <r>
    <x v="322"/>
    <s v="Year 2"/>
    <x v="148"/>
    <n v="26487000000"/>
    <n v="10686000000"/>
    <n v="2774000000"/>
    <n v="5477000000"/>
    <n v="0"/>
    <x v="2"/>
    <s v="Semiconductors"/>
  </r>
  <r>
    <x v="322"/>
    <s v="Year 3"/>
    <x v="149"/>
    <n v="25281000000"/>
    <n v="10378000000"/>
    <n v="3637000000"/>
    <n v="5490000000"/>
    <n v="0"/>
    <x v="2"/>
    <s v="Semiconductors"/>
  </r>
  <r>
    <x v="322"/>
    <s v="Year 4"/>
    <x v="150"/>
    <n v="23554000000"/>
    <n v="9749000000"/>
    <n v="2159000000"/>
    <n v="5151000000"/>
    <n v="0"/>
    <x v="2"/>
    <s v="Semiconductors"/>
  </r>
  <r>
    <x v="323"/>
    <s v="Year 1"/>
    <x v="125"/>
    <n v="1148231000"/>
    <n v="743304000"/>
    <n v="180317000"/>
    <n v="197269000"/>
    <n v="0"/>
    <x v="2"/>
    <s v="Semiconductors"/>
  </r>
  <r>
    <x v="323"/>
    <s v="Year 2"/>
    <x v="126"/>
    <n v="1710966000"/>
    <n v="1021658000"/>
    <n v="309348000"/>
    <n v="257494000"/>
    <n v="0"/>
    <x v="2"/>
    <s v="Semiconductors"/>
  </r>
  <r>
    <x v="323"/>
    <s v="Year 3"/>
    <x v="127"/>
    <n v="2610726000"/>
    <n v="1561173000"/>
    <n v="588822000"/>
    <n v="448763000"/>
    <n v="0"/>
    <x v="2"/>
    <s v="Semiconductors"/>
  </r>
  <r>
    <x v="324"/>
    <s v="Year 1"/>
    <x v="1"/>
    <n v="6419285000"/>
    <n v="5099484000"/>
    <n v="922340000"/>
    <n v="0"/>
    <n v="0"/>
    <x v="0"/>
    <s v="Industrial Conglomerates"/>
  </r>
  <r>
    <x v="324"/>
    <s v="Year 2"/>
    <x v="2"/>
    <n v="6638774000"/>
    <n v="5253040000"/>
    <n v="1030014000"/>
    <n v="0"/>
    <n v="0"/>
    <x v="0"/>
    <s v="Industrial Conglomerates"/>
  </r>
  <r>
    <x v="324"/>
    <s v="Year 3"/>
    <x v="3"/>
    <n v="6571893000"/>
    <n v="5086449000"/>
    <n v="961579000"/>
    <n v="0"/>
    <n v="0"/>
    <x v="0"/>
    <s v="Industrial Conglomerates"/>
  </r>
  <r>
    <x v="324"/>
    <s v="Year 4"/>
    <x v="28"/>
    <n v="6786984000"/>
    <n v="5285568000"/>
    <n v="956158000"/>
    <n v="0"/>
    <n v="0"/>
    <x v="0"/>
    <s v="Industrial Conglomerates"/>
  </r>
  <r>
    <x v="325"/>
    <s v="Year 1"/>
    <x v="0"/>
    <n v="7688024000"/>
    <n v="5157434000"/>
    <n v="1011543000"/>
    <n v="0"/>
    <n v="730493000"/>
    <x v="1"/>
    <s v="Hotels, Resorts &amp; Cruise Lines"/>
  </r>
  <r>
    <x v="325"/>
    <s v="Year 2"/>
    <x v="1"/>
    <n v="7959894000"/>
    <n v="5305270000"/>
    <n v="1044819000"/>
    <n v="0"/>
    <n v="754711000"/>
    <x v="1"/>
    <s v="Hotels, Resorts &amp; Cruise Lines"/>
  </r>
  <r>
    <x v="325"/>
    <s v="Year 3"/>
    <x v="2"/>
    <n v="8073855000"/>
    <n v="5306281000"/>
    <n v="1048952000"/>
    <n v="0"/>
    <n v="772445000"/>
    <x v="1"/>
    <s v="Hotels, Resorts &amp; Cruise Lines"/>
  </r>
  <r>
    <x v="325"/>
    <s v="Year 4"/>
    <x v="3"/>
    <n v="8299074000"/>
    <n v="5099393000"/>
    <n v="1086504000"/>
    <n v="0"/>
    <n v="827008000"/>
    <x v="1"/>
    <s v="Hotels, Resorts &amp; Cruise Lines"/>
  </r>
  <r>
    <x v="326"/>
    <s v="Year 1"/>
    <x v="1"/>
    <n v="2104745000"/>
    <n v="155355000"/>
    <n v="346393000"/>
    <n v="859947000"/>
    <n v="0"/>
    <x v="3"/>
    <s v="Biotechnology"/>
  </r>
  <r>
    <x v="326"/>
    <s v="Year 2"/>
    <x v="2"/>
    <n v="2819557000"/>
    <n v="205018000"/>
    <n v="519267000"/>
    <n v="1271353000"/>
    <n v="0"/>
    <x v="3"/>
    <s v="Biotechnology"/>
  </r>
  <r>
    <x v="326"/>
    <s v="Year 3"/>
    <x v="3"/>
    <n v="4103728000"/>
    <n v="392709000"/>
    <n v="838526000"/>
    <n v="1620577000"/>
    <n v="0"/>
    <x v="3"/>
    <s v="Biotechnology"/>
  </r>
  <r>
    <x v="326"/>
    <s v="Year 4"/>
    <x v="28"/>
    <n v="4860427000"/>
    <n v="299694000"/>
    <n v="1177697000"/>
    <n v="2052295000"/>
    <n v="0"/>
    <x v="3"/>
    <s v="Biotechnology"/>
  </r>
  <r>
    <x v="327"/>
    <s v="Year 1"/>
    <x v="1"/>
    <n v="4245895000"/>
    <n v="2522803000"/>
    <n v="1324815000"/>
    <n v="0"/>
    <n v="1700000"/>
    <x v="0"/>
    <s v="Human Resource &amp; Employment Services"/>
  </r>
  <r>
    <x v="327"/>
    <s v="Year 2"/>
    <x v="2"/>
    <n v="4695014000"/>
    <n v="2772098000"/>
    <n v="1425734000"/>
    <n v="0"/>
    <n v="557000"/>
    <x v="0"/>
    <s v="Human Resource &amp; Employment Services"/>
  </r>
  <r>
    <x v="327"/>
    <s v="Year 3"/>
    <x v="3"/>
    <n v="5094933000"/>
    <n v="2980462000"/>
    <n v="1533799000"/>
    <n v="0"/>
    <n v="192000"/>
    <x v="0"/>
    <s v="Human Resource &amp; Employment Services"/>
  </r>
  <r>
    <x v="327"/>
    <s v="Year 4"/>
    <x v="28"/>
    <n v="5250399000"/>
    <n v="3089723000"/>
    <n v="1606217000"/>
    <n v="0"/>
    <n v="1237000"/>
    <x v="0"/>
    <s v="Human Resource &amp; Employment Services"/>
  </r>
  <r>
    <x v="328"/>
    <s v="Year 1"/>
    <x v="121"/>
    <n v="1328817000"/>
    <n v="200600000"/>
    <n v="660887000"/>
    <n v="263150000"/>
    <n v="0"/>
    <x v="2"/>
    <s v="Systems Software"/>
  </r>
  <r>
    <x v="328"/>
    <s v="Year 2"/>
    <x v="122"/>
    <n v="1534615000"/>
    <n v="232600000"/>
    <n v="750292000"/>
    <n v="317263000"/>
    <n v="0"/>
    <x v="2"/>
    <s v="Systems Software"/>
  </r>
  <r>
    <x v="328"/>
    <s v="Year 3"/>
    <x v="43"/>
    <n v="1789489000"/>
    <n v="273199000"/>
    <n v="898440000"/>
    <n v="367856000"/>
    <n v="0"/>
    <x v="2"/>
    <s v="Systems Software"/>
  </r>
  <r>
    <x v="328"/>
    <s v="Year 4"/>
    <x v="123"/>
    <n v="2052230000"/>
    <n v="309629000"/>
    <n v="1041231000"/>
    <n v="413322000"/>
    <n v="0"/>
    <x v="2"/>
    <s v="Systems Software"/>
  </r>
  <r>
    <x v="329"/>
    <s v="Year 1"/>
    <x v="124"/>
    <n v="6945000000"/>
    <n v="2789000000"/>
    <n v="2971000000"/>
    <n v="0"/>
    <n v="27000000"/>
    <x v="1"/>
    <s v="Apparel, Accessories &amp; Luxury Goods"/>
  </r>
  <r>
    <x v="329"/>
    <s v="Year 2"/>
    <x v="125"/>
    <n v="7450000000"/>
    <n v="3140000000"/>
    <n v="3142000000"/>
    <n v="0"/>
    <n v="35000000"/>
    <x v="1"/>
    <s v="Apparel, Accessories &amp; Luxury Goods"/>
  </r>
  <r>
    <x v="329"/>
    <s v="Year 3"/>
    <x v="126"/>
    <n v="7620000000"/>
    <n v="3242000000"/>
    <n v="3301000000"/>
    <n v="0"/>
    <n v="25000000"/>
    <x v="1"/>
    <s v="Apparel, Accessories &amp; Luxury Goods"/>
  </r>
  <r>
    <x v="329"/>
    <s v="Year 4"/>
    <x v="127"/>
    <n v="7405000000"/>
    <n v="3218000000"/>
    <n v="3389000000"/>
    <n v="0"/>
    <n v="24000000"/>
    <x v="1"/>
    <s v="Apparel, Accessories &amp; Luxury Goods"/>
  </r>
  <r>
    <x v="330"/>
    <s v="Year 1"/>
    <x v="12"/>
    <n v="6351900000"/>
    <n v="3778100000"/>
    <n v="1537700000"/>
    <n v="0"/>
    <n v="0"/>
    <x v="0"/>
    <s v="Industrial Conglomerates"/>
  </r>
  <r>
    <x v="330"/>
    <s v="Year 2"/>
    <x v="13"/>
    <n v="6623500000"/>
    <n v="3869600000"/>
    <n v="1570100000"/>
    <n v="0"/>
    <n v="0"/>
    <x v="0"/>
    <s v="Industrial Conglomerates"/>
  </r>
  <r>
    <x v="330"/>
    <s v="Year 3"/>
    <x v="14"/>
    <n v="6307900000"/>
    <n v="3604800000"/>
    <n v="1506400000"/>
    <n v="0"/>
    <n v="0"/>
    <x v="0"/>
    <s v="Industrial Conglomerates"/>
  </r>
  <r>
    <x v="330"/>
    <s v="Year 4"/>
    <x v="15"/>
    <n v="5879500000"/>
    <n v="3404000000"/>
    <n v="1467400000"/>
    <n v="0"/>
    <n v="0"/>
    <x v="0"/>
    <s v="Industrial Conglomerates"/>
  </r>
  <r>
    <x v="331"/>
    <s v="Year 1"/>
    <x v="0"/>
    <n v="2993489000"/>
    <n v="1321772000"/>
    <n v="914130000"/>
    <n v="0"/>
    <n v="0"/>
    <x v="0"/>
    <s v="Industrial Conglomerates"/>
  </r>
  <r>
    <x v="331"/>
    <s v="Year 2"/>
    <x v="1"/>
    <n v="3238128000"/>
    <n v="1355200000"/>
    <n v="1040567000"/>
    <n v="0"/>
    <n v="0"/>
    <x v="0"/>
    <s v="Industrial Conglomerates"/>
  </r>
  <r>
    <x v="331"/>
    <s v="Year 3"/>
    <x v="2"/>
    <n v="3549494000"/>
    <n v="1447595000"/>
    <n v="1102426000"/>
    <n v="0"/>
    <n v="0"/>
    <x v="0"/>
    <s v="Industrial Conglomerates"/>
  </r>
  <r>
    <x v="331"/>
    <s v="Year 4"/>
    <x v="3"/>
    <n v="3582395000"/>
    <n v="1417749000"/>
    <n v="1136728000"/>
    <n v="0"/>
    <n v="0"/>
    <x v="0"/>
    <s v="Industrial Conglomerates"/>
  </r>
  <r>
    <x v="332"/>
    <s v="Year 1"/>
    <x v="92"/>
    <n v="9721065000"/>
    <n v="7011428000"/>
    <n v="1437886000"/>
    <n v="0"/>
    <n v="0"/>
    <x v="1"/>
    <s v="Apparel Retail"/>
  </r>
  <r>
    <x v="332"/>
    <s v="Year 2"/>
    <x v="46"/>
    <n v="10230353000"/>
    <n v="7360924000"/>
    <n v="1526366000"/>
    <n v="0"/>
    <n v="0"/>
    <x v="1"/>
    <s v="Apparel Retail"/>
  </r>
  <r>
    <x v="332"/>
    <s v="Year 3"/>
    <x v="26"/>
    <n v="11041677000"/>
    <n v="7937956000"/>
    <n v="1615371000"/>
    <n v="0"/>
    <n v="0"/>
    <x v="1"/>
    <s v="Apparel Retail"/>
  </r>
  <r>
    <x v="332"/>
    <s v="Year 4"/>
    <x v="47"/>
    <n v="11939999000"/>
    <n v="8576873000"/>
    <n v="1738755000"/>
    <n v="0"/>
    <n v="0"/>
    <x v="1"/>
    <s v="Apparel Retail"/>
  </r>
  <r>
    <x v="333"/>
    <s v="Year 1"/>
    <x v="0"/>
    <n v="1367135000"/>
    <n v="328784000"/>
    <n v="248136000"/>
    <n v="0"/>
    <n v="445228000"/>
    <x v="9"/>
    <s v="Oil &amp; Gas Exploration &amp; Production"/>
  </r>
  <r>
    <x v="333"/>
    <s v="Year 2"/>
    <x v="1"/>
    <n v="1832253000"/>
    <n v="516119000"/>
    <n v="391707000"/>
    <n v="0"/>
    <n v="492397000"/>
    <x v="9"/>
    <s v="Oil &amp; Gas Exploration &amp; Production"/>
  </r>
  <r>
    <x v="333"/>
    <s v="Year 3"/>
    <x v="2"/>
    <n v="2042537000"/>
    <n v="605752000"/>
    <n v="191802000"/>
    <n v="0"/>
    <n v="551032000"/>
    <x v="9"/>
    <s v="Oil &amp; Gas Exploration &amp; Production"/>
  </r>
  <r>
    <x v="333"/>
    <s v="Year 4"/>
    <x v="3"/>
    <n v="1181704000"/>
    <n v="648968000"/>
    <n v="165318000"/>
    <n v="0"/>
    <n v="581155000"/>
    <x v="9"/>
    <s v="Oil &amp; Gas Exploration &amp; Production"/>
  </r>
  <r>
    <x v="334"/>
    <s v="Year 1"/>
    <x v="1"/>
    <n v="8417200000"/>
    <n v="5234700000"/>
    <n v="1088100000"/>
    <n v="0"/>
    <n v="877400000"/>
    <x v="0"/>
    <s v="Industrial Conglomerates"/>
  </r>
  <r>
    <x v="334"/>
    <s v="Year 2"/>
    <x v="2"/>
    <n v="8803300000"/>
    <n v="5643100000"/>
    <n v="998400000"/>
    <n v="0"/>
    <n v="906900000"/>
    <x v="0"/>
    <s v="Industrial Conglomerates"/>
  </r>
  <r>
    <x v="334"/>
    <s v="Year 3"/>
    <x v="3"/>
    <n v="9115000000"/>
    <n v="5518600000"/>
    <n v="1067000000"/>
    <n v="0"/>
    <n v="970600000"/>
    <x v="0"/>
    <s v="Industrial Conglomerates"/>
  </r>
  <r>
    <x v="334"/>
    <s v="Year 4"/>
    <x v="28"/>
    <n v="9387700000"/>
    <n v="5764000000"/>
    <n v="1054500000"/>
    <n v="0"/>
    <n v="991100000"/>
    <x v="0"/>
    <s v="Industrial Conglomerates"/>
  </r>
  <r>
    <x v="335"/>
    <s v="Year 1"/>
    <x v="147"/>
    <n v="14866800000"/>
    <n v="6382300000"/>
    <n v="5655800000"/>
    <n v="0"/>
    <n v="621400000"/>
    <x v="1"/>
    <s v="Restaurants"/>
  </r>
  <r>
    <x v="335"/>
    <s v="Year 2"/>
    <x v="148"/>
    <n v="16447800000"/>
    <n v="6858800000"/>
    <n v="6086800000"/>
    <n v="0"/>
    <n v="709600000"/>
    <x v="1"/>
    <s v="Restaurants"/>
  </r>
  <r>
    <x v="335"/>
    <s v="Year 3"/>
    <x v="149"/>
    <n v="19162700000"/>
    <n v="7787500000"/>
    <n v="7130200000"/>
    <n v="0"/>
    <n v="893900000"/>
    <x v="1"/>
    <s v="Restaurants"/>
  </r>
  <r>
    <x v="335"/>
    <s v="Year 4"/>
    <x v="151"/>
    <n v="21315900000"/>
    <n v="8511100000"/>
    <n v="7970300000"/>
    <n v="0"/>
    <n v="980800000"/>
    <x v="1"/>
    <s v="Restaurants"/>
  </r>
  <r>
    <x v="336"/>
    <s v="Year 1"/>
    <x v="0"/>
    <n v="4176000000"/>
    <n v="2754000000"/>
    <n v="207000000"/>
    <n v="0"/>
    <n v="356000000"/>
    <x v="5"/>
    <s v="MultiUtilities"/>
  </r>
  <r>
    <x v="336"/>
    <s v="Year 2"/>
    <x v="1"/>
    <n v="4495000000"/>
    <n v="2987000000"/>
    <n v="220000000"/>
    <n v="0"/>
    <n v="378000000"/>
    <x v="5"/>
    <s v="MultiUtilities"/>
  </r>
  <r>
    <x v="336"/>
    <s v="Year 3"/>
    <x v="2"/>
    <n v="4951000000"/>
    <n v="3331000000"/>
    <n v="229000000"/>
    <n v="0"/>
    <n v="384000000"/>
    <x v="5"/>
    <s v="MultiUtilities"/>
  </r>
  <r>
    <x v="336"/>
    <s v="Year 4"/>
    <x v="3"/>
    <n v="4380000000"/>
    <n v="2714000000"/>
    <n v="234000000"/>
    <n v="0"/>
    <n v="358000000"/>
    <x v="5"/>
    <s v="MultiUtilities"/>
  </r>
  <r>
    <x v="337"/>
    <s v="Year 1"/>
    <x v="0"/>
    <n v="5075000000"/>
    <n v="2417000000"/>
    <n v="337000000"/>
    <n v="0"/>
    <n v="746000000"/>
    <x v="9"/>
    <s v="Oil &amp; Gas Refining &amp; Marketing &amp; Transportation"/>
  </r>
  <r>
    <x v="337"/>
    <s v="Year 2"/>
    <x v="1"/>
    <n v="5518000000"/>
    <n v="2707000000"/>
    <n v="373000000"/>
    <n v="0"/>
    <n v="772000000"/>
    <x v="9"/>
    <s v="Oil &amp; Gas Refining &amp; Marketing &amp; Transportation"/>
  </r>
  <r>
    <x v="337"/>
    <s v="Year 3"/>
    <x v="2"/>
    <n v="5903000000"/>
    <n v="2790000000"/>
    <n v="393000000"/>
    <n v="0"/>
    <n v="796000000"/>
    <x v="9"/>
    <s v="Oil &amp; Gas Refining &amp; Marketing &amp; Transportation"/>
  </r>
  <r>
    <x v="337"/>
    <s v="Year 4"/>
    <x v="3"/>
    <n v="5234000000"/>
    <n v="2335000000"/>
    <n v="353000000"/>
    <n v="0"/>
    <n v="764000000"/>
    <x v="9"/>
    <s v="Oil &amp; Gas Refining &amp; Marketing &amp; Transportation"/>
  </r>
  <r>
    <x v="338"/>
    <s v="Year 1"/>
    <x v="1"/>
    <n v="7690800000"/>
    <n v="5100900000"/>
    <n v="1788300000"/>
    <n v="0"/>
    <n v="123200000"/>
    <x v="8"/>
    <s v="Paper Packaging"/>
  </r>
  <r>
    <x v="338"/>
    <s v="Year 2"/>
    <x v="2"/>
    <n v="7750500000"/>
    <n v="5062900000"/>
    <n v="1849400000"/>
    <n v="0"/>
    <n v="118900000"/>
    <x v="8"/>
    <s v="Paper Packaging"/>
  </r>
  <r>
    <x v="338"/>
    <s v="Year 3"/>
    <x v="3"/>
    <n v="7031500000"/>
    <n v="4444900000"/>
    <n v="1656200000"/>
    <n v="0"/>
    <n v="88700000"/>
    <x v="8"/>
    <s v="Paper Packaging"/>
  </r>
  <r>
    <x v="338"/>
    <s v="Year 4"/>
    <x v="28"/>
    <n v="6778300000"/>
    <n v="4246700000"/>
    <n v="1604400000"/>
    <n v="0"/>
    <n v="94900000"/>
    <x v="8"/>
    <s v="Paper Packaging"/>
  </r>
  <r>
    <x v="339"/>
    <s v="Year 1"/>
    <x v="0"/>
    <n v="9534462000"/>
    <n v="5328236000"/>
    <n v="3264896000"/>
    <n v="0"/>
    <n v="0"/>
    <x v="8"/>
    <s v="Specialty Chemicals"/>
  </r>
  <r>
    <x v="339"/>
    <s v="Year 2"/>
    <x v="1"/>
    <n v="10185532000"/>
    <n v="5568966000"/>
    <n v="3470200000"/>
    <n v="0"/>
    <n v="0"/>
    <x v="8"/>
    <s v="Specialty Chemicals"/>
  </r>
  <r>
    <x v="339"/>
    <s v="Year 3"/>
    <x v="2"/>
    <n v="11129533000"/>
    <n v="5965049000"/>
    <n v="3860448000"/>
    <n v="0"/>
    <n v="0"/>
    <x v="8"/>
    <s v="Specialty Chemicals"/>
  </r>
  <r>
    <x v="339"/>
    <s v="Year 4"/>
    <x v="3"/>
    <n v="11339304000"/>
    <n v="5780078000"/>
    <n v="3943786000"/>
    <n v="0"/>
    <n v="0"/>
    <x v="8"/>
    <s v="Specialty Chemicals"/>
  </r>
  <r>
    <x v="340"/>
    <s v="Year 1"/>
    <x v="92"/>
    <n v="3983400000"/>
    <n v="2446000000"/>
    <n v="976900000"/>
    <n v="0"/>
    <n v="0"/>
    <x v="1"/>
    <s v="Specialty Stores"/>
  </r>
  <r>
    <x v="340"/>
    <s v="Year 2"/>
    <x v="46"/>
    <n v="4209200000"/>
    <n v="2628700000"/>
    <n v="1010000000"/>
    <n v="0"/>
    <n v="0"/>
    <x v="1"/>
    <s v="Specialty Stores"/>
  </r>
  <r>
    <x v="340"/>
    <s v="Year 3"/>
    <x v="152"/>
    <n v="5736300000"/>
    <n v="3662100000"/>
    <n v="1497600000"/>
    <n v="0"/>
    <n v="0"/>
    <x v="1"/>
    <s v="Specialty Stores"/>
  </r>
  <r>
    <x v="340"/>
    <s v="Year 4"/>
    <x v="47"/>
    <n v="6550200000"/>
    <n v="4109800000"/>
    <n v="1736700000"/>
    <n v="0"/>
    <n v="0"/>
    <x v="1"/>
    <s v="Specialty Stores"/>
  </r>
  <r>
    <x v="341"/>
    <s v="Year 1"/>
    <x v="105"/>
    <n v="5897700000"/>
    <n v="3870100000"/>
    <n v="1020400000"/>
    <n v="0"/>
    <n v="96800000"/>
    <x v="4"/>
    <s v="Packaged Foods &amp; Meats"/>
  </r>
  <r>
    <x v="341"/>
    <s v="Year 2"/>
    <x v="106"/>
    <n v="5610600000"/>
    <n v="3579600000"/>
    <n v="1013100000"/>
    <n v="0"/>
    <n v="98900000"/>
    <x v="4"/>
    <s v="Packaged Foods &amp; Meats"/>
  </r>
  <r>
    <x v="341"/>
    <s v="Year 3"/>
    <x v="107"/>
    <n v="5692700000"/>
    <n v="3724000000"/>
    <n v="1085800000"/>
    <n v="0"/>
    <n v="110900000"/>
    <x v="4"/>
    <s v="Packaged Foods &amp; Meats"/>
  </r>
  <r>
    <x v="341"/>
    <s v="Year 4"/>
    <x v="108"/>
    <n v="7811200000"/>
    <n v="4843400000"/>
    <n v="1614100000"/>
    <n v="0"/>
    <n v="208400000"/>
    <x v="4"/>
    <s v="Packaged Foods &amp; Meats"/>
  </r>
  <r>
    <x v="342"/>
    <s v="Year 1"/>
    <x v="0"/>
    <n v="1290052000"/>
    <n v="470243000"/>
    <n v="120310000"/>
    <n v="0"/>
    <n v="330418000"/>
    <x v="7"/>
    <s v="Office REITs"/>
  </r>
  <r>
    <x v="342"/>
    <s v="Year 2"/>
    <x v="1"/>
    <n v="1371065000"/>
    <n v="479665000"/>
    <n v="122128000"/>
    <n v="0"/>
    <n v="340316000"/>
    <x v="7"/>
    <s v="Office REITs"/>
  </r>
  <r>
    <x v="342"/>
    <s v="Year 3"/>
    <x v="2"/>
    <n v="1519978000"/>
    <n v="500126000"/>
    <n v="133502000"/>
    <n v="0"/>
    <n v="393987000"/>
    <x v="7"/>
    <s v="Office REITs"/>
  </r>
  <r>
    <x v="342"/>
    <s v="Year 4"/>
    <x v="3"/>
    <n v="1662829000"/>
    <n v="534326000"/>
    <n v="139137000"/>
    <n v="0"/>
    <n v="588235000"/>
    <x v="7"/>
    <s v="Office REITs"/>
  </r>
  <r>
    <x v="343"/>
    <s v="Year 1"/>
    <x v="1"/>
    <n v="3237500000"/>
    <n v="1638900000"/>
    <n v="1012400000"/>
    <n v="0"/>
    <n v="0"/>
    <x v="1"/>
    <s v="Household Appliances"/>
  </r>
  <r>
    <x v="343"/>
    <s v="Year 2"/>
    <x v="6"/>
    <n v="3492600000"/>
    <n v="1759200000"/>
    <n v="1048700000"/>
    <n v="0"/>
    <n v="0"/>
    <x v="1"/>
    <s v="Household Appliances"/>
  </r>
  <r>
    <x v="343"/>
    <s v="Year 3"/>
    <x v="7"/>
    <n v="3593100000"/>
    <n v="1774600000"/>
    <n v="1053700000"/>
    <n v="0"/>
    <n v="0"/>
    <x v="1"/>
    <s v="Household Appliances"/>
  </r>
  <r>
    <x v="343"/>
    <s v="Year 4"/>
    <x v="28"/>
    <n v="3711800000"/>
    <n v="1803500000"/>
    <n v="1054100000"/>
    <n v="0"/>
    <n v="0"/>
    <x v="1"/>
    <s v="Household Appliances"/>
  </r>
  <r>
    <x v="344"/>
    <s v="Year 1"/>
    <x v="0"/>
    <n v="2307182000"/>
    <n v="610836000"/>
    <n v="655473000"/>
    <n v="0"/>
    <n v="107591000"/>
    <x v="1"/>
    <s v="Broadcasting &amp; Cable TV"/>
  </r>
  <r>
    <x v="344"/>
    <s v="Year 2"/>
    <x v="1"/>
    <n v="2530809000"/>
    <n v="699294000"/>
    <n v="729055000"/>
    <n v="0"/>
    <n v="117580000"/>
    <x v="1"/>
    <s v="Broadcasting &amp; Cable TV"/>
  </r>
  <r>
    <x v="344"/>
    <s v="Year 3"/>
    <x v="2"/>
    <n v="2665456000"/>
    <n v="778896000"/>
    <n v="764799000"/>
    <n v="0"/>
    <n v="128582000"/>
    <x v="1"/>
    <s v="Broadcasting &amp; Cable TV"/>
  </r>
  <r>
    <x v="344"/>
    <s v="Year 4"/>
    <x v="3"/>
    <n v="3018227000"/>
    <n v="987357000"/>
    <n v="785179000"/>
    <n v="0"/>
    <n v="137596000"/>
    <x v="1"/>
    <s v="Broadcasting &amp; Cable TV"/>
  </r>
  <r>
    <x v="345"/>
    <s v="Year 1"/>
    <x v="0"/>
    <n v="16537000000"/>
    <n v="9373000000"/>
    <n v="914000000"/>
    <n v="0"/>
    <n v="1787000000"/>
    <x v="5"/>
    <s v="Electric Utilities"/>
  </r>
  <r>
    <x v="345"/>
    <s v="Year 2"/>
    <x v="1"/>
    <n v="17087000000"/>
    <n v="9817000000"/>
    <n v="934000000"/>
    <n v="0"/>
    <n v="1901000000"/>
    <x v="5"/>
    <s v="Electric Utilities"/>
  </r>
  <r>
    <x v="345"/>
    <s v="Year 3"/>
    <x v="2"/>
    <n v="18467000000"/>
    <n v="11031000000"/>
    <n v="981000000"/>
    <n v="0"/>
    <n v="1945000000"/>
    <x v="5"/>
    <s v="Electric Utilities"/>
  </r>
  <r>
    <x v="345"/>
    <s v="Year 4"/>
    <x v="3"/>
    <n v="17489000000"/>
    <n v="9811000000"/>
    <n v="997000000"/>
    <n v="0"/>
    <n v="2034000000"/>
    <x v="5"/>
    <s v="Electric Utilities"/>
  </r>
  <r>
    <x v="346"/>
    <s v="Year 1"/>
    <x v="0"/>
    <n v="4256157000"/>
    <n v="800380000"/>
    <n v="376687000"/>
    <n v="0"/>
    <n v="1068382000"/>
    <x v="7"/>
    <s v="REITs"/>
  </r>
  <r>
    <x v="346"/>
    <s v="Year 2"/>
    <x v="1"/>
    <n v="4543849000"/>
    <n v="837946000"/>
    <n v="402369000"/>
    <n v="0"/>
    <n v="1107700000"/>
    <x v="7"/>
    <s v="REITs"/>
  </r>
  <r>
    <x v="346"/>
    <s v="Year 3"/>
    <x v="2"/>
    <n v="4870818000"/>
    <n v="882803000"/>
    <n v="446845000"/>
    <n v="0"/>
    <n v="1143827000"/>
    <x v="7"/>
    <s v="REITs"/>
  </r>
  <r>
    <x v="346"/>
    <s v="Year 4"/>
    <x v="3"/>
    <n v="5266103000"/>
    <n v="960192000"/>
    <n v="452835000"/>
    <n v="0"/>
    <n v="1177568000"/>
    <x v="7"/>
    <s v="REITs"/>
  </r>
  <r>
    <x v="347"/>
    <s v="Year 1"/>
    <x v="92"/>
    <n v="24380510000"/>
    <n v="17889249000"/>
    <n v="4884284000"/>
    <n v="0"/>
    <n v="78900000"/>
    <x v="1"/>
    <s v="Specialty Stores"/>
  </r>
  <r>
    <x v="347"/>
    <s v="Year 2"/>
    <x v="46"/>
    <n v="23114000000"/>
    <n v="17082000000"/>
    <n v="4735000000"/>
    <n v="0"/>
    <n v="55000000"/>
    <x v="1"/>
    <s v="Specialty Stores"/>
  </r>
  <r>
    <x v="347"/>
    <s v="Year 3"/>
    <x v="26"/>
    <n v="22492000000"/>
    <n v="16691000000"/>
    <n v="4816000000"/>
    <n v="0"/>
    <n v="62000000"/>
    <x v="1"/>
    <s v="Specialty Stores"/>
  </r>
  <r>
    <x v="347"/>
    <s v="Year 4"/>
    <x v="47"/>
    <n v="21059000000"/>
    <n v="15545000000"/>
    <n v="4600000000"/>
    <n v="0"/>
    <n v="67000000"/>
    <x v="1"/>
    <s v="Specialty Stores"/>
  </r>
  <r>
    <x v="348"/>
    <s v="Year 1"/>
    <x v="0"/>
    <n v="1913149000"/>
    <n v="1055844000"/>
    <n v="356817000"/>
    <n v="0"/>
    <n v="31652000"/>
    <x v="0"/>
    <s v="Industrial Conglomerates"/>
  </r>
  <r>
    <x v="348"/>
    <s v="Year 2"/>
    <x v="1"/>
    <n v="2142807000"/>
    <n v="1178173000"/>
    <n v="390610000"/>
    <n v="0"/>
    <n v="38405000"/>
    <x v="0"/>
    <s v="Industrial Conglomerates"/>
  </r>
  <r>
    <x v="348"/>
    <s v="Year 3"/>
    <x v="2"/>
    <n v="2555601000"/>
    <n v="1461190000"/>
    <n v="489937000"/>
    <n v="0"/>
    <n v="48138000"/>
    <x v="0"/>
    <s v="Industrial Conglomerates"/>
  </r>
  <r>
    <x v="348"/>
    <s v="Year 4"/>
    <x v="3"/>
    <n v="2985908000"/>
    <n v="1719723000"/>
    <n v="712803000"/>
    <n v="0"/>
    <n v="65770000"/>
    <x v="0"/>
    <s v="Industrial Conglomerates"/>
  </r>
  <r>
    <x v="349"/>
    <s v="Year 1"/>
    <x v="0"/>
    <n v="9647000000"/>
    <n v="6646000000"/>
    <n v="359000000"/>
    <n v="0"/>
    <n v="1090000000"/>
    <x v="5"/>
    <s v="MultiUtilities"/>
  </r>
  <r>
    <x v="349"/>
    <s v="Year 2"/>
    <x v="1"/>
    <n v="10557000000"/>
    <n v="7186000000"/>
    <n v="574000000"/>
    <n v="0"/>
    <n v="1113000000"/>
    <x v="5"/>
    <s v="MultiUtilities"/>
  </r>
  <r>
    <x v="349"/>
    <s v="Year 3"/>
    <x v="2"/>
    <n v="11035000000"/>
    <n v="7689000000"/>
    <n v="414000000"/>
    <n v="0"/>
    <n v="1156000000"/>
    <x v="5"/>
    <s v="MultiUtilities"/>
  </r>
  <r>
    <x v="349"/>
    <s v="Year 4"/>
    <x v="3"/>
    <n v="10231000000"/>
    <n v="6648000000"/>
    <n v="397000000"/>
    <n v="0"/>
    <n v="1250000000"/>
    <x v="5"/>
    <s v="MultiUtilities"/>
  </r>
  <r>
    <x v="350"/>
    <s v="Year 1"/>
    <x v="0"/>
    <n v="11240000000"/>
    <n v="429000000"/>
    <n v="6073000000"/>
    <n v="0"/>
    <n v="1441000000"/>
    <x v="6"/>
    <s v="Banks"/>
  </r>
  <r>
    <x v="350"/>
    <s v="Year 2"/>
    <x v="1"/>
    <n v="8602000000"/>
    <n v="291000000"/>
    <n v="5808000000"/>
    <n v="0"/>
    <n v="576000000"/>
    <x v="6"/>
    <s v="Banks"/>
  </r>
  <r>
    <x v="350"/>
    <s v="Year 3"/>
    <x v="2"/>
    <n v="8707000000"/>
    <n v="235000000"/>
    <n v="5518000000"/>
    <n v="0"/>
    <n v="367000000"/>
    <x v="6"/>
    <s v="Banks"/>
  </r>
  <r>
    <x v="350"/>
    <s v="Year 4"/>
    <x v="3"/>
    <n v="8533000000"/>
    <n v="219000000"/>
    <n v="5120000000"/>
    <n v="0"/>
    <n v="205000000"/>
    <x v="6"/>
    <s v="Banks"/>
  </r>
  <r>
    <x v="351"/>
    <s v="Year 1"/>
    <x v="109"/>
    <n v="14351000000"/>
    <n v="10411000000"/>
    <n v="635000000"/>
    <n v="1133000000"/>
    <n v="79000000"/>
    <x v="2"/>
    <s v="Computer Storage &amp; Peripherals"/>
  </r>
  <r>
    <x v="351"/>
    <s v="Year 2"/>
    <x v="110"/>
    <n v="13724000000"/>
    <n v="9878000000"/>
    <n v="722000000"/>
    <n v="1226000000"/>
    <n v="98000000"/>
    <x v="2"/>
    <s v="Computer Storage &amp; Peripherals"/>
  </r>
  <r>
    <x v="351"/>
    <s v="Year 3"/>
    <x v="111"/>
    <n v="13739000000"/>
    <n v="9930000000"/>
    <n v="237000000"/>
    <n v="1353000000"/>
    <n v="129000000"/>
    <x v="2"/>
    <s v="Computer Storage &amp; Peripherals"/>
  </r>
  <r>
    <x v="351"/>
    <s v="Year 4"/>
    <x v="112"/>
    <n v="11160000000"/>
    <n v="8545000000"/>
    <n v="635000000"/>
    <n v="1237000000"/>
    <n v="123000000"/>
    <x v="2"/>
    <s v="Computer Storage &amp; Peripherals"/>
  </r>
  <r>
    <x v="352"/>
    <s v="Year 1"/>
    <x v="121"/>
    <n v="2796100000"/>
    <n v="1687800000"/>
    <n v="585400000"/>
    <n v="0"/>
    <n v="0"/>
    <x v="4"/>
    <s v="Distillers &amp; Vintners"/>
  </r>
  <r>
    <x v="352"/>
    <s v="Year 2"/>
    <x v="122"/>
    <n v="4867700000"/>
    <n v="2876000000"/>
    <n v="895100000"/>
    <n v="0"/>
    <n v="0"/>
    <x v="4"/>
    <s v="Distillers &amp; Vintners"/>
  </r>
  <r>
    <x v="352"/>
    <s v="Year 3"/>
    <x v="43"/>
    <n v="6028000000"/>
    <n v="3449400000"/>
    <n v="1078400000"/>
    <n v="0"/>
    <n v="0"/>
    <x v="4"/>
    <s v="Distillers &amp; Vintners"/>
  </r>
  <r>
    <x v="352"/>
    <s v="Year 4"/>
    <x v="123"/>
    <n v="6548400000"/>
    <n v="3606100000"/>
    <n v="1177200000"/>
    <n v="0"/>
    <n v="0"/>
    <x v="4"/>
    <s v="Distillers &amp; Vintners"/>
  </r>
  <r>
    <x v="353"/>
    <s v="Year 1"/>
    <x v="5"/>
    <n v="10889500000"/>
    <n v="6985800000"/>
    <n v="2960300000"/>
    <n v="0"/>
    <n v="0"/>
    <x v="1"/>
    <s v="Household Appliances"/>
  </r>
  <r>
    <x v="353"/>
    <s v="Year 2"/>
    <x v="6"/>
    <n v="11338600000"/>
    <n v="7235900000"/>
    <n v="2814600000"/>
    <n v="0"/>
    <n v="0"/>
    <x v="1"/>
    <s v="Household Appliances"/>
  </r>
  <r>
    <x v="353"/>
    <s v="Year 3"/>
    <x v="7"/>
    <n v="11171800000"/>
    <n v="7099800000"/>
    <n v="2681100000"/>
    <n v="0"/>
    <n v="0"/>
    <x v="1"/>
    <s v="Household Appliances"/>
  </r>
  <r>
    <x v="353"/>
    <s v="Year 4"/>
    <x v="28"/>
    <n v="11406900000"/>
    <n v="7139700000"/>
    <n v="2798900000"/>
    <n v="0"/>
    <n v="0"/>
    <x v="1"/>
    <s v="Household Appliances"/>
  </r>
  <r>
    <x v="354"/>
    <s v="Year 1"/>
    <x v="118"/>
    <n v="1792000000"/>
    <n v="1025400000"/>
    <n v="159700000"/>
    <n v="226300000"/>
    <n v="29100000"/>
    <x v="2"/>
    <s v="Semiconductors"/>
  </r>
  <r>
    <x v="354"/>
    <s v="Year 2"/>
    <x v="153"/>
    <n v="2291500000"/>
    <n v="1268800000"/>
    <n v="179100000"/>
    <n v="252200000"/>
    <n v="25900000"/>
    <x v="2"/>
    <s v="Semiconductors"/>
  </r>
  <r>
    <x v="354"/>
    <s v="Year 3"/>
    <x v="120"/>
    <n v="3258400000"/>
    <n v="1703900000"/>
    <n v="191300000"/>
    <n v="303200000"/>
    <n v="33500000"/>
    <x v="2"/>
    <s v="Semiconductors"/>
  </r>
  <r>
    <x v="354"/>
    <s v="Year 4"/>
    <x v="15"/>
    <n v="3289000000"/>
    <n v="1623800000"/>
    <n v="195900000"/>
    <n v="312400000"/>
    <n v="33400000"/>
    <x v="2"/>
    <s v="Semiconductors"/>
  </r>
  <r>
    <x v="355"/>
    <s v="Year 1"/>
    <x v="0"/>
    <n v="2730000000"/>
    <n v="245000000"/>
    <n v="835000000"/>
    <n v="0"/>
    <n v="811000000"/>
    <x v="9"/>
    <s v="Oil &amp; Gas Exploration &amp; Production"/>
  </r>
  <r>
    <x v="355"/>
    <s v="Year 2"/>
    <x v="1"/>
    <n v="3371000000"/>
    <n v="328000000"/>
    <n v="1052000000"/>
    <n v="0"/>
    <n v="787000000"/>
    <x v="9"/>
    <s v="Oil &amp; Gas Exploration &amp; Production"/>
  </r>
  <r>
    <x v="355"/>
    <s v="Year 3"/>
    <x v="2"/>
    <n v="4038000000"/>
    <n v="427000000"/>
    <n v="1296000000"/>
    <n v="0"/>
    <n v="942000000"/>
    <x v="9"/>
    <s v="Oil &amp; Gas Exploration &amp; Production"/>
  </r>
  <r>
    <x v="355"/>
    <s v="Year 4"/>
    <x v="3"/>
    <n v="3133000000"/>
    <n v="689000000"/>
    <n v="1208000000"/>
    <n v="0"/>
    <n v="1091000000"/>
    <x v="9"/>
    <s v="Oil &amp; Gas Exploration &amp; Production"/>
  </r>
  <r>
    <x v="356"/>
    <s v="Year 1"/>
    <x v="0"/>
    <n v="10793000000"/>
    <n v="362000000"/>
    <n v="2123000000"/>
    <n v="0"/>
    <n v="4549000000"/>
    <x v="6"/>
    <s v="Consumer Finance"/>
  </r>
  <r>
    <x v="356"/>
    <s v="Year 2"/>
    <x v="1"/>
    <n v="11813000000"/>
    <n v="374000000"/>
    <n v="2484000000"/>
    <n v="0"/>
    <n v="5445000000"/>
    <x v="6"/>
    <s v="Consumer Finance"/>
  </r>
  <r>
    <x v="356"/>
    <s v="Year 3"/>
    <x v="2"/>
    <n v="12727000000"/>
    <n v="470000000"/>
    <n v="2927000000"/>
    <n v="0"/>
    <n v="5492000000"/>
    <x v="6"/>
    <s v="Consumer Finance"/>
  </r>
  <r>
    <x v="356"/>
    <s v="Year 4"/>
    <x v="3"/>
    <n v="13620000000"/>
    <n v="607000000"/>
    <n v="3264000000"/>
    <n v="0"/>
    <n v="5690000000"/>
    <x v="6"/>
    <s v="Consumer Finance"/>
  </r>
  <r>
    <x v="357"/>
    <s v="Year 1"/>
    <x v="1"/>
    <n v="9021000000"/>
    <n v="3002000000"/>
    <n v="4089000000"/>
    <n v="536000000"/>
    <n v="138000000"/>
    <x v="3"/>
    <s v="Health Care Equipment"/>
  </r>
  <r>
    <x v="357"/>
    <s v="Year 2"/>
    <x v="2"/>
    <n v="9675000000"/>
    <n v="3319000000"/>
    <n v="4308000000"/>
    <n v="614000000"/>
    <n v="188000000"/>
    <x v="3"/>
    <s v="Health Care Equipment"/>
  </r>
  <r>
    <x v="357"/>
    <s v="Year 3"/>
    <x v="3"/>
    <n v="9946000000"/>
    <n v="3344000000"/>
    <n v="3906000000"/>
    <n v="625000000"/>
    <n v="210000000"/>
    <x v="3"/>
    <s v="Health Care Equipment"/>
  </r>
  <r>
    <x v="357"/>
    <s v="Year 4"/>
    <x v="28"/>
    <n v="11325000000"/>
    <n v="3830000000"/>
    <n v="4295000000"/>
    <n v="715000000"/>
    <n v="319000000"/>
    <x v="3"/>
    <s v="Health Care Equipment"/>
  </r>
  <r>
    <x v="358"/>
    <s v="Year 1"/>
    <x v="154"/>
    <n v="6906000000"/>
    <n v="1175000000"/>
    <n v="3236000000"/>
    <n v="1026000000"/>
    <n v="286000000"/>
    <x v="2"/>
    <s v="Application Software"/>
  </r>
  <r>
    <x v="358"/>
    <s v="Year 2"/>
    <x v="155"/>
    <n v="4183000000"/>
    <n v="791000000"/>
    <n v="2186000000"/>
    <n v="722000000"/>
    <n v="93000000"/>
    <x v="2"/>
    <s v="Application Software"/>
  </r>
  <r>
    <x v="358"/>
    <s v="Year 3"/>
    <x v="78"/>
    <n v="3956000000"/>
    <n v="727000000"/>
    <n v="2012000000"/>
    <n v="812000000"/>
    <n v="87000000"/>
    <x v="2"/>
    <s v="Application Software"/>
  </r>
  <r>
    <x v="358"/>
    <s v="Year 4"/>
    <x v="79"/>
    <n v="3600000000"/>
    <n v="615000000"/>
    <n v="1587000000"/>
    <n v="748000000"/>
    <n v="57000000"/>
    <x v="2"/>
    <s v="Application Software"/>
  </r>
  <r>
    <x v="359"/>
    <s v="Year 1"/>
    <x v="156"/>
    <n v="44411233000"/>
    <n v="36414626000"/>
    <n v="6338129000"/>
    <n v="0"/>
    <n v="0"/>
    <x v="4"/>
    <s v="Food Distributors"/>
  </r>
  <r>
    <x v="359"/>
    <s v="Year 2"/>
    <x v="157"/>
    <n v="46516712000"/>
    <n v="38335677000"/>
    <n v="0"/>
    <n v="0"/>
    <n v="0"/>
    <x v="4"/>
    <s v="Food Distributors"/>
  </r>
  <r>
    <x v="359"/>
    <s v="Year 3"/>
    <x v="158"/>
    <n v="48680752000"/>
    <n v="40129236000"/>
    <n v="0"/>
    <n v="0"/>
    <n v="0"/>
    <x v="4"/>
    <s v="Food Distributors"/>
  </r>
  <r>
    <x v="359"/>
    <s v="Year 4"/>
    <x v="159"/>
    <n v="50366919000"/>
    <n v="41326447000"/>
    <n v="0"/>
    <n v="0"/>
    <n v="0"/>
    <x v="4"/>
    <s v="Food Distributors"/>
  </r>
  <r>
    <x v="360"/>
    <s v="Year 1"/>
    <x v="0"/>
    <n v="127434000000"/>
    <n v="55228000000"/>
    <n v="41066000000"/>
    <n v="0"/>
    <n v="18143000000"/>
    <x v="10"/>
    <s v="Integrated Telecommunications Services"/>
  </r>
  <r>
    <x v="360"/>
    <s v="Year 2"/>
    <x v="1"/>
    <n v="128752000000"/>
    <n v="51191000000"/>
    <n v="28414000000"/>
    <n v="0"/>
    <n v="18395000000"/>
    <x v="10"/>
    <s v="Integrated Telecommunications Services"/>
  </r>
  <r>
    <x v="360"/>
    <s v="Year 3"/>
    <x v="2"/>
    <n v="132447000000"/>
    <n v="60145000000"/>
    <n v="41817000000"/>
    <n v="0"/>
    <n v="18273000000"/>
    <x v="10"/>
    <s v="Integrated Telecommunications Services"/>
  </r>
  <r>
    <x v="360"/>
    <s v="Year 4"/>
    <x v="3"/>
    <n v="146801000000"/>
    <n v="67046000000"/>
    <n v="32954000000"/>
    <n v="0"/>
    <n v="22016000000"/>
    <x v="10"/>
    <s v="Integrated Telecommunications Services"/>
  </r>
  <r>
    <x v="361"/>
    <s v="Year 1"/>
    <x v="1"/>
    <n v="4206100000"/>
    <n v="2545600000"/>
    <n v="1193800000"/>
    <n v="0"/>
    <n v="0"/>
    <x v="4"/>
    <s v="Brewers"/>
  </r>
  <r>
    <x v="361"/>
    <s v="Year 2"/>
    <x v="2"/>
    <n v="4146300000"/>
    <n v="2493300000"/>
    <n v="1163900000"/>
    <n v="0"/>
    <n v="0"/>
    <x v="4"/>
    <s v="Brewers"/>
  </r>
  <r>
    <x v="361"/>
    <s v="Year 3"/>
    <x v="3"/>
    <n v="3567500000"/>
    <n v="2163500000"/>
    <n v="1051800000"/>
    <n v="0"/>
    <n v="0"/>
    <x v="4"/>
    <s v="Brewers"/>
  </r>
  <r>
    <x v="361"/>
    <s v="Year 4"/>
    <x v="28"/>
    <n v="4885000000"/>
    <n v="3003100000"/>
    <n v="1597300000"/>
    <n v="0"/>
    <n v="0"/>
    <x v="4"/>
    <s v="Brewers"/>
  </r>
  <r>
    <x v="362"/>
    <s v="Year 1"/>
    <x v="0"/>
    <n v="2665000000"/>
    <n v="1174000000"/>
    <n v="728000000"/>
    <n v="183000000"/>
    <n v="0"/>
    <x v="2"/>
    <s v="Application Software"/>
  </r>
  <r>
    <x v="362"/>
    <s v="Year 2"/>
    <x v="1"/>
    <n v="2692000000"/>
    <n v="1219000000"/>
    <n v="757000000"/>
    <n v="184000000"/>
    <n v="0"/>
    <x v="2"/>
    <s v="Application Software"/>
  </r>
  <r>
    <x v="362"/>
    <s v="Year 3"/>
    <x v="2"/>
    <n v="2732000000"/>
    <n v="1253000000"/>
    <n v="770000000"/>
    <n v="206000000"/>
    <n v="0"/>
    <x v="2"/>
    <s v="Application Software"/>
  </r>
  <r>
    <x v="362"/>
    <s v="Year 4"/>
    <x v="3"/>
    <n v="2530000000"/>
    <n v="1254000000"/>
    <n v="765000000"/>
    <n v="228000000"/>
    <n v="0"/>
    <x v="2"/>
    <s v="Application Software"/>
  </r>
  <r>
    <x v="363"/>
    <s v="Year 1"/>
    <x v="12"/>
    <n v="1924400000"/>
    <n v="874838000"/>
    <n v="254468000"/>
    <n v="0"/>
    <n v="45639000"/>
    <x v="0"/>
    <s v="Aerospace &amp; Defense"/>
  </r>
  <r>
    <x v="363"/>
    <s v="Year 2"/>
    <x v="13"/>
    <n v="2372906000"/>
    <n v="1105032000"/>
    <n v="276446000"/>
    <n v="0"/>
    <n v="63608000"/>
    <x v="0"/>
    <s v="Aerospace &amp; Defense"/>
  </r>
  <r>
    <x v="363"/>
    <s v="Year 3"/>
    <x v="14"/>
    <n v="2707115000"/>
    <n v="1257270000"/>
    <n v="321624000"/>
    <n v="0"/>
    <n v="54219000"/>
    <x v="0"/>
    <s v="Aerospace &amp; Defense"/>
  </r>
  <r>
    <x v="363"/>
    <s v="Year 4"/>
    <x v="15"/>
    <n v="3171411000"/>
    <n v="1443348000"/>
    <n v="382858000"/>
    <n v="0"/>
    <n v="77445000"/>
    <x v="0"/>
    <s v="Aerospace &amp; Defense"/>
  </r>
  <r>
    <x v="364"/>
    <s v="Year 1"/>
    <x v="118"/>
    <n v="11390000000"/>
    <n v="7739000000"/>
    <n v="1440000000"/>
    <n v="590000000"/>
    <n v="0"/>
    <x v="2"/>
    <s v="Electronic Manufacturing Services"/>
  </r>
  <r>
    <x v="364"/>
    <s v="Year 2"/>
    <x v="119"/>
    <n v="11973000000"/>
    <n v="8001000000"/>
    <n v="1534000000"/>
    <n v="583000000"/>
    <n v="0"/>
    <x v="2"/>
    <s v="Electronic Manufacturing Services"/>
  </r>
  <r>
    <x v="364"/>
    <s v="Year 3"/>
    <x v="160"/>
    <n v="12233000000"/>
    <n v="8146000000"/>
    <n v="1504000000"/>
    <n v="627000000"/>
    <n v="0"/>
    <x v="2"/>
    <s v="Electronic Manufacturing Services"/>
  </r>
  <r>
    <x v="364"/>
    <s v="Year 4"/>
    <x v="15"/>
    <n v="12238000000"/>
    <n v="8205000000"/>
    <n v="1463000000"/>
    <n v="644000000"/>
    <n v="0"/>
    <x v="2"/>
    <s v="Electronic Manufacturing Services"/>
  </r>
  <r>
    <x v="365"/>
    <s v="Year 1"/>
    <x v="146"/>
    <n v="5353197000"/>
    <n v="2943847000"/>
    <n v="1303427000"/>
    <n v="0"/>
    <n v="194039000"/>
    <x v="1"/>
    <s v="Publishing"/>
  </r>
  <r>
    <x v="365"/>
    <s v="Year 2"/>
    <x v="99"/>
    <n v="1603123000"/>
    <n v="662769000"/>
    <n v="531932000"/>
    <n v="0"/>
    <n v="74833000"/>
    <x v="1"/>
    <s v="Publishing"/>
  </r>
  <r>
    <x v="365"/>
    <s v="Year 3"/>
    <x v="2"/>
    <n v="2626141000"/>
    <n v="954990000"/>
    <n v="766854000"/>
    <n v="0"/>
    <n v="151837000"/>
    <x v="1"/>
    <s v="Publishing"/>
  </r>
  <r>
    <x v="365"/>
    <s v="Year 4"/>
    <x v="3"/>
    <n v="3050945000"/>
    <n v="923336000"/>
    <n v="1068221000"/>
    <n v="0"/>
    <n v="205087000"/>
    <x v="1"/>
    <s v="Publishing"/>
  </r>
  <r>
    <x v="366"/>
    <s v="Year 1"/>
    <x v="92"/>
    <n v="73301000000"/>
    <n v="50568000000"/>
    <n v="15110000000"/>
    <n v="0"/>
    <n v="2044000000"/>
    <x v="1"/>
    <s v="General Merchandise Stores"/>
  </r>
  <r>
    <x v="366"/>
    <s v="Year 2"/>
    <x v="46"/>
    <n v="71279000000"/>
    <n v="50039000000"/>
    <n v="14465000000"/>
    <n v="0"/>
    <n v="1996000000"/>
    <x v="1"/>
    <s v="General Merchandise Stores"/>
  </r>
  <r>
    <x v="366"/>
    <s v="Year 3"/>
    <x v="26"/>
    <n v="72618000000"/>
    <n v="51278000000"/>
    <n v="14676000000"/>
    <n v="0"/>
    <n v="2129000000"/>
    <x v="1"/>
    <s v="General Merchandise Stores"/>
  </r>
  <r>
    <x v="366"/>
    <s v="Year 4"/>
    <x v="47"/>
    <n v="73785000000"/>
    <n v="51997000000"/>
    <n v="14665000000"/>
    <n v="0"/>
    <n v="2213000000"/>
    <x v="1"/>
    <s v="General Merchandise Stores"/>
  </r>
  <r>
    <x v="367"/>
    <s v="Year 1"/>
    <x v="24"/>
    <n v="3794249000"/>
    <n v="1630965000"/>
    <n v="1466067000"/>
    <n v="0"/>
    <n v="0"/>
    <x v="1"/>
    <s v="Apparel, Accessories &amp; Luxury Goods"/>
  </r>
  <r>
    <x v="367"/>
    <s v="Year 2"/>
    <x v="25"/>
    <n v="4031100000"/>
    <n v="1690700000"/>
    <n v="2036100000"/>
    <n v="0"/>
    <n v="0"/>
    <x v="1"/>
    <s v="Apparel, Accessories &amp; Luxury Goods"/>
  </r>
  <r>
    <x v="367"/>
    <s v="Year 3"/>
    <x v="26"/>
    <n v="4249900000"/>
    <n v="1712700000"/>
    <n v="1645800000"/>
    <n v="0"/>
    <n v="0"/>
    <x v="1"/>
    <s v="Apparel, Accessories &amp; Luxury Goods"/>
  </r>
  <r>
    <x v="367"/>
    <s v="Year 4"/>
    <x v="27"/>
    <n v="4104900000"/>
    <n v="1613600000"/>
    <n v="1731200000"/>
    <n v="0"/>
    <n v="0"/>
    <x v="1"/>
    <s v="Apparel, Accessories &amp; Luxury Goods"/>
  </r>
  <r>
    <x v="368"/>
    <s v="Year 1"/>
    <x v="92"/>
    <n v="25878372000"/>
    <n v="18521400000"/>
    <n v="4250446000"/>
    <n v="0"/>
    <n v="0"/>
    <x v="1"/>
    <s v="Apparel Retail"/>
  </r>
  <r>
    <x v="368"/>
    <s v="Year 2"/>
    <x v="46"/>
    <n v="27422696000"/>
    <n v="19605037000"/>
    <n v="4467089000"/>
    <n v="0"/>
    <n v="0"/>
    <x v="1"/>
    <s v="Apparel Retail"/>
  </r>
  <r>
    <x v="368"/>
    <s v="Year 3"/>
    <x v="26"/>
    <n v="29078407000"/>
    <n v="20776522000"/>
    <n v="4695384000"/>
    <n v="0"/>
    <n v="0"/>
    <x v="1"/>
    <s v="Apparel Retail"/>
  </r>
  <r>
    <x v="368"/>
    <s v="Year 4"/>
    <x v="47"/>
    <n v="30944938000"/>
    <n v="22034523000"/>
    <n v="5205715000"/>
    <n v="0"/>
    <n v="0"/>
    <x v="1"/>
    <s v="Apparel Retail"/>
  </r>
  <r>
    <x v="369"/>
    <s v="Year 1"/>
    <x v="0"/>
    <n v="3589516000"/>
    <n v="1955682000"/>
    <n v="0"/>
    <n v="0"/>
    <n v="787329000"/>
    <x v="6"/>
    <s v="Life &amp; Health Insurance"/>
  </r>
  <r>
    <x v="369"/>
    <s v="Year 2"/>
    <x v="1"/>
    <n v="3494253000"/>
    <n v="1838766000"/>
    <n v="0"/>
    <n v="0"/>
    <n v="819711000"/>
    <x v="6"/>
    <s v="Life &amp; Health Insurance"/>
  </r>
  <r>
    <x v="369"/>
    <s v="Year 3"/>
    <x v="2"/>
    <n v="3620095000"/>
    <n v="1903384000"/>
    <n v="0"/>
    <n v="0"/>
    <n v="855908000"/>
    <x v="6"/>
    <s v="Life &amp; Health Insurance"/>
  </r>
  <r>
    <x v="369"/>
    <s v="Year 4"/>
    <x v="3"/>
    <n v="3766065000"/>
    <n v="2016212000"/>
    <n v="0"/>
    <n v="0"/>
    <n v="907024000"/>
    <x v="6"/>
    <s v="Life &amp; Health Insurance"/>
  </r>
  <r>
    <x v="370"/>
    <s v="Year 1"/>
    <x v="0"/>
    <n v="12509900000"/>
    <n v="7214400000"/>
    <n v="3354900000"/>
    <n v="376400000"/>
    <n v="0"/>
    <x v="3"/>
    <s v="Health Care Equipment"/>
  </r>
  <r>
    <x v="370"/>
    <s v="Year 2"/>
    <x v="1"/>
    <n v="13090300000"/>
    <n v="7561200000"/>
    <n v="3446300000"/>
    <n v="395500000"/>
    <n v="0"/>
    <x v="3"/>
    <s v="Health Care Equipment"/>
  </r>
  <r>
    <x v="370"/>
    <s v="Year 3"/>
    <x v="2"/>
    <n v="16889600000"/>
    <n v="9397600000"/>
    <n v="4896100000"/>
    <n v="691100000"/>
    <n v="0"/>
    <x v="3"/>
    <s v="Health Care Equipment"/>
  </r>
  <r>
    <x v="370"/>
    <s v="Year 4"/>
    <x v="3"/>
    <n v="16965400000"/>
    <n v="9209500000"/>
    <n v="4612100000"/>
    <n v="692300000"/>
    <n v="0"/>
    <x v="3"/>
    <s v="Health Care Equipment"/>
  </r>
  <r>
    <x v="371"/>
    <s v="Year 1"/>
    <x v="0"/>
    <n v="763000000"/>
    <n v="12000000"/>
    <n v="429000000"/>
    <n v="0"/>
    <n v="26000000"/>
    <x v="1"/>
    <s v="Internet &amp; Direct Marketing Retail"/>
  </r>
  <r>
    <x v="371"/>
    <s v="Year 2"/>
    <x v="1"/>
    <n v="945000000"/>
    <n v="18000000"/>
    <n v="597000000"/>
    <n v="0"/>
    <n v="36000000"/>
    <x v="1"/>
    <s v="Internet &amp; Direct Marketing Retail"/>
  </r>
  <r>
    <x v="371"/>
    <s v="Year 3"/>
    <x v="2"/>
    <n v="1246000000"/>
    <n v="40000000"/>
    <n v="801000000"/>
    <n v="0"/>
    <n v="65000000"/>
    <x v="1"/>
    <s v="Internet &amp; Direct Marketing Retail"/>
  </r>
  <r>
    <x v="371"/>
    <s v="Year 4"/>
    <x v="3"/>
    <n v="1492000000"/>
    <n v="58000000"/>
    <n v="1109000000"/>
    <n v="0"/>
    <n v="93000000"/>
    <x v="1"/>
    <s v="Internet &amp; Direct Marketing Retail"/>
  </r>
  <r>
    <x v="372"/>
    <s v="Year 1"/>
    <x v="1"/>
    <n v="26191000000"/>
    <n v="13307000000"/>
    <n v="3757000000"/>
    <n v="0"/>
    <n v="3821000000"/>
    <x v="6"/>
    <s v="Property &amp; Casualty Insurance"/>
  </r>
  <r>
    <x v="372"/>
    <s v="Year 2"/>
    <x v="2"/>
    <n v="27174000000"/>
    <n v="13870000000"/>
    <n v="3964000000"/>
    <n v="0"/>
    <n v="3882000000"/>
    <x v="6"/>
    <s v="Property &amp; Casualty Insurance"/>
  </r>
  <r>
    <x v="372"/>
    <s v="Year 3"/>
    <x v="3"/>
    <n v="26815000000"/>
    <n v="13723000000"/>
    <n v="4094000000"/>
    <n v="0"/>
    <n v="3885000000"/>
    <x v="6"/>
    <s v="Property &amp; Casualty Insurance"/>
  </r>
  <r>
    <x v="372"/>
    <s v="Year 4"/>
    <x v="28"/>
    <n v="27625000000"/>
    <n v="15070000000"/>
    <n v="4154000000"/>
    <n v="0"/>
    <n v="3985000000"/>
    <x v="6"/>
    <s v="Property &amp; Casualty Insurance"/>
  </r>
  <r>
    <x v="373"/>
    <s v="Year 1"/>
    <x v="4"/>
    <n v="4664120000"/>
    <n v="3098066000"/>
    <n v="1040287000"/>
    <n v="0"/>
    <n v="88975000"/>
    <x v="1"/>
    <s v="Specialty Retail"/>
  </r>
  <r>
    <x v="373"/>
    <s v="Year 2"/>
    <x v="5"/>
    <n v="5164784000"/>
    <n v="3411175000"/>
    <n v="1138934000"/>
    <n v="0"/>
    <n v="100025000"/>
    <x v="1"/>
    <s v="Specialty Retail"/>
  </r>
  <r>
    <x v="373"/>
    <s v="Year 3"/>
    <x v="97"/>
    <n v="5711715000"/>
    <n v="3761300000"/>
    <n v="1246308000"/>
    <n v="0"/>
    <n v="114635000"/>
    <x v="1"/>
    <s v="Specialty Retail"/>
  </r>
  <r>
    <x v="373"/>
    <s v="Year 4"/>
    <x v="98"/>
    <n v="6226507000"/>
    <n v="4083333000"/>
    <n v="1369097000"/>
    <n v="0"/>
    <n v="123569000"/>
    <x v="1"/>
    <s v="Specialty Retail"/>
  </r>
  <r>
    <x v="374"/>
    <s v="Year 1"/>
    <x v="161"/>
    <n v="34374000000"/>
    <n v="32016000000"/>
    <n v="983000000"/>
    <n v="0"/>
    <n v="0"/>
    <x v="4"/>
    <s v="Packaged Foods &amp; Meats"/>
  </r>
  <r>
    <x v="374"/>
    <s v="Year 2"/>
    <x v="153"/>
    <n v="37580000000"/>
    <n v="34895000000"/>
    <n v="1255000000"/>
    <n v="0"/>
    <n v="0"/>
    <x v="4"/>
    <s v="Packaged Foods &amp; Meats"/>
  </r>
  <r>
    <x v="374"/>
    <s v="Year 3"/>
    <x v="90"/>
    <n v="41373000000"/>
    <n v="37456000000"/>
    <n v="1748000000"/>
    <n v="0"/>
    <n v="0"/>
    <x v="4"/>
    <s v="Packaged Foods &amp; Meats"/>
  </r>
  <r>
    <x v="374"/>
    <s v="Year 4"/>
    <x v="91"/>
    <n v="36881000000"/>
    <n v="32184000000"/>
    <n v="1864000000"/>
    <n v="0"/>
    <n v="0"/>
    <x v="4"/>
    <s v="Packaged Foods &amp; Meats"/>
  </r>
  <r>
    <x v="375"/>
    <s v="Year 1"/>
    <x v="0"/>
    <n v="29809000000"/>
    <n v="26045000000"/>
    <n v="1702000000"/>
    <n v="0"/>
    <n v="418000000"/>
    <x v="9"/>
    <s v="Oil &amp; Gas Refining &amp; Marketing &amp; Transportation"/>
  </r>
  <r>
    <x v="375"/>
    <s v="Year 2"/>
    <x v="1"/>
    <n v="37601000000"/>
    <n v="34085000000"/>
    <n v="2248000000"/>
    <n v="0"/>
    <n v="489000000"/>
    <x v="9"/>
    <s v="Oil &amp; Gas Refining &amp; Marketing &amp; Transportation"/>
  </r>
  <r>
    <x v="375"/>
    <s v="Year 3"/>
    <x v="2"/>
    <n v="40633000000"/>
    <n v="35673000000"/>
    <n v="2762000000"/>
    <n v="0"/>
    <n v="562000000"/>
    <x v="9"/>
    <s v="Oil &amp; Gas Refining &amp; Marketing &amp; Transportation"/>
  </r>
  <r>
    <x v="375"/>
    <s v="Year 4"/>
    <x v="3"/>
    <n v="28711000000"/>
    <n v="22466000000"/>
    <n v="2620000000"/>
    <n v="0"/>
    <n v="756000000"/>
    <x v="9"/>
    <s v="Oil &amp; Gas Refining &amp; Marketing &amp; Transportation"/>
  </r>
  <r>
    <x v="376"/>
    <s v="Year 1"/>
    <x v="0"/>
    <n v="1793557000"/>
    <n v="1189341000"/>
    <n v="247597000"/>
    <n v="0"/>
    <n v="0"/>
    <x v="2"/>
    <s v="Internet Software &amp; Services"/>
  </r>
  <r>
    <x v="376"/>
    <s v="Year 2"/>
    <x v="1"/>
    <n v="2064305000"/>
    <n v="1369438000"/>
    <n v="312367000"/>
    <n v="0"/>
    <n v="0"/>
    <x v="2"/>
    <s v="Internet Software &amp; Services"/>
  </r>
  <r>
    <x v="376"/>
    <s v="Year 3"/>
    <x v="2"/>
    <n v="2446877000"/>
    <n v="1668892000"/>
    <n v="346345000"/>
    <n v="0"/>
    <n v="0"/>
    <x v="2"/>
    <s v="Internet Software &amp; Services"/>
  </r>
  <r>
    <x v="376"/>
    <s v="Year 4"/>
    <x v="3"/>
    <n v="2779541000"/>
    <n v="1855181000"/>
    <n v="390253000"/>
    <n v="0"/>
    <n v="0"/>
    <x v="2"/>
    <s v="Internet Software &amp; Services"/>
  </r>
  <r>
    <x v="377"/>
    <s v="Year 1"/>
    <x v="0"/>
    <n v="12825000000"/>
    <n v="6457000000"/>
    <n v="1804000000"/>
    <n v="1877000000"/>
    <n v="0"/>
    <x v="2"/>
    <s v="Semiconductors"/>
  </r>
  <r>
    <x v="377"/>
    <s v="Year 2"/>
    <x v="1"/>
    <n v="12205000000"/>
    <n v="5841000000"/>
    <n v="1858000000"/>
    <n v="1522000000"/>
    <n v="0"/>
    <x v="2"/>
    <s v="Semiconductors"/>
  </r>
  <r>
    <x v="377"/>
    <s v="Year 3"/>
    <x v="2"/>
    <n v="13045000000"/>
    <n v="5618000000"/>
    <n v="1843000000"/>
    <n v="1358000000"/>
    <n v="0"/>
    <x v="2"/>
    <s v="Semiconductors"/>
  </r>
  <r>
    <x v="377"/>
    <s v="Year 4"/>
    <x v="3"/>
    <n v="13000000000"/>
    <n v="5440000000"/>
    <n v="1748000000"/>
    <n v="1280000000"/>
    <n v="0"/>
    <x v="2"/>
    <s v="Semiconductors"/>
  </r>
  <r>
    <x v="378"/>
    <s v="Year 1"/>
    <x v="4"/>
    <n v="12237000000"/>
    <n v="10019000000"/>
    <n v="1165000000"/>
    <n v="0"/>
    <n v="0"/>
    <x v="0"/>
    <s v="Industrial Conglomerates"/>
  </r>
  <r>
    <x v="378"/>
    <s v="Year 2"/>
    <x v="5"/>
    <n v="12104000000"/>
    <n v="10131000000"/>
    <n v="1126000000"/>
    <n v="0"/>
    <n v="0"/>
    <x v="0"/>
    <s v="Industrial Conglomerates"/>
  </r>
  <r>
    <x v="378"/>
    <s v="Year 3"/>
    <x v="6"/>
    <n v="13878000000"/>
    <n v="11421000000"/>
    <n v="1361000000"/>
    <n v="0"/>
    <n v="0"/>
    <x v="0"/>
    <s v="Industrial Conglomerates"/>
  </r>
  <r>
    <x v="378"/>
    <s v="Year 4"/>
    <x v="7"/>
    <n v="13423000000"/>
    <n v="10979000000"/>
    <n v="1304000000"/>
    <n v="0"/>
    <n v="0"/>
    <x v="0"/>
    <s v="Industrial Conglomerates"/>
  </r>
  <r>
    <x v="379"/>
    <s v="Year 1"/>
    <x v="0"/>
    <n v="1834921000"/>
    <n v="955624000"/>
    <n v="670602000"/>
    <n v="0"/>
    <n v="0"/>
    <x v="1"/>
    <s v="Apparel, Accessories &amp; Luxury Goods"/>
  </r>
  <r>
    <x v="379"/>
    <s v="Year 2"/>
    <x v="1"/>
    <n v="2332051000"/>
    <n v="1195381000"/>
    <n v="871572000"/>
    <n v="0"/>
    <n v="0"/>
    <x v="1"/>
    <s v="Apparel, Accessories &amp; Luxury Goods"/>
  </r>
  <r>
    <x v="379"/>
    <s v="Year 3"/>
    <x v="2"/>
    <n v="3084370000"/>
    <n v="1572164000"/>
    <n v="1158251000"/>
    <n v="0"/>
    <n v="0"/>
    <x v="1"/>
    <s v="Apparel, Accessories &amp; Luxury Goods"/>
  </r>
  <r>
    <x v="379"/>
    <s v="Year 4"/>
    <x v="3"/>
    <n v="3963313000"/>
    <n v="2057766000"/>
    <n v="1497000000"/>
    <n v="0"/>
    <n v="0"/>
    <x v="1"/>
    <s v="Apparel, Accessories &amp; Luxury Goods"/>
  </r>
  <r>
    <x v="380"/>
    <s v="Year 1"/>
    <x v="0"/>
    <n v="1834921000"/>
    <n v="955624000"/>
    <n v="670602000"/>
    <n v="0"/>
    <n v="0"/>
    <x v="1"/>
    <s v="Apparel, Accessories &amp; Luxury Goods"/>
  </r>
  <r>
    <x v="380"/>
    <s v="Year 2"/>
    <x v="1"/>
    <n v="2332051000"/>
    <n v="1195381000"/>
    <n v="871572000"/>
    <n v="0"/>
    <n v="0"/>
    <x v="1"/>
    <s v="Apparel, Accessories &amp; Luxury Goods"/>
  </r>
  <r>
    <x v="380"/>
    <s v="Year 3"/>
    <x v="2"/>
    <n v="3084370000"/>
    <n v="1572164000"/>
    <n v="1158251000"/>
    <n v="0"/>
    <n v="0"/>
    <x v="1"/>
    <s v="Apparel, Accessories &amp; Luxury Goods"/>
  </r>
  <r>
    <x v="380"/>
    <s v="Year 4"/>
    <x v="3"/>
    <n v="3963313000"/>
    <n v="2057766000"/>
    <n v="1497000000"/>
    <n v="0"/>
    <n v="0"/>
    <x v="1"/>
    <s v="Apparel, Accessories &amp; Luxury Goods"/>
  </r>
  <r>
    <x v="381"/>
    <s v="Year 1"/>
    <x v="0"/>
    <n v="37152000000"/>
    <n v="17820000000"/>
    <n v="16448000000"/>
    <n v="0"/>
    <n v="1522000000"/>
    <x v="0"/>
    <s v="Airlines"/>
  </r>
  <r>
    <x v="381"/>
    <s v="Year 2"/>
    <x v="1"/>
    <n v="38279000000"/>
    <n v="17192000000"/>
    <n v="17629000000"/>
    <n v="0"/>
    <n v="1689000000"/>
    <x v="0"/>
    <s v="Airlines"/>
  </r>
  <r>
    <x v="381"/>
    <s v="Year 3"/>
    <x v="2"/>
    <n v="38901000000"/>
    <n v="16611000000"/>
    <n v="17795000000"/>
    <n v="0"/>
    <n v="1679000000"/>
    <x v="0"/>
    <s v="Airlines"/>
  </r>
  <r>
    <x v="381"/>
    <s v="Year 4"/>
    <x v="3"/>
    <n v="37864000000"/>
    <n v="12130000000"/>
    <n v="18423000000"/>
    <n v="0"/>
    <n v="1819000000"/>
    <x v="0"/>
    <s v="Airlines"/>
  </r>
  <r>
    <x v="382"/>
    <s v="Year 1"/>
    <x v="0"/>
    <n v="716612000"/>
    <n v="245316000"/>
    <n v="58005000"/>
    <n v="0"/>
    <n v="346031000"/>
    <x v="7"/>
    <s v="Residential REITs"/>
  </r>
  <r>
    <x v="382"/>
    <s v="Year 2"/>
    <x v="1"/>
    <n v="758926000"/>
    <n v="258612000"/>
    <n v="37121000"/>
    <n v="0"/>
    <n v="346273000"/>
    <x v="7"/>
    <s v="Residential REITs"/>
  </r>
  <r>
    <x v="382"/>
    <s v="Year 3"/>
    <x v="2"/>
    <n v="818046000"/>
    <n v="270741000"/>
    <n v="56612000"/>
    <n v="0"/>
    <n v="363929000"/>
    <x v="7"/>
    <s v="Residential REITs"/>
  </r>
  <r>
    <x v="382"/>
    <s v="Year 4"/>
    <x v="3"/>
    <n v="894638000"/>
    <n v="282037000"/>
    <n v="71733000"/>
    <n v="0"/>
    <n v="381277000"/>
    <x v="7"/>
    <s v="Residential REITs"/>
  </r>
  <r>
    <x v="383"/>
    <s v="Year 1"/>
    <x v="92"/>
    <n v="2220256000"/>
    <n v="1436582000"/>
    <n v="488880000"/>
    <n v="0"/>
    <n v="0"/>
    <x v="1"/>
    <s v="Specialty Stores"/>
  </r>
  <r>
    <x v="383"/>
    <s v="Year 2"/>
    <x v="103"/>
    <n v="2670573000"/>
    <n v="1729325000"/>
    <n v="596390000"/>
    <n v="0"/>
    <n v="0"/>
    <x v="1"/>
    <s v="Specialty Stores"/>
  </r>
  <r>
    <x v="383"/>
    <s v="Year 3"/>
    <x v="26"/>
    <n v="3241369000"/>
    <n v="2104582000"/>
    <n v="712006000"/>
    <n v="0"/>
    <n v="0"/>
    <x v="1"/>
    <s v="Specialty Stores"/>
  </r>
  <r>
    <x v="383"/>
    <s v="Year 4"/>
    <x v="27"/>
    <n v="3924116000"/>
    <n v="2539783000"/>
    <n v="863354000"/>
    <n v="0"/>
    <n v="0"/>
    <x v="1"/>
    <s v="Specialty Stores"/>
  </r>
  <r>
    <x v="384"/>
    <s v="Year 1"/>
    <x v="1"/>
    <n v="122489000000"/>
    <n v="89659000000"/>
    <n v="0"/>
    <n v="0"/>
    <n v="23207000000"/>
    <x v="3"/>
    <s v="Managed Health Care"/>
  </r>
  <r>
    <x v="384"/>
    <s v="Year 2"/>
    <x v="2"/>
    <n v="130474000000"/>
    <n v="93633000000"/>
    <n v="0"/>
    <n v="0"/>
    <n v="26567000000"/>
    <x v="3"/>
    <s v="Managed Health Care"/>
  </r>
  <r>
    <x v="384"/>
    <s v="Year 3"/>
    <x v="3"/>
    <n v="157107000000"/>
    <n v="103875000000"/>
    <n v="0"/>
    <n v="0"/>
    <n v="42211000000"/>
    <x v="3"/>
    <s v="Managed Health Care"/>
  </r>
  <r>
    <x v="384"/>
    <s v="Year 4"/>
    <x v="28"/>
    <n v="184840000000"/>
    <n v="117038000000"/>
    <n v="0"/>
    <n v="0"/>
    <n v="54872000000"/>
    <x v="3"/>
    <s v="Managed Health Care"/>
  </r>
  <r>
    <x v="385"/>
    <s v="Year 1"/>
    <x v="0"/>
    <n v="10515400000"/>
    <n v="7172100000"/>
    <n v="786800000"/>
    <n v="0"/>
    <n v="1161600000"/>
    <x v="6"/>
    <s v="Diversified Financial Services"/>
  </r>
  <r>
    <x v="385"/>
    <s v="Year 2"/>
    <x v="1"/>
    <n v="10368600000"/>
    <n v="7038400000"/>
    <n v="790400000"/>
    <n v="0"/>
    <n v="1170400000"/>
    <x v="6"/>
    <s v="Diversified Financial Services"/>
  </r>
  <r>
    <x v="385"/>
    <s v="Year 3"/>
    <x v="2"/>
    <n v="10524500000"/>
    <n v="7722100000"/>
    <n v="820900000"/>
    <n v="0"/>
    <n v="1272000000"/>
    <x v="6"/>
    <s v="Diversified Financial Services"/>
  </r>
  <r>
    <x v="385"/>
    <s v="Year 4"/>
    <x v="3"/>
    <n v="10731300000"/>
    <n v="7209400000"/>
    <n v="835100000"/>
    <n v="0"/>
    <n v="1295700000"/>
    <x v="6"/>
    <s v="Diversified Financial Services"/>
  </r>
  <r>
    <x v="386"/>
    <s v="Year 1"/>
    <x v="1"/>
    <n v="21963000000"/>
    <n v="5849000000"/>
    <n v="6891000000"/>
    <n v="0"/>
    <n v="1777000000"/>
    <x v="0"/>
    <s v="Railroads"/>
  </r>
  <r>
    <x v="386"/>
    <s v="Year 2"/>
    <x v="2"/>
    <n v="23988000000"/>
    <n v="6097000000"/>
    <n v="7234000000"/>
    <n v="0"/>
    <n v="1904000000"/>
    <x v="0"/>
    <s v="Railroads"/>
  </r>
  <r>
    <x v="386"/>
    <s v="Year 3"/>
    <x v="3"/>
    <n v="21813000000"/>
    <n v="4434000000"/>
    <n v="7315000000"/>
    <n v="0"/>
    <n v="2012000000"/>
    <x v="0"/>
    <s v="Railroads"/>
  </r>
  <r>
    <x v="386"/>
    <s v="Year 4"/>
    <x v="28"/>
    <n v="19941000000"/>
    <n v="3747000000"/>
    <n v="6884000000"/>
    <n v="0"/>
    <n v="2038000000"/>
    <x v="0"/>
    <s v="Railroads"/>
  </r>
  <r>
    <x v="387"/>
    <s v="Year 1"/>
    <x v="0"/>
    <n v="54127000000"/>
    <n v="13574000000"/>
    <n v="37352000000"/>
    <n v="0"/>
    <n v="1858000000"/>
    <x v="0"/>
    <s v="Air Freight &amp; Logistics"/>
  </r>
  <r>
    <x v="387"/>
    <s v="Year 2"/>
    <x v="1"/>
    <n v="55438000000"/>
    <n v="13703000000"/>
    <n v="32834000000"/>
    <n v="0"/>
    <n v="1867000000"/>
    <x v="0"/>
    <s v="Air Freight &amp; Logistics"/>
  </r>
  <r>
    <x v="387"/>
    <s v="Year 3"/>
    <x v="2"/>
    <n v="58232000000"/>
    <n v="14758000000"/>
    <n v="36583000000"/>
    <n v="0"/>
    <n v="1923000000"/>
    <x v="0"/>
    <s v="Air Freight &amp; Logistics"/>
  </r>
  <r>
    <x v="387"/>
    <s v="Year 4"/>
    <x v="3"/>
    <n v="58363000000"/>
    <n v="12947000000"/>
    <n v="35664000000"/>
    <n v="0"/>
    <n v="2084000000"/>
    <x v="0"/>
    <s v="Air Freight &amp; Logistics"/>
  </r>
  <r>
    <x v="388"/>
    <s v="Year 1"/>
    <x v="24"/>
    <n v="2794925000"/>
    <n v="1763394000"/>
    <n v="657246000"/>
    <n v="0"/>
    <n v="0"/>
    <x v="1"/>
    <s v="Apparel Retail"/>
  </r>
  <r>
    <x v="388"/>
    <s v="Year 2"/>
    <x v="25"/>
    <n v="3086608000"/>
    <n v="1925266000"/>
    <n v="734511000"/>
    <n v="0"/>
    <n v="0"/>
    <x v="1"/>
    <s v="Apparel Retail"/>
  </r>
  <r>
    <x v="388"/>
    <s v="Year 3"/>
    <x v="26"/>
    <n v="3323077000"/>
    <n v="2148147000"/>
    <n v="809545000"/>
    <n v="0"/>
    <n v="0"/>
    <x v="1"/>
    <s v="Apparel Retail"/>
  </r>
  <r>
    <x v="388"/>
    <s v="Year 4"/>
    <x v="27"/>
    <n v="3445134000"/>
    <n v="2243232000"/>
    <n v="848323000"/>
    <n v="0"/>
    <n v="0"/>
    <x v="1"/>
    <s v="Apparel Retail"/>
  </r>
  <r>
    <x v="389"/>
    <s v="Year 1"/>
    <x v="115"/>
    <n v="2436948000"/>
    <n v="1589821000"/>
    <n v="441168000"/>
    <n v="62630000"/>
    <n v="0"/>
    <x v="6"/>
    <s v="Banks"/>
  </r>
  <r>
    <x v="389"/>
    <s v="Year 2"/>
    <x v="116"/>
    <n v="2473500000"/>
    <n v="1595700000"/>
    <n v="460300000"/>
    <n v="61800000"/>
    <n v="0"/>
    <x v="6"/>
    <s v="Banks"/>
  </r>
  <r>
    <x v="389"/>
    <s v="Year 3"/>
    <x v="117"/>
    <n v="2371200000"/>
    <n v="1562600000"/>
    <n v="460100000"/>
    <n v="60200000"/>
    <n v="0"/>
    <x v="6"/>
    <s v="Banks"/>
  </r>
  <r>
    <x v="389"/>
    <s v="Year 4"/>
    <x v="73"/>
    <n v="2220300000"/>
    <n v="1465500000"/>
    <n v="425100000"/>
    <n v="55500000"/>
    <n v="0"/>
    <x v="6"/>
    <s v="Banks"/>
  </r>
  <r>
    <x v="390"/>
    <s v="Year 1"/>
    <x v="1"/>
    <n v="56600000000"/>
    <n v="40468000000"/>
    <n v="5241000000"/>
    <n v="2342000000"/>
    <n v="0"/>
    <x v="0"/>
    <s v="Industrial Conglomerates"/>
  </r>
  <r>
    <x v="390"/>
    <s v="Year 2"/>
    <x v="2"/>
    <n v="57900000000"/>
    <n v="40898000000"/>
    <n v="4934000000"/>
    <n v="2475000000"/>
    <n v="0"/>
    <x v="0"/>
    <s v="Industrial Conglomerates"/>
  </r>
  <r>
    <x v="390"/>
    <s v="Year 3"/>
    <x v="3"/>
    <n v="56098000000"/>
    <n v="40431000000"/>
    <n v="6097000000"/>
    <n v="2279000000"/>
    <n v="0"/>
    <x v="0"/>
    <s v="Industrial Conglomerates"/>
  </r>
  <r>
    <x v="390"/>
    <s v="Year 4"/>
    <x v="28"/>
    <n v="57244000000"/>
    <n v="41460000000"/>
    <n v="5275000000"/>
    <n v="2337000000"/>
    <n v="0"/>
    <x v="0"/>
    <s v="Industrial Conglomerates"/>
  </r>
  <r>
    <x v="391"/>
    <s v="Year 1"/>
    <x v="12"/>
    <n v="11778000000"/>
    <n v="1932000000"/>
    <n v="2207000000"/>
    <n v="0"/>
    <n v="397000000"/>
    <x v="2"/>
    <s v="Internet Software &amp; Services"/>
  </r>
  <r>
    <x v="391"/>
    <s v="Year 2"/>
    <x v="13"/>
    <n v="12702000000"/>
    <n v="1875000000"/>
    <n v="2242000000"/>
    <n v="0"/>
    <n v="435000000"/>
    <x v="2"/>
    <s v="Internet Software &amp; Services"/>
  </r>
  <r>
    <x v="391"/>
    <s v="Year 3"/>
    <x v="14"/>
    <n v="13880000000"/>
    <n v="2079000000"/>
    <n v="2229000000"/>
    <n v="0"/>
    <n v="494000000"/>
    <x v="2"/>
    <s v="Internet Software &amp; Services"/>
  </r>
  <r>
    <x v="391"/>
    <s v="Year 4"/>
    <x v="15"/>
    <n v="15082000000"/>
    <n v="2226000000"/>
    <n v="4469000000"/>
    <n v="0"/>
    <n v="502000000"/>
    <x v="2"/>
    <s v="Internet Software &amp; Services"/>
  </r>
  <r>
    <x v="392"/>
    <s v="Year 1"/>
    <x v="118"/>
    <n v="2942897000"/>
    <n v="1693210000"/>
    <n v="432589000"/>
    <n v="208208000"/>
    <n v="0"/>
    <x v="3"/>
    <s v="Health Care Equipment"/>
  </r>
  <r>
    <x v="392"/>
    <s v="Year 2"/>
    <x v="119"/>
    <n v="3049800000"/>
    <n v="1748100000"/>
    <n v="470600000"/>
    <n v="234800000"/>
    <n v="0"/>
    <x v="3"/>
    <s v="Health Care Equipment"/>
  </r>
  <r>
    <x v="392"/>
    <s v="Year 3"/>
    <x v="120"/>
    <n v="3099100000"/>
    <n v="1816400000"/>
    <n v="488500000"/>
    <n v="245200000"/>
    <n v="0"/>
    <x v="3"/>
    <s v="Health Care Equipment"/>
  </r>
  <r>
    <x v="392"/>
    <s v="Year 4"/>
    <x v="15"/>
    <n v="3217800000"/>
    <n v="1856500000"/>
    <n v="557000000"/>
    <n v="253500000"/>
    <n v="0"/>
    <x v="3"/>
    <s v="Health Care Equipment"/>
  </r>
  <r>
    <x v="393"/>
    <s v="Year 1"/>
    <x v="0"/>
    <n v="10879855000"/>
    <n v="5817880000"/>
    <n v="3596708000"/>
    <n v="0"/>
    <n v="0"/>
    <x v="1"/>
    <s v="Apparel, Accessories &amp; Luxury Goods"/>
  </r>
  <r>
    <x v="393"/>
    <s v="Year 2"/>
    <x v="1"/>
    <n v="11419648000"/>
    <n v="5931469000"/>
    <n v="3841032000"/>
    <n v="0"/>
    <n v="0"/>
    <x v="1"/>
    <s v="Apparel, Accessories &amp; Luxury Goods"/>
  </r>
  <r>
    <x v="393"/>
    <s v="Year 3"/>
    <x v="6"/>
    <n v="12282161000"/>
    <n v="6288190000"/>
    <n v="4159885000"/>
    <n v="0"/>
    <n v="0"/>
    <x v="1"/>
    <s v="Apparel, Accessories &amp; Luxury Goods"/>
  </r>
  <r>
    <x v="393"/>
    <s v="Year 4"/>
    <x v="7"/>
    <n v="12376744000"/>
    <n v="6393800000"/>
    <n v="4178386000"/>
    <n v="0"/>
    <n v="0"/>
    <x v="1"/>
    <s v="Apparel, Accessories &amp; Luxury Goods"/>
  </r>
  <r>
    <x v="394"/>
    <s v="Year 1"/>
    <x v="12"/>
    <n v="13794000000"/>
    <n v="6799000000"/>
    <n v="2829000000"/>
    <n v="0"/>
    <n v="237000000"/>
    <x v="1"/>
    <s v="Broadcasting &amp; Cable TV"/>
  </r>
  <r>
    <x v="394"/>
    <s v="Year 2"/>
    <x v="13"/>
    <n v="13783000000"/>
    <n v="6542000000"/>
    <n v="2899000000"/>
    <n v="0"/>
    <n v="217000000"/>
    <x v="1"/>
    <s v="Broadcasting &amp; Cable TV"/>
  </r>
  <r>
    <x v="394"/>
    <s v="Year 3"/>
    <x v="14"/>
    <n v="13268000000"/>
    <n v="6868000000"/>
    <n v="2860000000"/>
    <n v="0"/>
    <n v="222000000"/>
    <x v="1"/>
    <s v="Broadcasting &amp; Cable TV"/>
  </r>
  <r>
    <x v="394"/>
    <s v="Year 4"/>
    <x v="15"/>
    <n v="12488000000"/>
    <n v="6684000000"/>
    <n v="2851000000"/>
    <n v="0"/>
    <n v="221000000"/>
    <x v="1"/>
    <s v="Broadcasting &amp; Cable TV"/>
  </r>
  <r>
    <x v="395"/>
    <s v="Year 1"/>
    <x v="0"/>
    <n v="138393000000"/>
    <n v="126485000000"/>
    <n v="5229000000"/>
    <n v="0"/>
    <n v="1549000000"/>
    <x v="9"/>
    <s v="Oil &amp; Gas Refining &amp; Marketing &amp; Transportation"/>
  </r>
  <r>
    <x v="395"/>
    <s v="Year 2"/>
    <x v="1"/>
    <n v="138074000000"/>
    <n v="127316000000"/>
    <n v="5081000000"/>
    <n v="0"/>
    <n v="1720000000"/>
    <x v="9"/>
    <s v="Oil &amp; Gas Refining &amp; Marketing &amp; Transportation"/>
  </r>
  <r>
    <x v="395"/>
    <s v="Year 3"/>
    <x v="2"/>
    <n v="130844000000"/>
    <n v="118141000000"/>
    <n v="5111000000"/>
    <n v="0"/>
    <n v="1690000000"/>
    <x v="9"/>
    <s v="Oil &amp; Gas Refining &amp; Marketing &amp; Transportation"/>
  </r>
  <r>
    <x v="395"/>
    <s v="Year 4"/>
    <x v="3"/>
    <n v="87804000000"/>
    <n v="74651000000"/>
    <n v="4953000000"/>
    <n v="0"/>
    <n v="1842000000"/>
    <x v="9"/>
    <s v="Oil &amp; Gas Refining &amp; Marketing &amp; Transportation"/>
  </r>
  <r>
    <x v="396"/>
    <s v="Year 1"/>
    <x v="0"/>
    <n v="2567310000"/>
    <n v="2233284000"/>
    <n v="308143000"/>
    <n v="0"/>
    <n v="0"/>
    <x v="8"/>
    <s v="Construction Materials"/>
  </r>
  <r>
    <x v="396"/>
    <s v="Year 2"/>
    <x v="1"/>
    <n v="2770709000"/>
    <n v="2343829000"/>
    <n v="274217000"/>
    <n v="0"/>
    <n v="0"/>
    <x v="8"/>
    <s v="Construction Materials"/>
  </r>
  <r>
    <x v="396"/>
    <s v="Year 3"/>
    <x v="2"/>
    <n v="2994169000"/>
    <n v="2406587000"/>
    <n v="292358000"/>
    <n v="0"/>
    <n v="0"/>
    <x v="8"/>
    <s v="Construction Materials"/>
  </r>
  <r>
    <x v="396"/>
    <s v="Year 4"/>
    <x v="3"/>
    <n v="3422181000"/>
    <n v="2564648000"/>
    <n v="312694000"/>
    <n v="0"/>
    <n v="0"/>
    <x v="8"/>
    <s v="Construction Materials"/>
  </r>
  <r>
    <x v="397"/>
    <s v="Year 1"/>
    <x v="1"/>
    <n v="2299176000"/>
    <n v="928565000"/>
    <n v="177366000"/>
    <n v="32210000"/>
    <n v="461627000"/>
    <x v="7"/>
    <s v="REITs"/>
  </r>
  <r>
    <x v="397"/>
    <s v="Year 2"/>
    <x v="2"/>
    <n v="2312512000"/>
    <n v="953611000"/>
    <n v="169270000"/>
    <n v="0"/>
    <n v="481303000"/>
    <x v="7"/>
    <s v="REITs"/>
  </r>
  <r>
    <x v="397"/>
    <s v="Year 3"/>
    <x v="3"/>
    <n v="2502267000"/>
    <n v="1011249000"/>
    <n v="175307000"/>
    <n v="0"/>
    <n v="542952000"/>
    <x v="7"/>
    <s v="REITs"/>
  </r>
  <r>
    <x v="397"/>
    <s v="Year 4"/>
    <x v="28"/>
    <n v="2506202000"/>
    <n v="1024336000"/>
    <n v="179279000"/>
    <n v="0"/>
    <n v="565059000"/>
    <x v="7"/>
    <s v="REITs"/>
  </r>
  <r>
    <x v="398"/>
    <s v="Year 1"/>
    <x v="0"/>
    <n v="1407848000"/>
    <n v="516708000"/>
    <n v="220068000"/>
    <n v="0"/>
    <n v="98844000"/>
    <x v="0"/>
    <s v="Research &amp; Consulting Services"/>
  </r>
  <r>
    <x v="398"/>
    <s v="Year 2"/>
    <x v="1"/>
    <n v="1595703000"/>
    <n v="622523000"/>
    <n v="228982000"/>
    <n v="0"/>
    <n v="129931000"/>
    <x v="0"/>
    <s v="Research &amp; Consulting Services"/>
  </r>
  <r>
    <x v="398"/>
    <s v="Year 3"/>
    <x v="2"/>
    <n v="1746726000"/>
    <n v="716598000"/>
    <n v="227306000"/>
    <n v="0"/>
    <n v="142376000"/>
    <x v="0"/>
    <s v="Research &amp; Consulting Services"/>
  </r>
  <r>
    <x v="398"/>
    <s v="Year 4"/>
    <x v="3"/>
    <n v="2068010000"/>
    <n v="803274000"/>
    <n v="312690000"/>
    <n v="0"/>
    <n v="215484000"/>
    <x v="0"/>
    <s v="Research &amp; Consulting Services"/>
  </r>
  <r>
    <x v="399"/>
    <s v="Year 1"/>
    <x v="0"/>
    <n v="873592000"/>
    <n v="167600000"/>
    <n v="186971000"/>
    <n v="61694000"/>
    <n v="0"/>
    <x v="2"/>
    <s v="Internet Software &amp; Services"/>
  </r>
  <r>
    <x v="399"/>
    <s v="Year 2"/>
    <x v="1"/>
    <n v="965087000"/>
    <n v="187013000"/>
    <n v="179545000"/>
    <n v="70297000"/>
    <n v="0"/>
    <x v="2"/>
    <s v="Internet Software &amp; Services"/>
  </r>
  <r>
    <x v="399"/>
    <s v="Year 3"/>
    <x v="2"/>
    <n v="1010117000"/>
    <n v="188425000"/>
    <n v="189488000"/>
    <n v="67777000"/>
    <n v="0"/>
    <x v="2"/>
    <s v="Internet Software &amp; Services"/>
  </r>
  <r>
    <x v="399"/>
    <s v="Year 4"/>
    <x v="3"/>
    <n v="1059366000"/>
    <n v="192788000"/>
    <n v="196914000"/>
    <n v="63718000"/>
    <n v="0"/>
    <x v="2"/>
    <s v="Internet Software &amp; Services"/>
  </r>
  <r>
    <x v="400"/>
    <s v="Year 1"/>
    <x v="0"/>
    <n v="1527042000"/>
    <n v="279885000"/>
    <n v="432681000"/>
    <n v="765905000"/>
    <n v="0"/>
    <x v="3"/>
    <s v="Biotechnology"/>
  </r>
  <r>
    <x v="400"/>
    <s v="Year 2"/>
    <x v="1"/>
    <n v="1211975000"/>
    <n v="130277000"/>
    <n v="356188000"/>
    <n v="882097000"/>
    <n v="0"/>
    <x v="3"/>
    <s v="Biotechnology"/>
  </r>
  <r>
    <x v="400"/>
    <s v="Year 3"/>
    <x v="2"/>
    <n v="580415000"/>
    <n v="60987000"/>
    <n v="305409000"/>
    <n v="855506000"/>
    <n v="0"/>
    <x v="3"/>
    <s v="Biotechnology"/>
  </r>
  <r>
    <x v="400"/>
    <s v="Year 4"/>
    <x v="3"/>
    <n v="1032336000"/>
    <n v="124512000"/>
    <n v="376575000"/>
    <n v="995922000"/>
    <n v="0"/>
    <x v="3"/>
    <s v="Biotechnology"/>
  </r>
  <r>
    <x v="401"/>
    <s v="Year 1"/>
    <x v="1"/>
    <n v="2514595000"/>
    <n v="1118240000"/>
    <n v="132447000"/>
    <n v="0"/>
    <n v="629908000"/>
    <x v="7"/>
    <s v="REITs"/>
  </r>
  <r>
    <x v="401"/>
    <s v="Year 2"/>
    <x v="2"/>
    <n v="2772550000"/>
    <n v="1212480000"/>
    <n v="147481000"/>
    <n v="0"/>
    <n v="725216000"/>
    <x v="7"/>
    <s v="REITs"/>
  </r>
  <r>
    <x v="401"/>
    <s v="Year 3"/>
    <x v="3"/>
    <n v="3285346000"/>
    <n v="1410205000"/>
    <n v="145992000"/>
    <n v="0"/>
    <n v="894057000"/>
    <x v="7"/>
    <s v="REITs"/>
  </r>
  <r>
    <x v="401"/>
    <s v="Year 4"/>
    <x v="28"/>
    <n v="3442646000"/>
    <n v="1442073000"/>
    <n v="136863000"/>
    <n v="0"/>
    <n v="898924000"/>
    <x v="7"/>
    <s v="REITs"/>
  </r>
  <r>
    <x v="402"/>
    <s v="Year 1"/>
    <x v="0"/>
    <n v="115846000000"/>
    <n v="46275000000"/>
    <n v="39951000000"/>
    <n v="0"/>
    <n v="16460000000"/>
    <x v="10"/>
    <s v="Integrated Telecommunications Services"/>
  </r>
  <r>
    <x v="402"/>
    <s v="Year 2"/>
    <x v="1"/>
    <n v="120550000000"/>
    <n v="44887000000"/>
    <n v="27089000000"/>
    <n v="0"/>
    <n v="16606000000"/>
    <x v="10"/>
    <s v="Integrated Telecommunications Services"/>
  </r>
  <r>
    <x v="402"/>
    <s v="Year 3"/>
    <x v="2"/>
    <n v="127079000000"/>
    <n v="49931000000"/>
    <n v="41016000000"/>
    <n v="0"/>
    <n v="16533000000"/>
    <x v="10"/>
    <s v="Integrated Telecommunications Services"/>
  </r>
  <r>
    <x v="402"/>
    <s v="Year 4"/>
    <x v="3"/>
    <n v="131620000000"/>
    <n v="52557000000"/>
    <n v="29986000000"/>
    <n v="0"/>
    <n v="16017000000"/>
    <x v="10"/>
    <s v="Integrated Telecommunications Services"/>
  </r>
  <r>
    <x v="403"/>
    <s v="Year 1"/>
    <x v="0"/>
    <n v="1843641000"/>
    <n v="737614000"/>
    <n v="477270000"/>
    <n v="96004000"/>
    <n v="13829000"/>
    <x v="3"/>
    <s v="Health Care Distributors"/>
  </r>
  <r>
    <x v="403"/>
    <s v="Year 2"/>
    <x v="1"/>
    <n v="1904218000"/>
    <n v="783456000"/>
    <n v="492965000"/>
    <n v="100536000"/>
    <n v="9918000"/>
    <x v="3"/>
    <s v="Health Care Distributors"/>
  </r>
  <r>
    <x v="403"/>
    <s v="Year 3"/>
    <x v="2"/>
    <n v="1989344000"/>
    <n v="824913000"/>
    <n v="512707000"/>
    <n v="107726000"/>
    <n v="10634000"/>
    <x v="3"/>
    <s v="Health Care Distributors"/>
  </r>
  <r>
    <x v="403"/>
    <s v="Year 4"/>
    <x v="3"/>
    <n v="2042332000"/>
    <n v="842672000"/>
    <n v="495747000"/>
    <n v="118545000"/>
    <n v="10123000"/>
    <x v="3"/>
    <s v="Health Care Distributors"/>
  </r>
  <r>
    <x v="404"/>
    <s v="Year 1"/>
    <x v="109"/>
    <n v="15351000000"/>
    <n v="10988000000"/>
    <n v="1525000000"/>
    <n v="1572000000"/>
    <n v="0"/>
    <x v="2"/>
    <s v="Computer Storage &amp; Peripherals"/>
  </r>
  <r>
    <x v="404"/>
    <s v="Year 2"/>
    <x v="110"/>
    <n v="15130000000"/>
    <n v="10770000000"/>
    <n v="908000000"/>
    <n v="1661000000"/>
    <n v="0"/>
    <x v="2"/>
    <s v="Computer Storage &amp; Peripherals"/>
  </r>
  <r>
    <x v="404"/>
    <s v="Year 3"/>
    <x v="111"/>
    <n v="14572000000"/>
    <n v="10351000000"/>
    <n v="964000000"/>
    <n v="1646000000"/>
    <n v="0"/>
    <x v="2"/>
    <s v="Computer Storage &amp; Peripherals"/>
  </r>
  <r>
    <x v="404"/>
    <s v="Year 4"/>
    <x v="112"/>
    <n v="12994000000"/>
    <n v="9559000000"/>
    <n v="1342000000"/>
    <n v="1627000000"/>
    <n v="0"/>
    <x v="2"/>
    <s v="Computer Storage &amp; Peripherals"/>
  </r>
  <r>
    <x v="405"/>
    <s v="Year 1"/>
    <x v="0"/>
    <n v="4246400000"/>
    <n v="2760500000"/>
    <n v="121400000"/>
    <n v="0"/>
    <n v="364200000"/>
    <x v="5"/>
    <s v="Electric Utilities"/>
  </r>
  <r>
    <x v="405"/>
    <s v="Year 2"/>
    <x v="1"/>
    <n v="4519000000"/>
    <n v="2982100000"/>
    <n v="116700000"/>
    <n v="0"/>
    <n v="340100000"/>
    <x v="5"/>
    <s v="Electric Utilities"/>
  </r>
  <r>
    <x v="405"/>
    <s v="Year 3"/>
    <x v="2"/>
    <n v="4997100000"/>
    <n v="3371800000"/>
    <n v="121800000"/>
    <n v="0"/>
    <n v="391400000"/>
    <x v="5"/>
    <s v="Electric Utilities"/>
  </r>
  <r>
    <x v="405"/>
    <s v="Year 4"/>
    <x v="3"/>
    <n v="5926100000"/>
    <n v="3949400000"/>
    <n v="164400000"/>
    <n v="0"/>
    <n v="561800000"/>
    <x v="5"/>
    <s v="Electric Utilities"/>
  </r>
  <r>
    <x v="406"/>
    <s v="Year 1"/>
    <x v="0"/>
    <n v="91247000000"/>
    <n v="1727000000"/>
    <n v="48724000000"/>
    <n v="0"/>
    <n v="8891000000"/>
    <x v="6"/>
    <s v="Banks"/>
  </r>
  <r>
    <x v="406"/>
    <s v="Year 2"/>
    <x v="1"/>
    <n v="88069000000"/>
    <n v="1337000000"/>
    <n v="47338000000"/>
    <n v="0"/>
    <n v="3813000000"/>
    <x v="6"/>
    <s v="Banks"/>
  </r>
  <r>
    <x v="406"/>
    <s v="Year 3"/>
    <x v="2"/>
    <n v="88372000000"/>
    <n v="1096000000"/>
    <n v="47667000000"/>
    <n v="0"/>
    <n v="2765000000"/>
    <x v="6"/>
    <s v="Banks"/>
  </r>
  <r>
    <x v="406"/>
    <s v="Year 4"/>
    <x v="3"/>
    <n v="90033000000"/>
    <n v="963000000"/>
    <n v="48728000000"/>
    <n v="0"/>
    <n v="3688000000"/>
    <x v="6"/>
    <s v="Banks"/>
  </r>
  <r>
    <x v="407"/>
    <s v="Year 1"/>
    <x v="147"/>
    <n v="12917000000"/>
    <n v="8288000000"/>
    <n v="3682000000"/>
    <n v="0"/>
    <n v="0"/>
    <x v="4"/>
    <s v="Food Retail"/>
  </r>
  <r>
    <x v="407"/>
    <s v="Year 2"/>
    <x v="148"/>
    <n v="14194000000"/>
    <n v="9150000000"/>
    <n v="4032000000"/>
    <n v="0"/>
    <n v="0"/>
    <x v="4"/>
    <s v="Food Retail"/>
  </r>
  <r>
    <x v="407"/>
    <s v="Year 3"/>
    <x v="149"/>
    <n v="15389000000"/>
    <n v="9973000000"/>
    <n v="4472000000"/>
    <n v="0"/>
    <n v="0"/>
    <x v="4"/>
    <s v="Food Retail"/>
  </r>
  <r>
    <x v="407"/>
    <s v="Year 4"/>
    <x v="150"/>
    <n v="15724000000"/>
    <n v="10313000000"/>
    <n v="4477000000"/>
    <n v="0"/>
    <n v="0"/>
    <x v="4"/>
    <s v="Food Retail"/>
  </r>
  <r>
    <x v="408"/>
    <s v="Year 1"/>
    <x v="1"/>
    <n v="18769000000"/>
    <n v="15471000000"/>
    <n v="1828000000"/>
    <n v="0"/>
    <n v="25000000"/>
    <x v="1"/>
    <s v="Household Appliances"/>
  </r>
  <r>
    <x v="408"/>
    <s v="Year 2"/>
    <x v="2"/>
    <n v="19872000000"/>
    <n v="16477000000"/>
    <n v="2038000000"/>
    <n v="0"/>
    <n v="33000000"/>
    <x v="1"/>
    <s v="Household Appliances"/>
  </r>
  <r>
    <x v="408"/>
    <s v="Year 3"/>
    <x v="3"/>
    <n v="20891000000"/>
    <n v="17201000000"/>
    <n v="2130000000"/>
    <n v="0"/>
    <n v="74000000"/>
    <x v="1"/>
    <s v="Household Appliances"/>
  </r>
  <r>
    <x v="408"/>
    <s v="Year 4"/>
    <x v="28"/>
    <n v="20718000000"/>
    <n v="17036000000"/>
    <n v="2084000000"/>
    <n v="0"/>
    <n v="71000000"/>
    <x v="1"/>
    <s v="Household Appliances"/>
  </r>
  <r>
    <x v="409"/>
    <s v="Year 1"/>
    <x v="1"/>
    <n v="13983000000"/>
    <n v="9112000000"/>
    <n v="1468000000"/>
    <n v="0"/>
    <n v="1333000000"/>
    <x v="0"/>
    <s v="Environmental Services"/>
  </r>
  <r>
    <x v="409"/>
    <s v="Year 2"/>
    <x v="2"/>
    <n v="13996000000"/>
    <n v="9002000000"/>
    <n v="1481000000"/>
    <n v="0"/>
    <n v="1292000000"/>
    <x v="0"/>
    <s v="Environmental Services"/>
  </r>
  <r>
    <x v="409"/>
    <s v="Year 3"/>
    <x v="3"/>
    <n v="12961000000"/>
    <n v="8231000000"/>
    <n v="1343000000"/>
    <n v="0"/>
    <n v="1245000000"/>
    <x v="0"/>
    <s v="Environmental Services"/>
  </r>
  <r>
    <x v="409"/>
    <s v="Year 4"/>
    <x v="28"/>
    <n v="13609000000"/>
    <n v="8486000000"/>
    <n v="1410000000"/>
    <n v="0"/>
    <n v="1301000000"/>
    <x v="0"/>
    <s v="Environmental Services"/>
  </r>
  <r>
    <x v="410"/>
    <s v="Year 1"/>
    <x v="0"/>
    <n v="7486000000"/>
    <n v="4523000000"/>
    <n v="595000000"/>
    <n v="0"/>
    <n v="756000000"/>
    <x v="9"/>
    <s v="Oil &amp; Gas Exploration &amp; Production"/>
  </r>
  <r>
    <x v="410"/>
    <s v="Year 2"/>
    <x v="1"/>
    <n v="6860000000"/>
    <n v="4124000000"/>
    <n v="546000000"/>
    <n v="0"/>
    <n v="815000000"/>
    <x v="9"/>
    <s v="Oil &amp; Gas Exploration &amp; Production"/>
  </r>
  <r>
    <x v="410"/>
    <s v="Year 3"/>
    <x v="2"/>
    <n v="7637000000"/>
    <n v="4508000000"/>
    <n v="384000000"/>
    <n v="0"/>
    <n v="1176000000"/>
    <x v="9"/>
    <s v="Oil &amp; Gas Exploration &amp; Production"/>
  </r>
  <r>
    <x v="410"/>
    <s v="Year 4"/>
    <x v="3"/>
    <n v="7360000000"/>
    <n v="3434000000"/>
    <n v="864000000"/>
    <n v="0"/>
    <n v="1738000000"/>
    <x v="9"/>
    <s v="Oil &amp; Gas Exploration &amp; Production"/>
  </r>
  <r>
    <x v="411"/>
    <s v="Year 1"/>
    <x v="24"/>
    <n v="468651000000"/>
    <n v="352297000000"/>
    <n v="88629000000"/>
    <n v="0"/>
    <n v="0"/>
    <x v="4"/>
    <s v="Hypermarkets &amp; Super Centers"/>
  </r>
  <r>
    <x v="411"/>
    <s v="Year 2"/>
    <x v="25"/>
    <n v="476294000000"/>
    <n v="358069000000"/>
    <n v="91353000000"/>
    <n v="0"/>
    <n v="0"/>
    <x v="4"/>
    <s v="Hypermarkets &amp; Super Centers"/>
  </r>
  <r>
    <x v="411"/>
    <s v="Year 3"/>
    <x v="26"/>
    <n v="485651000000"/>
    <n v="365086000000"/>
    <n v="93418000000"/>
    <n v="0"/>
    <n v="0"/>
    <x v="4"/>
    <s v="Hypermarkets &amp; Super Centers"/>
  </r>
  <r>
    <x v="411"/>
    <s v="Year 4"/>
    <x v="27"/>
    <n v="482130000000"/>
    <n v="360984000000"/>
    <n v="97041000000"/>
    <n v="0"/>
    <n v="0"/>
    <x v="4"/>
    <s v="Hypermarkets &amp; Super Centers"/>
  </r>
  <r>
    <x v="412"/>
    <s v="Year 1"/>
    <x v="13"/>
    <n v="9895100000"/>
    <n v="7961500000"/>
    <n v="937600000"/>
    <n v="0"/>
    <n v="86000000"/>
    <x v="8"/>
    <s v="Paper Packaging"/>
  </r>
  <r>
    <x v="412"/>
    <s v="Year 2"/>
    <x v="14"/>
    <n v="11124800000"/>
    <n v="8986500000"/>
    <n v="1026100000"/>
    <n v="0"/>
    <n v="118900000"/>
    <x v="8"/>
    <s v="Paper Packaging"/>
  </r>
  <r>
    <x v="412"/>
    <s v="Year 3"/>
    <x v="15"/>
    <n v="14171800000"/>
    <n v="11413200000"/>
    <n v="1750100000"/>
    <n v="0"/>
    <n v="211800000"/>
    <x v="8"/>
    <s v="Paper Packaging"/>
  </r>
  <r>
    <x v="413"/>
    <s v="Year 1"/>
    <x v="0"/>
    <n v="5664800000"/>
    <n v="3194200000"/>
    <n v="1140600000"/>
    <n v="0"/>
    <n v="0"/>
    <x v="2"/>
    <s v="Internet Software &amp; Services"/>
  </r>
  <r>
    <x v="413"/>
    <s v="Year 2"/>
    <x v="1"/>
    <n v="5542000000"/>
    <n v="3235000000"/>
    <n v="1199600000"/>
    <n v="0"/>
    <n v="0"/>
    <x v="2"/>
    <s v="Internet Software &amp; Services"/>
  </r>
  <r>
    <x v="413"/>
    <s v="Year 3"/>
    <x v="2"/>
    <n v="5607200000"/>
    <n v="3297400000"/>
    <n v="1169300000"/>
    <n v="0"/>
    <n v="0"/>
    <x v="2"/>
    <s v="Internet Software &amp; Services"/>
  </r>
  <r>
    <x v="413"/>
    <s v="Year 4"/>
    <x v="3"/>
    <n v="5483700000"/>
    <n v="3199400000"/>
    <n v="1174900000"/>
    <n v="0"/>
    <n v="0"/>
    <x v="2"/>
    <s v="Internet Software &amp; Services"/>
  </r>
  <r>
    <x v="414"/>
    <s v="Year 1"/>
    <x v="0"/>
    <n v="5989000000"/>
    <n v="4993000000"/>
    <n v="320000000"/>
    <n v="32000000"/>
    <n v="0"/>
    <x v="7"/>
    <s v="REITs"/>
  </r>
  <r>
    <x v="414"/>
    <s v="Year 2"/>
    <x v="1"/>
    <n v="7254000000"/>
    <n v="5716000000"/>
    <n v="494000000"/>
    <n v="33000000"/>
    <n v="0"/>
    <x v="7"/>
    <s v="REITs"/>
  </r>
  <r>
    <x v="414"/>
    <s v="Year 3"/>
    <x v="2"/>
    <n v="7403000000"/>
    <n v="5763000000"/>
    <n v="249000000"/>
    <n v="27000000"/>
    <n v="0"/>
    <x v="7"/>
    <s v="REITs"/>
  </r>
  <r>
    <x v="414"/>
    <s v="Year 4"/>
    <x v="3"/>
    <n v="7082000000"/>
    <n v="5694000000"/>
    <n v="420000000"/>
    <n v="24000000"/>
    <n v="0"/>
    <x v="7"/>
    <s v="REITs"/>
  </r>
  <r>
    <x v="415"/>
    <s v="Year 1"/>
    <x v="0"/>
    <n v="4534000000"/>
    <n v="2093000000"/>
    <n v="1389000000"/>
    <n v="0"/>
    <n v="185000000"/>
    <x v="1"/>
    <s v="Hotels, Resorts &amp; Cruise Lines"/>
  </r>
  <r>
    <x v="415"/>
    <s v="Year 2"/>
    <x v="1"/>
    <n v="5009000000"/>
    <n v="2394000000"/>
    <n v="1471000000"/>
    <n v="0"/>
    <n v="216000000"/>
    <x v="1"/>
    <s v="Hotels, Resorts &amp; Cruise Lines"/>
  </r>
  <r>
    <x v="415"/>
    <s v="Year 3"/>
    <x v="2"/>
    <n v="5281000000"/>
    <n v="2504000000"/>
    <n v="1557000000"/>
    <n v="0"/>
    <n v="233000000"/>
    <x v="1"/>
    <s v="Hotels, Resorts &amp; Cruise Lines"/>
  </r>
  <r>
    <x v="415"/>
    <s v="Year 4"/>
    <x v="3"/>
    <n v="5536000000"/>
    <n v="2700000000"/>
    <n v="1574000000"/>
    <n v="0"/>
    <n v="234000000"/>
    <x v="1"/>
    <s v="Hotels, Resorts &amp; Cruise Lines"/>
  </r>
  <r>
    <x v="416"/>
    <s v="Year 1"/>
    <x v="0"/>
    <n v="5154284000"/>
    <n v="3251575000"/>
    <n v="481677000"/>
    <n v="0"/>
    <n v="373199000"/>
    <x v="1"/>
    <s v="Casinos &amp; Gaming"/>
  </r>
  <r>
    <x v="416"/>
    <s v="Year 2"/>
    <x v="1"/>
    <n v="5620936000"/>
    <n v="3478822000"/>
    <n v="465926000"/>
    <n v="0"/>
    <n v="371051000"/>
    <x v="1"/>
    <s v="Casinos &amp; Gaming"/>
  </r>
  <r>
    <x v="416"/>
    <s v="Year 3"/>
    <x v="2"/>
    <n v="5433661000"/>
    <n v="3316311000"/>
    <n v="502901000"/>
    <n v="0"/>
    <n v="314119000"/>
    <x v="1"/>
    <s v="Casinos &amp; Gaming"/>
  </r>
  <r>
    <x v="416"/>
    <s v="Year 4"/>
    <x v="3"/>
    <n v="4075883000"/>
    <n v="2530374000"/>
    <n v="475328000"/>
    <n v="0"/>
    <n v="322629000"/>
    <x v="1"/>
    <s v="Casinos &amp; Gaming"/>
  </r>
  <r>
    <x v="417"/>
    <s v="Year 1"/>
    <x v="0"/>
    <n v="1623938000"/>
    <n v="337903000"/>
    <n v="188302000"/>
    <n v="0"/>
    <n v="513916000"/>
    <x v="9"/>
    <s v="Oil &amp; Gas Exploration &amp; Production"/>
  </r>
  <r>
    <x v="417"/>
    <s v="Year 2"/>
    <x v="1"/>
    <n v="1998051000"/>
    <n v="406198000"/>
    <n v="72143000"/>
    <n v="0"/>
    <n v="615874000"/>
    <x v="9"/>
    <s v="Oil &amp; Gas Exploration &amp; Production"/>
  </r>
  <r>
    <x v="417"/>
    <s v="Year 3"/>
    <x v="2"/>
    <n v="2424176000"/>
    <n v="572831000"/>
    <n v="225070000"/>
    <n v="0"/>
    <n v="806021000"/>
    <x v="9"/>
    <s v="Oil &amp; Gas Exploration &amp; Production"/>
  </r>
  <r>
    <x v="417"/>
    <s v="Year 4"/>
    <x v="3"/>
    <n v="1452619000"/>
    <n v="519874000"/>
    <n v="179867000"/>
    <n v="0"/>
    <n v="778923000"/>
    <x v="9"/>
    <s v="Oil &amp; Gas Exploration &amp; Production"/>
  </r>
  <r>
    <x v="418"/>
    <s v="Year 1"/>
    <x v="0"/>
    <n v="10128223000"/>
    <n v="6710036000"/>
    <n v="669451000"/>
    <n v="0"/>
    <n v="926053000"/>
    <x v="5"/>
    <s v="MultiUtilities"/>
  </r>
  <r>
    <x v="418"/>
    <s v="Year 2"/>
    <x v="1"/>
    <n v="10914922000"/>
    <n v="7408278000"/>
    <n v="681226000"/>
    <n v="0"/>
    <n v="977863000"/>
    <x v="5"/>
    <s v="MultiUtilities"/>
  </r>
  <r>
    <x v="418"/>
    <s v="Year 3"/>
    <x v="2"/>
    <n v="11686135000"/>
    <n v="7951352000"/>
    <n v="767608000"/>
    <n v="0"/>
    <n v="1019045000"/>
    <x v="5"/>
    <s v="MultiUtilities"/>
  </r>
  <r>
    <x v="418"/>
    <s v="Year 4"/>
    <x v="3"/>
    <n v="11024486000"/>
    <n v="7033633000"/>
    <n v="865817000"/>
    <n v="0"/>
    <n v="1124524000"/>
    <x v="5"/>
    <s v="MultiUtilities"/>
  </r>
  <r>
    <x v="419"/>
    <s v="Year 1"/>
    <x v="0"/>
    <n v="7232397000"/>
    <n v="5165169000"/>
    <n v="0"/>
    <n v="0"/>
    <n v="1173955000"/>
    <x v="6"/>
    <s v="Property &amp; Casualty Insurance"/>
  </r>
  <r>
    <x v="419"/>
    <s v="Year 2"/>
    <x v="1"/>
    <n v="7541234000"/>
    <n v="5106489000"/>
    <n v="0"/>
    <n v="0"/>
    <n v="1213178000"/>
    <x v="6"/>
    <s v="Property &amp; Casualty Insurance"/>
  </r>
  <r>
    <x v="419"/>
    <s v="Year 3"/>
    <x v="2"/>
    <n v="6602267000"/>
    <n v="4239474000"/>
    <n v="0"/>
    <n v="0"/>
    <n v="1341315000"/>
    <x v="6"/>
    <s v="Property &amp; Casualty Insurance"/>
  </r>
  <r>
    <x v="419"/>
    <s v="Year 4"/>
    <x v="3"/>
    <n v="9308926000"/>
    <n v="6199645000"/>
    <n v="0"/>
    <n v="0"/>
    <n v="1966939000"/>
    <x v="6"/>
    <s v="Property &amp; Casualty Insurance"/>
  </r>
  <r>
    <x v="420"/>
    <s v="Year 1"/>
    <x v="124"/>
    <n v="2168652000"/>
    <n v="737206000"/>
    <n v="365684000"/>
    <n v="475522000"/>
    <n v="9508000"/>
    <x v="2"/>
    <s v="Semiconductors"/>
  </r>
  <r>
    <x v="420"/>
    <s v="Year 2"/>
    <x v="125"/>
    <n v="2382531000"/>
    <n v="743253000"/>
    <n v="378607000"/>
    <n v="492447000"/>
    <n v="9887000"/>
    <x v="2"/>
    <s v="Semiconductors"/>
  </r>
  <r>
    <x v="420"/>
    <s v="Year 3"/>
    <x v="126"/>
    <n v="2377344000"/>
    <n v="708823000"/>
    <n v="353670000"/>
    <n v="525745000"/>
    <n v="9537000"/>
    <x v="2"/>
    <s v="Semiconductors"/>
  </r>
  <r>
    <x v="420"/>
    <s v="Year 4"/>
    <x v="127"/>
    <n v="2213881000"/>
    <n v="671907000"/>
    <n v="331652000"/>
    <n v="533891000"/>
    <n v="6550000"/>
    <x v="2"/>
    <s v="Semiconductors"/>
  </r>
  <r>
    <x v="421"/>
    <s v="Year 1"/>
    <x v="0"/>
    <n v="451509000000"/>
    <n v="302056000000"/>
    <n v="81844000000"/>
    <n v="0"/>
    <n v="15888000000"/>
    <x v="9"/>
    <s v="Integrated Oil &amp; Gas"/>
  </r>
  <r>
    <x v="421"/>
    <s v="Year 2"/>
    <x v="1"/>
    <n v="420836000000"/>
    <n v="284681000000"/>
    <n v="76696000000"/>
    <n v="0"/>
    <n v="17182000000"/>
    <x v="9"/>
    <s v="Integrated Oil &amp; Gas"/>
  </r>
  <r>
    <x v="421"/>
    <s v="Year 3"/>
    <x v="2"/>
    <n v="394105000000"/>
    <n v="266831000000"/>
    <n v="74226000000"/>
    <n v="0"/>
    <n v="17297000000"/>
    <x v="9"/>
    <s v="Integrated Oil &amp; Gas"/>
  </r>
  <r>
    <x v="421"/>
    <s v="Year 4"/>
    <x v="3"/>
    <n v="259488000000"/>
    <n v="165590000000"/>
    <n v="61444000000"/>
    <n v="0"/>
    <n v="18048000000"/>
    <x v="9"/>
    <s v="Integrated Oil &amp; Gas"/>
  </r>
  <r>
    <x v="422"/>
    <s v="Year 1"/>
    <x v="0"/>
    <n v="2928429000"/>
    <n v="1372042000"/>
    <n v="1148731000"/>
    <n v="0"/>
    <n v="0"/>
    <x v="3"/>
    <s v="Health Care Supplies"/>
  </r>
  <r>
    <x v="422"/>
    <s v="Year 2"/>
    <x v="1"/>
    <n v="2950800000"/>
    <n v="1373400000"/>
    <n v="1144800000"/>
    <n v="0"/>
    <n v="0"/>
    <x v="3"/>
    <s v="Health Care Supplies"/>
  </r>
  <r>
    <x v="422"/>
    <s v="Year 3"/>
    <x v="2"/>
    <n v="2922600000"/>
    <n v="1322800000"/>
    <n v="1143100000"/>
    <n v="0"/>
    <n v="0"/>
    <x v="3"/>
    <s v="Health Care Supplies"/>
  </r>
  <r>
    <x v="422"/>
    <s v="Year 4"/>
    <x v="3"/>
    <n v="2674300000"/>
    <n v="1157100000"/>
    <n v="1077300000"/>
    <n v="0"/>
    <n v="0"/>
    <x v="3"/>
    <s v="Health Care Supplies"/>
  </r>
  <r>
    <x v="423"/>
    <s v="Year 1"/>
    <x v="0"/>
    <n v="20421000000"/>
    <n v="13634000000"/>
    <n v="4398000000"/>
    <n v="655000000"/>
    <n v="301000000"/>
    <x v="2"/>
    <s v="IT Consulting &amp; Other Services"/>
  </r>
  <r>
    <x v="423"/>
    <s v="Year 2"/>
    <x v="1"/>
    <n v="20006000000"/>
    <n v="13521000000"/>
    <n v="4219000000"/>
    <n v="603000000"/>
    <n v="305000000"/>
    <x v="2"/>
    <s v="IT Consulting &amp; Other Services"/>
  </r>
  <r>
    <x v="423"/>
    <s v="Year 3"/>
    <x v="2"/>
    <n v="19540000000"/>
    <n v="13294000000"/>
    <n v="4020000000"/>
    <n v="577000000"/>
    <n v="315000000"/>
    <x v="2"/>
    <s v="IT Consulting &amp; Other Services"/>
  </r>
  <r>
    <x v="423"/>
    <s v="Year 4"/>
    <x v="3"/>
    <n v="18045000000"/>
    <n v="12782000000"/>
    <n v="3792000000"/>
    <n v="563000000"/>
    <n v="310000000"/>
    <x v="2"/>
    <s v="IT Consulting &amp; Other Services"/>
  </r>
  <r>
    <x v="424"/>
    <s v="Year 1"/>
    <x v="0"/>
    <n v="3791000000"/>
    <n v="2289000000"/>
    <n v="936000000"/>
    <n v="106000000"/>
    <n v="0"/>
    <x v="0"/>
    <s v="Industrial Conglomerates"/>
  </r>
  <r>
    <x v="424"/>
    <s v="Year 2"/>
    <x v="1"/>
    <n v="3837000000"/>
    <n v="2338000000"/>
    <n v="990000000"/>
    <n v="104000000"/>
    <n v="0"/>
    <x v="0"/>
    <s v="Industrial Conglomerates"/>
  </r>
  <r>
    <x v="424"/>
    <s v="Year 3"/>
    <x v="2"/>
    <n v="3916000000"/>
    <n v="2403000000"/>
    <n v="920000000"/>
    <n v="104000000"/>
    <n v="0"/>
    <x v="0"/>
    <s v="Industrial Conglomerates"/>
  </r>
  <r>
    <x v="424"/>
    <s v="Year 4"/>
    <x v="3"/>
    <n v="3653000000"/>
    <n v="2249000000"/>
    <n v="854000000"/>
    <n v="95000000"/>
    <n v="0"/>
    <x v="0"/>
    <s v="Industrial Conglomerates"/>
  </r>
  <r>
    <x v="425"/>
    <s v="Year 1"/>
    <x v="0"/>
    <n v="4986566000"/>
    <n v="1620566000"/>
    <n v="1641819000"/>
    <n v="885824000"/>
    <n v="35819000"/>
    <x v="2"/>
    <s v="Internet Software &amp; Services"/>
  </r>
  <r>
    <x v="425"/>
    <s v="Year 2"/>
    <x v="1"/>
    <n v="4680380000"/>
    <n v="1349380000"/>
    <n v="1751275000"/>
    <n v="957587000"/>
    <n v="44841000"/>
    <x v="2"/>
    <s v="Internet Software &amp; Services"/>
  </r>
  <r>
    <x v="425"/>
    <s v="Year 3"/>
    <x v="2"/>
    <n v="4618133000"/>
    <n v="1387375000"/>
    <n v="1770710000"/>
    <n v="1156386000"/>
    <n v="66750000"/>
    <x v="2"/>
    <s v="Internet Software &amp; Services"/>
  </r>
  <r>
    <x v="425"/>
    <s v="Year 4"/>
    <x v="3"/>
    <n v="4968301000"/>
    <n v="2077748000"/>
    <n v="1768522000"/>
    <n v="1177923000"/>
    <n v="79042000"/>
    <x v="2"/>
    <s v="Internet Software &amp; Services"/>
  </r>
  <r>
    <x v="426"/>
    <s v="Year 1"/>
    <x v="4"/>
    <n v="13633000000"/>
    <n v="9852000000"/>
    <n v="1450000000"/>
    <n v="0"/>
    <n v="0"/>
    <x v="1"/>
    <s v="Restaurants"/>
  </r>
  <r>
    <x v="426"/>
    <s v="Year 2"/>
    <x v="5"/>
    <n v="13084000000"/>
    <n v="9501000000"/>
    <n v="1454000000"/>
    <n v="0"/>
    <n v="0"/>
    <x v="1"/>
    <s v="Restaurants"/>
  </r>
  <r>
    <x v="426"/>
    <s v="Year 3"/>
    <x v="97"/>
    <n v="13279000000"/>
    <n v="9682000000"/>
    <n v="1505000000"/>
    <n v="0"/>
    <n v="0"/>
    <x v="1"/>
    <s v="Restaurants"/>
  </r>
  <r>
    <x v="426"/>
    <s v="Year 4"/>
    <x v="98"/>
    <n v="13105000000"/>
    <n v="9359000000"/>
    <n v="1746000000"/>
    <n v="0"/>
    <n v="0"/>
    <x v="1"/>
    <s v="Restaurants"/>
  </r>
  <r>
    <x v="427"/>
    <s v="Year 1"/>
    <x v="0"/>
    <n v="4471700000"/>
    <n v="1125200000"/>
    <n v="1822100000"/>
    <n v="225600000"/>
    <n v="0"/>
    <x v="3"/>
    <s v="Health Care Equipment"/>
  </r>
  <r>
    <x v="427"/>
    <s v="Year 2"/>
    <x v="1"/>
    <n v="4623400000"/>
    <n v="1266700000"/>
    <n v="1796300000"/>
    <n v="203000000"/>
    <n v="78500000"/>
    <x v="3"/>
    <s v="Health Care Equipment"/>
  </r>
  <r>
    <x v="427"/>
    <s v="Year 3"/>
    <x v="2"/>
    <n v="4673300000"/>
    <n v="1242800000"/>
    <n v="1772200000"/>
    <n v="187400000"/>
    <n v="92500000"/>
    <x v="3"/>
    <s v="Health Care Equipment"/>
  </r>
  <r>
    <x v="427"/>
    <s v="Year 4"/>
    <x v="3"/>
    <n v="5997800000"/>
    <n v="1800600000"/>
    <n v="2291900000"/>
    <n v="268800000"/>
    <n v="337400000"/>
    <x v="3"/>
    <s v="Health Care Equipment"/>
  </r>
  <r>
    <x v="428"/>
    <s v="Year 1"/>
    <x v="0"/>
    <n v="2458592000"/>
    <n v="80146000"/>
    <n v="1579007000"/>
    <n v="0"/>
    <n v="31237000"/>
    <x v="6"/>
    <s v="Regional Banks"/>
  </r>
  <r>
    <x v="428"/>
    <s v="Year 2"/>
    <x v="1"/>
    <n v="2278812000"/>
    <n v="58913000"/>
    <n v="1700064000"/>
    <n v="0"/>
    <n v="-72761000"/>
    <x v="6"/>
    <s v="Regional Banks"/>
  </r>
  <r>
    <x v="428"/>
    <s v="Year 3"/>
    <x v="2"/>
    <n v="2361631000"/>
    <n v="49736000"/>
    <n v="1654369000"/>
    <n v="0"/>
    <n v="-87159000"/>
    <x v="6"/>
    <s v="Regional Banks"/>
  </r>
  <r>
    <x v="428"/>
    <s v="Year 4"/>
    <x v="3"/>
    <n v="2210591000"/>
    <n v="49344000"/>
    <n v="1591239000"/>
    <n v="0"/>
    <n v="49282000"/>
    <x v="6"/>
    <s v="Regional Banks"/>
  </r>
  <r>
    <x v="429"/>
    <s v="Year 1"/>
    <x v="1"/>
    <n v="4561000000"/>
    <n v="1669000000"/>
    <n v="1613000000"/>
    <n v="399000000"/>
    <n v="60000000"/>
    <x v="3"/>
    <s v="Pharmaceuticals"/>
  </r>
  <r>
    <x v="429"/>
    <s v="Year 2"/>
    <x v="2"/>
    <n v="4785000000"/>
    <n v="1717000000"/>
    <n v="1643000000"/>
    <n v="396000000"/>
    <n v="60000000"/>
    <x v="3"/>
    <s v="Pharmaceuticals"/>
  </r>
  <r>
    <x v="429"/>
    <s v="Year 3"/>
    <x v="3"/>
    <n v="4765000000"/>
    <n v="1738000000"/>
    <n v="1532000000"/>
    <n v="364000000"/>
    <n v="61000000"/>
    <x v="3"/>
    <s v="Pharmaceuticals"/>
  </r>
  <r>
    <x v="429"/>
    <s v="Year 4"/>
    <x v="28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L16" firstHeaderRow="1" firstDataRow="2" firstDataCol="1"/>
  <pivotFields count="13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numFmtId="44" showAll="0"/>
    <pivotField numFmtId="44" showAll="0"/>
    <pivotField numFmtId="44" showAll="0"/>
    <pivotField dataField="1" numFmtId="44" showAll="0"/>
    <pivotField numFmtId="4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11">
    <i>
      <x v="1"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 Research and Development " fld="6" subtotal="average" baseField="8" baseItem="0" numFmtId="44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47C05-6D52-4E06-B54F-D90F2BE109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L32" firstHeaderRow="1" firstDataRow="2" firstDataCol="1"/>
  <pivotFields count="13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numFmtId="44" showAll="0"/>
    <pivotField numFmtId="44" showAll="0"/>
    <pivotField numFmtId="44" showAll="0"/>
    <pivotField dataField="1" numFmtId="44" showAll="0"/>
    <pivotField numFmtId="4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11">
    <i>
      <x v="1"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tdDev of  Research and Development " fld="6" subtotal="stdDev" baseField="8" baseItem="0" numFmtId="4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1"/>
  <sheetViews>
    <sheetView workbookViewId="0">
      <selection activeCell="L2" sqref="L2"/>
    </sheetView>
  </sheetViews>
  <sheetFormatPr defaultRowHeight="14.4" x14ac:dyDescent="0.3"/>
  <cols>
    <col min="1" max="1" width="13" bestFit="1" customWidth="1"/>
    <col min="2" max="2" width="6.109375" bestFit="1" customWidth="1"/>
    <col min="3" max="3" width="13" bestFit="1" customWidth="1"/>
    <col min="4" max="4" width="13" customWidth="1"/>
    <col min="5" max="6" width="19.44140625" style="2" bestFit="1" customWidth="1"/>
    <col min="7" max="7" width="25" style="2" bestFit="1" customWidth="1"/>
    <col min="8" max="8" width="26.109375" style="2" bestFit="1" customWidth="1"/>
    <col min="9" max="9" width="21.6640625" style="2" bestFit="1" customWidth="1"/>
    <col min="10" max="10" width="26.88671875" bestFit="1" customWidth="1"/>
    <col min="11" max="11" width="4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s="1">
        <v>41274</v>
      </c>
      <c r="D2" s="6">
        <f>YEAR(C2)</f>
        <v>2012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</row>
    <row r="3" spans="1:11" x14ac:dyDescent="0.3">
      <c r="A3" t="s">
        <v>10</v>
      </c>
      <c r="B3" t="s">
        <v>14</v>
      </c>
      <c r="C3" s="1">
        <v>41639</v>
      </c>
      <c r="D3" s="6">
        <f t="shared" ref="D3:D66" si="0">YEAR(C3)</f>
        <v>2013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</row>
    <row r="4" spans="1:11" x14ac:dyDescent="0.3">
      <c r="A4" t="s">
        <v>10</v>
      </c>
      <c r="B4" t="s">
        <v>15</v>
      </c>
      <c r="C4" s="1">
        <v>42004</v>
      </c>
      <c r="D4" s="6">
        <f t="shared" si="0"/>
        <v>2014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</row>
    <row r="5" spans="1:11" x14ac:dyDescent="0.3">
      <c r="A5" t="s">
        <v>10</v>
      </c>
      <c r="B5" t="s">
        <v>16</v>
      </c>
      <c r="C5" s="1">
        <v>42369</v>
      </c>
      <c r="D5" s="6">
        <f t="shared" si="0"/>
        <v>2015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</row>
    <row r="6" spans="1:11" x14ac:dyDescent="0.3">
      <c r="A6" t="s">
        <v>17</v>
      </c>
      <c r="B6" t="s">
        <v>11</v>
      </c>
      <c r="C6" s="1">
        <v>41272</v>
      </c>
      <c r="D6" s="6">
        <f t="shared" si="0"/>
        <v>2012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</row>
    <row r="7" spans="1:11" x14ac:dyDescent="0.3">
      <c r="A7" t="s">
        <v>17</v>
      </c>
      <c r="B7" t="s">
        <v>14</v>
      </c>
      <c r="C7" s="1">
        <v>41636</v>
      </c>
      <c r="D7" s="6">
        <f t="shared" si="0"/>
        <v>2013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</row>
    <row r="8" spans="1:11" x14ac:dyDescent="0.3">
      <c r="A8" t="s">
        <v>17</v>
      </c>
      <c r="B8" t="s">
        <v>15</v>
      </c>
      <c r="C8" s="1">
        <v>42007</v>
      </c>
      <c r="D8" s="6">
        <f t="shared" si="0"/>
        <v>2015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</row>
    <row r="9" spans="1:11" x14ac:dyDescent="0.3">
      <c r="A9" t="s">
        <v>17</v>
      </c>
      <c r="B9" t="s">
        <v>16</v>
      </c>
      <c r="C9" s="1">
        <v>42371</v>
      </c>
      <c r="D9" s="6">
        <f t="shared" si="0"/>
        <v>2016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</row>
    <row r="10" spans="1:11" x14ac:dyDescent="0.3">
      <c r="A10" t="s">
        <v>20</v>
      </c>
      <c r="B10" t="s">
        <v>11</v>
      </c>
      <c r="C10" s="1">
        <v>41545</v>
      </c>
      <c r="D10" s="6">
        <f t="shared" si="0"/>
        <v>2013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</row>
    <row r="11" spans="1:11" x14ac:dyDescent="0.3">
      <c r="A11" t="s">
        <v>20</v>
      </c>
      <c r="B11" t="s">
        <v>14</v>
      </c>
      <c r="C11" s="1">
        <v>41909</v>
      </c>
      <c r="D11" s="6">
        <f t="shared" si="0"/>
        <v>2014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</row>
    <row r="12" spans="1:11" x14ac:dyDescent="0.3">
      <c r="A12" t="s">
        <v>20</v>
      </c>
      <c r="B12" t="s">
        <v>15</v>
      </c>
      <c r="C12" s="1">
        <v>42273</v>
      </c>
      <c r="D12" s="6">
        <f t="shared" si="0"/>
        <v>2015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</row>
    <row r="13" spans="1:11" x14ac:dyDescent="0.3">
      <c r="A13" t="s">
        <v>20</v>
      </c>
      <c r="B13" t="s">
        <v>16</v>
      </c>
      <c r="C13" s="1">
        <v>42637</v>
      </c>
      <c r="D13" s="6">
        <f t="shared" si="0"/>
        <v>2016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</row>
    <row r="14" spans="1:11" x14ac:dyDescent="0.3">
      <c r="A14" t="s">
        <v>23</v>
      </c>
      <c r="B14" t="s">
        <v>11</v>
      </c>
      <c r="C14" s="1">
        <v>41274</v>
      </c>
      <c r="D14" s="6">
        <f t="shared" si="0"/>
        <v>2012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</row>
    <row r="15" spans="1:11" x14ac:dyDescent="0.3">
      <c r="A15" t="s">
        <v>23</v>
      </c>
      <c r="B15" t="s">
        <v>14</v>
      </c>
      <c r="C15" s="1">
        <v>41639</v>
      </c>
      <c r="D15" s="6">
        <f t="shared" si="0"/>
        <v>2013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</row>
    <row r="16" spans="1:11" x14ac:dyDescent="0.3">
      <c r="A16" t="s">
        <v>23</v>
      </c>
      <c r="B16" t="s">
        <v>15</v>
      </c>
      <c r="C16" s="1">
        <v>42004</v>
      </c>
      <c r="D16" s="6">
        <f t="shared" si="0"/>
        <v>2014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</row>
    <row r="17" spans="1:11" x14ac:dyDescent="0.3">
      <c r="A17" t="s">
        <v>23</v>
      </c>
      <c r="B17" t="s">
        <v>16</v>
      </c>
      <c r="C17" s="1">
        <v>42369</v>
      </c>
      <c r="D17" s="6">
        <f t="shared" si="0"/>
        <v>2015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</row>
    <row r="18" spans="1:11" x14ac:dyDescent="0.3">
      <c r="A18" t="s">
        <v>26</v>
      </c>
      <c r="B18" t="s">
        <v>11</v>
      </c>
      <c r="C18" s="1">
        <v>41547</v>
      </c>
      <c r="D18" s="6">
        <f t="shared" si="0"/>
        <v>2013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</row>
    <row r="19" spans="1:11" x14ac:dyDescent="0.3">
      <c r="A19" t="s">
        <v>26</v>
      </c>
      <c r="B19" t="s">
        <v>14</v>
      </c>
      <c r="C19" s="1">
        <v>41912</v>
      </c>
      <c r="D19" s="6">
        <f t="shared" si="0"/>
        <v>2014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</row>
    <row r="20" spans="1:11" x14ac:dyDescent="0.3">
      <c r="A20" t="s">
        <v>26</v>
      </c>
      <c r="B20" t="s">
        <v>15</v>
      </c>
      <c r="C20" s="1">
        <v>42277</v>
      </c>
      <c r="D20" s="6">
        <f t="shared" si="0"/>
        <v>2015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</row>
    <row r="21" spans="1:11" x14ac:dyDescent="0.3">
      <c r="A21" t="s">
        <v>26</v>
      </c>
      <c r="B21" t="s">
        <v>16</v>
      </c>
      <c r="C21" s="1">
        <v>42643</v>
      </c>
      <c r="D21" s="6">
        <f t="shared" si="0"/>
        <v>2016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</row>
    <row r="22" spans="1:11" x14ac:dyDescent="0.3">
      <c r="A22" t="s">
        <v>28</v>
      </c>
      <c r="B22" t="s">
        <v>11</v>
      </c>
      <c r="C22" s="1">
        <v>41274</v>
      </c>
      <c r="D22" s="6">
        <f t="shared" si="0"/>
        <v>2012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3">
      <c r="A23" t="s">
        <v>28</v>
      </c>
      <c r="B23" t="s">
        <v>14</v>
      </c>
      <c r="C23" s="1">
        <v>41639</v>
      </c>
      <c r="D23" s="6">
        <f t="shared" si="0"/>
        <v>2013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3">
      <c r="A24" t="s">
        <v>28</v>
      </c>
      <c r="B24" t="s">
        <v>15</v>
      </c>
      <c r="C24" s="1">
        <v>42004</v>
      </c>
      <c r="D24" s="6">
        <f t="shared" si="0"/>
        <v>2014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3">
      <c r="A25" t="s">
        <v>28</v>
      </c>
      <c r="B25" t="s">
        <v>16</v>
      </c>
      <c r="C25" s="1">
        <v>42369</v>
      </c>
      <c r="D25" s="6">
        <f t="shared" si="0"/>
        <v>2015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3">
      <c r="A26" t="s">
        <v>30</v>
      </c>
      <c r="B26" t="s">
        <v>11</v>
      </c>
      <c r="C26" s="1">
        <v>41607</v>
      </c>
      <c r="D26" s="6">
        <f t="shared" si="0"/>
        <v>2013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3">
      <c r="A27" t="s">
        <v>30</v>
      </c>
      <c r="B27" t="s">
        <v>14</v>
      </c>
      <c r="C27" s="1">
        <v>41971</v>
      </c>
      <c r="D27" s="6">
        <f t="shared" si="0"/>
        <v>2014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3">
      <c r="A28" t="s">
        <v>30</v>
      </c>
      <c r="B28" t="s">
        <v>15</v>
      </c>
      <c r="C28" s="1">
        <v>42335</v>
      </c>
      <c r="D28" s="6">
        <f t="shared" si="0"/>
        <v>2015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3">
      <c r="A29" t="s">
        <v>30</v>
      </c>
      <c r="B29" t="s">
        <v>16</v>
      </c>
      <c r="C29" s="1">
        <v>42706</v>
      </c>
      <c r="D29" s="6">
        <f t="shared" si="0"/>
        <v>2016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3">
      <c r="A30" t="s">
        <v>32</v>
      </c>
      <c r="B30" t="s">
        <v>11</v>
      </c>
      <c r="C30" s="1">
        <v>41580</v>
      </c>
      <c r="D30" s="6">
        <f t="shared" si="0"/>
        <v>2013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3">
      <c r="A31" t="s">
        <v>32</v>
      </c>
      <c r="B31" t="s">
        <v>14</v>
      </c>
      <c r="C31" s="1">
        <v>41944</v>
      </c>
      <c r="D31" s="6">
        <f t="shared" si="0"/>
        <v>2014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3">
      <c r="A32" t="s">
        <v>32</v>
      </c>
      <c r="B32" t="s">
        <v>15</v>
      </c>
      <c r="C32" s="1">
        <v>42308</v>
      </c>
      <c r="D32" s="6">
        <f t="shared" si="0"/>
        <v>2015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3">
      <c r="A33" t="s">
        <v>32</v>
      </c>
      <c r="B33" t="s">
        <v>16</v>
      </c>
      <c r="C33" s="1">
        <v>42672</v>
      </c>
      <c r="D33" s="6">
        <f t="shared" si="0"/>
        <v>2016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3">
      <c r="A34" t="s">
        <v>34</v>
      </c>
      <c r="B34" t="s">
        <v>11</v>
      </c>
      <c r="C34" s="1">
        <v>41274</v>
      </c>
      <c r="D34" s="6">
        <f t="shared" si="0"/>
        <v>2012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</row>
    <row r="35" spans="1:11" x14ac:dyDescent="0.3">
      <c r="A35" t="s">
        <v>34</v>
      </c>
      <c r="B35" t="s">
        <v>14</v>
      </c>
      <c r="C35" s="1">
        <v>41639</v>
      </c>
      <c r="D35" s="6">
        <f t="shared" si="0"/>
        <v>2013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</row>
    <row r="36" spans="1:11" x14ac:dyDescent="0.3">
      <c r="A36" t="s">
        <v>34</v>
      </c>
      <c r="B36" t="s">
        <v>15</v>
      </c>
      <c r="C36" s="1">
        <v>42004</v>
      </c>
      <c r="D36" s="6">
        <f t="shared" si="0"/>
        <v>2014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</row>
    <row r="37" spans="1:11" x14ac:dyDescent="0.3">
      <c r="A37" t="s">
        <v>34</v>
      </c>
      <c r="B37" t="s">
        <v>16</v>
      </c>
      <c r="C37" s="1">
        <v>42369</v>
      </c>
      <c r="D37" s="6">
        <f t="shared" si="0"/>
        <v>2015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</row>
    <row r="38" spans="1:11" x14ac:dyDescent="0.3">
      <c r="A38" t="s">
        <v>37</v>
      </c>
      <c r="B38" t="s">
        <v>11</v>
      </c>
      <c r="C38" s="1">
        <v>41274</v>
      </c>
      <c r="D38" s="6">
        <f t="shared" si="0"/>
        <v>2012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</row>
    <row r="39" spans="1:11" x14ac:dyDescent="0.3">
      <c r="A39" t="s">
        <v>37</v>
      </c>
      <c r="B39" t="s">
        <v>14</v>
      </c>
      <c r="C39" s="1">
        <v>41639</v>
      </c>
      <c r="D39" s="6">
        <f t="shared" si="0"/>
        <v>2013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</row>
    <row r="40" spans="1:11" x14ac:dyDescent="0.3">
      <c r="A40" t="s">
        <v>37</v>
      </c>
      <c r="B40" t="s">
        <v>15</v>
      </c>
      <c r="C40" s="1">
        <v>42004</v>
      </c>
      <c r="D40" s="6">
        <f t="shared" si="0"/>
        <v>2014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</row>
    <row r="41" spans="1:11" x14ac:dyDescent="0.3">
      <c r="A41" t="s">
        <v>37</v>
      </c>
      <c r="B41" t="s">
        <v>16</v>
      </c>
      <c r="C41" s="1">
        <v>42369</v>
      </c>
      <c r="D41" s="6">
        <f t="shared" si="0"/>
        <v>2015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</row>
    <row r="42" spans="1:11" x14ac:dyDescent="0.3">
      <c r="A42" t="s">
        <v>39</v>
      </c>
      <c r="B42" t="s">
        <v>11</v>
      </c>
      <c r="C42" s="1">
        <v>41305</v>
      </c>
      <c r="D42" s="6">
        <f t="shared" si="0"/>
        <v>2013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3">
      <c r="A43" t="s">
        <v>39</v>
      </c>
      <c r="B43" t="s">
        <v>14</v>
      </c>
      <c r="C43" s="1">
        <v>41670</v>
      </c>
      <c r="D43" s="6">
        <f t="shared" si="0"/>
        <v>2014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3">
      <c r="A44" t="s">
        <v>39</v>
      </c>
      <c r="B44" t="s">
        <v>15</v>
      </c>
      <c r="C44" s="1">
        <v>42035</v>
      </c>
      <c r="D44" s="6">
        <f t="shared" si="0"/>
        <v>2015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3">
      <c r="A45" t="s">
        <v>39</v>
      </c>
      <c r="B45" t="s">
        <v>16</v>
      </c>
      <c r="C45" s="1">
        <v>42400</v>
      </c>
      <c r="D45" s="6">
        <f t="shared" si="0"/>
        <v>2016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3">
      <c r="A46" t="s">
        <v>40</v>
      </c>
      <c r="B46" t="s">
        <v>11</v>
      </c>
      <c r="C46" s="1">
        <v>41274</v>
      </c>
      <c r="D46" s="6">
        <f t="shared" si="0"/>
        <v>2012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</row>
    <row r="47" spans="1:11" x14ac:dyDescent="0.3">
      <c r="A47" t="s">
        <v>40</v>
      </c>
      <c r="B47" t="s">
        <v>14</v>
      </c>
      <c r="C47" s="1">
        <v>41639</v>
      </c>
      <c r="D47" s="6">
        <f t="shared" si="0"/>
        <v>2013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</row>
    <row r="48" spans="1:11" x14ac:dyDescent="0.3">
      <c r="A48" t="s">
        <v>40</v>
      </c>
      <c r="B48" t="s">
        <v>15</v>
      </c>
      <c r="C48" s="1">
        <v>42004</v>
      </c>
      <c r="D48" s="6">
        <f t="shared" si="0"/>
        <v>2014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</row>
    <row r="49" spans="1:11" x14ac:dyDescent="0.3">
      <c r="A49" t="s">
        <v>40</v>
      </c>
      <c r="B49" t="s">
        <v>16</v>
      </c>
      <c r="C49" s="1">
        <v>42369</v>
      </c>
      <c r="D49" s="6">
        <f t="shared" si="0"/>
        <v>2015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</row>
    <row r="50" spans="1:11" x14ac:dyDescent="0.3">
      <c r="A50" t="s">
        <v>43</v>
      </c>
      <c r="B50" t="s">
        <v>11</v>
      </c>
      <c r="C50" s="1">
        <v>41274</v>
      </c>
      <c r="D50" s="6">
        <f t="shared" si="0"/>
        <v>2012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</row>
    <row r="51" spans="1:11" x14ac:dyDescent="0.3">
      <c r="A51" t="s">
        <v>43</v>
      </c>
      <c r="B51" t="s">
        <v>14</v>
      </c>
      <c r="C51" s="1">
        <v>41639</v>
      </c>
      <c r="D51" s="6">
        <f t="shared" si="0"/>
        <v>2013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</row>
    <row r="52" spans="1:11" x14ac:dyDescent="0.3">
      <c r="A52" t="s">
        <v>43</v>
      </c>
      <c r="B52" t="s">
        <v>15</v>
      </c>
      <c r="C52" s="1">
        <v>42004</v>
      </c>
      <c r="D52" s="6">
        <f t="shared" si="0"/>
        <v>2014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</row>
    <row r="53" spans="1:11" x14ac:dyDescent="0.3">
      <c r="A53" t="s">
        <v>43</v>
      </c>
      <c r="B53" t="s">
        <v>16</v>
      </c>
      <c r="C53" s="1">
        <v>42369</v>
      </c>
      <c r="D53" s="6">
        <f t="shared" si="0"/>
        <v>2015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</row>
    <row r="54" spans="1:11" x14ac:dyDescent="0.3">
      <c r="A54" t="s">
        <v>45</v>
      </c>
      <c r="B54" t="s">
        <v>11</v>
      </c>
      <c r="C54" s="1">
        <v>41274</v>
      </c>
      <c r="D54" s="6">
        <f t="shared" si="0"/>
        <v>2012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</row>
    <row r="55" spans="1:11" x14ac:dyDescent="0.3">
      <c r="A55" t="s">
        <v>45</v>
      </c>
      <c r="B55" t="s">
        <v>14</v>
      </c>
      <c r="C55" s="1">
        <v>41639</v>
      </c>
      <c r="D55" s="6">
        <f t="shared" si="0"/>
        <v>2013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</row>
    <row r="56" spans="1:11" x14ac:dyDescent="0.3">
      <c r="A56" t="s">
        <v>45</v>
      </c>
      <c r="B56" t="s">
        <v>15</v>
      </c>
      <c r="C56" s="1">
        <v>42004</v>
      </c>
      <c r="D56" s="6">
        <f t="shared" si="0"/>
        <v>2014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</row>
    <row r="57" spans="1:11" x14ac:dyDescent="0.3">
      <c r="A57" t="s">
        <v>45</v>
      </c>
      <c r="B57" t="s">
        <v>16</v>
      </c>
      <c r="C57" s="1">
        <v>42369</v>
      </c>
      <c r="D57" s="6">
        <f t="shared" si="0"/>
        <v>2015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</row>
    <row r="58" spans="1:11" x14ac:dyDescent="0.3">
      <c r="A58" t="s">
        <v>48</v>
      </c>
      <c r="B58" t="s">
        <v>11</v>
      </c>
      <c r="C58" s="1">
        <v>41274</v>
      </c>
      <c r="D58" s="6">
        <f t="shared" si="0"/>
        <v>2012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</row>
    <row r="59" spans="1:11" x14ac:dyDescent="0.3">
      <c r="A59" t="s">
        <v>48</v>
      </c>
      <c r="B59" t="s">
        <v>14</v>
      </c>
      <c r="C59" s="1">
        <v>41639</v>
      </c>
      <c r="D59" s="6">
        <f t="shared" si="0"/>
        <v>2013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</row>
    <row r="60" spans="1:11" x14ac:dyDescent="0.3">
      <c r="A60" t="s">
        <v>48</v>
      </c>
      <c r="B60" t="s">
        <v>15</v>
      </c>
      <c r="C60" s="1">
        <v>42004</v>
      </c>
      <c r="D60" s="6">
        <f t="shared" si="0"/>
        <v>2014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</row>
    <row r="61" spans="1:11" x14ac:dyDescent="0.3">
      <c r="A61" t="s">
        <v>48</v>
      </c>
      <c r="B61" t="s">
        <v>16</v>
      </c>
      <c r="C61" s="1">
        <v>42369</v>
      </c>
      <c r="D61" s="6">
        <f t="shared" si="0"/>
        <v>2015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</row>
    <row r="62" spans="1:11" x14ac:dyDescent="0.3">
      <c r="A62" t="s">
        <v>50</v>
      </c>
      <c r="B62" t="s">
        <v>11</v>
      </c>
      <c r="C62" s="1">
        <v>41274</v>
      </c>
      <c r="D62" s="6">
        <f t="shared" si="0"/>
        <v>2012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</row>
    <row r="63" spans="1:11" x14ac:dyDescent="0.3">
      <c r="A63" t="s">
        <v>50</v>
      </c>
      <c r="B63" t="s">
        <v>14</v>
      </c>
      <c r="C63" s="1">
        <v>41639</v>
      </c>
      <c r="D63" s="6">
        <f t="shared" si="0"/>
        <v>2013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</row>
    <row r="64" spans="1:11" x14ac:dyDescent="0.3">
      <c r="A64" t="s">
        <v>50</v>
      </c>
      <c r="B64" t="s">
        <v>15</v>
      </c>
      <c r="C64" s="1">
        <v>42004</v>
      </c>
      <c r="D64" s="6">
        <f t="shared" si="0"/>
        <v>2014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</row>
    <row r="65" spans="1:11" x14ac:dyDescent="0.3">
      <c r="A65" t="s">
        <v>50</v>
      </c>
      <c r="B65" t="s">
        <v>16</v>
      </c>
      <c r="C65" s="1">
        <v>42369</v>
      </c>
      <c r="D65" s="6">
        <f t="shared" si="0"/>
        <v>2015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</row>
    <row r="66" spans="1:11" x14ac:dyDescent="0.3">
      <c r="A66" t="s">
        <v>53</v>
      </c>
      <c r="B66" t="s">
        <v>11</v>
      </c>
      <c r="C66" s="1">
        <v>41639</v>
      </c>
      <c r="D66" s="6">
        <f t="shared" si="0"/>
        <v>2013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</row>
    <row r="67" spans="1:11" x14ac:dyDescent="0.3">
      <c r="A67" t="s">
        <v>53</v>
      </c>
      <c r="B67" t="s">
        <v>14</v>
      </c>
      <c r="C67" s="1">
        <v>42004</v>
      </c>
      <c r="D67" s="6">
        <f t="shared" ref="D67:D130" si="1">YEAR(C67)</f>
        <v>2014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</row>
    <row r="68" spans="1:11" x14ac:dyDescent="0.3">
      <c r="A68" t="s">
        <v>53</v>
      </c>
      <c r="B68" t="s">
        <v>15</v>
      </c>
      <c r="C68" s="1">
        <v>42369</v>
      </c>
      <c r="D68" s="6">
        <f t="shared" si="1"/>
        <v>2015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</row>
    <row r="69" spans="1:11" x14ac:dyDescent="0.3">
      <c r="A69" t="s">
        <v>53</v>
      </c>
      <c r="B69" t="s">
        <v>16</v>
      </c>
      <c r="C69" s="1">
        <v>42735</v>
      </c>
      <c r="D69" s="6">
        <f t="shared" si="1"/>
        <v>2016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</row>
    <row r="70" spans="1:11" x14ac:dyDescent="0.3">
      <c r="A70" t="s">
        <v>55</v>
      </c>
      <c r="B70" t="s">
        <v>11</v>
      </c>
      <c r="C70" s="1">
        <v>41274</v>
      </c>
      <c r="D70" s="6">
        <f t="shared" si="1"/>
        <v>2012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3">
      <c r="A71" t="s">
        <v>55</v>
      </c>
      <c r="B71" t="s">
        <v>14</v>
      </c>
      <c r="C71" s="1">
        <v>41639</v>
      </c>
      <c r="D71" s="6">
        <f t="shared" si="1"/>
        <v>2013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3">
      <c r="A72" t="s">
        <v>55</v>
      </c>
      <c r="B72" t="s">
        <v>15</v>
      </c>
      <c r="C72" s="1">
        <v>42004</v>
      </c>
      <c r="D72" s="6">
        <f t="shared" si="1"/>
        <v>2014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3">
      <c r="A73" t="s">
        <v>55</v>
      </c>
      <c r="B73" t="s">
        <v>16</v>
      </c>
      <c r="C73" s="1">
        <v>42369</v>
      </c>
      <c r="D73" s="6">
        <f t="shared" si="1"/>
        <v>2015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3">
      <c r="A74" t="s">
        <v>57</v>
      </c>
      <c r="B74" t="s">
        <v>11</v>
      </c>
      <c r="C74" s="1">
        <v>41274</v>
      </c>
      <c r="D74" s="6">
        <f t="shared" si="1"/>
        <v>2012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</row>
    <row r="75" spans="1:11" x14ac:dyDescent="0.3">
      <c r="A75" t="s">
        <v>57</v>
      </c>
      <c r="B75" t="s">
        <v>14</v>
      </c>
      <c r="C75" s="1">
        <v>41639</v>
      </c>
      <c r="D75" s="6">
        <f t="shared" si="1"/>
        <v>2013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</row>
    <row r="76" spans="1:11" x14ac:dyDescent="0.3">
      <c r="A76" t="s">
        <v>57</v>
      </c>
      <c r="B76" t="s">
        <v>15</v>
      </c>
      <c r="C76" s="1">
        <v>42004</v>
      </c>
      <c r="D76" s="6">
        <f t="shared" si="1"/>
        <v>2014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</row>
    <row r="77" spans="1:11" x14ac:dyDescent="0.3">
      <c r="A77" t="s">
        <v>57</v>
      </c>
      <c r="B77" t="s">
        <v>16</v>
      </c>
      <c r="C77" s="1">
        <v>42369</v>
      </c>
      <c r="D77" s="6">
        <f t="shared" si="1"/>
        <v>2015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</row>
    <row r="78" spans="1:11" x14ac:dyDescent="0.3">
      <c r="A78" t="s">
        <v>60</v>
      </c>
      <c r="B78" t="s">
        <v>11</v>
      </c>
      <c r="C78" s="1">
        <v>41274</v>
      </c>
      <c r="D78" s="6">
        <f t="shared" si="1"/>
        <v>2012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</row>
    <row r="79" spans="1:11" x14ac:dyDescent="0.3">
      <c r="A79" t="s">
        <v>60</v>
      </c>
      <c r="B79" t="s">
        <v>14</v>
      </c>
      <c r="C79" s="1">
        <v>41639</v>
      </c>
      <c r="D79" s="6">
        <f t="shared" si="1"/>
        <v>2013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</row>
    <row r="80" spans="1:11" x14ac:dyDescent="0.3">
      <c r="A80" t="s">
        <v>60</v>
      </c>
      <c r="B80" t="s">
        <v>15</v>
      </c>
      <c r="C80" s="1">
        <v>42004</v>
      </c>
      <c r="D80" s="6">
        <f t="shared" si="1"/>
        <v>2014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</row>
    <row r="81" spans="1:11" x14ac:dyDescent="0.3">
      <c r="A81" t="s">
        <v>60</v>
      </c>
      <c r="B81" t="s">
        <v>16</v>
      </c>
      <c r="C81" s="1">
        <v>42369</v>
      </c>
      <c r="D81" s="6">
        <f t="shared" si="1"/>
        <v>2015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</row>
    <row r="82" spans="1:11" x14ac:dyDescent="0.3">
      <c r="A82" t="s">
        <v>61</v>
      </c>
      <c r="B82" t="s">
        <v>11</v>
      </c>
      <c r="C82" s="1">
        <v>41274</v>
      </c>
      <c r="D82" s="6">
        <f t="shared" si="1"/>
        <v>2012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</row>
    <row r="83" spans="1:11" x14ac:dyDescent="0.3">
      <c r="A83" t="s">
        <v>61</v>
      </c>
      <c r="B83" t="s">
        <v>14</v>
      </c>
      <c r="C83" s="1">
        <v>41639</v>
      </c>
      <c r="D83" s="6">
        <f t="shared" si="1"/>
        <v>2013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</row>
    <row r="84" spans="1:11" x14ac:dyDescent="0.3">
      <c r="A84" t="s">
        <v>61</v>
      </c>
      <c r="B84" t="s">
        <v>15</v>
      </c>
      <c r="C84" s="1">
        <v>42004</v>
      </c>
      <c r="D84" s="6">
        <f t="shared" si="1"/>
        <v>2014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</row>
    <row r="85" spans="1:11" x14ac:dyDescent="0.3">
      <c r="A85" t="s">
        <v>61</v>
      </c>
      <c r="B85" t="s">
        <v>16</v>
      </c>
      <c r="C85" s="1">
        <v>42369</v>
      </c>
      <c r="D85" s="6">
        <f t="shared" si="1"/>
        <v>2015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</row>
    <row r="86" spans="1:11" x14ac:dyDescent="0.3">
      <c r="A86" t="s">
        <v>62</v>
      </c>
      <c r="B86" t="s">
        <v>11</v>
      </c>
      <c r="C86" s="1">
        <v>41639</v>
      </c>
      <c r="D86" s="6">
        <f t="shared" si="1"/>
        <v>2013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</row>
    <row r="87" spans="1:11" x14ac:dyDescent="0.3">
      <c r="A87" t="s">
        <v>62</v>
      </c>
      <c r="B87" t="s">
        <v>14</v>
      </c>
      <c r="C87" s="1">
        <v>42004</v>
      </c>
      <c r="D87" s="6">
        <f t="shared" si="1"/>
        <v>2014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</row>
    <row r="88" spans="1:11" x14ac:dyDescent="0.3">
      <c r="A88" t="s">
        <v>62</v>
      </c>
      <c r="B88" t="s">
        <v>15</v>
      </c>
      <c r="C88" s="1">
        <v>42369</v>
      </c>
      <c r="D88" s="6">
        <f t="shared" si="1"/>
        <v>2015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</row>
    <row r="89" spans="1:11" x14ac:dyDescent="0.3">
      <c r="A89" t="s">
        <v>62</v>
      </c>
      <c r="B89" t="s">
        <v>16</v>
      </c>
      <c r="C89" s="1">
        <v>42735</v>
      </c>
      <c r="D89" s="6">
        <f t="shared" si="1"/>
        <v>2016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</row>
    <row r="90" spans="1:11" x14ac:dyDescent="0.3">
      <c r="A90" t="s">
        <v>64</v>
      </c>
      <c r="B90" t="s">
        <v>11</v>
      </c>
      <c r="C90" s="1">
        <v>41639</v>
      </c>
      <c r="D90" s="6">
        <f t="shared" si="1"/>
        <v>2013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3">
      <c r="A91" t="s">
        <v>64</v>
      </c>
      <c r="B91" t="s">
        <v>14</v>
      </c>
      <c r="C91" s="1">
        <v>42004</v>
      </c>
      <c r="D91" s="6">
        <f t="shared" si="1"/>
        <v>2014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</row>
    <row r="92" spans="1:11" x14ac:dyDescent="0.3">
      <c r="A92" t="s">
        <v>64</v>
      </c>
      <c r="B92" t="s">
        <v>15</v>
      </c>
      <c r="C92" s="1">
        <v>42369</v>
      </c>
      <c r="D92" s="6">
        <f t="shared" si="1"/>
        <v>2015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3">
      <c r="A93" t="s">
        <v>64</v>
      </c>
      <c r="B93" t="s">
        <v>16</v>
      </c>
      <c r="C93" s="1">
        <v>42735</v>
      </c>
      <c r="D93" s="6">
        <f t="shared" si="1"/>
        <v>2016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3">
      <c r="A94" t="s">
        <v>66</v>
      </c>
      <c r="B94" t="s">
        <v>11</v>
      </c>
      <c r="C94" s="1">
        <v>41574</v>
      </c>
      <c r="D94" s="6">
        <f t="shared" si="1"/>
        <v>2013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</row>
    <row r="95" spans="1:11" x14ac:dyDescent="0.3">
      <c r="A95" t="s">
        <v>66</v>
      </c>
      <c r="B95" t="s">
        <v>14</v>
      </c>
      <c r="C95" s="1">
        <v>41938</v>
      </c>
      <c r="D95" s="6">
        <f t="shared" si="1"/>
        <v>2014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</row>
    <row r="96" spans="1:11" x14ac:dyDescent="0.3">
      <c r="A96" t="s">
        <v>66</v>
      </c>
      <c r="B96" t="s">
        <v>15</v>
      </c>
      <c r="C96" s="1">
        <v>42302</v>
      </c>
      <c r="D96" s="6">
        <f t="shared" si="1"/>
        <v>2015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</row>
    <row r="97" spans="1:11" x14ac:dyDescent="0.3">
      <c r="A97" t="s">
        <v>66</v>
      </c>
      <c r="B97" t="s">
        <v>16</v>
      </c>
      <c r="C97" s="1">
        <v>42673</v>
      </c>
      <c r="D97" s="6">
        <f t="shared" si="1"/>
        <v>2016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</row>
    <row r="98" spans="1:11" x14ac:dyDescent="0.3">
      <c r="A98" t="s">
        <v>68</v>
      </c>
      <c r="B98" t="s">
        <v>11</v>
      </c>
      <c r="C98" s="1">
        <v>41274</v>
      </c>
      <c r="D98" s="6">
        <f t="shared" si="1"/>
        <v>2012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</row>
    <row r="99" spans="1:11" x14ac:dyDescent="0.3">
      <c r="A99" t="s">
        <v>68</v>
      </c>
      <c r="B99" t="s">
        <v>14</v>
      </c>
      <c r="C99" s="1">
        <v>41639</v>
      </c>
      <c r="D99" s="6">
        <f t="shared" si="1"/>
        <v>2013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</row>
    <row r="100" spans="1:11" x14ac:dyDescent="0.3">
      <c r="A100" t="s">
        <v>68</v>
      </c>
      <c r="B100" t="s">
        <v>15</v>
      </c>
      <c r="C100" s="1">
        <v>42004</v>
      </c>
      <c r="D100" s="6">
        <f t="shared" si="1"/>
        <v>2014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</row>
    <row r="101" spans="1:11" x14ac:dyDescent="0.3">
      <c r="A101" t="s">
        <v>68</v>
      </c>
      <c r="B101" t="s">
        <v>16</v>
      </c>
      <c r="C101" s="1">
        <v>42369</v>
      </c>
      <c r="D101" s="6">
        <f t="shared" si="1"/>
        <v>2015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</row>
    <row r="102" spans="1:11" x14ac:dyDescent="0.3">
      <c r="A102" t="s">
        <v>70</v>
      </c>
      <c r="B102" t="s">
        <v>11</v>
      </c>
      <c r="C102" s="1">
        <v>41639</v>
      </c>
      <c r="D102" s="6">
        <f t="shared" si="1"/>
        <v>2013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</row>
    <row r="103" spans="1:11" x14ac:dyDescent="0.3">
      <c r="A103" t="s">
        <v>70</v>
      </c>
      <c r="B103" t="s">
        <v>14</v>
      </c>
      <c r="C103" s="1">
        <v>42004</v>
      </c>
      <c r="D103" s="6">
        <f t="shared" si="1"/>
        <v>2014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</row>
    <row r="104" spans="1:11" x14ac:dyDescent="0.3">
      <c r="A104" t="s">
        <v>70</v>
      </c>
      <c r="B104" t="s">
        <v>15</v>
      </c>
      <c r="C104" s="1">
        <v>42369</v>
      </c>
      <c r="D104" s="6">
        <f t="shared" si="1"/>
        <v>2015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</row>
    <row r="105" spans="1:11" x14ac:dyDescent="0.3">
      <c r="A105" t="s">
        <v>70</v>
      </c>
      <c r="B105" t="s">
        <v>16</v>
      </c>
      <c r="C105" s="1">
        <v>42735</v>
      </c>
      <c r="D105" s="6">
        <f t="shared" si="1"/>
        <v>2016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</row>
    <row r="106" spans="1:11" x14ac:dyDescent="0.3">
      <c r="A106" t="s">
        <v>71</v>
      </c>
      <c r="B106" t="s">
        <v>11</v>
      </c>
      <c r="C106" s="1">
        <v>41274</v>
      </c>
      <c r="D106" s="6">
        <f t="shared" si="1"/>
        <v>2012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</row>
    <row r="107" spans="1:11" x14ac:dyDescent="0.3">
      <c r="A107" t="s">
        <v>71</v>
      </c>
      <c r="B107" t="s">
        <v>14</v>
      </c>
      <c r="C107" s="1">
        <v>41639</v>
      </c>
      <c r="D107" s="6">
        <f t="shared" si="1"/>
        <v>2013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</row>
    <row r="108" spans="1:11" x14ac:dyDescent="0.3">
      <c r="A108" t="s">
        <v>71</v>
      </c>
      <c r="B108" t="s">
        <v>15</v>
      </c>
      <c r="C108" s="1">
        <v>42004</v>
      </c>
      <c r="D108" s="6">
        <f t="shared" si="1"/>
        <v>2014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</row>
    <row r="109" spans="1:11" x14ac:dyDescent="0.3">
      <c r="A109" t="s">
        <v>71</v>
      </c>
      <c r="B109" t="s">
        <v>16</v>
      </c>
      <c r="C109" s="1">
        <v>42369</v>
      </c>
      <c r="D109" s="6">
        <f t="shared" si="1"/>
        <v>2015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</row>
    <row r="110" spans="1:11" x14ac:dyDescent="0.3">
      <c r="A110" t="s">
        <v>73</v>
      </c>
      <c r="B110" t="s">
        <v>11</v>
      </c>
      <c r="C110" s="1">
        <v>41274</v>
      </c>
      <c r="D110" s="6">
        <f t="shared" si="1"/>
        <v>2012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</row>
    <row r="111" spans="1:11" x14ac:dyDescent="0.3">
      <c r="A111" t="s">
        <v>73</v>
      </c>
      <c r="B111" t="s">
        <v>14</v>
      </c>
      <c r="C111" s="1">
        <v>41639</v>
      </c>
      <c r="D111" s="6">
        <f t="shared" si="1"/>
        <v>2013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</row>
    <row r="112" spans="1:11" x14ac:dyDescent="0.3">
      <c r="A112" t="s">
        <v>73</v>
      </c>
      <c r="B112" t="s">
        <v>15</v>
      </c>
      <c r="C112" s="1">
        <v>42004</v>
      </c>
      <c r="D112" s="6">
        <f t="shared" si="1"/>
        <v>2014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</row>
    <row r="113" spans="1:11" x14ac:dyDescent="0.3">
      <c r="A113" t="s">
        <v>73</v>
      </c>
      <c r="B113" t="s">
        <v>16</v>
      </c>
      <c r="C113" s="1">
        <v>42369</v>
      </c>
      <c r="D113" s="6">
        <f t="shared" si="1"/>
        <v>2015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</row>
    <row r="114" spans="1:11" x14ac:dyDescent="0.3">
      <c r="A114" t="s">
        <v>75</v>
      </c>
      <c r="B114" t="s">
        <v>11</v>
      </c>
      <c r="C114" s="1">
        <v>41639</v>
      </c>
      <c r="D114" s="6">
        <f t="shared" si="1"/>
        <v>2013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</row>
    <row r="115" spans="1:11" x14ac:dyDescent="0.3">
      <c r="A115" t="s">
        <v>75</v>
      </c>
      <c r="B115" t="s">
        <v>14</v>
      </c>
      <c r="C115" s="1">
        <v>42004</v>
      </c>
      <c r="D115" s="6">
        <f t="shared" si="1"/>
        <v>2014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</row>
    <row r="116" spans="1:11" x14ac:dyDescent="0.3">
      <c r="A116" t="s">
        <v>75</v>
      </c>
      <c r="B116" t="s">
        <v>15</v>
      </c>
      <c r="C116" s="1">
        <v>42369</v>
      </c>
      <c r="D116" s="6">
        <f t="shared" si="1"/>
        <v>2015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</row>
    <row r="117" spans="1:11" x14ac:dyDescent="0.3">
      <c r="A117" t="s">
        <v>75</v>
      </c>
      <c r="B117" t="s">
        <v>16</v>
      </c>
      <c r="C117" s="1">
        <v>42735</v>
      </c>
      <c r="D117" s="6">
        <f t="shared" si="1"/>
        <v>2016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</row>
    <row r="118" spans="1:11" x14ac:dyDescent="0.3">
      <c r="A118" t="s">
        <v>77</v>
      </c>
      <c r="B118" t="s">
        <v>11</v>
      </c>
      <c r="C118" s="1">
        <v>41639</v>
      </c>
      <c r="D118" s="6">
        <f t="shared" si="1"/>
        <v>2013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</row>
    <row r="119" spans="1:11" x14ac:dyDescent="0.3">
      <c r="A119" t="s">
        <v>77</v>
      </c>
      <c r="B119" t="s">
        <v>14</v>
      </c>
      <c r="C119" s="1">
        <v>42004</v>
      </c>
      <c r="D119" s="6">
        <f t="shared" si="1"/>
        <v>2014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</row>
    <row r="120" spans="1:11" x14ac:dyDescent="0.3">
      <c r="A120" t="s">
        <v>77</v>
      </c>
      <c r="B120" t="s">
        <v>15</v>
      </c>
      <c r="C120" s="1">
        <v>42369</v>
      </c>
      <c r="D120" s="6">
        <f t="shared" si="1"/>
        <v>2015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</row>
    <row r="121" spans="1:11" x14ac:dyDescent="0.3">
      <c r="A121" t="s">
        <v>77</v>
      </c>
      <c r="B121" t="s">
        <v>16</v>
      </c>
      <c r="C121" s="1">
        <v>42735</v>
      </c>
      <c r="D121" s="6">
        <f t="shared" si="1"/>
        <v>2016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</row>
    <row r="122" spans="1:11" x14ac:dyDescent="0.3">
      <c r="A122" t="s">
        <v>79</v>
      </c>
      <c r="B122" t="s">
        <v>11</v>
      </c>
      <c r="C122" s="1">
        <v>41274</v>
      </c>
      <c r="D122" s="6">
        <f t="shared" si="1"/>
        <v>2012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</row>
    <row r="123" spans="1:11" x14ac:dyDescent="0.3">
      <c r="A123" t="s">
        <v>79</v>
      </c>
      <c r="B123" t="s">
        <v>14</v>
      </c>
      <c r="C123" s="1">
        <v>41639</v>
      </c>
      <c r="D123" s="6">
        <f t="shared" si="1"/>
        <v>2013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</row>
    <row r="124" spans="1:11" x14ac:dyDescent="0.3">
      <c r="A124" t="s">
        <v>79</v>
      </c>
      <c r="B124" t="s">
        <v>15</v>
      </c>
      <c r="C124" s="1">
        <v>42004</v>
      </c>
      <c r="D124" s="6">
        <f t="shared" si="1"/>
        <v>2014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</row>
    <row r="125" spans="1:11" x14ac:dyDescent="0.3">
      <c r="A125" t="s">
        <v>79</v>
      </c>
      <c r="B125" t="s">
        <v>16</v>
      </c>
      <c r="C125" s="1">
        <v>42369</v>
      </c>
      <c r="D125" s="6">
        <f t="shared" si="1"/>
        <v>2015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</row>
    <row r="126" spans="1:11" x14ac:dyDescent="0.3">
      <c r="A126" t="s">
        <v>81</v>
      </c>
      <c r="B126" t="s">
        <v>11</v>
      </c>
      <c r="C126" s="1">
        <v>41274</v>
      </c>
      <c r="D126" s="6">
        <f t="shared" si="1"/>
        <v>2012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</row>
    <row r="127" spans="1:11" x14ac:dyDescent="0.3">
      <c r="A127" t="s">
        <v>81</v>
      </c>
      <c r="B127" t="s">
        <v>14</v>
      </c>
      <c r="C127" s="1">
        <v>41639</v>
      </c>
      <c r="D127" s="6">
        <f t="shared" si="1"/>
        <v>2013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</row>
    <row r="128" spans="1:11" x14ac:dyDescent="0.3">
      <c r="A128" t="s">
        <v>81</v>
      </c>
      <c r="B128" t="s">
        <v>15</v>
      </c>
      <c r="C128" s="1">
        <v>42004</v>
      </c>
      <c r="D128" s="6">
        <f t="shared" si="1"/>
        <v>2014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</row>
    <row r="129" spans="1:11" x14ac:dyDescent="0.3">
      <c r="A129" t="s">
        <v>81</v>
      </c>
      <c r="B129" t="s">
        <v>16</v>
      </c>
      <c r="C129" s="1">
        <v>42369</v>
      </c>
      <c r="D129" s="6">
        <f t="shared" si="1"/>
        <v>2015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</row>
    <row r="130" spans="1:11" x14ac:dyDescent="0.3">
      <c r="A130" t="s">
        <v>84</v>
      </c>
      <c r="B130" t="s">
        <v>11</v>
      </c>
      <c r="C130" s="1">
        <v>41639</v>
      </c>
      <c r="D130" s="6">
        <f t="shared" si="1"/>
        <v>2013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</row>
    <row r="131" spans="1:11" x14ac:dyDescent="0.3">
      <c r="A131" t="s">
        <v>84</v>
      </c>
      <c r="B131" t="s">
        <v>14</v>
      </c>
      <c r="C131" s="1">
        <v>42004</v>
      </c>
      <c r="D131" s="6">
        <f t="shared" ref="D131:D194" si="2">YEAR(C131)</f>
        <v>2014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</row>
    <row r="132" spans="1:11" x14ac:dyDescent="0.3">
      <c r="A132" t="s">
        <v>84</v>
      </c>
      <c r="B132" t="s">
        <v>15</v>
      </c>
      <c r="C132" s="1">
        <v>42369</v>
      </c>
      <c r="D132" s="6">
        <f t="shared" si="2"/>
        <v>2015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</row>
    <row r="133" spans="1:11" x14ac:dyDescent="0.3">
      <c r="A133" t="s">
        <v>84</v>
      </c>
      <c r="B133" t="s">
        <v>16</v>
      </c>
      <c r="C133" s="1">
        <v>42735</v>
      </c>
      <c r="D133" s="6">
        <f t="shared" si="2"/>
        <v>2016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</row>
    <row r="134" spans="1:11" x14ac:dyDescent="0.3">
      <c r="A134" t="s">
        <v>85</v>
      </c>
      <c r="B134" t="s">
        <v>11</v>
      </c>
      <c r="C134" s="1">
        <v>41547</v>
      </c>
      <c r="D134" s="6">
        <f t="shared" si="2"/>
        <v>2013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</row>
    <row r="135" spans="1:11" x14ac:dyDescent="0.3">
      <c r="A135" t="s">
        <v>85</v>
      </c>
      <c r="B135" t="s">
        <v>14</v>
      </c>
      <c r="C135" s="1">
        <v>41912</v>
      </c>
      <c r="D135" s="6">
        <f t="shared" si="2"/>
        <v>2014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</row>
    <row r="136" spans="1:11" x14ac:dyDescent="0.3">
      <c r="A136" t="s">
        <v>85</v>
      </c>
      <c r="B136" t="s">
        <v>15</v>
      </c>
      <c r="C136" s="1">
        <v>42277</v>
      </c>
      <c r="D136" s="6">
        <f t="shared" si="2"/>
        <v>2015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</row>
    <row r="137" spans="1:11" x14ac:dyDescent="0.3">
      <c r="A137" t="s">
        <v>85</v>
      </c>
      <c r="B137" t="s">
        <v>16</v>
      </c>
      <c r="C137" s="1">
        <v>42643</v>
      </c>
      <c r="D137" s="6">
        <f t="shared" si="2"/>
        <v>2016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</row>
    <row r="138" spans="1:11" x14ac:dyDescent="0.3">
      <c r="A138" t="s">
        <v>87</v>
      </c>
      <c r="B138" t="s">
        <v>11</v>
      </c>
      <c r="C138" s="1">
        <v>41274</v>
      </c>
      <c r="D138" s="6">
        <f t="shared" si="2"/>
        <v>2012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</row>
    <row r="139" spans="1:11" x14ac:dyDescent="0.3">
      <c r="A139" t="s">
        <v>87</v>
      </c>
      <c r="B139" t="s">
        <v>14</v>
      </c>
      <c r="C139" s="1">
        <v>41639</v>
      </c>
      <c r="D139" s="6">
        <f t="shared" si="2"/>
        <v>2013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</row>
    <row r="140" spans="1:11" x14ac:dyDescent="0.3">
      <c r="A140" t="s">
        <v>87</v>
      </c>
      <c r="B140" t="s">
        <v>15</v>
      </c>
      <c r="C140" s="1">
        <v>42004</v>
      </c>
      <c r="D140" s="6">
        <f t="shared" si="2"/>
        <v>2014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</row>
    <row r="141" spans="1:11" x14ac:dyDescent="0.3">
      <c r="A141" t="s">
        <v>87</v>
      </c>
      <c r="B141" t="s">
        <v>16</v>
      </c>
      <c r="C141" s="1">
        <v>42369</v>
      </c>
      <c r="D141" s="6">
        <f t="shared" si="2"/>
        <v>2015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</row>
    <row r="142" spans="1:11" x14ac:dyDescent="0.3">
      <c r="A142" t="s">
        <v>89</v>
      </c>
      <c r="B142" t="s">
        <v>11</v>
      </c>
      <c r="C142" s="1">
        <v>41274</v>
      </c>
      <c r="D142" s="6">
        <f t="shared" si="2"/>
        <v>2012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3">
      <c r="A143" t="s">
        <v>89</v>
      </c>
      <c r="B143" t="s">
        <v>14</v>
      </c>
      <c r="C143" s="1">
        <v>41639</v>
      </c>
      <c r="D143" s="6">
        <f t="shared" si="2"/>
        <v>2013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3">
      <c r="A144" t="s">
        <v>89</v>
      </c>
      <c r="B144" t="s">
        <v>15</v>
      </c>
      <c r="C144" s="1">
        <v>42004</v>
      </c>
      <c r="D144" s="6">
        <f t="shared" si="2"/>
        <v>2014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3">
      <c r="A145" t="s">
        <v>89</v>
      </c>
      <c r="B145" t="s">
        <v>16</v>
      </c>
      <c r="C145" s="1">
        <v>42369</v>
      </c>
      <c r="D145" s="6">
        <f t="shared" si="2"/>
        <v>2015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3">
      <c r="A146" t="s">
        <v>91</v>
      </c>
      <c r="B146" t="s">
        <v>11</v>
      </c>
      <c r="C146" s="1">
        <v>41274</v>
      </c>
      <c r="D146" s="6">
        <f t="shared" si="2"/>
        <v>2012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</row>
    <row r="147" spans="1:11" x14ac:dyDescent="0.3">
      <c r="A147" t="s">
        <v>91</v>
      </c>
      <c r="B147" t="s">
        <v>14</v>
      </c>
      <c r="C147" s="1">
        <v>41639</v>
      </c>
      <c r="D147" s="6">
        <f t="shared" si="2"/>
        <v>2013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</row>
    <row r="148" spans="1:11" x14ac:dyDescent="0.3">
      <c r="A148" t="s">
        <v>91</v>
      </c>
      <c r="B148" t="s">
        <v>15</v>
      </c>
      <c r="C148" s="1">
        <v>42004</v>
      </c>
      <c r="D148" s="6">
        <f t="shared" si="2"/>
        <v>2014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</row>
    <row r="149" spans="1:11" x14ac:dyDescent="0.3">
      <c r="A149" t="s">
        <v>91</v>
      </c>
      <c r="B149" t="s">
        <v>16</v>
      </c>
      <c r="C149" s="1">
        <v>42369</v>
      </c>
      <c r="D149" s="6">
        <f t="shared" si="2"/>
        <v>2015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</row>
    <row r="150" spans="1:11" x14ac:dyDescent="0.3">
      <c r="A150" t="s">
        <v>93</v>
      </c>
      <c r="B150" t="s">
        <v>11</v>
      </c>
      <c r="C150" s="1">
        <v>42309</v>
      </c>
      <c r="D150" s="6">
        <f t="shared" si="2"/>
        <v>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3">
      <c r="A151" t="s">
        <v>93</v>
      </c>
      <c r="B151" t="s">
        <v>14</v>
      </c>
      <c r="C151" s="1">
        <v>42673</v>
      </c>
      <c r="D151" s="6">
        <f t="shared" si="2"/>
        <v>2016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3">
      <c r="A152" t="s">
        <v>94</v>
      </c>
      <c r="B152" t="s">
        <v>11</v>
      </c>
      <c r="C152" s="1">
        <v>41274</v>
      </c>
      <c r="D152" s="6">
        <f t="shared" si="2"/>
        <v>2012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</row>
    <row r="153" spans="1:11" x14ac:dyDescent="0.3">
      <c r="A153" t="s">
        <v>94</v>
      </c>
      <c r="B153" t="s">
        <v>14</v>
      </c>
      <c r="C153" s="1">
        <v>41636</v>
      </c>
      <c r="D153" s="6">
        <f t="shared" si="2"/>
        <v>2013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</row>
    <row r="154" spans="1:11" x14ac:dyDescent="0.3">
      <c r="A154" t="s">
        <v>94</v>
      </c>
      <c r="B154" t="s">
        <v>15</v>
      </c>
      <c r="C154" s="1">
        <v>42007</v>
      </c>
      <c r="D154" s="6">
        <f t="shared" si="2"/>
        <v>2015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</row>
    <row r="155" spans="1:11" x14ac:dyDescent="0.3">
      <c r="A155" t="s">
        <v>94</v>
      </c>
      <c r="B155" t="s">
        <v>16</v>
      </c>
      <c r="C155" s="1">
        <v>42371</v>
      </c>
      <c r="D155" s="6">
        <f t="shared" si="2"/>
        <v>2016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</row>
    <row r="156" spans="1:11" x14ac:dyDescent="0.3">
      <c r="A156" t="s">
        <v>96</v>
      </c>
      <c r="B156" t="s">
        <v>11</v>
      </c>
      <c r="C156" s="1">
        <v>41274</v>
      </c>
      <c r="D156" s="6">
        <f t="shared" si="2"/>
        <v>2012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</row>
    <row r="157" spans="1:11" x14ac:dyDescent="0.3">
      <c r="A157" t="s">
        <v>96</v>
      </c>
      <c r="B157" t="s">
        <v>14</v>
      </c>
      <c r="C157" s="1">
        <v>41639</v>
      </c>
      <c r="D157" s="6">
        <f t="shared" si="2"/>
        <v>2013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</row>
    <row r="158" spans="1:11" x14ac:dyDescent="0.3">
      <c r="A158" t="s">
        <v>96</v>
      </c>
      <c r="B158" t="s">
        <v>15</v>
      </c>
      <c r="C158" s="1">
        <v>42004</v>
      </c>
      <c r="D158" s="6">
        <f t="shared" si="2"/>
        <v>2014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</row>
    <row r="159" spans="1:11" x14ac:dyDescent="0.3">
      <c r="A159" t="s">
        <v>96</v>
      </c>
      <c r="B159" t="s">
        <v>16</v>
      </c>
      <c r="C159" s="1">
        <v>42369</v>
      </c>
      <c r="D159" s="6">
        <f t="shared" si="2"/>
        <v>2015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</row>
    <row r="160" spans="1:11" x14ac:dyDescent="0.3">
      <c r="A160" t="s">
        <v>98</v>
      </c>
      <c r="B160" t="s">
        <v>11</v>
      </c>
      <c r="C160" s="1">
        <v>41274</v>
      </c>
      <c r="D160" s="6">
        <f t="shared" si="2"/>
        <v>2012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</row>
    <row r="161" spans="1:11" x14ac:dyDescent="0.3">
      <c r="A161" t="s">
        <v>98</v>
      </c>
      <c r="B161" t="s">
        <v>14</v>
      </c>
      <c r="C161" s="1">
        <v>41639</v>
      </c>
      <c r="D161" s="6">
        <f t="shared" si="2"/>
        <v>2013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</row>
    <row r="162" spans="1:11" x14ac:dyDescent="0.3">
      <c r="A162" t="s">
        <v>98</v>
      </c>
      <c r="B162" t="s">
        <v>15</v>
      </c>
      <c r="C162" s="1">
        <v>42004</v>
      </c>
      <c r="D162" s="6">
        <f t="shared" si="2"/>
        <v>2014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</row>
    <row r="163" spans="1:11" x14ac:dyDescent="0.3">
      <c r="A163" t="s">
        <v>98</v>
      </c>
      <c r="B163" t="s">
        <v>16</v>
      </c>
      <c r="C163" s="1">
        <v>42369</v>
      </c>
      <c r="D163" s="6">
        <f t="shared" si="2"/>
        <v>2015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</row>
    <row r="164" spans="1:11" x14ac:dyDescent="0.3">
      <c r="A164" t="s">
        <v>100</v>
      </c>
      <c r="B164" t="s">
        <v>11</v>
      </c>
      <c r="C164" s="1">
        <v>41517</v>
      </c>
      <c r="D164" s="6">
        <f t="shared" si="2"/>
        <v>2013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</row>
    <row r="165" spans="1:11" x14ac:dyDescent="0.3">
      <c r="A165" t="s">
        <v>100</v>
      </c>
      <c r="B165" t="s">
        <v>14</v>
      </c>
      <c r="C165" s="1">
        <v>41882</v>
      </c>
      <c r="D165" s="6">
        <f t="shared" si="2"/>
        <v>2014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</row>
    <row r="166" spans="1:11" x14ac:dyDescent="0.3">
      <c r="A166" t="s">
        <v>100</v>
      </c>
      <c r="B166" t="s">
        <v>15</v>
      </c>
      <c r="C166" s="1">
        <v>42247</v>
      </c>
      <c r="D166" s="6">
        <f t="shared" si="2"/>
        <v>2015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</row>
    <row r="167" spans="1:11" x14ac:dyDescent="0.3">
      <c r="A167" t="s">
        <v>100</v>
      </c>
      <c r="B167" t="s">
        <v>16</v>
      </c>
      <c r="C167" s="1">
        <v>42613</v>
      </c>
      <c r="D167" s="6">
        <f t="shared" si="2"/>
        <v>2016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</row>
    <row r="168" spans="1:11" x14ac:dyDescent="0.3">
      <c r="A168" t="s">
        <v>101</v>
      </c>
      <c r="B168" t="s">
        <v>11</v>
      </c>
      <c r="C168" s="1">
        <v>41517</v>
      </c>
      <c r="D168" s="6">
        <f t="shared" si="2"/>
        <v>2013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</row>
    <row r="169" spans="1:11" x14ac:dyDescent="0.3">
      <c r="A169" t="s">
        <v>101</v>
      </c>
      <c r="B169" t="s">
        <v>14</v>
      </c>
      <c r="C169" s="1">
        <v>41881</v>
      </c>
      <c r="D169" s="6">
        <f t="shared" si="2"/>
        <v>2014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</row>
    <row r="170" spans="1:11" x14ac:dyDescent="0.3">
      <c r="A170" t="s">
        <v>101</v>
      </c>
      <c r="B170" t="s">
        <v>15</v>
      </c>
      <c r="C170" s="1">
        <v>42245</v>
      </c>
      <c r="D170" s="6">
        <f t="shared" si="2"/>
        <v>2015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</row>
    <row r="171" spans="1:11" x14ac:dyDescent="0.3">
      <c r="A171" t="s">
        <v>101</v>
      </c>
      <c r="B171" t="s">
        <v>16</v>
      </c>
      <c r="C171" s="1">
        <v>42609</v>
      </c>
      <c r="D171" s="6">
        <f t="shared" si="2"/>
        <v>2016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</row>
    <row r="172" spans="1:11" x14ac:dyDescent="0.3">
      <c r="A172" t="s">
        <v>102</v>
      </c>
      <c r="B172" t="s">
        <v>11</v>
      </c>
      <c r="C172" s="1">
        <v>41639</v>
      </c>
      <c r="D172" s="6">
        <f t="shared" si="2"/>
        <v>2013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</row>
    <row r="173" spans="1:11" x14ac:dyDescent="0.3">
      <c r="A173" t="s">
        <v>102</v>
      </c>
      <c r="B173" t="s">
        <v>14</v>
      </c>
      <c r="C173" s="1">
        <v>42004</v>
      </c>
      <c r="D173" s="6">
        <f t="shared" si="2"/>
        <v>2014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</row>
    <row r="174" spans="1:11" x14ac:dyDescent="0.3">
      <c r="A174" t="s">
        <v>102</v>
      </c>
      <c r="B174" t="s">
        <v>15</v>
      </c>
      <c r="C174" s="1">
        <v>42369</v>
      </c>
      <c r="D174" s="6">
        <f t="shared" si="2"/>
        <v>2015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</row>
    <row r="175" spans="1:11" x14ac:dyDescent="0.3">
      <c r="A175" t="s">
        <v>102</v>
      </c>
      <c r="B175" t="s">
        <v>16</v>
      </c>
      <c r="C175" s="1">
        <v>42735</v>
      </c>
      <c r="D175" s="6">
        <f t="shared" si="2"/>
        <v>2016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</row>
    <row r="176" spans="1:11" x14ac:dyDescent="0.3">
      <c r="A176" t="s">
        <v>103</v>
      </c>
      <c r="B176" t="s">
        <v>11</v>
      </c>
      <c r="C176" s="1">
        <v>41274</v>
      </c>
      <c r="D176" s="6">
        <f t="shared" si="2"/>
        <v>2012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</row>
    <row r="177" spans="1:11" x14ac:dyDescent="0.3">
      <c r="A177" t="s">
        <v>103</v>
      </c>
      <c r="B177" t="s">
        <v>14</v>
      </c>
      <c r="C177" s="1">
        <v>41639</v>
      </c>
      <c r="D177" s="6">
        <f t="shared" si="2"/>
        <v>2013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</row>
    <row r="178" spans="1:11" x14ac:dyDescent="0.3">
      <c r="A178" t="s">
        <v>103</v>
      </c>
      <c r="B178" t="s">
        <v>15</v>
      </c>
      <c r="C178" s="1">
        <v>42004</v>
      </c>
      <c r="D178" s="6">
        <f t="shared" si="2"/>
        <v>2014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</row>
    <row r="179" spans="1:11" x14ac:dyDescent="0.3">
      <c r="A179" t="s">
        <v>103</v>
      </c>
      <c r="B179" t="s">
        <v>16</v>
      </c>
      <c r="C179" s="1">
        <v>42369</v>
      </c>
      <c r="D179" s="6">
        <f t="shared" si="2"/>
        <v>2015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</row>
    <row r="180" spans="1:11" x14ac:dyDescent="0.3">
      <c r="A180" t="s">
        <v>105</v>
      </c>
      <c r="B180" t="s">
        <v>11</v>
      </c>
      <c r="C180" s="1">
        <v>41274</v>
      </c>
      <c r="D180" s="6">
        <f t="shared" si="2"/>
        <v>2012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</row>
    <row r="181" spans="1:11" x14ac:dyDescent="0.3">
      <c r="A181" t="s">
        <v>105</v>
      </c>
      <c r="B181" t="s">
        <v>14</v>
      </c>
      <c r="C181" s="1">
        <v>41639</v>
      </c>
      <c r="D181" s="6">
        <f t="shared" si="2"/>
        <v>2013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</row>
    <row r="182" spans="1:11" x14ac:dyDescent="0.3">
      <c r="A182" t="s">
        <v>105</v>
      </c>
      <c r="B182" t="s">
        <v>15</v>
      </c>
      <c r="C182" s="1">
        <v>42004</v>
      </c>
      <c r="D182" s="6">
        <f t="shared" si="2"/>
        <v>2014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</row>
    <row r="183" spans="1:11" x14ac:dyDescent="0.3">
      <c r="A183" t="s">
        <v>105</v>
      </c>
      <c r="B183" t="s">
        <v>16</v>
      </c>
      <c r="C183" s="1">
        <v>42369</v>
      </c>
      <c r="D183" s="6">
        <f t="shared" si="2"/>
        <v>2015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</row>
    <row r="184" spans="1:11" x14ac:dyDescent="0.3">
      <c r="A184" t="s">
        <v>106</v>
      </c>
      <c r="B184" t="s">
        <v>11</v>
      </c>
      <c r="C184" s="1">
        <v>41335</v>
      </c>
      <c r="D184" s="6">
        <f t="shared" si="2"/>
        <v>2013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</row>
    <row r="185" spans="1:11" x14ac:dyDescent="0.3">
      <c r="A185" t="s">
        <v>106</v>
      </c>
      <c r="B185" t="s">
        <v>14</v>
      </c>
      <c r="C185" s="1">
        <v>41699</v>
      </c>
      <c r="D185" s="6">
        <f t="shared" si="2"/>
        <v>2014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</row>
    <row r="186" spans="1:11" x14ac:dyDescent="0.3">
      <c r="A186" t="s">
        <v>106</v>
      </c>
      <c r="B186" t="s">
        <v>15</v>
      </c>
      <c r="C186" s="1">
        <v>42063</v>
      </c>
      <c r="D186" s="6">
        <f t="shared" si="2"/>
        <v>2015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</row>
    <row r="187" spans="1:11" x14ac:dyDescent="0.3">
      <c r="A187" t="s">
        <v>106</v>
      </c>
      <c r="B187" t="s">
        <v>16</v>
      </c>
      <c r="C187" s="1">
        <v>42427</v>
      </c>
      <c r="D187" s="6">
        <f t="shared" si="2"/>
        <v>2016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</row>
    <row r="188" spans="1:11" x14ac:dyDescent="0.3">
      <c r="A188" t="s">
        <v>107</v>
      </c>
      <c r="B188" t="s">
        <v>11</v>
      </c>
      <c r="C188" s="1">
        <v>41274</v>
      </c>
      <c r="D188" s="6">
        <f t="shared" si="2"/>
        <v>2012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</row>
    <row r="189" spans="1:11" x14ac:dyDescent="0.3">
      <c r="A189" t="s">
        <v>107</v>
      </c>
      <c r="B189" t="s">
        <v>14</v>
      </c>
      <c r="C189" s="1">
        <v>41639</v>
      </c>
      <c r="D189" s="6">
        <f t="shared" si="2"/>
        <v>2013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</row>
    <row r="190" spans="1:11" x14ac:dyDescent="0.3">
      <c r="A190" t="s">
        <v>107</v>
      </c>
      <c r="B190" t="s">
        <v>15</v>
      </c>
      <c r="C190" s="1">
        <v>42004</v>
      </c>
      <c r="D190" s="6">
        <f t="shared" si="2"/>
        <v>2014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</row>
    <row r="191" spans="1:11" x14ac:dyDescent="0.3">
      <c r="A191" t="s">
        <v>107</v>
      </c>
      <c r="B191" t="s">
        <v>16</v>
      </c>
      <c r="C191" s="1">
        <v>42369</v>
      </c>
      <c r="D191" s="6">
        <f t="shared" si="2"/>
        <v>2015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</row>
    <row r="192" spans="1:11" x14ac:dyDescent="0.3">
      <c r="A192" t="s">
        <v>108</v>
      </c>
      <c r="B192" t="s">
        <v>11</v>
      </c>
      <c r="C192" s="1">
        <v>40971</v>
      </c>
      <c r="D192" s="6">
        <f t="shared" si="2"/>
        <v>2012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</row>
    <row r="193" spans="1:11" x14ac:dyDescent="0.3">
      <c r="A193" t="s">
        <v>108</v>
      </c>
      <c r="B193" t="s">
        <v>14</v>
      </c>
      <c r="C193" s="1">
        <v>41671</v>
      </c>
      <c r="D193" s="6">
        <f t="shared" si="2"/>
        <v>2014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</row>
    <row r="194" spans="1:11" x14ac:dyDescent="0.3">
      <c r="A194" t="s">
        <v>108</v>
      </c>
      <c r="B194" t="s">
        <v>15</v>
      </c>
      <c r="C194" s="1">
        <v>42035</v>
      </c>
      <c r="D194" s="6">
        <f t="shared" si="2"/>
        <v>2015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</row>
    <row r="195" spans="1:11" x14ac:dyDescent="0.3">
      <c r="A195" t="s">
        <v>108</v>
      </c>
      <c r="B195" t="s">
        <v>16</v>
      </c>
      <c r="C195" s="1">
        <v>42399</v>
      </c>
      <c r="D195" s="6">
        <f t="shared" ref="D195:D258" si="3">YEAR(C195)</f>
        <v>2016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</row>
    <row r="196" spans="1:11" x14ac:dyDescent="0.3">
      <c r="A196" t="s">
        <v>110</v>
      </c>
      <c r="B196" t="s">
        <v>11</v>
      </c>
      <c r="C196" s="1">
        <v>41639</v>
      </c>
      <c r="D196" s="6">
        <f t="shared" si="3"/>
        <v>2013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</row>
    <row r="197" spans="1:11" x14ac:dyDescent="0.3">
      <c r="A197" t="s">
        <v>110</v>
      </c>
      <c r="B197" t="s">
        <v>14</v>
      </c>
      <c r="C197" s="1">
        <v>42004</v>
      </c>
      <c r="D197" s="6">
        <f t="shared" si="3"/>
        <v>2014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</row>
    <row r="198" spans="1:11" x14ac:dyDescent="0.3">
      <c r="A198" t="s">
        <v>110</v>
      </c>
      <c r="B198" t="s">
        <v>15</v>
      </c>
      <c r="C198" s="1">
        <v>42369</v>
      </c>
      <c r="D198" s="6">
        <f t="shared" si="3"/>
        <v>2015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</row>
    <row r="199" spans="1:11" x14ac:dyDescent="0.3">
      <c r="A199" t="s">
        <v>110</v>
      </c>
      <c r="B199" t="s">
        <v>16</v>
      </c>
      <c r="C199" s="1">
        <v>42735</v>
      </c>
      <c r="D199" s="6">
        <f t="shared" si="3"/>
        <v>2016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</row>
    <row r="200" spans="1:11" x14ac:dyDescent="0.3">
      <c r="A200" t="s">
        <v>111</v>
      </c>
      <c r="B200" t="s">
        <v>11</v>
      </c>
      <c r="C200" s="1">
        <v>41547</v>
      </c>
      <c r="D200" s="6">
        <f t="shared" si="3"/>
        <v>2013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</row>
    <row r="201" spans="1:11" x14ac:dyDescent="0.3">
      <c r="A201" t="s">
        <v>111</v>
      </c>
      <c r="B201" t="s">
        <v>14</v>
      </c>
      <c r="C201" s="1">
        <v>41912</v>
      </c>
      <c r="D201" s="6">
        <f t="shared" si="3"/>
        <v>2014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</row>
    <row r="202" spans="1:11" x14ac:dyDescent="0.3">
      <c r="A202" t="s">
        <v>111</v>
      </c>
      <c r="B202" t="s">
        <v>15</v>
      </c>
      <c r="C202" s="1">
        <v>42277</v>
      </c>
      <c r="D202" s="6">
        <f t="shared" si="3"/>
        <v>2015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</row>
    <row r="203" spans="1:11" x14ac:dyDescent="0.3">
      <c r="A203" t="s">
        <v>111</v>
      </c>
      <c r="B203" t="s">
        <v>16</v>
      </c>
      <c r="C203" s="1">
        <v>42643</v>
      </c>
      <c r="D203" s="6">
        <f t="shared" si="3"/>
        <v>2016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</row>
    <row r="204" spans="1:11" x14ac:dyDescent="0.3">
      <c r="A204" t="s">
        <v>112</v>
      </c>
      <c r="B204" t="s">
        <v>11</v>
      </c>
      <c r="C204" s="1">
        <v>41639</v>
      </c>
      <c r="D204" s="6">
        <f t="shared" si="3"/>
        <v>2013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</row>
    <row r="205" spans="1:11" x14ac:dyDescent="0.3">
      <c r="A205" t="s">
        <v>112</v>
      </c>
      <c r="B205" t="s">
        <v>14</v>
      </c>
      <c r="C205" s="1">
        <v>42004</v>
      </c>
      <c r="D205" s="6">
        <f t="shared" si="3"/>
        <v>2014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</row>
    <row r="206" spans="1:11" x14ac:dyDescent="0.3">
      <c r="A206" t="s">
        <v>112</v>
      </c>
      <c r="B206" t="s">
        <v>15</v>
      </c>
      <c r="C206" s="1">
        <v>42369</v>
      </c>
      <c r="D206" s="6">
        <f t="shared" si="3"/>
        <v>2015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</row>
    <row r="207" spans="1:11" x14ac:dyDescent="0.3">
      <c r="A207" t="s">
        <v>112</v>
      </c>
      <c r="B207" t="s">
        <v>16</v>
      </c>
      <c r="C207" s="1">
        <v>42735</v>
      </c>
      <c r="D207" s="6">
        <f t="shared" si="3"/>
        <v>2016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</row>
    <row r="208" spans="1:11" x14ac:dyDescent="0.3">
      <c r="A208" t="s">
        <v>114</v>
      </c>
      <c r="B208" t="s">
        <v>11</v>
      </c>
      <c r="C208" s="1">
        <v>41639</v>
      </c>
      <c r="D208" s="6">
        <f t="shared" si="3"/>
        <v>2013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3">
      <c r="A209" t="s">
        <v>114</v>
      </c>
      <c r="B209" t="s">
        <v>14</v>
      </c>
      <c r="C209" s="1">
        <v>42004</v>
      </c>
      <c r="D209" s="6">
        <f t="shared" si="3"/>
        <v>2014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3">
      <c r="A210" t="s">
        <v>114</v>
      </c>
      <c r="B210" t="s">
        <v>15</v>
      </c>
      <c r="C210" s="1">
        <v>42369</v>
      </c>
      <c r="D210" s="6">
        <f t="shared" si="3"/>
        <v>2015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3">
      <c r="A211" t="s">
        <v>114</v>
      </c>
      <c r="B211" t="s">
        <v>16</v>
      </c>
      <c r="C211" s="1">
        <v>42735</v>
      </c>
      <c r="D211" s="6">
        <f t="shared" si="3"/>
        <v>2016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3">
      <c r="A212" t="s">
        <v>115</v>
      </c>
      <c r="B212" t="s">
        <v>11</v>
      </c>
      <c r="C212" s="1">
        <v>41274</v>
      </c>
      <c r="D212" s="6">
        <f t="shared" si="3"/>
        <v>2012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</row>
    <row r="213" spans="1:11" x14ac:dyDescent="0.3">
      <c r="A213" t="s">
        <v>115</v>
      </c>
      <c r="B213" t="s">
        <v>14</v>
      </c>
      <c r="C213" s="1">
        <v>41639</v>
      </c>
      <c r="D213" s="6">
        <f t="shared" si="3"/>
        <v>2013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</row>
    <row r="214" spans="1:11" x14ac:dyDescent="0.3">
      <c r="A214" t="s">
        <v>115</v>
      </c>
      <c r="B214" t="s">
        <v>15</v>
      </c>
      <c r="C214" s="1">
        <v>42004</v>
      </c>
      <c r="D214" s="6">
        <f t="shared" si="3"/>
        <v>2014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</row>
    <row r="215" spans="1:11" x14ac:dyDescent="0.3">
      <c r="A215" t="s">
        <v>115</v>
      </c>
      <c r="B215" t="s">
        <v>16</v>
      </c>
      <c r="C215" s="1">
        <v>42369</v>
      </c>
      <c r="D215" s="6">
        <f t="shared" si="3"/>
        <v>2015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</row>
    <row r="216" spans="1:11" x14ac:dyDescent="0.3">
      <c r="A216" t="s">
        <v>117</v>
      </c>
      <c r="B216" t="s">
        <v>11</v>
      </c>
      <c r="C216" s="1">
        <v>41274</v>
      </c>
      <c r="D216" s="6">
        <f t="shared" si="3"/>
        <v>2012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</row>
    <row r="217" spans="1:11" x14ac:dyDescent="0.3">
      <c r="A217" t="s">
        <v>117</v>
      </c>
      <c r="B217" t="s">
        <v>14</v>
      </c>
      <c r="C217" s="1">
        <v>41639</v>
      </c>
      <c r="D217" s="6">
        <f t="shared" si="3"/>
        <v>2013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</row>
    <row r="218" spans="1:11" x14ac:dyDescent="0.3">
      <c r="A218" t="s">
        <v>117</v>
      </c>
      <c r="B218" t="s">
        <v>15</v>
      </c>
      <c r="C218" s="1">
        <v>42004</v>
      </c>
      <c r="D218" s="6">
        <f t="shared" si="3"/>
        <v>2014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</row>
    <row r="219" spans="1:11" x14ac:dyDescent="0.3">
      <c r="A219" t="s">
        <v>117</v>
      </c>
      <c r="B219" t="s">
        <v>16</v>
      </c>
      <c r="C219" s="1">
        <v>42369</v>
      </c>
      <c r="D219" s="6">
        <f t="shared" si="3"/>
        <v>2015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</row>
    <row r="220" spans="1:11" x14ac:dyDescent="0.3">
      <c r="A220" t="s">
        <v>118</v>
      </c>
      <c r="B220" t="s">
        <v>11</v>
      </c>
      <c r="C220" s="1">
        <v>41274</v>
      </c>
      <c r="D220" s="6">
        <f t="shared" si="3"/>
        <v>2012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3">
      <c r="A221" t="s">
        <v>118</v>
      </c>
      <c r="B221" t="s">
        <v>14</v>
      </c>
      <c r="C221" s="1">
        <v>41639</v>
      </c>
      <c r="D221" s="6">
        <f t="shared" si="3"/>
        <v>2013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3">
      <c r="A222" t="s">
        <v>118</v>
      </c>
      <c r="B222" t="s">
        <v>15</v>
      </c>
      <c r="C222" s="1">
        <v>42004</v>
      </c>
      <c r="D222" s="6">
        <f t="shared" si="3"/>
        <v>2014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3">
      <c r="A223" t="s">
        <v>118</v>
      </c>
      <c r="B223" t="s">
        <v>16</v>
      </c>
      <c r="C223" s="1">
        <v>42369</v>
      </c>
      <c r="D223" s="6">
        <f t="shared" si="3"/>
        <v>2015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3">
      <c r="A224" t="s">
        <v>119</v>
      </c>
      <c r="B224" t="s">
        <v>11</v>
      </c>
      <c r="C224" s="1">
        <v>41639</v>
      </c>
      <c r="D224" s="6">
        <f t="shared" si="3"/>
        <v>2013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</row>
    <row r="225" spans="1:11" x14ac:dyDescent="0.3">
      <c r="A225" t="s">
        <v>119</v>
      </c>
      <c r="B225" t="s">
        <v>14</v>
      </c>
      <c r="C225" s="1">
        <v>42004</v>
      </c>
      <c r="D225" s="6">
        <f t="shared" si="3"/>
        <v>2014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</row>
    <row r="226" spans="1:11" x14ac:dyDescent="0.3">
      <c r="A226" t="s">
        <v>119</v>
      </c>
      <c r="B226" t="s">
        <v>15</v>
      </c>
      <c r="C226" s="1">
        <v>42369</v>
      </c>
      <c r="D226" s="6">
        <f t="shared" si="3"/>
        <v>2015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</row>
    <row r="227" spans="1:11" x14ac:dyDescent="0.3">
      <c r="A227" t="s">
        <v>119</v>
      </c>
      <c r="B227" t="s">
        <v>16</v>
      </c>
      <c r="C227" s="1">
        <v>42735</v>
      </c>
      <c r="D227" s="6">
        <f t="shared" si="3"/>
        <v>2016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</row>
    <row r="228" spans="1:11" x14ac:dyDescent="0.3">
      <c r="A228" t="s">
        <v>121</v>
      </c>
      <c r="B228" t="s">
        <v>11</v>
      </c>
      <c r="C228" s="1">
        <v>41274</v>
      </c>
      <c r="D228" s="6">
        <f t="shared" si="3"/>
        <v>2012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</row>
    <row r="229" spans="1:11" x14ac:dyDescent="0.3">
      <c r="A229" t="s">
        <v>121</v>
      </c>
      <c r="B229" t="s">
        <v>14</v>
      </c>
      <c r="C229" s="1">
        <v>41639</v>
      </c>
      <c r="D229" s="6">
        <f t="shared" si="3"/>
        <v>2013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</row>
    <row r="230" spans="1:11" x14ac:dyDescent="0.3">
      <c r="A230" t="s">
        <v>121</v>
      </c>
      <c r="B230" t="s">
        <v>15</v>
      </c>
      <c r="C230" s="1">
        <v>42004</v>
      </c>
      <c r="D230" s="6">
        <f t="shared" si="3"/>
        <v>2014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</row>
    <row r="231" spans="1:11" x14ac:dyDescent="0.3">
      <c r="A231" t="s">
        <v>121</v>
      </c>
      <c r="B231" t="s">
        <v>16</v>
      </c>
      <c r="C231" s="1">
        <v>42369</v>
      </c>
      <c r="D231" s="6">
        <f t="shared" si="3"/>
        <v>2015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</row>
    <row r="232" spans="1:11" x14ac:dyDescent="0.3">
      <c r="A232" t="s">
        <v>122</v>
      </c>
      <c r="B232" t="s">
        <v>11</v>
      </c>
      <c r="C232" s="1">
        <v>41420</v>
      </c>
      <c r="D232" s="6">
        <f t="shared" si="3"/>
        <v>2013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</row>
    <row r="233" spans="1:11" x14ac:dyDescent="0.3">
      <c r="A233" t="s">
        <v>122</v>
      </c>
      <c r="B233" t="s">
        <v>14</v>
      </c>
      <c r="C233" s="1">
        <v>41784</v>
      </c>
      <c r="D233" s="6">
        <f t="shared" si="3"/>
        <v>2014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</row>
    <row r="234" spans="1:11" x14ac:dyDescent="0.3">
      <c r="A234" t="s">
        <v>122</v>
      </c>
      <c r="B234" t="s">
        <v>15</v>
      </c>
      <c r="C234" s="1">
        <v>42155</v>
      </c>
      <c r="D234" s="6">
        <f t="shared" si="3"/>
        <v>2015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</row>
    <row r="235" spans="1:11" x14ac:dyDescent="0.3">
      <c r="A235" t="s">
        <v>122</v>
      </c>
      <c r="B235" t="s">
        <v>16</v>
      </c>
      <c r="C235" s="1">
        <v>42519</v>
      </c>
      <c r="D235" s="6">
        <f t="shared" si="3"/>
        <v>2016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</row>
    <row r="236" spans="1:11" x14ac:dyDescent="0.3">
      <c r="A236" t="s">
        <v>124</v>
      </c>
      <c r="B236" t="s">
        <v>11</v>
      </c>
      <c r="C236" s="1">
        <v>41455</v>
      </c>
      <c r="D236" s="6">
        <f t="shared" si="3"/>
        <v>2013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</row>
    <row r="237" spans="1:11" x14ac:dyDescent="0.3">
      <c r="A237" t="s">
        <v>124</v>
      </c>
      <c r="B237" t="s">
        <v>14</v>
      </c>
      <c r="C237" s="1">
        <v>41820</v>
      </c>
      <c r="D237" s="6">
        <f t="shared" si="3"/>
        <v>2014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</row>
    <row r="238" spans="1:11" x14ac:dyDescent="0.3">
      <c r="A238" t="s">
        <v>124</v>
      </c>
      <c r="B238" t="s">
        <v>15</v>
      </c>
      <c r="C238" s="1">
        <v>42185</v>
      </c>
      <c r="D238" s="6">
        <f t="shared" si="3"/>
        <v>2015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</row>
    <row r="239" spans="1:11" x14ac:dyDescent="0.3">
      <c r="A239" t="s">
        <v>124</v>
      </c>
      <c r="B239" t="s">
        <v>16</v>
      </c>
      <c r="C239" s="1">
        <v>42551</v>
      </c>
      <c r="D239" s="6">
        <f t="shared" si="3"/>
        <v>2016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</row>
    <row r="240" spans="1:11" x14ac:dyDescent="0.3">
      <c r="A240" t="s">
        <v>125</v>
      </c>
      <c r="B240" t="s">
        <v>11</v>
      </c>
      <c r="C240" s="1">
        <v>41639</v>
      </c>
      <c r="D240" s="6">
        <f t="shared" si="3"/>
        <v>2013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</row>
    <row r="241" spans="1:11" x14ac:dyDescent="0.3">
      <c r="A241" t="s">
        <v>125</v>
      </c>
      <c r="B241" t="s">
        <v>14</v>
      </c>
      <c r="C241" s="1">
        <v>42004</v>
      </c>
      <c r="D241" s="6">
        <f t="shared" si="3"/>
        <v>2014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</row>
    <row r="242" spans="1:11" x14ac:dyDescent="0.3">
      <c r="A242" t="s">
        <v>125</v>
      </c>
      <c r="B242" t="s">
        <v>15</v>
      </c>
      <c r="C242" s="1">
        <v>42369</v>
      </c>
      <c r="D242" s="6">
        <f t="shared" si="3"/>
        <v>2015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</row>
    <row r="243" spans="1:11" x14ac:dyDescent="0.3">
      <c r="A243" t="s">
        <v>125</v>
      </c>
      <c r="B243" t="s">
        <v>16</v>
      </c>
      <c r="C243" s="1">
        <v>42735</v>
      </c>
      <c r="D243" s="6">
        <f t="shared" si="3"/>
        <v>2016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</row>
    <row r="244" spans="1:11" x14ac:dyDescent="0.3">
      <c r="A244" t="s">
        <v>127</v>
      </c>
      <c r="B244" t="s">
        <v>11</v>
      </c>
      <c r="C244" s="1">
        <v>41274</v>
      </c>
      <c r="D244" s="6">
        <f t="shared" si="3"/>
        <v>2012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</row>
    <row r="245" spans="1:11" x14ac:dyDescent="0.3">
      <c r="A245" t="s">
        <v>127</v>
      </c>
      <c r="B245" t="s">
        <v>14</v>
      </c>
      <c r="C245" s="1">
        <v>41639</v>
      </c>
      <c r="D245" s="6">
        <f t="shared" si="3"/>
        <v>2013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</row>
    <row r="246" spans="1:11" x14ac:dyDescent="0.3">
      <c r="A246" t="s">
        <v>127</v>
      </c>
      <c r="B246" t="s">
        <v>15</v>
      </c>
      <c r="C246" s="1">
        <v>42004</v>
      </c>
      <c r="D246" s="6">
        <f t="shared" si="3"/>
        <v>2014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</row>
    <row r="247" spans="1:11" x14ac:dyDescent="0.3">
      <c r="A247" t="s">
        <v>127</v>
      </c>
      <c r="B247" t="s">
        <v>16</v>
      </c>
      <c r="C247" s="1">
        <v>42369</v>
      </c>
      <c r="D247" s="6">
        <f t="shared" si="3"/>
        <v>2015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</row>
    <row r="248" spans="1:11" x14ac:dyDescent="0.3">
      <c r="A248" t="s">
        <v>128</v>
      </c>
      <c r="B248" t="s">
        <v>11</v>
      </c>
      <c r="C248" s="1">
        <v>41274</v>
      </c>
      <c r="D248" s="6">
        <f t="shared" si="3"/>
        <v>2012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</row>
    <row r="249" spans="1:11" x14ac:dyDescent="0.3">
      <c r="A249" t="s">
        <v>128</v>
      </c>
      <c r="B249" t="s">
        <v>14</v>
      </c>
      <c r="C249" s="1">
        <v>41639</v>
      </c>
      <c r="D249" s="6">
        <f t="shared" si="3"/>
        <v>2013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</row>
    <row r="250" spans="1:11" x14ac:dyDescent="0.3">
      <c r="A250" t="s">
        <v>128</v>
      </c>
      <c r="B250" t="s">
        <v>15</v>
      </c>
      <c r="C250" s="1">
        <v>42004</v>
      </c>
      <c r="D250" s="6">
        <f t="shared" si="3"/>
        <v>2014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</row>
    <row r="251" spans="1:11" x14ac:dyDescent="0.3">
      <c r="A251" t="s">
        <v>128</v>
      </c>
      <c r="B251" t="s">
        <v>16</v>
      </c>
      <c r="C251" s="1">
        <v>42369</v>
      </c>
      <c r="D251" s="6">
        <f t="shared" si="3"/>
        <v>2015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</row>
    <row r="252" spans="1:11" x14ac:dyDescent="0.3">
      <c r="A252" t="s">
        <v>130</v>
      </c>
      <c r="B252" t="s">
        <v>11</v>
      </c>
      <c r="C252" s="1">
        <v>41274</v>
      </c>
      <c r="D252" s="6">
        <f t="shared" si="3"/>
        <v>2012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</row>
    <row r="253" spans="1:11" x14ac:dyDescent="0.3">
      <c r="A253" t="s">
        <v>130</v>
      </c>
      <c r="B253" t="s">
        <v>14</v>
      </c>
      <c r="C253" s="1">
        <v>41639</v>
      </c>
      <c r="D253" s="6">
        <f t="shared" si="3"/>
        <v>2013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</row>
    <row r="254" spans="1:11" x14ac:dyDescent="0.3">
      <c r="A254" t="s">
        <v>130</v>
      </c>
      <c r="B254" t="s">
        <v>15</v>
      </c>
      <c r="C254" s="1">
        <v>42004</v>
      </c>
      <c r="D254" s="6">
        <f t="shared" si="3"/>
        <v>2014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</row>
    <row r="255" spans="1:11" x14ac:dyDescent="0.3">
      <c r="A255" t="s">
        <v>130</v>
      </c>
      <c r="B255" t="s">
        <v>16</v>
      </c>
      <c r="C255" s="1">
        <v>42369</v>
      </c>
      <c r="D255" s="6">
        <f t="shared" si="3"/>
        <v>2015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</row>
    <row r="256" spans="1:11" x14ac:dyDescent="0.3">
      <c r="A256" t="s">
        <v>131</v>
      </c>
      <c r="B256" t="s">
        <v>11</v>
      </c>
      <c r="C256" s="1">
        <v>41608</v>
      </c>
      <c r="D256" s="6">
        <f t="shared" si="3"/>
        <v>2013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</row>
    <row r="257" spans="1:11" x14ac:dyDescent="0.3">
      <c r="A257" t="s">
        <v>131</v>
      </c>
      <c r="B257" t="s">
        <v>14</v>
      </c>
      <c r="C257" s="1">
        <v>41973</v>
      </c>
      <c r="D257" s="6">
        <f t="shared" si="3"/>
        <v>2014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</row>
    <row r="258" spans="1:11" x14ac:dyDescent="0.3">
      <c r="A258" t="s">
        <v>131</v>
      </c>
      <c r="B258" t="s">
        <v>15</v>
      </c>
      <c r="C258" s="1">
        <v>42338</v>
      </c>
      <c r="D258" s="6">
        <f t="shared" si="3"/>
        <v>2015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</row>
    <row r="259" spans="1:11" x14ac:dyDescent="0.3">
      <c r="A259" t="s">
        <v>131</v>
      </c>
      <c r="B259" t="s">
        <v>16</v>
      </c>
      <c r="C259" s="1">
        <v>42704</v>
      </c>
      <c r="D259" s="6">
        <f t="shared" ref="D259:D322" si="4">YEAR(C259)</f>
        <v>2016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</row>
    <row r="260" spans="1:11" x14ac:dyDescent="0.3">
      <c r="A260" t="s">
        <v>133</v>
      </c>
      <c r="B260" t="s">
        <v>11</v>
      </c>
      <c r="C260" s="1">
        <v>41639</v>
      </c>
      <c r="D260" s="6">
        <f t="shared" si="4"/>
        <v>2013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3">
      <c r="A261" t="s">
        <v>133</v>
      </c>
      <c r="B261" t="s">
        <v>14</v>
      </c>
      <c r="C261" s="1">
        <v>42004</v>
      </c>
      <c r="D261" s="6">
        <f t="shared" si="4"/>
        <v>2014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3">
      <c r="A262" t="s">
        <v>133</v>
      </c>
      <c r="B262" t="s">
        <v>15</v>
      </c>
      <c r="C262" s="1">
        <v>42369</v>
      </c>
      <c r="D262" s="6">
        <f t="shared" si="4"/>
        <v>2015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3">
      <c r="A263" t="s">
        <v>133</v>
      </c>
      <c r="B263" t="s">
        <v>16</v>
      </c>
      <c r="C263" s="1">
        <v>42735</v>
      </c>
      <c r="D263" s="6">
        <f t="shared" si="4"/>
        <v>2016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3">
      <c r="A264" t="s">
        <v>134</v>
      </c>
      <c r="B264" t="s">
        <v>11</v>
      </c>
      <c r="C264" s="1">
        <v>41636</v>
      </c>
      <c r="D264" s="6">
        <f t="shared" si="4"/>
        <v>2013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3">
      <c r="A265" t="s">
        <v>134</v>
      </c>
      <c r="B265" t="s">
        <v>14</v>
      </c>
      <c r="C265" s="1">
        <v>42007</v>
      </c>
      <c r="D265" s="6">
        <f t="shared" si="4"/>
        <v>2015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3">
      <c r="A266" t="s">
        <v>134</v>
      </c>
      <c r="B266" t="s">
        <v>15</v>
      </c>
      <c r="C266" s="1">
        <v>42371</v>
      </c>
      <c r="D266" s="6">
        <f t="shared" si="4"/>
        <v>2016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3">
      <c r="A267" t="s">
        <v>134</v>
      </c>
      <c r="B267" t="s">
        <v>16</v>
      </c>
      <c r="C267" s="1">
        <v>42735</v>
      </c>
      <c r="D267" s="6">
        <f t="shared" si="4"/>
        <v>2016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3">
      <c r="A268" t="s">
        <v>136</v>
      </c>
      <c r="B268" t="s">
        <v>11</v>
      </c>
      <c r="C268" s="1">
        <v>41274</v>
      </c>
      <c r="D268" s="6">
        <f t="shared" si="4"/>
        <v>2012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</row>
    <row r="269" spans="1:11" x14ac:dyDescent="0.3">
      <c r="A269" t="s">
        <v>136</v>
      </c>
      <c r="B269" t="s">
        <v>14</v>
      </c>
      <c r="C269" s="1">
        <v>41639</v>
      </c>
      <c r="D269" s="6">
        <f t="shared" si="4"/>
        <v>2013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</row>
    <row r="270" spans="1:11" x14ac:dyDescent="0.3">
      <c r="A270" t="s">
        <v>136</v>
      </c>
      <c r="B270" t="s">
        <v>15</v>
      </c>
      <c r="C270" s="1">
        <v>42004</v>
      </c>
      <c r="D270" s="6">
        <f t="shared" si="4"/>
        <v>2014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</row>
    <row r="271" spans="1:11" x14ac:dyDescent="0.3">
      <c r="A271" t="s">
        <v>136</v>
      </c>
      <c r="B271" t="s">
        <v>16</v>
      </c>
      <c r="C271" s="1">
        <v>42369</v>
      </c>
      <c r="D271" s="6">
        <f t="shared" si="4"/>
        <v>2015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</row>
    <row r="272" spans="1:11" x14ac:dyDescent="0.3">
      <c r="A272" t="s">
        <v>138</v>
      </c>
      <c r="B272" t="s">
        <v>11</v>
      </c>
      <c r="C272" s="1">
        <v>41274</v>
      </c>
      <c r="D272" s="6">
        <f t="shared" si="4"/>
        <v>2012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</row>
    <row r="273" spans="1:11" x14ac:dyDescent="0.3">
      <c r="A273" t="s">
        <v>138</v>
      </c>
      <c r="B273" t="s">
        <v>14</v>
      </c>
      <c r="C273" s="1">
        <v>41639</v>
      </c>
      <c r="D273" s="6">
        <f t="shared" si="4"/>
        <v>2013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</row>
    <row r="274" spans="1:11" x14ac:dyDescent="0.3">
      <c r="A274" t="s">
        <v>138</v>
      </c>
      <c r="B274" t="s">
        <v>15</v>
      </c>
      <c r="C274" s="1">
        <v>42004</v>
      </c>
      <c r="D274" s="6">
        <f t="shared" si="4"/>
        <v>2014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</row>
    <row r="275" spans="1:11" x14ac:dyDescent="0.3">
      <c r="A275" t="s">
        <v>138</v>
      </c>
      <c r="B275" t="s">
        <v>16</v>
      </c>
      <c r="C275" s="1">
        <v>42369</v>
      </c>
      <c r="D275" s="6">
        <f t="shared" si="4"/>
        <v>2015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</row>
    <row r="276" spans="1:11" x14ac:dyDescent="0.3">
      <c r="A276" t="s">
        <v>140</v>
      </c>
      <c r="B276" t="s">
        <v>11</v>
      </c>
      <c r="C276" s="1">
        <v>41274</v>
      </c>
      <c r="D276" s="6">
        <f t="shared" si="4"/>
        <v>2012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</row>
    <row r="277" spans="1:11" x14ac:dyDescent="0.3">
      <c r="A277" t="s">
        <v>140</v>
      </c>
      <c r="B277" t="s">
        <v>14</v>
      </c>
      <c r="C277" s="1">
        <v>41639</v>
      </c>
      <c r="D277" s="6">
        <f t="shared" si="4"/>
        <v>2013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</row>
    <row r="278" spans="1:11" x14ac:dyDescent="0.3">
      <c r="A278" t="s">
        <v>140</v>
      </c>
      <c r="B278" t="s">
        <v>15</v>
      </c>
      <c r="C278" s="1">
        <v>42004</v>
      </c>
      <c r="D278" s="6">
        <f t="shared" si="4"/>
        <v>2014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</row>
    <row r="279" spans="1:11" x14ac:dyDescent="0.3">
      <c r="A279" t="s">
        <v>140</v>
      </c>
      <c r="B279" t="s">
        <v>16</v>
      </c>
      <c r="C279" s="1">
        <v>42369</v>
      </c>
      <c r="D279" s="6">
        <f t="shared" si="4"/>
        <v>2015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</row>
    <row r="280" spans="1:11" x14ac:dyDescent="0.3">
      <c r="A280" t="s">
        <v>142</v>
      </c>
      <c r="B280" t="s">
        <v>11</v>
      </c>
      <c r="C280" s="1">
        <v>41274</v>
      </c>
      <c r="D280" s="6">
        <f t="shared" si="4"/>
        <v>2012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</row>
    <row r="281" spans="1:11" x14ac:dyDescent="0.3">
      <c r="A281" t="s">
        <v>142</v>
      </c>
      <c r="B281" t="s">
        <v>14</v>
      </c>
      <c r="C281" s="1">
        <v>41639</v>
      </c>
      <c r="D281" s="6">
        <f t="shared" si="4"/>
        <v>2013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</row>
    <row r="282" spans="1:11" x14ac:dyDescent="0.3">
      <c r="A282" t="s">
        <v>142</v>
      </c>
      <c r="B282" t="s">
        <v>15</v>
      </c>
      <c r="C282" s="1">
        <v>42004</v>
      </c>
      <c r="D282" s="6">
        <f t="shared" si="4"/>
        <v>2014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</row>
    <row r="283" spans="1:11" x14ac:dyDescent="0.3">
      <c r="A283" t="s">
        <v>142</v>
      </c>
      <c r="B283" t="s">
        <v>16</v>
      </c>
      <c r="C283" s="1">
        <v>42369</v>
      </c>
      <c r="D283" s="6">
        <f t="shared" si="4"/>
        <v>2015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</row>
    <row r="284" spans="1:11" x14ac:dyDescent="0.3">
      <c r="A284" t="s">
        <v>144</v>
      </c>
      <c r="B284" t="s">
        <v>11</v>
      </c>
      <c r="C284" s="1">
        <v>41274</v>
      </c>
      <c r="D284" s="6">
        <f t="shared" si="4"/>
        <v>2012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</row>
    <row r="285" spans="1:11" x14ac:dyDescent="0.3">
      <c r="A285" t="s">
        <v>144</v>
      </c>
      <c r="B285" t="s">
        <v>14</v>
      </c>
      <c r="C285" s="1">
        <v>41639</v>
      </c>
      <c r="D285" s="6">
        <f t="shared" si="4"/>
        <v>2013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</row>
    <row r="286" spans="1:11" x14ac:dyDescent="0.3">
      <c r="A286" t="s">
        <v>144</v>
      </c>
      <c r="B286" t="s">
        <v>15</v>
      </c>
      <c r="C286" s="1">
        <v>42004</v>
      </c>
      <c r="D286" s="6">
        <f t="shared" si="4"/>
        <v>2014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</row>
    <row r="287" spans="1:11" x14ac:dyDescent="0.3">
      <c r="A287" t="s">
        <v>144</v>
      </c>
      <c r="B287" t="s">
        <v>16</v>
      </c>
      <c r="C287" s="1">
        <v>42369</v>
      </c>
      <c r="D287" s="6">
        <f t="shared" si="4"/>
        <v>2015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</row>
    <row r="288" spans="1:11" x14ac:dyDescent="0.3">
      <c r="A288" t="s">
        <v>146</v>
      </c>
      <c r="B288" t="s">
        <v>11</v>
      </c>
      <c r="C288" s="1">
        <v>41639</v>
      </c>
      <c r="D288" s="6">
        <f t="shared" si="4"/>
        <v>2013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</row>
    <row r="289" spans="1:11" x14ac:dyDescent="0.3">
      <c r="A289" t="s">
        <v>146</v>
      </c>
      <c r="B289" t="s">
        <v>14</v>
      </c>
      <c r="C289" s="1">
        <v>42004</v>
      </c>
      <c r="D289" s="6">
        <f t="shared" si="4"/>
        <v>2014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</row>
    <row r="290" spans="1:11" x14ac:dyDescent="0.3">
      <c r="A290" t="s">
        <v>146</v>
      </c>
      <c r="B290" t="s">
        <v>15</v>
      </c>
      <c r="C290" s="1">
        <v>42369</v>
      </c>
      <c r="D290" s="6">
        <f t="shared" si="4"/>
        <v>2015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</row>
    <row r="291" spans="1:11" x14ac:dyDescent="0.3">
      <c r="A291" t="s">
        <v>146</v>
      </c>
      <c r="B291" t="s">
        <v>16</v>
      </c>
      <c r="C291" s="1">
        <v>42735</v>
      </c>
      <c r="D291" s="6">
        <f t="shared" si="4"/>
        <v>2016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</row>
    <row r="292" spans="1:11" x14ac:dyDescent="0.3">
      <c r="A292" t="s">
        <v>148</v>
      </c>
      <c r="B292" t="s">
        <v>11</v>
      </c>
      <c r="C292" s="1">
        <v>41274</v>
      </c>
      <c r="D292" s="6">
        <f t="shared" si="4"/>
        <v>2012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</row>
    <row r="293" spans="1:11" x14ac:dyDescent="0.3">
      <c r="A293" t="s">
        <v>148</v>
      </c>
      <c r="B293" t="s">
        <v>14</v>
      </c>
      <c r="C293" s="1">
        <v>41639</v>
      </c>
      <c r="D293" s="6">
        <f t="shared" si="4"/>
        <v>2013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</row>
    <row r="294" spans="1:11" x14ac:dyDescent="0.3">
      <c r="A294" t="s">
        <v>148</v>
      </c>
      <c r="B294" t="s">
        <v>15</v>
      </c>
      <c r="C294" s="1">
        <v>42004</v>
      </c>
      <c r="D294" s="6">
        <f t="shared" si="4"/>
        <v>2014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</row>
    <row r="295" spans="1:11" x14ac:dyDescent="0.3">
      <c r="A295" t="s">
        <v>148</v>
      </c>
      <c r="B295" t="s">
        <v>16</v>
      </c>
      <c r="C295" s="1">
        <v>42369</v>
      </c>
      <c r="D295" s="6">
        <f t="shared" si="4"/>
        <v>2015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</row>
    <row r="296" spans="1:11" x14ac:dyDescent="0.3">
      <c r="A296" t="s">
        <v>149</v>
      </c>
      <c r="B296" t="s">
        <v>11</v>
      </c>
      <c r="C296" s="1">
        <v>41274</v>
      </c>
      <c r="D296" s="6">
        <f t="shared" si="4"/>
        <v>2012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</row>
    <row r="297" spans="1:11" x14ac:dyDescent="0.3">
      <c r="A297" t="s">
        <v>149</v>
      </c>
      <c r="B297" t="s">
        <v>14</v>
      </c>
      <c r="C297" s="1">
        <v>41639</v>
      </c>
      <c r="D297" s="6">
        <f t="shared" si="4"/>
        <v>2013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</row>
    <row r="298" spans="1:11" x14ac:dyDescent="0.3">
      <c r="A298" t="s">
        <v>149</v>
      </c>
      <c r="B298" t="s">
        <v>15</v>
      </c>
      <c r="C298" s="1">
        <v>42004</v>
      </c>
      <c r="D298" s="6">
        <f t="shared" si="4"/>
        <v>2014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</row>
    <row r="299" spans="1:11" x14ac:dyDescent="0.3">
      <c r="A299" t="s">
        <v>149</v>
      </c>
      <c r="B299" t="s">
        <v>16</v>
      </c>
      <c r="C299" s="1">
        <v>42369</v>
      </c>
      <c r="D299" s="6">
        <f t="shared" si="4"/>
        <v>2015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</row>
    <row r="300" spans="1:11" x14ac:dyDescent="0.3">
      <c r="A300" t="s">
        <v>150</v>
      </c>
      <c r="B300" t="s">
        <v>11</v>
      </c>
      <c r="C300" s="1">
        <v>41274</v>
      </c>
      <c r="D300" s="6">
        <f t="shared" si="4"/>
        <v>2012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</row>
    <row r="301" spans="1:11" x14ac:dyDescent="0.3">
      <c r="A301" t="s">
        <v>150</v>
      </c>
      <c r="B301" t="s">
        <v>14</v>
      </c>
      <c r="C301" s="1">
        <v>41639</v>
      </c>
      <c r="D301" s="6">
        <f t="shared" si="4"/>
        <v>2013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</row>
    <row r="302" spans="1:11" x14ac:dyDescent="0.3">
      <c r="A302" t="s">
        <v>150</v>
      </c>
      <c r="B302" t="s">
        <v>15</v>
      </c>
      <c r="C302" s="1">
        <v>42004</v>
      </c>
      <c r="D302" s="6">
        <f t="shared" si="4"/>
        <v>2014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</row>
    <row r="303" spans="1:11" x14ac:dyDescent="0.3">
      <c r="A303" t="s">
        <v>150</v>
      </c>
      <c r="B303" t="s">
        <v>16</v>
      </c>
      <c r="C303" s="1">
        <v>42369</v>
      </c>
      <c r="D303" s="6">
        <f t="shared" si="4"/>
        <v>2015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</row>
    <row r="304" spans="1:11" x14ac:dyDescent="0.3">
      <c r="A304" t="s">
        <v>151</v>
      </c>
      <c r="B304" t="s">
        <v>11</v>
      </c>
      <c r="C304" s="1">
        <v>41455</v>
      </c>
      <c r="D304" s="6">
        <f t="shared" si="4"/>
        <v>2013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</row>
    <row r="305" spans="1:11" x14ac:dyDescent="0.3">
      <c r="A305" t="s">
        <v>151</v>
      </c>
      <c r="B305" t="s">
        <v>14</v>
      </c>
      <c r="C305" s="1">
        <v>41820</v>
      </c>
      <c r="D305" s="6">
        <f t="shared" si="4"/>
        <v>2014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</row>
    <row r="306" spans="1:11" x14ac:dyDescent="0.3">
      <c r="A306" t="s">
        <v>151</v>
      </c>
      <c r="B306" t="s">
        <v>15</v>
      </c>
      <c r="C306" s="1">
        <v>42185</v>
      </c>
      <c r="D306" s="6">
        <f t="shared" si="4"/>
        <v>2015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</row>
    <row r="307" spans="1:11" x14ac:dyDescent="0.3">
      <c r="A307" t="s">
        <v>151</v>
      </c>
      <c r="B307" t="s">
        <v>16</v>
      </c>
      <c r="C307" s="1">
        <v>42551</v>
      </c>
      <c r="D307" s="6">
        <f t="shared" si="4"/>
        <v>2016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</row>
    <row r="308" spans="1:11" x14ac:dyDescent="0.3">
      <c r="A308" t="s">
        <v>152</v>
      </c>
      <c r="B308" t="s">
        <v>11</v>
      </c>
      <c r="C308" s="1">
        <v>41639</v>
      </c>
      <c r="D308" s="6">
        <f t="shared" si="4"/>
        <v>2013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</row>
    <row r="309" spans="1:11" x14ac:dyDescent="0.3">
      <c r="A309" t="s">
        <v>152</v>
      </c>
      <c r="B309" t="s">
        <v>14</v>
      </c>
      <c r="C309" s="1">
        <v>42004</v>
      </c>
      <c r="D309" s="6">
        <f t="shared" si="4"/>
        <v>2014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</row>
    <row r="310" spans="1:11" x14ac:dyDescent="0.3">
      <c r="A310" t="s">
        <v>152</v>
      </c>
      <c r="B310" t="s">
        <v>15</v>
      </c>
      <c r="C310" s="1">
        <v>42369</v>
      </c>
      <c r="D310" s="6">
        <f t="shared" si="4"/>
        <v>2015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</row>
    <row r="311" spans="1:11" x14ac:dyDescent="0.3">
      <c r="A311" t="s">
        <v>152</v>
      </c>
      <c r="B311" t="s">
        <v>16</v>
      </c>
      <c r="C311" s="1">
        <v>42735</v>
      </c>
      <c r="D311" s="6">
        <f t="shared" si="4"/>
        <v>2016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</row>
    <row r="312" spans="1:11" x14ac:dyDescent="0.3">
      <c r="A312" t="s">
        <v>153</v>
      </c>
      <c r="B312" t="s">
        <v>11</v>
      </c>
      <c r="C312" s="1">
        <v>41639</v>
      </c>
      <c r="D312" s="6">
        <f t="shared" si="4"/>
        <v>2013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</row>
    <row r="313" spans="1:11" x14ac:dyDescent="0.3">
      <c r="A313" t="s">
        <v>153</v>
      </c>
      <c r="B313" t="s">
        <v>14</v>
      </c>
      <c r="C313" s="1">
        <v>42004</v>
      </c>
      <c r="D313" s="6">
        <f t="shared" si="4"/>
        <v>2014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</row>
    <row r="314" spans="1:11" x14ac:dyDescent="0.3">
      <c r="A314" t="s">
        <v>153</v>
      </c>
      <c r="B314" t="s">
        <v>15</v>
      </c>
      <c r="C314" s="1">
        <v>42369</v>
      </c>
      <c r="D314" s="6">
        <f t="shared" si="4"/>
        <v>2015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</row>
    <row r="315" spans="1:11" x14ac:dyDescent="0.3">
      <c r="A315" t="s">
        <v>153</v>
      </c>
      <c r="B315" t="s">
        <v>16</v>
      </c>
      <c r="C315" s="1">
        <v>42735</v>
      </c>
      <c r="D315" s="6">
        <f t="shared" si="4"/>
        <v>2016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</row>
    <row r="316" spans="1:11" x14ac:dyDescent="0.3">
      <c r="A316" t="s">
        <v>155</v>
      </c>
      <c r="B316" t="s">
        <v>11</v>
      </c>
      <c r="C316" s="1">
        <v>41639</v>
      </c>
      <c r="D316" s="6">
        <f t="shared" si="4"/>
        <v>2013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</row>
    <row r="317" spans="1:11" x14ac:dyDescent="0.3">
      <c r="A317" t="s">
        <v>155</v>
      </c>
      <c r="B317" t="s">
        <v>14</v>
      </c>
      <c r="C317" s="1">
        <v>42004</v>
      </c>
      <c r="D317" s="6">
        <f t="shared" si="4"/>
        <v>2014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</row>
    <row r="318" spans="1:11" x14ac:dyDescent="0.3">
      <c r="A318" t="s">
        <v>155</v>
      </c>
      <c r="B318" t="s">
        <v>15</v>
      </c>
      <c r="C318" s="1">
        <v>42369</v>
      </c>
      <c r="D318" s="6">
        <f t="shared" si="4"/>
        <v>2015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</row>
    <row r="319" spans="1:11" x14ac:dyDescent="0.3">
      <c r="A319" t="s">
        <v>155</v>
      </c>
      <c r="B319" t="s">
        <v>16</v>
      </c>
      <c r="C319" s="1">
        <v>42735</v>
      </c>
      <c r="D319" s="6">
        <f t="shared" si="4"/>
        <v>2016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</row>
    <row r="320" spans="1:11" x14ac:dyDescent="0.3">
      <c r="A320" t="s">
        <v>157</v>
      </c>
      <c r="B320" t="s">
        <v>11</v>
      </c>
      <c r="C320" s="1">
        <v>41639</v>
      </c>
      <c r="D320" s="6">
        <f t="shared" si="4"/>
        <v>2013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</row>
    <row r="321" spans="1:11" x14ac:dyDescent="0.3">
      <c r="A321" t="s">
        <v>157</v>
      </c>
      <c r="B321" t="s">
        <v>14</v>
      </c>
      <c r="C321" s="1">
        <v>42004</v>
      </c>
      <c r="D321" s="6">
        <f t="shared" si="4"/>
        <v>2014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</row>
    <row r="322" spans="1:11" x14ac:dyDescent="0.3">
      <c r="A322" t="s">
        <v>157</v>
      </c>
      <c r="B322" t="s">
        <v>15</v>
      </c>
      <c r="C322" s="1">
        <v>42369</v>
      </c>
      <c r="D322" s="6">
        <f t="shared" si="4"/>
        <v>2015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</row>
    <row r="323" spans="1:11" x14ac:dyDescent="0.3">
      <c r="A323" t="s">
        <v>157</v>
      </c>
      <c r="B323" t="s">
        <v>16</v>
      </c>
      <c r="C323" s="1">
        <v>42735</v>
      </c>
      <c r="D323" s="6">
        <f t="shared" ref="D323:D386" si="5">YEAR(C323)</f>
        <v>2016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</row>
    <row r="324" spans="1:11" x14ac:dyDescent="0.3">
      <c r="A324" t="s">
        <v>158</v>
      </c>
      <c r="B324" t="s">
        <v>11</v>
      </c>
      <c r="C324" s="1">
        <v>41274</v>
      </c>
      <c r="D324" s="6">
        <f t="shared" si="5"/>
        <v>2012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</row>
    <row r="325" spans="1:11" x14ac:dyDescent="0.3">
      <c r="A325" t="s">
        <v>158</v>
      </c>
      <c r="B325" t="s">
        <v>14</v>
      </c>
      <c r="C325" s="1">
        <v>41639</v>
      </c>
      <c r="D325" s="6">
        <f t="shared" si="5"/>
        <v>2013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</row>
    <row r="326" spans="1:11" x14ac:dyDescent="0.3">
      <c r="A326" t="s">
        <v>158</v>
      </c>
      <c r="B326" t="s">
        <v>15</v>
      </c>
      <c r="C326" s="1">
        <v>42004</v>
      </c>
      <c r="D326" s="6">
        <f t="shared" si="5"/>
        <v>2014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</row>
    <row r="327" spans="1:11" x14ac:dyDescent="0.3">
      <c r="A327" t="s">
        <v>158</v>
      </c>
      <c r="B327" t="s">
        <v>16</v>
      </c>
      <c r="C327" s="1">
        <v>42369</v>
      </c>
      <c r="D327" s="6">
        <f t="shared" si="5"/>
        <v>2015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</row>
    <row r="328" spans="1:11" x14ac:dyDescent="0.3">
      <c r="A328" t="s">
        <v>159</v>
      </c>
      <c r="B328" t="s">
        <v>11</v>
      </c>
      <c r="C328" s="1">
        <v>41274</v>
      </c>
      <c r="D328" s="6">
        <f t="shared" si="5"/>
        <v>2012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</row>
    <row r="329" spans="1:11" x14ac:dyDescent="0.3">
      <c r="A329" t="s">
        <v>159</v>
      </c>
      <c r="B329" t="s">
        <v>14</v>
      </c>
      <c r="C329" s="1">
        <v>41639</v>
      </c>
      <c r="D329" s="6">
        <f t="shared" si="5"/>
        <v>2013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</row>
    <row r="330" spans="1:11" x14ac:dyDescent="0.3">
      <c r="A330" t="s">
        <v>159</v>
      </c>
      <c r="B330" t="s">
        <v>15</v>
      </c>
      <c r="C330" s="1">
        <v>42004</v>
      </c>
      <c r="D330" s="6">
        <f t="shared" si="5"/>
        <v>2014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</row>
    <row r="331" spans="1:11" x14ac:dyDescent="0.3">
      <c r="A331" t="s">
        <v>159</v>
      </c>
      <c r="B331" t="s">
        <v>16</v>
      </c>
      <c r="C331" s="1">
        <v>42369</v>
      </c>
      <c r="D331" s="6">
        <f t="shared" si="5"/>
        <v>2015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</row>
    <row r="332" spans="1:11" x14ac:dyDescent="0.3">
      <c r="A332" t="s">
        <v>160</v>
      </c>
      <c r="B332" t="s">
        <v>11</v>
      </c>
      <c r="C332" s="1">
        <v>41274</v>
      </c>
      <c r="D332" s="6">
        <f t="shared" si="5"/>
        <v>2012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</row>
    <row r="333" spans="1:11" x14ac:dyDescent="0.3">
      <c r="A333" t="s">
        <v>160</v>
      </c>
      <c r="B333" t="s">
        <v>14</v>
      </c>
      <c r="C333" s="1">
        <v>41639</v>
      </c>
      <c r="D333" s="6">
        <f t="shared" si="5"/>
        <v>2013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</row>
    <row r="334" spans="1:11" x14ac:dyDescent="0.3">
      <c r="A334" t="s">
        <v>160</v>
      </c>
      <c r="B334" t="s">
        <v>15</v>
      </c>
      <c r="C334" s="1">
        <v>42004</v>
      </c>
      <c r="D334" s="6">
        <f t="shared" si="5"/>
        <v>2014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</row>
    <row r="335" spans="1:11" x14ac:dyDescent="0.3">
      <c r="A335" t="s">
        <v>160</v>
      </c>
      <c r="B335" t="s">
        <v>16</v>
      </c>
      <c r="C335" s="1">
        <v>42369</v>
      </c>
      <c r="D335" s="6">
        <f t="shared" si="5"/>
        <v>2015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</row>
    <row r="336" spans="1:11" x14ac:dyDescent="0.3">
      <c r="A336" t="s">
        <v>161</v>
      </c>
      <c r="B336" t="s">
        <v>11</v>
      </c>
      <c r="C336" s="1">
        <v>41274</v>
      </c>
      <c r="D336" s="6">
        <f t="shared" si="5"/>
        <v>2012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</row>
    <row r="337" spans="1:11" x14ac:dyDescent="0.3">
      <c r="A337" t="s">
        <v>161</v>
      </c>
      <c r="B337" t="s">
        <v>14</v>
      </c>
      <c r="C337" s="1">
        <v>41639</v>
      </c>
      <c r="D337" s="6">
        <f t="shared" si="5"/>
        <v>2013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</row>
    <row r="338" spans="1:11" x14ac:dyDescent="0.3">
      <c r="A338" t="s">
        <v>161</v>
      </c>
      <c r="B338" t="s">
        <v>15</v>
      </c>
      <c r="C338" s="1">
        <v>42004</v>
      </c>
      <c r="D338" s="6">
        <f t="shared" si="5"/>
        <v>2014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</row>
    <row r="339" spans="1:11" x14ac:dyDescent="0.3">
      <c r="A339" t="s">
        <v>161</v>
      </c>
      <c r="B339" t="s">
        <v>16</v>
      </c>
      <c r="C339" s="1">
        <v>42369</v>
      </c>
      <c r="D339" s="6">
        <f t="shared" si="5"/>
        <v>2015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</row>
    <row r="340" spans="1:11" x14ac:dyDescent="0.3">
      <c r="A340" t="s">
        <v>162</v>
      </c>
      <c r="B340" t="s">
        <v>11</v>
      </c>
      <c r="C340" s="1">
        <v>41547</v>
      </c>
      <c r="D340" s="6">
        <f t="shared" si="5"/>
        <v>2013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</row>
    <row r="341" spans="1:11" x14ac:dyDescent="0.3">
      <c r="A341" t="s">
        <v>162</v>
      </c>
      <c r="B341" t="s">
        <v>14</v>
      </c>
      <c r="C341" s="1">
        <v>41912</v>
      </c>
      <c r="D341" s="6">
        <f t="shared" si="5"/>
        <v>2014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</row>
    <row r="342" spans="1:11" x14ac:dyDescent="0.3">
      <c r="A342" t="s">
        <v>162</v>
      </c>
      <c r="B342" t="s">
        <v>15</v>
      </c>
      <c r="C342" s="1">
        <v>42277</v>
      </c>
      <c r="D342" s="6">
        <f t="shared" si="5"/>
        <v>2015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</row>
    <row r="343" spans="1:11" x14ac:dyDescent="0.3">
      <c r="A343" t="s">
        <v>162</v>
      </c>
      <c r="B343" t="s">
        <v>16</v>
      </c>
      <c r="C343" s="1">
        <v>42643</v>
      </c>
      <c r="D343" s="6">
        <f t="shared" si="5"/>
        <v>2016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</row>
    <row r="344" spans="1:11" x14ac:dyDescent="0.3">
      <c r="A344" t="s">
        <v>164</v>
      </c>
      <c r="B344" t="s">
        <v>11</v>
      </c>
      <c r="C344" s="1">
        <v>41578</v>
      </c>
      <c r="D344" s="6">
        <f t="shared" si="5"/>
        <v>2013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3">
      <c r="A345" t="s">
        <v>164</v>
      </c>
      <c r="B345" t="s">
        <v>14</v>
      </c>
      <c r="C345" s="1">
        <v>41943</v>
      </c>
      <c r="D345" s="6">
        <f t="shared" si="5"/>
        <v>2014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3">
      <c r="A346" t="s">
        <v>164</v>
      </c>
      <c r="B346" t="s">
        <v>15</v>
      </c>
      <c r="C346" s="1">
        <v>42308</v>
      </c>
      <c r="D346" s="6">
        <f t="shared" si="5"/>
        <v>2015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3">
      <c r="A347" t="s">
        <v>164</v>
      </c>
      <c r="B347" t="s">
        <v>16</v>
      </c>
      <c r="C347" s="1">
        <v>42674</v>
      </c>
      <c r="D347" s="6">
        <f t="shared" si="5"/>
        <v>2016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3">
      <c r="A348" t="s">
        <v>166</v>
      </c>
      <c r="B348" t="s">
        <v>11</v>
      </c>
      <c r="C348" s="1">
        <v>41518</v>
      </c>
      <c r="D348" s="6">
        <f t="shared" si="5"/>
        <v>2013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</row>
    <row r="349" spans="1:11" x14ac:dyDescent="0.3">
      <c r="A349" t="s">
        <v>166</v>
      </c>
      <c r="B349" t="s">
        <v>14</v>
      </c>
      <c r="C349" s="1">
        <v>41882</v>
      </c>
      <c r="D349" s="6">
        <f t="shared" si="5"/>
        <v>2014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</row>
    <row r="350" spans="1:11" x14ac:dyDescent="0.3">
      <c r="A350" t="s">
        <v>166</v>
      </c>
      <c r="B350" t="s">
        <v>15</v>
      </c>
      <c r="C350" s="1">
        <v>42246</v>
      </c>
      <c r="D350" s="6">
        <f t="shared" si="5"/>
        <v>2015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</row>
    <row r="351" spans="1:11" x14ac:dyDescent="0.3">
      <c r="A351" t="s">
        <v>166</v>
      </c>
      <c r="B351" t="s">
        <v>16</v>
      </c>
      <c r="C351" s="1">
        <v>42610</v>
      </c>
      <c r="D351" s="6">
        <f t="shared" si="5"/>
        <v>2016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</row>
    <row r="352" spans="1:11" x14ac:dyDescent="0.3">
      <c r="A352" t="s">
        <v>168</v>
      </c>
      <c r="B352" t="s">
        <v>11</v>
      </c>
      <c r="C352" s="1">
        <v>37802</v>
      </c>
      <c r="D352" s="6">
        <f t="shared" si="5"/>
        <v>2003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</row>
    <row r="353" spans="1:11" x14ac:dyDescent="0.3">
      <c r="A353" t="s">
        <v>168</v>
      </c>
      <c r="B353" t="s">
        <v>14</v>
      </c>
      <c r="C353" s="1">
        <v>38168</v>
      </c>
      <c r="D353" s="6">
        <f t="shared" si="5"/>
        <v>2004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3">
      <c r="A354" t="s">
        <v>168</v>
      </c>
      <c r="B354" t="s">
        <v>15</v>
      </c>
      <c r="C354" s="1">
        <v>38776</v>
      </c>
      <c r="D354" s="6">
        <f t="shared" si="5"/>
        <v>2006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</row>
    <row r="355" spans="1:11" x14ac:dyDescent="0.3">
      <c r="A355" t="s">
        <v>168</v>
      </c>
      <c r="B355" t="s">
        <v>16</v>
      </c>
      <c r="C355" s="1">
        <v>39141</v>
      </c>
      <c r="D355" s="6">
        <f t="shared" si="5"/>
        <v>2007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</row>
    <row r="356" spans="1:11" x14ac:dyDescent="0.3">
      <c r="A356" t="s">
        <v>170</v>
      </c>
      <c r="B356" t="s">
        <v>11</v>
      </c>
      <c r="C356" s="1">
        <v>41483</v>
      </c>
      <c r="D356" s="6">
        <f t="shared" si="5"/>
        <v>2013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</row>
    <row r="357" spans="1:11" x14ac:dyDescent="0.3">
      <c r="A357" t="s">
        <v>170</v>
      </c>
      <c r="B357" t="s">
        <v>14</v>
      </c>
      <c r="C357" s="1">
        <v>41854</v>
      </c>
      <c r="D357" s="6">
        <f t="shared" si="5"/>
        <v>2014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</row>
    <row r="358" spans="1:11" x14ac:dyDescent="0.3">
      <c r="A358" t="s">
        <v>170</v>
      </c>
      <c r="B358" t="s">
        <v>15</v>
      </c>
      <c r="C358" s="1">
        <v>42218</v>
      </c>
      <c r="D358" s="6">
        <f t="shared" si="5"/>
        <v>2015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</row>
    <row r="359" spans="1:11" x14ac:dyDescent="0.3">
      <c r="A359" t="s">
        <v>170</v>
      </c>
      <c r="B359" t="s">
        <v>16</v>
      </c>
      <c r="C359" s="1">
        <v>42582</v>
      </c>
      <c r="D359" s="6">
        <f t="shared" si="5"/>
        <v>2016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</row>
    <row r="360" spans="1:11" x14ac:dyDescent="0.3">
      <c r="A360" t="s">
        <v>171</v>
      </c>
      <c r="B360" t="s">
        <v>11</v>
      </c>
      <c r="C360" s="1">
        <v>41305</v>
      </c>
      <c r="D360" s="6">
        <f t="shared" si="5"/>
        <v>2013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</row>
    <row r="361" spans="1:11" x14ac:dyDescent="0.3">
      <c r="A361" t="s">
        <v>171</v>
      </c>
      <c r="B361" t="s">
        <v>14</v>
      </c>
      <c r="C361" s="1">
        <v>41670</v>
      </c>
      <c r="D361" s="6">
        <f t="shared" si="5"/>
        <v>2014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</row>
    <row r="362" spans="1:11" x14ac:dyDescent="0.3">
      <c r="A362" t="s">
        <v>171</v>
      </c>
      <c r="B362" t="s">
        <v>15</v>
      </c>
      <c r="C362" s="1">
        <v>42035</v>
      </c>
      <c r="D362" s="6">
        <f t="shared" si="5"/>
        <v>2015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</row>
    <row r="363" spans="1:11" x14ac:dyDescent="0.3">
      <c r="A363" t="s">
        <v>171</v>
      </c>
      <c r="B363" t="s">
        <v>16</v>
      </c>
      <c r="C363" s="1">
        <v>42400</v>
      </c>
      <c r="D363" s="6">
        <f t="shared" si="5"/>
        <v>2016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</row>
    <row r="364" spans="1:11" x14ac:dyDescent="0.3">
      <c r="A364" t="s">
        <v>172</v>
      </c>
      <c r="B364" t="s">
        <v>11</v>
      </c>
      <c r="C364" s="1">
        <v>41482</v>
      </c>
      <c r="D364" s="6">
        <f t="shared" si="5"/>
        <v>2013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3">
      <c r="A365" t="s">
        <v>172</v>
      </c>
      <c r="B365" t="s">
        <v>14</v>
      </c>
      <c r="C365" s="1">
        <v>41846</v>
      </c>
      <c r="D365" s="6">
        <f t="shared" si="5"/>
        <v>2014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3">
      <c r="A366" t="s">
        <v>172</v>
      </c>
      <c r="B366" t="s">
        <v>15</v>
      </c>
      <c r="C366" s="1">
        <v>42210</v>
      </c>
      <c r="D366" s="6">
        <f t="shared" si="5"/>
        <v>2015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3">
      <c r="A367" t="s">
        <v>172</v>
      </c>
      <c r="B367" t="s">
        <v>16</v>
      </c>
      <c r="C367" s="1">
        <v>42581</v>
      </c>
      <c r="D367" s="6">
        <f t="shared" si="5"/>
        <v>2016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3">
      <c r="A368" t="s">
        <v>174</v>
      </c>
      <c r="B368" t="s">
        <v>11</v>
      </c>
      <c r="C368" s="1">
        <v>42097</v>
      </c>
      <c r="D368" s="6">
        <f t="shared" si="5"/>
        <v>2015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</row>
    <row r="369" spans="1:11" x14ac:dyDescent="0.3">
      <c r="A369" t="s">
        <v>174</v>
      </c>
      <c r="B369" t="s">
        <v>14</v>
      </c>
      <c r="C369" s="1">
        <v>42461</v>
      </c>
      <c r="D369" s="6">
        <f t="shared" si="5"/>
        <v>2016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</row>
    <row r="370" spans="1:11" x14ac:dyDescent="0.3">
      <c r="A370" t="s">
        <v>176</v>
      </c>
      <c r="B370" t="s">
        <v>11</v>
      </c>
      <c r="C370" s="1">
        <v>41639</v>
      </c>
      <c r="D370" s="6">
        <f t="shared" si="5"/>
        <v>2013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</row>
    <row r="371" spans="1:11" x14ac:dyDescent="0.3">
      <c r="A371" t="s">
        <v>176</v>
      </c>
      <c r="B371" t="s">
        <v>14</v>
      </c>
      <c r="C371" s="1">
        <v>41999</v>
      </c>
      <c r="D371" s="6">
        <f t="shared" si="5"/>
        <v>2014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</row>
    <row r="372" spans="1:11" x14ac:dyDescent="0.3">
      <c r="A372" t="s">
        <v>176</v>
      </c>
      <c r="B372" t="s">
        <v>15</v>
      </c>
      <c r="C372" s="1">
        <v>42363</v>
      </c>
      <c r="D372" s="6">
        <f t="shared" si="5"/>
        <v>2015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</row>
    <row r="373" spans="1:11" x14ac:dyDescent="0.3">
      <c r="A373" t="s">
        <v>176</v>
      </c>
      <c r="B373" t="s">
        <v>16</v>
      </c>
      <c r="C373" s="1">
        <v>42734</v>
      </c>
      <c r="D373" s="6">
        <f t="shared" si="5"/>
        <v>2016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</row>
    <row r="374" spans="1:11" x14ac:dyDescent="0.3">
      <c r="A374" t="s">
        <v>178</v>
      </c>
      <c r="B374" t="s">
        <v>11</v>
      </c>
      <c r="C374" s="1">
        <v>41425</v>
      </c>
      <c r="D374" s="6">
        <f t="shared" si="5"/>
        <v>2013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</row>
    <row r="375" spans="1:11" x14ac:dyDescent="0.3">
      <c r="A375" t="s">
        <v>178</v>
      </c>
      <c r="B375" t="s">
        <v>14</v>
      </c>
      <c r="C375" s="1">
        <v>41790</v>
      </c>
      <c r="D375" s="6">
        <f t="shared" si="5"/>
        <v>2014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</row>
    <row r="376" spans="1:11" x14ac:dyDescent="0.3">
      <c r="A376" t="s">
        <v>178</v>
      </c>
      <c r="B376" t="s">
        <v>15</v>
      </c>
      <c r="C376" s="1">
        <v>42155</v>
      </c>
      <c r="D376" s="6">
        <f t="shared" si="5"/>
        <v>2015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</row>
    <row r="377" spans="1:11" x14ac:dyDescent="0.3">
      <c r="A377" t="s">
        <v>178</v>
      </c>
      <c r="B377" t="s">
        <v>16</v>
      </c>
      <c r="C377" s="1">
        <v>42521</v>
      </c>
      <c r="D377" s="6">
        <f t="shared" si="5"/>
        <v>2016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</row>
    <row r="378" spans="1:11" x14ac:dyDescent="0.3">
      <c r="A378" t="s">
        <v>180</v>
      </c>
      <c r="B378" t="s">
        <v>11</v>
      </c>
      <c r="C378" s="1">
        <v>41274</v>
      </c>
      <c r="D378" s="6">
        <f t="shared" si="5"/>
        <v>2012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</row>
    <row r="379" spans="1:11" x14ac:dyDescent="0.3">
      <c r="A379" t="s">
        <v>180</v>
      </c>
      <c r="B379" t="s">
        <v>14</v>
      </c>
      <c r="C379" s="1">
        <v>41639</v>
      </c>
      <c r="D379" s="6">
        <f t="shared" si="5"/>
        <v>2013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</row>
    <row r="380" spans="1:11" x14ac:dyDescent="0.3">
      <c r="A380" t="s">
        <v>180</v>
      </c>
      <c r="B380" t="s">
        <v>15</v>
      </c>
      <c r="C380" s="1">
        <v>42004</v>
      </c>
      <c r="D380" s="6">
        <f t="shared" si="5"/>
        <v>2014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</row>
    <row r="381" spans="1:11" x14ac:dyDescent="0.3">
      <c r="A381" t="s">
        <v>180</v>
      </c>
      <c r="B381" t="s">
        <v>16</v>
      </c>
      <c r="C381" s="1">
        <v>42369</v>
      </c>
      <c r="D381" s="6">
        <f t="shared" si="5"/>
        <v>2015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</row>
    <row r="382" spans="1:11" x14ac:dyDescent="0.3">
      <c r="A382" t="s">
        <v>183</v>
      </c>
      <c r="B382" t="s">
        <v>11</v>
      </c>
      <c r="C382" s="1">
        <v>41274</v>
      </c>
      <c r="D382" s="6">
        <f t="shared" si="5"/>
        <v>2012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</row>
    <row r="383" spans="1:11" x14ac:dyDescent="0.3">
      <c r="A383" t="s">
        <v>183</v>
      </c>
      <c r="B383" t="s">
        <v>14</v>
      </c>
      <c r="C383" s="1">
        <v>41639</v>
      </c>
      <c r="D383" s="6">
        <f t="shared" si="5"/>
        <v>2013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</row>
    <row r="384" spans="1:11" x14ac:dyDescent="0.3">
      <c r="A384" t="s">
        <v>183</v>
      </c>
      <c r="B384" t="s">
        <v>15</v>
      </c>
      <c r="C384" s="1">
        <v>42004</v>
      </c>
      <c r="D384" s="6">
        <f t="shared" si="5"/>
        <v>2014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</row>
    <row r="385" spans="1:11" x14ac:dyDescent="0.3">
      <c r="A385" t="s">
        <v>183</v>
      </c>
      <c r="B385" t="s">
        <v>16</v>
      </c>
      <c r="C385" s="1">
        <v>42369</v>
      </c>
      <c r="D385" s="6">
        <f t="shared" si="5"/>
        <v>2015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</row>
    <row r="386" spans="1:11" x14ac:dyDescent="0.3">
      <c r="A386" t="s">
        <v>184</v>
      </c>
      <c r="B386" t="s">
        <v>11</v>
      </c>
      <c r="C386" s="1">
        <v>41639</v>
      </c>
      <c r="D386" s="6">
        <f t="shared" si="5"/>
        <v>2013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3">
      <c r="A387" t="s">
        <v>184</v>
      </c>
      <c r="B387" t="s">
        <v>14</v>
      </c>
      <c r="C387" s="1">
        <v>42004</v>
      </c>
      <c r="D387" s="6">
        <f t="shared" ref="D387:D450" si="6">YEAR(C387)</f>
        <v>2014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3">
      <c r="A388" t="s">
        <v>184</v>
      </c>
      <c r="B388" t="s">
        <v>15</v>
      </c>
      <c r="C388" s="1">
        <v>42369</v>
      </c>
      <c r="D388" s="6">
        <f t="shared" si="6"/>
        <v>2015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3">
      <c r="A389" t="s">
        <v>184</v>
      </c>
      <c r="B389" t="s">
        <v>16</v>
      </c>
      <c r="C389" s="1">
        <v>42735</v>
      </c>
      <c r="D389" s="6">
        <f t="shared" si="6"/>
        <v>2016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3">
      <c r="A390" t="s">
        <v>185</v>
      </c>
      <c r="B390" t="s">
        <v>11</v>
      </c>
      <c r="C390" s="1">
        <v>41639</v>
      </c>
      <c r="D390" s="6">
        <f t="shared" si="6"/>
        <v>2013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</row>
    <row r="391" spans="1:11" x14ac:dyDescent="0.3">
      <c r="A391" t="s">
        <v>185</v>
      </c>
      <c r="B391" t="s">
        <v>14</v>
      </c>
      <c r="C391" s="1">
        <v>42004</v>
      </c>
      <c r="D391" s="6">
        <f t="shared" si="6"/>
        <v>2014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</row>
    <row r="392" spans="1:11" x14ac:dyDescent="0.3">
      <c r="A392" t="s">
        <v>185</v>
      </c>
      <c r="B392" t="s">
        <v>15</v>
      </c>
      <c r="C392" s="1">
        <v>42369</v>
      </c>
      <c r="D392" s="6">
        <f t="shared" si="6"/>
        <v>2015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</row>
    <row r="393" spans="1:11" x14ac:dyDescent="0.3">
      <c r="A393" t="s">
        <v>185</v>
      </c>
      <c r="B393" t="s">
        <v>16</v>
      </c>
      <c r="C393" s="1">
        <v>42735</v>
      </c>
      <c r="D393" s="6">
        <f t="shared" si="6"/>
        <v>2016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</row>
    <row r="394" spans="1:11" x14ac:dyDescent="0.3">
      <c r="A394" t="s">
        <v>187</v>
      </c>
      <c r="B394" t="s">
        <v>11</v>
      </c>
      <c r="C394" s="1">
        <v>41274</v>
      </c>
      <c r="D394" s="6">
        <f t="shared" si="6"/>
        <v>2012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</row>
    <row r="395" spans="1:11" x14ac:dyDescent="0.3">
      <c r="A395" t="s">
        <v>187</v>
      </c>
      <c r="B395" t="s">
        <v>14</v>
      </c>
      <c r="C395" s="1">
        <v>41639</v>
      </c>
      <c r="D395" s="6">
        <f t="shared" si="6"/>
        <v>2013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</row>
    <row r="396" spans="1:11" x14ac:dyDescent="0.3">
      <c r="A396" t="s">
        <v>187</v>
      </c>
      <c r="B396" t="s">
        <v>15</v>
      </c>
      <c r="C396" s="1">
        <v>42004</v>
      </c>
      <c r="D396" s="6">
        <f t="shared" si="6"/>
        <v>2014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</row>
    <row r="397" spans="1:11" x14ac:dyDescent="0.3">
      <c r="A397" t="s">
        <v>187</v>
      </c>
      <c r="B397" t="s">
        <v>16</v>
      </c>
      <c r="C397" s="1">
        <v>42369</v>
      </c>
      <c r="D397" s="6">
        <f t="shared" si="6"/>
        <v>2015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</row>
    <row r="398" spans="1:11" x14ac:dyDescent="0.3">
      <c r="A398" t="s">
        <v>188</v>
      </c>
      <c r="B398" t="s">
        <v>11</v>
      </c>
      <c r="C398" s="1">
        <v>41274</v>
      </c>
      <c r="D398" s="6">
        <f t="shared" si="6"/>
        <v>2012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</row>
    <row r="399" spans="1:11" x14ac:dyDescent="0.3">
      <c r="A399" t="s">
        <v>188</v>
      </c>
      <c r="B399" t="s">
        <v>14</v>
      </c>
      <c r="C399" s="1">
        <v>41639</v>
      </c>
      <c r="D399" s="6">
        <f t="shared" si="6"/>
        <v>2013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</row>
    <row r="400" spans="1:11" x14ac:dyDescent="0.3">
      <c r="A400" t="s">
        <v>188</v>
      </c>
      <c r="B400" t="s">
        <v>15</v>
      </c>
      <c r="C400" s="1">
        <v>42004</v>
      </c>
      <c r="D400" s="6">
        <f t="shared" si="6"/>
        <v>2014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</row>
    <row r="401" spans="1:11" x14ac:dyDescent="0.3">
      <c r="A401" t="s">
        <v>188</v>
      </c>
      <c r="B401" t="s">
        <v>16</v>
      </c>
      <c r="C401" s="1">
        <v>42369</v>
      </c>
      <c r="D401" s="6">
        <f t="shared" si="6"/>
        <v>2015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</row>
    <row r="402" spans="1:11" x14ac:dyDescent="0.3">
      <c r="A402" t="s">
        <v>189</v>
      </c>
      <c r="B402" t="s">
        <v>11</v>
      </c>
      <c r="C402" s="1">
        <v>41274</v>
      </c>
      <c r="D402" s="6">
        <f t="shared" si="6"/>
        <v>2012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</row>
    <row r="403" spans="1:11" x14ac:dyDescent="0.3">
      <c r="A403" t="s">
        <v>189</v>
      </c>
      <c r="B403" t="s">
        <v>14</v>
      </c>
      <c r="C403" s="1">
        <v>41639</v>
      </c>
      <c r="D403" s="6">
        <f t="shared" si="6"/>
        <v>2013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</row>
    <row r="404" spans="1:11" x14ac:dyDescent="0.3">
      <c r="A404" t="s">
        <v>189</v>
      </c>
      <c r="B404" t="s">
        <v>15</v>
      </c>
      <c r="C404" s="1">
        <v>42004</v>
      </c>
      <c r="D404" s="6">
        <f t="shared" si="6"/>
        <v>2014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</row>
    <row r="405" spans="1:11" x14ac:dyDescent="0.3">
      <c r="A405" t="s">
        <v>189</v>
      </c>
      <c r="B405" t="s">
        <v>16</v>
      </c>
      <c r="C405" s="1">
        <v>42369</v>
      </c>
      <c r="D405" s="6">
        <f t="shared" si="6"/>
        <v>2015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</row>
    <row r="406" spans="1:11" x14ac:dyDescent="0.3">
      <c r="A406" t="s">
        <v>190</v>
      </c>
      <c r="B406" t="s">
        <v>11</v>
      </c>
      <c r="C406" s="1">
        <v>41639</v>
      </c>
      <c r="D406" s="6">
        <f t="shared" si="6"/>
        <v>2013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</row>
    <row r="407" spans="1:11" x14ac:dyDescent="0.3">
      <c r="A407" t="s">
        <v>190</v>
      </c>
      <c r="B407" t="s">
        <v>14</v>
      </c>
      <c r="C407" s="1">
        <v>42004</v>
      </c>
      <c r="D407" s="6">
        <f t="shared" si="6"/>
        <v>2014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</row>
    <row r="408" spans="1:11" x14ac:dyDescent="0.3">
      <c r="A408" t="s">
        <v>190</v>
      </c>
      <c r="B408" t="s">
        <v>15</v>
      </c>
      <c r="C408" s="1">
        <v>42369</v>
      </c>
      <c r="D408" s="6">
        <f t="shared" si="6"/>
        <v>2015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</row>
    <row r="409" spans="1:11" x14ac:dyDescent="0.3">
      <c r="A409" t="s">
        <v>190</v>
      </c>
      <c r="B409" t="s">
        <v>16</v>
      </c>
      <c r="C409" s="1">
        <v>42735</v>
      </c>
      <c r="D409" s="6">
        <f t="shared" si="6"/>
        <v>2016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</row>
    <row r="410" spans="1:11" x14ac:dyDescent="0.3">
      <c r="A410" t="s">
        <v>191</v>
      </c>
      <c r="B410" t="s">
        <v>11</v>
      </c>
      <c r="C410" s="1">
        <v>41639</v>
      </c>
      <c r="D410" s="6">
        <f t="shared" si="6"/>
        <v>2013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</row>
    <row r="411" spans="1:11" x14ac:dyDescent="0.3">
      <c r="A411" t="s">
        <v>191</v>
      </c>
      <c r="B411" t="s">
        <v>14</v>
      </c>
      <c r="C411" s="1">
        <v>42004</v>
      </c>
      <c r="D411" s="6">
        <f t="shared" si="6"/>
        <v>2014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</row>
    <row r="412" spans="1:11" x14ac:dyDescent="0.3">
      <c r="A412" t="s">
        <v>191</v>
      </c>
      <c r="B412" t="s">
        <v>15</v>
      </c>
      <c r="C412" s="1">
        <v>42369</v>
      </c>
      <c r="D412" s="6">
        <f t="shared" si="6"/>
        <v>2015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</row>
    <row r="413" spans="1:11" x14ac:dyDescent="0.3">
      <c r="A413" t="s">
        <v>191</v>
      </c>
      <c r="B413" t="s">
        <v>16</v>
      </c>
      <c r="C413" s="1">
        <v>42735</v>
      </c>
      <c r="D413" s="6">
        <f t="shared" si="6"/>
        <v>2016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</row>
    <row r="414" spans="1:11" x14ac:dyDescent="0.3">
      <c r="A414" t="s">
        <v>193</v>
      </c>
      <c r="B414" t="s">
        <v>11</v>
      </c>
      <c r="C414" s="1">
        <v>41578</v>
      </c>
      <c r="D414" s="6">
        <f t="shared" si="6"/>
        <v>2013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</row>
    <row r="415" spans="1:11" x14ac:dyDescent="0.3">
      <c r="A415" t="s">
        <v>193</v>
      </c>
      <c r="B415" t="s">
        <v>14</v>
      </c>
      <c r="C415" s="1">
        <v>41943</v>
      </c>
      <c r="D415" s="6">
        <f t="shared" si="6"/>
        <v>2014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</row>
    <row r="416" spans="1:11" x14ac:dyDescent="0.3">
      <c r="A416" t="s">
        <v>193</v>
      </c>
      <c r="B416" t="s">
        <v>15</v>
      </c>
      <c r="C416" s="1">
        <v>42308</v>
      </c>
      <c r="D416" s="6">
        <f t="shared" si="6"/>
        <v>2015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</row>
    <row r="417" spans="1:11" x14ac:dyDescent="0.3">
      <c r="A417" t="s">
        <v>193</v>
      </c>
      <c r="B417" t="s">
        <v>16</v>
      </c>
      <c r="C417" s="1">
        <v>42674</v>
      </c>
      <c r="D417" s="6">
        <f t="shared" si="6"/>
        <v>2016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</row>
    <row r="418" spans="1:11" x14ac:dyDescent="0.3">
      <c r="A418" t="s">
        <v>194</v>
      </c>
      <c r="B418" t="s">
        <v>11</v>
      </c>
      <c r="C418" s="1">
        <v>41243</v>
      </c>
      <c r="D418" s="6">
        <f t="shared" si="6"/>
        <v>2012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</row>
    <row r="419" spans="1:11" x14ac:dyDescent="0.3">
      <c r="A419" t="s">
        <v>194</v>
      </c>
      <c r="B419" t="s">
        <v>14</v>
      </c>
      <c r="C419" s="1">
        <v>41639</v>
      </c>
      <c r="D419" s="6">
        <f t="shared" si="6"/>
        <v>2013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</row>
    <row r="420" spans="1:11" x14ac:dyDescent="0.3">
      <c r="A420" t="s">
        <v>194</v>
      </c>
      <c r="B420" t="s">
        <v>15</v>
      </c>
      <c r="C420" s="1">
        <v>42004</v>
      </c>
      <c r="D420" s="6">
        <f t="shared" si="6"/>
        <v>2014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</row>
    <row r="421" spans="1:11" x14ac:dyDescent="0.3">
      <c r="A421" t="s">
        <v>194</v>
      </c>
      <c r="B421" t="s">
        <v>16</v>
      </c>
      <c r="C421" s="1">
        <v>42369</v>
      </c>
      <c r="D421" s="6">
        <f t="shared" si="6"/>
        <v>2015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</row>
    <row r="422" spans="1:11" x14ac:dyDescent="0.3">
      <c r="A422" t="s">
        <v>195</v>
      </c>
      <c r="B422" t="s">
        <v>11</v>
      </c>
      <c r="C422" s="1">
        <v>41306</v>
      </c>
      <c r="D422" s="6">
        <f t="shared" si="6"/>
        <v>2013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</row>
    <row r="423" spans="1:11" x14ac:dyDescent="0.3">
      <c r="A423" t="s">
        <v>195</v>
      </c>
      <c r="B423" t="s">
        <v>14</v>
      </c>
      <c r="C423" s="1">
        <v>41670</v>
      </c>
      <c r="D423" s="6">
        <f t="shared" si="6"/>
        <v>2014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</row>
    <row r="424" spans="1:11" x14ac:dyDescent="0.3">
      <c r="A424" t="s">
        <v>195</v>
      </c>
      <c r="B424" t="s">
        <v>15</v>
      </c>
      <c r="C424" s="1">
        <v>42034</v>
      </c>
      <c r="D424" s="6">
        <f t="shared" si="6"/>
        <v>2015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</row>
    <row r="425" spans="1:11" x14ac:dyDescent="0.3">
      <c r="A425" t="s">
        <v>195</v>
      </c>
      <c r="B425" t="s">
        <v>16</v>
      </c>
      <c r="C425" s="1">
        <v>42398</v>
      </c>
      <c r="D425" s="6">
        <f t="shared" si="6"/>
        <v>2016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</row>
    <row r="426" spans="1:11" x14ac:dyDescent="0.3">
      <c r="A426" t="s">
        <v>197</v>
      </c>
      <c r="B426" t="s">
        <v>11</v>
      </c>
      <c r="C426" s="1">
        <v>41274</v>
      </c>
      <c r="D426" s="6">
        <f t="shared" si="6"/>
        <v>2012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</row>
    <row r="427" spans="1:11" x14ac:dyDescent="0.3">
      <c r="A427" t="s">
        <v>197</v>
      </c>
      <c r="B427" t="s">
        <v>14</v>
      </c>
      <c r="C427" s="1">
        <v>41639</v>
      </c>
      <c r="D427" s="6">
        <f t="shared" si="6"/>
        <v>2013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</row>
    <row r="428" spans="1:11" x14ac:dyDescent="0.3">
      <c r="A428" t="s">
        <v>197</v>
      </c>
      <c r="B428" t="s">
        <v>15</v>
      </c>
      <c r="C428" s="1">
        <v>42004</v>
      </c>
      <c r="D428" s="6">
        <f t="shared" si="6"/>
        <v>2014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</row>
    <row r="429" spans="1:11" x14ac:dyDescent="0.3">
      <c r="A429" t="s">
        <v>197</v>
      </c>
      <c r="B429" t="s">
        <v>16</v>
      </c>
      <c r="C429" s="1">
        <v>42369</v>
      </c>
      <c r="D429" s="6">
        <f t="shared" si="6"/>
        <v>2015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</row>
    <row r="430" spans="1:11" x14ac:dyDescent="0.3">
      <c r="A430" t="s">
        <v>199</v>
      </c>
      <c r="B430" t="s">
        <v>11</v>
      </c>
      <c r="C430" s="1">
        <v>41547</v>
      </c>
      <c r="D430" s="6">
        <f t="shared" si="6"/>
        <v>2013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</row>
    <row r="431" spans="1:11" x14ac:dyDescent="0.3">
      <c r="A431" t="s">
        <v>199</v>
      </c>
      <c r="B431" t="s">
        <v>14</v>
      </c>
      <c r="C431" s="1">
        <v>41912</v>
      </c>
      <c r="D431" s="6">
        <f t="shared" si="6"/>
        <v>2014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</row>
    <row r="432" spans="1:11" x14ac:dyDescent="0.3">
      <c r="A432" t="s">
        <v>199</v>
      </c>
      <c r="B432" t="s">
        <v>15</v>
      </c>
      <c r="C432" s="1">
        <v>42277</v>
      </c>
      <c r="D432" s="6">
        <f t="shared" si="6"/>
        <v>2015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</row>
    <row r="433" spans="1:11" x14ac:dyDescent="0.3">
      <c r="A433" t="s">
        <v>199</v>
      </c>
      <c r="B433" t="s">
        <v>16</v>
      </c>
      <c r="C433" s="1">
        <v>42643</v>
      </c>
      <c r="D433" s="6">
        <f t="shared" si="6"/>
        <v>2016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</row>
    <row r="434" spans="1:11" x14ac:dyDescent="0.3">
      <c r="A434" t="s">
        <v>201</v>
      </c>
      <c r="B434" t="s">
        <v>11</v>
      </c>
      <c r="C434" s="1">
        <v>41274</v>
      </c>
      <c r="D434" s="6">
        <f t="shared" si="6"/>
        <v>2012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</row>
    <row r="435" spans="1:11" x14ac:dyDescent="0.3">
      <c r="A435" t="s">
        <v>201</v>
      </c>
      <c r="B435" t="s">
        <v>14</v>
      </c>
      <c r="C435" s="1">
        <v>41639</v>
      </c>
      <c r="D435" s="6">
        <f t="shared" si="6"/>
        <v>2013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</row>
    <row r="436" spans="1:11" x14ac:dyDescent="0.3">
      <c r="A436" t="s">
        <v>201</v>
      </c>
      <c r="B436" t="s">
        <v>15</v>
      </c>
      <c r="C436" s="1">
        <v>42004</v>
      </c>
      <c r="D436" s="6">
        <f t="shared" si="6"/>
        <v>2014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</row>
    <row r="437" spans="1:11" x14ac:dyDescent="0.3">
      <c r="A437" t="s">
        <v>201</v>
      </c>
      <c r="B437" t="s">
        <v>16</v>
      </c>
      <c r="C437" s="1">
        <v>42369</v>
      </c>
      <c r="D437" s="6">
        <f t="shared" si="6"/>
        <v>2015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</row>
    <row r="438" spans="1:11" x14ac:dyDescent="0.3">
      <c r="A438" t="s">
        <v>202</v>
      </c>
      <c r="B438" t="s">
        <v>11</v>
      </c>
      <c r="C438" s="1">
        <v>41545</v>
      </c>
      <c r="D438" s="6">
        <f t="shared" si="6"/>
        <v>2013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</row>
    <row r="439" spans="1:11" x14ac:dyDescent="0.3">
      <c r="A439" t="s">
        <v>202</v>
      </c>
      <c r="B439" t="s">
        <v>14</v>
      </c>
      <c r="C439" s="1">
        <v>41909</v>
      </c>
      <c r="D439" s="6">
        <f t="shared" si="6"/>
        <v>2014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</row>
    <row r="440" spans="1:11" x14ac:dyDescent="0.3">
      <c r="A440" t="s">
        <v>202</v>
      </c>
      <c r="B440" t="s">
        <v>15</v>
      </c>
      <c r="C440" s="1">
        <v>42280</v>
      </c>
      <c r="D440" s="6">
        <f t="shared" si="6"/>
        <v>2015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</row>
    <row r="441" spans="1:11" x14ac:dyDescent="0.3">
      <c r="A441" t="s">
        <v>202</v>
      </c>
      <c r="B441" t="s">
        <v>16</v>
      </c>
      <c r="C441" s="1">
        <v>42644</v>
      </c>
      <c r="D441" s="6">
        <f t="shared" si="6"/>
        <v>2016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</row>
    <row r="442" spans="1:11" x14ac:dyDescent="0.3">
      <c r="A442" t="s">
        <v>204</v>
      </c>
      <c r="B442" t="s">
        <v>11</v>
      </c>
      <c r="C442" s="1">
        <v>41639</v>
      </c>
      <c r="D442" s="6">
        <f t="shared" si="6"/>
        <v>2013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</row>
    <row r="443" spans="1:11" x14ac:dyDescent="0.3">
      <c r="A443" t="s">
        <v>204</v>
      </c>
      <c r="B443" t="s">
        <v>14</v>
      </c>
      <c r="C443" s="1">
        <v>42004</v>
      </c>
      <c r="D443" s="6">
        <f t="shared" si="6"/>
        <v>2014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</row>
    <row r="444" spans="1:11" x14ac:dyDescent="0.3">
      <c r="A444" t="s">
        <v>204</v>
      </c>
      <c r="B444" t="s">
        <v>15</v>
      </c>
      <c r="C444" s="1">
        <v>42369</v>
      </c>
      <c r="D444" s="6">
        <f t="shared" si="6"/>
        <v>2015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</row>
    <row r="445" spans="1:11" x14ac:dyDescent="0.3">
      <c r="A445" t="s">
        <v>204</v>
      </c>
      <c r="B445" t="s">
        <v>16</v>
      </c>
      <c r="C445" s="1">
        <v>42735</v>
      </c>
      <c r="D445" s="6">
        <f t="shared" si="6"/>
        <v>2016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</row>
    <row r="446" spans="1:11" x14ac:dyDescent="0.3">
      <c r="A446" t="s">
        <v>205</v>
      </c>
      <c r="B446" t="s">
        <v>11</v>
      </c>
      <c r="C446" s="1">
        <v>41639</v>
      </c>
      <c r="D446" s="6">
        <f t="shared" si="6"/>
        <v>2013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</row>
    <row r="447" spans="1:11" x14ac:dyDescent="0.3">
      <c r="A447" t="s">
        <v>205</v>
      </c>
      <c r="B447" t="s">
        <v>14</v>
      </c>
      <c r="C447" s="1">
        <v>42004</v>
      </c>
      <c r="D447" s="6">
        <f t="shared" si="6"/>
        <v>2014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</row>
    <row r="448" spans="1:11" x14ac:dyDescent="0.3">
      <c r="A448" t="s">
        <v>205</v>
      </c>
      <c r="B448" t="s">
        <v>15</v>
      </c>
      <c r="C448" s="1">
        <v>42369</v>
      </c>
      <c r="D448" s="6">
        <f t="shared" si="6"/>
        <v>2015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</row>
    <row r="449" spans="1:11" x14ac:dyDescent="0.3">
      <c r="A449" t="s">
        <v>205</v>
      </c>
      <c r="B449" t="s">
        <v>16</v>
      </c>
      <c r="C449" s="1">
        <v>42735</v>
      </c>
      <c r="D449" s="6">
        <f t="shared" si="6"/>
        <v>2016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</row>
    <row r="450" spans="1:11" x14ac:dyDescent="0.3">
      <c r="A450" t="s">
        <v>206</v>
      </c>
      <c r="B450" t="s">
        <v>11</v>
      </c>
      <c r="C450" s="1">
        <v>41639</v>
      </c>
      <c r="D450" s="6">
        <f t="shared" si="6"/>
        <v>2013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</row>
    <row r="451" spans="1:11" x14ac:dyDescent="0.3">
      <c r="A451" t="s">
        <v>206</v>
      </c>
      <c r="B451" t="s">
        <v>14</v>
      </c>
      <c r="C451" s="1">
        <v>42004</v>
      </c>
      <c r="D451" s="6">
        <f t="shared" ref="D451:D514" si="7">YEAR(C451)</f>
        <v>2014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</row>
    <row r="452" spans="1:11" x14ac:dyDescent="0.3">
      <c r="A452" t="s">
        <v>206</v>
      </c>
      <c r="B452" t="s">
        <v>15</v>
      </c>
      <c r="C452" s="1">
        <v>42369</v>
      </c>
      <c r="D452" s="6">
        <f t="shared" si="7"/>
        <v>2015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</row>
    <row r="453" spans="1:11" x14ac:dyDescent="0.3">
      <c r="A453" t="s">
        <v>206</v>
      </c>
      <c r="B453" t="s">
        <v>16</v>
      </c>
      <c r="C453" s="1">
        <v>42735</v>
      </c>
      <c r="D453" s="6">
        <f t="shared" si="7"/>
        <v>2016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</row>
    <row r="454" spans="1:11" x14ac:dyDescent="0.3">
      <c r="A454" t="s">
        <v>207</v>
      </c>
      <c r="B454" t="s">
        <v>11</v>
      </c>
      <c r="C454" s="1">
        <v>41274</v>
      </c>
      <c r="D454" s="6">
        <f t="shared" si="7"/>
        <v>2012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</row>
    <row r="455" spans="1:11" x14ac:dyDescent="0.3">
      <c r="A455" t="s">
        <v>207</v>
      </c>
      <c r="B455" t="s">
        <v>14</v>
      </c>
      <c r="C455" s="1">
        <v>41639</v>
      </c>
      <c r="D455" s="6">
        <f t="shared" si="7"/>
        <v>2013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</row>
    <row r="456" spans="1:11" x14ac:dyDescent="0.3">
      <c r="A456" t="s">
        <v>207</v>
      </c>
      <c r="B456" t="s">
        <v>15</v>
      </c>
      <c r="C456" s="1">
        <v>42004</v>
      </c>
      <c r="D456" s="6">
        <f t="shared" si="7"/>
        <v>2014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</row>
    <row r="457" spans="1:11" x14ac:dyDescent="0.3">
      <c r="A457" t="s">
        <v>207</v>
      </c>
      <c r="B457" t="s">
        <v>16</v>
      </c>
      <c r="C457" s="1">
        <v>42369</v>
      </c>
      <c r="D457" s="6">
        <f t="shared" si="7"/>
        <v>2015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</row>
    <row r="458" spans="1:11" x14ac:dyDescent="0.3">
      <c r="A458" t="s">
        <v>208</v>
      </c>
      <c r="B458" t="s">
        <v>11</v>
      </c>
      <c r="C458" s="1">
        <v>41307</v>
      </c>
      <c r="D458" s="6">
        <f t="shared" si="7"/>
        <v>2013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</row>
    <row r="459" spans="1:11" x14ac:dyDescent="0.3">
      <c r="A459" t="s">
        <v>208</v>
      </c>
      <c r="B459" t="s">
        <v>14</v>
      </c>
      <c r="C459" s="1">
        <v>41671</v>
      </c>
      <c r="D459" s="6">
        <f t="shared" si="7"/>
        <v>2014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</row>
    <row r="460" spans="1:11" x14ac:dyDescent="0.3">
      <c r="A460" t="s">
        <v>208</v>
      </c>
      <c r="B460" t="s">
        <v>15</v>
      </c>
      <c r="C460" s="1">
        <v>42035</v>
      </c>
      <c r="D460" s="6">
        <f t="shared" si="7"/>
        <v>2015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</row>
    <row r="461" spans="1:11" x14ac:dyDescent="0.3">
      <c r="A461" t="s">
        <v>208</v>
      </c>
      <c r="B461" t="s">
        <v>16</v>
      </c>
      <c r="C461" s="1">
        <v>42399</v>
      </c>
      <c r="D461" s="6">
        <f t="shared" si="7"/>
        <v>2016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</row>
    <row r="462" spans="1:11" x14ac:dyDescent="0.3">
      <c r="A462" t="s">
        <v>209</v>
      </c>
      <c r="B462" t="s">
        <v>11</v>
      </c>
      <c r="C462" s="1">
        <v>41274</v>
      </c>
      <c r="D462" s="6">
        <f t="shared" si="7"/>
        <v>2012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</row>
    <row r="463" spans="1:11" x14ac:dyDescent="0.3">
      <c r="A463" t="s">
        <v>209</v>
      </c>
      <c r="B463" t="s">
        <v>14</v>
      </c>
      <c r="C463" s="1">
        <v>41639</v>
      </c>
      <c r="D463" s="6">
        <f t="shared" si="7"/>
        <v>2013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</row>
    <row r="464" spans="1:11" x14ac:dyDescent="0.3">
      <c r="A464" t="s">
        <v>209</v>
      </c>
      <c r="B464" t="s">
        <v>15</v>
      </c>
      <c r="C464" s="1">
        <v>42004</v>
      </c>
      <c r="D464" s="6">
        <f t="shared" si="7"/>
        <v>2014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</row>
    <row r="465" spans="1:11" x14ac:dyDescent="0.3">
      <c r="A465" t="s">
        <v>209</v>
      </c>
      <c r="B465" t="s">
        <v>16</v>
      </c>
      <c r="C465" s="1">
        <v>42369</v>
      </c>
      <c r="D465" s="6">
        <f t="shared" si="7"/>
        <v>2015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</row>
    <row r="466" spans="1:11" x14ac:dyDescent="0.3">
      <c r="A466" t="s">
        <v>211</v>
      </c>
      <c r="B466" t="s">
        <v>11</v>
      </c>
      <c r="C466" s="1">
        <v>41639</v>
      </c>
      <c r="D466" s="6">
        <f t="shared" si="7"/>
        <v>2013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</row>
    <row r="467" spans="1:11" x14ac:dyDescent="0.3">
      <c r="A467" t="s">
        <v>211</v>
      </c>
      <c r="B467" t="s">
        <v>14</v>
      </c>
      <c r="C467" s="1">
        <v>42004</v>
      </c>
      <c r="D467" s="6">
        <f t="shared" si="7"/>
        <v>2014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</row>
    <row r="468" spans="1:11" x14ac:dyDescent="0.3">
      <c r="A468" t="s">
        <v>211</v>
      </c>
      <c r="B468" t="s">
        <v>15</v>
      </c>
      <c r="C468" s="1">
        <v>42369</v>
      </c>
      <c r="D468" s="6">
        <f t="shared" si="7"/>
        <v>2015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</row>
    <row r="469" spans="1:11" x14ac:dyDescent="0.3">
      <c r="A469" t="s">
        <v>211</v>
      </c>
      <c r="B469" t="s">
        <v>16</v>
      </c>
      <c r="C469" s="1">
        <v>42735</v>
      </c>
      <c r="D469" s="6">
        <f t="shared" si="7"/>
        <v>2016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</row>
    <row r="470" spans="1:11" x14ac:dyDescent="0.3">
      <c r="A470" t="s">
        <v>212</v>
      </c>
      <c r="B470" t="s">
        <v>11</v>
      </c>
      <c r="C470" s="1">
        <v>41639</v>
      </c>
      <c r="D470" s="6">
        <f t="shared" si="7"/>
        <v>2013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</row>
    <row r="471" spans="1:11" x14ac:dyDescent="0.3">
      <c r="A471" t="s">
        <v>212</v>
      </c>
      <c r="B471" t="s">
        <v>14</v>
      </c>
      <c r="C471" s="1">
        <v>42004</v>
      </c>
      <c r="D471" s="6">
        <f t="shared" si="7"/>
        <v>2014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</row>
    <row r="472" spans="1:11" x14ac:dyDescent="0.3">
      <c r="A472" t="s">
        <v>212</v>
      </c>
      <c r="B472" t="s">
        <v>15</v>
      </c>
      <c r="C472" s="1">
        <v>42369</v>
      </c>
      <c r="D472" s="6">
        <f t="shared" si="7"/>
        <v>2015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</row>
    <row r="473" spans="1:11" x14ac:dyDescent="0.3">
      <c r="A473" t="s">
        <v>212</v>
      </c>
      <c r="B473" t="s">
        <v>16</v>
      </c>
      <c r="C473" s="1">
        <v>42735</v>
      </c>
      <c r="D473" s="6">
        <f t="shared" si="7"/>
        <v>2016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</row>
    <row r="474" spans="1:11" x14ac:dyDescent="0.3">
      <c r="A474" t="s">
        <v>214</v>
      </c>
      <c r="B474" t="s">
        <v>11</v>
      </c>
      <c r="C474" s="1">
        <v>41420</v>
      </c>
      <c r="D474" s="6">
        <f t="shared" si="7"/>
        <v>2013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</row>
    <row r="475" spans="1:11" x14ac:dyDescent="0.3">
      <c r="A475" t="s">
        <v>214</v>
      </c>
      <c r="B475" t="s">
        <v>14</v>
      </c>
      <c r="C475" s="1">
        <v>41784</v>
      </c>
      <c r="D475" s="6">
        <f t="shared" si="7"/>
        <v>2014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</row>
    <row r="476" spans="1:11" x14ac:dyDescent="0.3">
      <c r="A476" t="s">
        <v>214</v>
      </c>
      <c r="B476" t="s">
        <v>15</v>
      </c>
      <c r="C476" s="1">
        <v>42155</v>
      </c>
      <c r="D476" s="6">
        <f t="shared" si="7"/>
        <v>2015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</row>
    <row r="477" spans="1:11" x14ac:dyDescent="0.3">
      <c r="A477" t="s">
        <v>214</v>
      </c>
      <c r="B477" t="s">
        <v>16</v>
      </c>
      <c r="C477" s="1">
        <v>42519</v>
      </c>
      <c r="D477" s="6">
        <f t="shared" si="7"/>
        <v>2016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</row>
    <row r="478" spans="1:11" x14ac:dyDescent="0.3">
      <c r="A478" t="s">
        <v>215</v>
      </c>
      <c r="B478" t="s">
        <v>11</v>
      </c>
      <c r="C478" s="1">
        <v>41274</v>
      </c>
      <c r="D478" s="6">
        <f t="shared" si="7"/>
        <v>2012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</row>
    <row r="479" spans="1:11" x14ac:dyDescent="0.3">
      <c r="A479" t="s">
        <v>215</v>
      </c>
      <c r="B479" t="s">
        <v>14</v>
      </c>
      <c r="C479" s="1">
        <v>41639</v>
      </c>
      <c r="D479" s="6">
        <f t="shared" si="7"/>
        <v>2013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</row>
    <row r="480" spans="1:11" x14ac:dyDescent="0.3">
      <c r="A480" t="s">
        <v>215</v>
      </c>
      <c r="B480" t="s">
        <v>15</v>
      </c>
      <c r="C480" s="1">
        <v>42004</v>
      </c>
      <c r="D480" s="6">
        <f t="shared" si="7"/>
        <v>2014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</row>
    <row r="481" spans="1:11" x14ac:dyDescent="0.3">
      <c r="A481" t="s">
        <v>215</v>
      </c>
      <c r="B481" t="s">
        <v>16</v>
      </c>
      <c r="C481" s="1">
        <v>42369</v>
      </c>
      <c r="D481" s="6">
        <f t="shared" si="7"/>
        <v>2015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</row>
    <row r="482" spans="1:11" x14ac:dyDescent="0.3">
      <c r="A482" t="s">
        <v>216</v>
      </c>
      <c r="B482" t="s">
        <v>11</v>
      </c>
      <c r="C482" s="1">
        <v>41274</v>
      </c>
      <c r="D482" s="6">
        <f t="shared" si="7"/>
        <v>2012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</row>
    <row r="483" spans="1:11" x14ac:dyDescent="0.3">
      <c r="A483" t="s">
        <v>216</v>
      </c>
      <c r="B483" t="s">
        <v>14</v>
      </c>
      <c r="C483" s="1">
        <v>41639</v>
      </c>
      <c r="D483" s="6">
        <f t="shared" si="7"/>
        <v>2013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</row>
    <row r="484" spans="1:11" x14ac:dyDescent="0.3">
      <c r="A484" t="s">
        <v>216</v>
      </c>
      <c r="B484" t="s">
        <v>15</v>
      </c>
      <c r="C484" s="1">
        <v>42004</v>
      </c>
      <c r="D484" s="6">
        <f t="shared" si="7"/>
        <v>2014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</row>
    <row r="485" spans="1:11" x14ac:dyDescent="0.3">
      <c r="A485" t="s">
        <v>216</v>
      </c>
      <c r="B485" t="s">
        <v>16</v>
      </c>
      <c r="C485" s="1">
        <v>42369</v>
      </c>
      <c r="D485" s="6">
        <f t="shared" si="7"/>
        <v>2015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</row>
    <row r="486" spans="1:11" x14ac:dyDescent="0.3">
      <c r="A486" t="s">
        <v>217</v>
      </c>
      <c r="B486" t="s">
        <v>11</v>
      </c>
      <c r="C486" s="1">
        <v>41639</v>
      </c>
      <c r="D486" s="6">
        <f t="shared" si="7"/>
        <v>2013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</row>
    <row r="487" spans="1:11" x14ac:dyDescent="0.3">
      <c r="A487" t="s">
        <v>217</v>
      </c>
      <c r="B487" t="s">
        <v>14</v>
      </c>
      <c r="C487" s="1">
        <v>42004</v>
      </c>
      <c r="D487" s="6">
        <f t="shared" si="7"/>
        <v>2014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</row>
    <row r="488" spans="1:11" x14ac:dyDescent="0.3">
      <c r="A488" t="s">
        <v>217</v>
      </c>
      <c r="B488" t="s">
        <v>15</v>
      </c>
      <c r="C488" s="1">
        <v>42369</v>
      </c>
      <c r="D488" s="6">
        <f t="shared" si="7"/>
        <v>2015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</row>
    <row r="489" spans="1:11" x14ac:dyDescent="0.3">
      <c r="A489" t="s">
        <v>217</v>
      </c>
      <c r="B489" t="s">
        <v>16</v>
      </c>
      <c r="C489" s="1">
        <v>42735</v>
      </c>
      <c r="D489" s="6">
        <f t="shared" si="7"/>
        <v>2016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</row>
    <row r="490" spans="1:11" x14ac:dyDescent="0.3">
      <c r="A490" t="s">
        <v>218</v>
      </c>
      <c r="B490" t="s">
        <v>11</v>
      </c>
      <c r="C490" s="1">
        <v>41364</v>
      </c>
      <c r="D490" s="6">
        <f t="shared" si="7"/>
        <v>2013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3">
      <c r="A491" t="s">
        <v>218</v>
      </c>
      <c r="B491" t="s">
        <v>14</v>
      </c>
      <c r="C491" s="1">
        <v>41729</v>
      </c>
      <c r="D491" s="6">
        <f t="shared" si="7"/>
        <v>2014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3">
      <c r="A492" t="s">
        <v>218</v>
      </c>
      <c r="B492" t="s">
        <v>15</v>
      </c>
      <c r="C492" s="1">
        <v>42094</v>
      </c>
      <c r="D492" s="6">
        <f t="shared" si="7"/>
        <v>2015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3">
      <c r="A493" t="s">
        <v>218</v>
      </c>
      <c r="B493" t="s">
        <v>16</v>
      </c>
      <c r="C493" s="1">
        <v>42460</v>
      </c>
      <c r="D493" s="6">
        <f t="shared" si="7"/>
        <v>2016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3">
      <c r="A494" t="s">
        <v>219</v>
      </c>
      <c r="B494" t="s">
        <v>11</v>
      </c>
      <c r="C494" s="1">
        <v>41639</v>
      </c>
      <c r="D494" s="6">
        <f t="shared" si="7"/>
        <v>2013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3">
      <c r="A495" t="s">
        <v>219</v>
      </c>
      <c r="B495" t="s">
        <v>14</v>
      </c>
      <c r="C495" s="1">
        <v>42004</v>
      </c>
      <c r="D495" s="6">
        <f t="shared" si="7"/>
        <v>2014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3">
      <c r="A496" t="s">
        <v>219</v>
      </c>
      <c r="B496" t="s">
        <v>15</v>
      </c>
      <c r="C496" s="1">
        <v>42369</v>
      </c>
      <c r="D496" s="6">
        <f t="shared" si="7"/>
        <v>2015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3">
      <c r="A497" t="s">
        <v>219</v>
      </c>
      <c r="B497" t="s">
        <v>16</v>
      </c>
      <c r="C497" s="1">
        <v>42735</v>
      </c>
      <c r="D497" s="6">
        <f t="shared" si="7"/>
        <v>2016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3">
      <c r="A498" t="s">
        <v>220</v>
      </c>
      <c r="B498" t="s">
        <v>11</v>
      </c>
      <c r="C498" s="1">
        <v>41274</v>
      </c>
      <c r="D498" s="6">
        <f t="shared" si="7"/>
        <v>2012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</row>
    <row r="499" spans="1:11" x14ac:dyDescent="0.3">
      <c r="A499" t="s">
        <v>220</v>
      </c>
      <c r="B499" t="s">
        <v>14</v>
      </c>
      <c r="C499" s="1">
        <v>41639</v>
      </c>
      <c r="D499" s="6">
        <f t="shared" si="7"/>
        <v>2013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</row>
    <row r="500" spans="1:11" x14ac:dyDescent="0.3">
      <c r="A500" t="s">
        <v>220</v>
      </c>
      <c r="B500" t="s">
        <v>15</v>
      </c>
      <c r="C500" s="1">
        <v>42004</v>
      </c>
      <c r="D500" s="6">
        <f t="shared" si="7"/>
        <v>2014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</row>
    <row r="501" spans="1:11" x14ac:dyDescent="0.3">
      <c r="A501" t="s">
        <v>220</v>
      </c>
      <c r="B501" t="s">
        <v>16</v>
      </c>
      <c r="C501" s="1">
        <v>42369</v>
      </c>
      <c r="D501" s="6">
        <f t="shared" si="7"/>
        <v>2015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</row>
    <row r="502" spans="1:11" x14ac:dyDescent="0.3">
      <c r="A502" t="s">
        <v>221</v>
      </c>
      <c r="B502" t="s">
        <v>11</v>
      </c>
      <c r="C502" s="1">
        <v>41639</v>
      </c>
      <c r="D502" s="6">
        <f t="shared" si="7"/>
        <v>2013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</row>
    <row r="503" spans="1:11" x14ac:dyDescent="0.3">
      <c r="A503" t="s">
        <v>221</v>
      </c>
      <c r="B503" t="s">
        <v>14</v>
      </c>
      <c r="C503" s="1">
        <v>42004</v>
      </c>
      <c r="D503" s="6">
        <f t="shared" si="7"/>
        <v>2014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</row>
    <row r="504" spans="1:11" x14ac:dyDescent="0.3">
      <c r="A504" t="s">
        <v>221</v>
      </c>
      <c r="B504" t="s">
        <v>15</v>
      </c>
      <c r="C504" s="1">
        <v>42369</v>
      </c>
      <c r="D504" s="6">
        <f t="shared" si="7"/>
        <v>2015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</row>
    <row r="505" spans="1:11" x14ac:dyDescent="0.3">
      <c r="A505" t="s">
        <v>221</v>
      </c>
      <c r="B505" t="s">
        <v>16</v>
      </c>
      <c r="C505" s="1">
        <v>42735</v>
      </c>
      <c r="D505" s="6">
        <f t="shared" si="7"/>
        <v>2016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</row>
    <row r="506" spans="1:11" x14ac:dyDescent="0.3">
      <c r="A506" t="s">
        <v>222</v>
      </c>
      <c r="B506" t="s">
        <v>11</v>
      </c>
      <c r="C506" s="1">
        <v>41274</v>
      </c>
      <c r="D506" s="6">
        <f t="shared" si="7"/>
        <v>2012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</row>
    <row r="507" spans="1:11" x14ac:dyDescent="0.3">
      <c r="A507" t="s">
        <v>222</v>
      </c>
      <c r="B507" t="s">
        <v>14</v>
      </c>
      <c r="C507" s="1">
        <v>41639</v>
      </c>
      <c r="D507" s="6">
        <f t="shared" si="7"/>
        <v>2013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</row>
    <row r="508" spans="1:11" x14ac:dyDescent="0.3">
      <c r="A508" t="s">
        <v>222</v>
      </c>
      <c r="B508" t="s">
        <v>15</v>
      </c>
      <c r="C508" s="1">
        <v>42004</v>
      </c>
      <c r="D508" s="6">
        <f t="shared" si="7"/>
        <v>2014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</row>
    <row r="509" spans="1:11" x14ac:dyDescent="0.3">
      <c r="A509" t="s">
        <v>222</v>
      </c>
      <c r="B509" t="s">
        <v>16</v>
      </c>
      <c r="C509" s="1">
        <v>42369</v>
      </c>
      <c r="D509" s="6">
        <f t="shared" si="7"/>
        <v>2015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</row>
    <row r="510" spans="1:11" x14ac:dyDescent="0.3">
      <c r="A510" t="s">
        <v>223</v>
      </c>
      <c r="B510" t="s">
        <v>11</v>
      </c>
      <c r="C510" s="1">
        <v>41274</v>
      </c>
      <c r="D510" s="6">
        <f t="shared" si="7"/>
        <v>2012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</row>
    <row r="511" spans="1:11" x14ac:dyDescent="0.3">
      <c r="A511" t="s">
        <v>223</v>
      </c>
      <c r="B511" t="s">
        <v>14</v>
      </c>
      <c r="C511" s="1">
        <v>41639</v>
      </c>
      <c r="D511" s="6">
        <f t="shared" si="7"/>
        <v>2013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</row>
    <row r="512" spans="1:11" x14ac:dyDescent="0.3">
      <c r="A512" t="s">
        <v>223</v>
      </c>
      <c r="B512" t="s">
        <v>15</v>
      </c>
      <c r="C512" s="1">
        <v>42004</v>
      </c>
      <c r="D512" s="6">
        <f t="shared" si="7"/>
        <v>2014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</row>
    <row r="513" spans="1:11" x14ac:dyDescent="0.3">
      <c r="A513" t="s">
        <v>223</v>
      </c>
      <c r="B513" t="s">
        <v>16</v>
      </c>
      <c r="C513" s="1">
        <v>42369</v>
      </c>
      <c r="D513" s="6">
        <f t="shared" si="7"/>
        <v>2015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</row>
    <row r="514" spans="1:11" x14ac:dyDescent="0.3">
      <c r="A514" t="s">
        <v>224</v>
      </c>
      <c r="B514" t="s">
        <v>11</v>
      </c>
      <c r="C514" s="1">
        <v>41455</v>
      </c>
      <c r="D514" s="6">
        <f t="shared" si="7"/>
        <v>2013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</row>
    <row r="515" spans="1:11" x14ac:dyDescent="0.3">
      <c r="A515" t="s">
        <v>224</v>
      </c>
      <c r="B515" t="s">
        <v>14</v>
      </c>
      <c r="C515" s="1">
        <v>41820</v>
      </c>
      <c r="D515" s="6">
        <f t="shared" ref="D515:D578" si="8">YEAR(C515)</f>
        <v>2014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</row>
    <row r="516" spans="1:11" x14ac:dyDescent="0.3">
      <c r="A516" t="s">
        <v>224</v>
      </c>
      <c r="B516" t="s">
        <v>15</v>
      </c>
      <c r="C516" s="1">
        <v>42185</v>
      </c>
      <c r="D516" s="6">
        <f t="shared" si="8"/>
        <v>2015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</row>
    <row r="517" spans="1:11" x14ac:dyDescent="0.3">
      <c r="A517" t="s">
        <v>224</v>
      </c>
      <c r="B517" t="s">
        <v>16</v>
      </c>
      <c r="C517" s="1">
        <v>42551</v>
      </c>
      <c r="D517" s="6">
        <f t="shared" si="8"/>
        <v>2016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</row>
    <row r="518" spans="1:11" x14ac:dyDescent="0.3">
      <c r="A518" t="s">
        <v>225</v>
      </c>
      <c r="B518" t="s">
        <v>11</v>
      </c>
      <c r="C518" s="1">
        <v>41274</v>
      </c>
      <c r="D518" s="6">
        <f t="shared" si="8"/>
        <v>2012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</row>
    <row r="519" spans="1:11" x14ac:dyDescent="0.3">
      <c r="A519" t="s">
        <v>225</v>
      </c>
      <c r="B519" t="s">
        <v>14</v>
      </c>
      <c r="C519" s="1">
        <v>41639</v>
      </c>
      <c r="D519" s="6">
        <f t="shared" si="8"/>
        <v>2013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</row>
    <row r="520" spans="1:11" x14ac:dyDescent="0.3">
      <c r="A520" t="s">
        <v>225</v>
      </c>
      <c r="B520" t="s">
        <v>15</v>
      </c>
      <c r="C520" s="1">
        <v>42004</v>
      </c>
      <c r="D520" s="6">
        <f t="shared" si="8"/>
        <v>2014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</row>
    <row r="521" spans="1:11" x14ac:dyDescent="0.3">
      <c r="A521" t="s">
        <v>225</v>
      </c>
      <c r="B521" t="s">
        <v>16</v>
      </c>
      <c r="C521" s="1">
        <v>42369</v>
      </c>
      <c r="D521" s="6">
        <f t="shared" si="8"/>
        <v>2015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</row>
    <row r="522" spans="1:11" x14ac:dyDescent="0.3">
      <c r="A522" t="s">
        <v>226</v>
      </c>
      <c r="B522" t="s">
        <v>11</v>
      </c>
      <c r="C522" s="1">
        <v>41547</v>
      </c>
      <c r="D522" s="6">
        <f t="shared" si="8"/>
        <v>2013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</row>
    <row r="523" spans="1:11" x14ac:dyDescent="0.3">
      <c r="A523" t="s">
        <v>226</v>
      </c>
      <c r="B523" t="s">
        <v>14</v>
      </c>
      <c r="C523" s="1">
        <v>41912</v>
      </c>
      <c r="D523" s="6">
        <f t="shared" si="8"/>
        <v>2014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</row>
    <row r="524" spans="1:11" x14ac:dyDescent="0.3">
      <c r="A524" t="s">
        <v>226</v>
      </c>
      <c r="B524" t="s">
        <v>15</v>
      </c>
      <c r="C524" s="1">
        <v>42277</v>
      </c>
      <c r="D524" s="6">
        <f t="shared" si="8"/>
        <v>2015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</row>
    <row r="525" spans="1:11" x14ac:dyDescent="0.3">
      <c r="A525" t="s">
        <v>226</v>
      </c>
      <c r="B525" t="s">
        <v>16</v>
      </c>
      <c r="C525" s="1">
        <v>42643</v>
      </c>
      <c r="D525" s="6">
        <f t="shared" si="8"/>
        <v>2016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</row>
    <row r="526" spans="1:11" x14ac:dyDescent="0.3">
      <c r="A526" t="s">
        <v>227</v>
      </c>
      <c r="B526" t="s">
        <v>11</v>
      </c>
      <c r="C526" s="1">
        <v>41274</v>
      </c>
      <c r="D526" s="6">
        <f t="shared" si="8"/>
        <v>2012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</row>
    <row r="527" spans="1:11" x14ac:dyDescent="0.3">
      <c r="A527" t="s">
        <v>227</v>
      </c>
      <c r="B527" t="s">
        <v>14</v>
      </c>
      <c r="C527" s="1">
        <v>41639</v>
      </c>
      <c r="D527" s="6">
        <f t="shared" si="8"/>
        <v>2013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</row>
    <row r="528" spans="1:11" x14ac:dyDescent="0.3">
      <c r="A528" t="s">
        <v>227</v>
      </c>
      <c r="B528" t="s">
        <v>15</v>
      </c>
      <c r="C528" s="1">
        <v>42004</v>
      </c>
      <c r="D528" s="6">
        <f t="shared" si="8"/>
        <v>2014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</row>
    <row r="529" spans="1:11" x14ac:dyDescent="0.3">
      <c r="A529" t="s">
        <v>227</v>
      </c>
      <c r="B529" t="s">
        <v>16</v>
      </c>
      <c r="C529" s="1">
        <v>42369</v>
      </c>
      <c r="D529" s="6">
        <f t="shared" si="8"/>
        <v>2015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</row>
    <row r="530" spans="1:11" x14ac:dyDescent="0.3">
      <c r="A530" t="s">
        <v>228</v>
      </c>
      <c r="B530" t="s">
        <v>11</v>
      </c>
      <c r="C530" s="1">
        <v>41274</v>
      </c>
      <c r="D530" s="6">
        <f t="shared" si="8"/>
        <v>2012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</row>
    <row r="531" spans="1:11" x14ac:dyDescent="0.3">
      <c r="A531" t="s">
        <v>228</v>
      </c>
      <c r="B531" t="s">
        <v>14</v>
      </c>
      <c r="C531" s="1">
        <v>41639</v>
      </c>
      <c r="D531" s="6">
        <f t="shared" si="8"/>
        <v>2013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</row>
    <row r="532" spans="1:11" x14ac:dyDescent="0.3">
      <c r="A532" t="s">
        <v>228</v>
      </c>
      <c r="B532" t="s">
        <v>15</v>
      </c>
      <c r="C532" s="1">
        <v>42004</v>
      </c>
      <c r="D532" s="6">
        <f t="shared" si="8"/>
        <v>2014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</row>
    <row r="533" spans="1:11" x14ac:dyDescent="0.3">
      <c r="A533" t="s">
        <v>228</v>
      </c>
      <c r="B533" t="s">
        <v>16</v>
      </c>
      <c r="C533" s="1">
        <v>42369</v>
      </c>
      <c r="D533" s="6">
        <f t="shared" si="8"/>
        <v>2015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</row>
    <row r="534" spans="1:11" x14ac:dyDescent="0.3">
      <c r="A534" t="s">
        <v>229</v>
      </c>
      <c r="B534" t="s">
        <v>11</v>
      </c>
      <c r="C534" s="1">
        <v>41274</v>
      </c>
      <c r="D534" s="6">
        <f t="shared" si="8"/>
        <v>2012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</row>
    <row r="535" spans="1:11" x14ac:dyDescent="0.3">
      <c r="A535" t="s">
        <v>229</v>
      </c>
      <c r="B535" t="s">
        <v>14</v>
      </c>
      <c r="C535" s="1">
        <v>41639</v>
      </c>
      <c r="D535" s="6">
        <f t="shared" si="8"/>
        <v>2013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</row>
    <row r="536" spans="1:11" x14ac:dyDescent="0.3">
      <c r="A536" t="s">
        <v>229</v>
      </c>
      <c r="B536" t="s">
        <v>15</v>
      </c>
      <c r="C536" s="1">
        <v>42004</v>
      </c>
      <c r="D536" s="6">
        <f t="shared" si="8"/>
        <v>2014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</row>
    <row r="537" spans="1:11" x14ac:dyDescent="0.3">
      <c r="A537" t="s">
        <v>229</v>
      </c>
      <c r="B537" t="s">
        <v>16</v>
      </c>
      <c r="C537" s="1">
        <v>42369</v>
      </c>
      <c r="D537" s="6">
        <f t="shared" si="8"/>
        <v>2015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</row>
    <row r="538" spans="1:11" x14ac:dyDescent="0.3">
      <c r="A538" t="s">
        <v>230</v>
      </c>
      <c r="B538" t="s">
        <v>11</v>
      </c>
      <c r="C538" s="1">
        <v>41639</v>
      </c>
      <c r="D538" s="6">
        <f t="shared" si="8"/>
        <v>2013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</row>
    <row r="539" spans="1:11" x14ac:dyDescent="0.3">
      <c r="A539" t="s">
        <v>230</v>
      </c>
      <c r="B539" t="s">
        <v>14</v>
      </c>
      <c r="C539" s="1">
        <v>42004</v>
      </c>
      <c r="D539" s="6">
        <f t="shared" si="8"/>
        <v>2014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</row>
    <row r="540" spans="1:11" x14ac:dyDescent="0.3">
      <c r="A540" t="s">
        <v>230</v>
      </c>
      <c r="B540" t="s">
        <v>15</v>
      </c>
      <c r="C540" s="1">
        <v>42369</v>
      </c>
      <c r="D540" s="6">
        <f t="shared" si="8"/>
        <v>2015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</row>
    <row r="541" spans="1:11" x14ac:dyDescent="0.3">
      <c r="A541" t="s">
        <v>230</v>
      </c>
      <c r="B541" t="s">
        <v>16</v>
      </c>
      <c r="C541" s="1">
        <v>42735</v>
      </c>
      <c r="D541" s="6">
        <f t="shared" si="8"/>
        <v>2016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</row>
    <row r="542" spans="1:11" x14ac:dyDescent="0.3">
      <c r="A542" t="s">
        <v>231</v>
      </c>
      <c r="B542" t="s">
        <v>11</v>
      </c>
      <c r="C542" s="1">
        <v>41274</v>
      </c>
      <c r="D542" s="6">
        <f t="shared" si="8"/>
        <v>2012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</row>
    <row r="543" spans="1:11" x14ac:dyDescent="0.3">
      <c r="A543" t="s">
        <v>231</v>
      </c>
      <c r="B543" t="s">
        <v>14</v>
      </c>
      <c r="C543" s="1">
        <v>41639</v>
      </c>
      <c r="D543" s="6">
        <f t="shared" si="8"/>
        <v>2013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</row>
    <row r="544" spans="1:11" x14ac:dyDescent="0.3">
      <c r="A544" t="s">
        <v>231</v>
      </c>
      <c r="B544" t="s">
        <v>15</v>
      </c>
      <c r="C544" s="1">
        <v>42004</v>
      </c>
      <c r="D544" s="6">
        <f t="shared" si="8"/>
        <v>2014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</row>
    <row r="545" spans="1:11" x14ac:dyDescent="0.3">
      <c r="A545" t="s">
        <v>231</v>
      </c>
      <c r="B545" t="s">
        <v>16</v>
      </c>
      <c r="C545" s="1">
        <v>42369</v>
      </c>
      <c r="D545" s="6">
        <f t="shared" si="8"/>
        <v>2015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</row>
    <row r="546" spans="1:11" x14ac:dyDescent="0.3">
      <c r="A546" t="s">
        <v>232</v>
      </c>
      <c r="B546" t="s">
        <v>11</v>
      </c>
      <c r="C546" s="1">
        <v>41274</v>
      </c>
      <c r="D546" s="6">
        <f t="shared" si="8"/>
        <v>2012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</row>
    <row r="547" spans="1:11" x14ac:dyDescent="0.3">
      <c r="A547" t="s">
        <v>232</v>
      </c>
      <c r="B547" t="s">
        <v>14</v>
      </c>
      <c r="C547" s="1">
        <v>41639</v>
      </c>
      <c r="D547" s="6">
        <f t="shared" si="8"/>
        <v>2013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</row>
    <row r="548" spans="1:11" x14ac:dyDescent="0.3">
      <c r="A548" t="s">
        <v>232</v>
      </c>
      <c r="B548" t="s">
        <v>15</v>
      </c>
      <c r="C548" s="1">
        <v>42004</v>
      </c>
      <c r="D548" s="6">
        <f t="shared" si="8"/>
        <v>2014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</row>
    <row r="549" spans="1:11" x14ac:dyDescent="0.3">
      <c r="A549" t="s">
        <v>232</v>
      </c>
      <c r="B549" t="s">
        <v>16</v>
      </c>
      <c r="C549" s="1">
        <v>42369</v>
      </c>
      <c r="D549" s="6">
        <f t="shared" si="8"/>
        <v>2015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</row>
    <row r="550" spans="1:11" x14ac:dyDescent="0.3">
      <c r="A550" t="s">
        <v>234</v>
      </c>
      <c r="B550" t="s">
        <v>11</v>
      </c>
      <c r="C550" s="1">
        <v>41274</v>
      </c>
      <c r="D550" s="6">
        <f t="shared" si="8"/>
        <v>2012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</row>
    <row r="551" spans="1:11" x14ac:dyDescent="0.3">
      <c r="A551" t="s">
        <v>234</v>
      </c>
      <c r="B551" t="s">
        <v>14</v>
      </c>
      <c r="C551" s="1">
        <v>41639</v>
      </c>
      <c r="D551" s="6">
        <f t="shared" si="8"/>
        <v>2013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</row>
    <row r="552" spans="1:11" x14ac:dyDescent="0.3">
      <c r="A552" t="s">
        <v>234</v>
      </c>
      <c r="B552" t="s">
        <v>15</v>
      </c>
      <c r="C552" s="1">
        <v>42004</v>
      </c>
      <c r="D552" s="6">
        <f t="shared" si="8"/>
        <v>2014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</row>
    <row r="553" spans="1:11" x14ac:dyDescent="0.3">
      <c r="A553" t="s">
        <v>234</v>
      </c>
      <c r="B553" t="s">
        <v>16</v>
      </c>
      <c r="C553" s="1">
        <v>42369</v>
      </c>
      <c r="D553" s="6">
        <f t="shared" si="8"/>
        <v>2015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</row>
    <row r="554" spans="1:11" x14ac:dyDescent="0.3">
      <c r="A554" t="s">
        <v>236</v>
      </c>
      <c r="B554" t="s">
        <v>11</v>
      </c>
      <c r="C554" s="1">
        <v>41274</v>
      </c>
      <c r="D554" s="6">
        <f t="shared" si="8"/>
        <v>2012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</row>
    <row r="555" spans="1:11" x14ac:dyDescent="0.3">
      <c r="A555" t="s">
        <v>236</v>
      </c>
      <c r="B555" t="s">
        <v>14</v>
      </c>
      <c r="C555" s="1">
        <v>41639</v>
      </c>
      <c r="D555" s="6">
        <f t="shared" si="8"/>
        <v>2013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</row>
    <row r="556" spans="1:11" x14ac:dyDescent="0.3">
      <c r="A556" t="s">
        <v>236</v>
      </c>
      <c r="B556" t="s">
        <v>15</v>
      </c>
      <c r="C556" s="1">
        <v>42004</v>
      </c>
      <c r="D556" s="6">
        <f t="shared" si="8"/>
        <v>2014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</row>
    <row r="557" spans="1:11" x14ac:dyDescent="0.3">
      <c r="A557" t="s">
        <v>236</v>
      </c>
      <c r="B557" t="s">
        <v>16</v>
      </c>
      <c r="C557" s="1">
        <v>42369</v>
      </c>
      <c r="D557" s="6">
        <f t="shared" si="8"/>
        <v>2015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</row>
    <row r="558" spans="1:11" x14ac:dyDescent="0.3">
      <c r="A558" t="s">
        <v>237</v>
      </c>
      <c r="B558" t="s">
        <v>11</v>
      </c>
      <c r="C558" s="1">
        <v>41274</v>
      </c>
      <c r="D558" s="6">
        <f t="shared" si="8"/>
        <v>2012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</row>
    <row r="559" spans="1:11" x14ac:dyDescent="0.3">
      <c r="A559" t="s">
        <v>237</v>
      </c>
      <c r="B559" t="s">
        <v>14</v>
      </c>
      <c r="C559" s="1">
        <v>41639</v>
      </c>
      <c r="D559" s="6">
        <f t="shared" si="8"/>
        <v>2013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</row>
    <row r="560" spans="1:11" x14ac:dyDescent="0.3">
      <c r="A560" t="s">
        <v>237</v>
      </c>
      <c r="B560" t="s">
        <v>15</v>
      </c>
      <c r="C560" s="1">
        <v>42004</v>
      </c>
      <c r="D560" s="6">
        <f t="shared" si="8"/>
        <v>2014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</row>
    <row r="561" spans="1:11" x14ac:dyDescent="0.3">
      <c r="A561" t="s">
        <v>237</v>
      </c>
      <c r="B561" t="s">
        <v>16</v>
      </c>
      <c r="C561" s="1">
        <v>42369</v>
      </c>
      <c r="D561" s="6">
        <f t="shared" si="8"/>
        <v>2015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</row>
    <row r="562" spans="1:11" x14ac:dyDescent="0.3">
      <c r="A562" t="s">
        <v>238</v>
      </c>
      <c r="B562" t="s">
        <v>11</v>
      </c>
      <c r="C562" s="1">
        <v>41274</v>
      </c>
      <c r="D562" s="6">
        <f t="shared" si="8"/>
        <v>2012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</row>
    <row r="563" spans="1:11" x14ac:dyDescent="0.3">
      <c r="A563" t="s">
        <v>238</v>
      </c>
      <c r="B563" t="s">
        <v>14</v>
      </c>
      <c r="C563" s="1">
        <v>41639</v>
      </c>
      <c r="D563" s="6">
        <f t="shared" si="8"/>
        <v>2013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</row>
    <row r="564" spans="1:11" x14ac:dyDescent="0.3">
      <c r="A564" t="s">
        <v>238</v>
      </c>
      <c r="B564" t="s">
        <v>15</v>
      </c>
      <c r="C564" s="1">
        <v>42004</v>
      </c>
      <c r="D564" s="6">
        <f t="shared" si="8"/>
        <v>2014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</row>
    <row r="565" spans="1:11" x14ac:dyDescent="0.3">
      <c r="A565" t="s">
        <v>238</v>
      </c>
      <c r="B565" t="s">
        <v>16</v>
      </c>
      <c r="C565" s="1">
        <v>42369</v>
      </c>
      <c r="D565" s="6">
        <f t="shared" si="8"/>
        <v>2015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</row>
    <row r="566" spans="1:11" x14ac:dyDescent="0.3">
      <c r="A566" t="s">
        <v>239</v>
      </c>
      <c r="B566" t="s">
        <v>11</v>
      </c>
      <c r="C566" s="1">
        <v>41639</v>
      </c>
      <c r="D566" s="6">
        <f t="shared" si="8"/>
        <v>2013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</row>
    <row r="567" spans="1:11" x14ac:dyDescent="0.3">
      <c r="A567" t="s">
        <v>239</v>
      </c>
      <c r="B567" t="s">
        <v>14</v>
      </c>
      <c r="C567" s="1">
        <v>42004</v>
      </c>
      <c r="D567" s="6">
        <f t="shared" si="8"/>
        <v>2014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</row>
    <row r="568" spans="1:11" x14ac:dyDescent="0.3">
      <c r="A568" t="s">
        <v>239</v>
      </c>
      <c r="B568" t="s">
        <v>15</v>
      </c>
      <c r="C568" s="1">
        <v>42369</v>
      </c>
      <c r="D568" s="6">
        <f t="shared" si="8"/>
        <v>2015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</row>
    <row r="569" spans="1:11" x14ac:dyDescent="0.3">
      <c r="A569" t="s">
        <v>239</v>
      </c>
      <c r="B569" t="s">
        <v>16</v>
      </c>
      <c r="C569" s="1">
        <v>42735</v>
      </c>
      <c r="D569" s="6">
        <f t="shared" si="8"/>
        <v>2016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</row>
    <row r="570" spans="1:11" x14ac:dyDescent="0.3">
      <c r="A570" t="s">
        <v>240</v>
      </c>
      <c r="B570" t="s">
        <v>11</v>
      </c>
      <c r="C570" s="1">
        <v>41274</v>
      </c>
      <c r="D570" s="6">
        <f t="shared" si="8"/>
        <v>2012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</row>
    <row r="571" spans="1:11" x14ac:dyDescent="0.3">
      <c r="A571" t="s">
        <v>240</v>
      </c>
      <c r="B571" t="s">
        <v>14</v>
      </c>
      <c r="C571" s="1">
        <v>41639</v>
      </c>
      <c r="D571" s="6">
        <f t="shared" si="8"/>
        <v>2013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</row>
    <row r="572" spans="1:11" x14ac:dyDescent="0.3">
      <c r="A572" t="s">
        <v>240</v>
      </c>
      <c r="B572" t="s">
        <v>15</v>
      </c>
      <c r="C572" s="1">
        <v>42004</v>
      </c>
      <c r="D572" s="6">
        <f t="shared" si="8"/>
        <v>2014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</row>
    <row r="573" spans="1:11" x14ac:dyDescent="0.3">
      <c r="A573" t="s">
        <v>240</v>
      </c>
      <c r="B573" t="s">
        <v>16</v>
      </c>
      <c r="C573" s="1">
        <v>42369</v>
      </c>
      <c r="D573" s="6">
        <f t="shared" si="8"/>
        <v>2015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</row>
    <row r="574" spans="1:11" x14ac:dyDescent="0.3">
      <c r="A574" t="s">
        <v>241</v>
      </c>
      <c r="B574" t="s">
        <v>11</v>
      </c>
      <c r="C574" s="1">
        <v>41639</v>
      </c>
      <c r="D574" s="6">
        <f t="shared" si="8"/>
        <v>2013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</row>
    <row r="575" spans="1:11" x14ac:dyDescent="0.3">
      <c r="A575" t="s">
        <v>241</v>
      </c>
      <c r="B575" t="s">
        <v>14</v>
      </c>
      <c r="C575" s="1">
        <v>42004</v>
      </c>
      <c r="D575" s="6">
        <f t="shared" si="8"/>
        <v>2014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</row>
    <row r="576" spans="1:11" x14ac:dyDescent="0.3">
      <c r="A576" t="s">
        <v>241</v>
      </c>
      <c r="B576" t="s">
        <v>15</v>
      </c>
      <c r="C576" s="1">
        <v>42369</v>
      </c>
      <c r="D576" s="6">
        <f t="shared" si="8"/>
        <v>2015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</row>
    <row r="577" spans="1:11" x14ac:dyDescent="0.3">
      <c r="A577" t="s">
        <v>241</v>
      </c>
      <c r="B577" t="s">
        <v>16</v>
      </c>
      <c r="C577" s="1">
        <v>42735</v>
      </c>
      <c r="D577" s="6">
        <f t="shared" si="8"/>
        <v>2016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</row>
    <row r="578" spans="1:11" x14ac:dyDescent="0.3">
      <c r="A578" t="s">
        <v>242</v>
      </c>
      <c r="B578" t="s">
        <v>11</v>
      </c>
      <c r="C578" s="1">
        <v>41274</v>
      </c>
      <c r="D578" s="6">
        <f t="shared" si="8"/>
        <v>2012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</row>
    <row r="579" spans="1:11" x14ac:dyDescent="0.3">
      <c r="A579" t="s">
        <v>242</v>
      </c>
      <c r="B579" t="s">
        <v>14</v>
      </c>
      <c r="C579" s="1">
        <v>41639</v>
      </c>
      <c r="D579" s="6">
        <f t="shared" ref="D579:D642" si="9">YEAR(C579)</f>
        <v>2013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</row>
    <row r="580" spans="1:11" x14ac:dyDescent="0.3">
      <c r="A580" t="s">
        <v>242</v>
      </c>
      <c r="B580" t="s">
        <v>15</v>
      </c>
      <c r="C580" s="1">
        <v>42004</v>
      </c>
      <c r="D580" s="6">
        <f t="shared" si="9"/>
        <v>2014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</row>
    <row r="581" spans="1:11" x14ac:dyDescent="0.3">
      <c r="A581" t="s">
        <v>242</v>
      </c>
      <c r="B581" t="s">
        <v>16</v>
      </c>
      <c r="C581" s="1">
        <v>42369</v>
      </c>
      <c r="D581" s="6">
        <f t="shared" si="9"/>
        <v>2015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</row>
    <row r="582" spans="1:11" x14ac:dyDescent="0.3">
      <c r="A582" t="s">
        <v>243</v>
      </c>
      <c r="B582" t="s">
        <v>11</v>
      </c>
      <c r="C582" s="1">
        <v>41639</v>
      </c>
      <c r="D582" s="6">
        <f t="shared" si="9"/>
        <v>2013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</row>
    <row r="583" spans="1:11" x14ac:dyDescent="0.3">
      <c r="A583" t="s">
        <v>243</v>
      </c>
      <c r="B583" t="s">
        <v>14</v>
      </c>
      <c r="C583" s="1">
        <v>42004</v>
      </c>
      <c r="D583" s="6">
        <f t="shared" si="9"/>
        <v>2014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</row>
    <row r="584" spans="1:11" x14ac:dyDescent="0.3">
      <c r="A584" t="s">
        <v>243</v>
      </c>
      <c r="B584" t="s">
        <v>15</v>
      </c>
      <c r="C584" s="1">
        <v>42369</v>
      </c>
      <c r="D584" s="6">
        <f t="shared" si="9"/>
        <v>2015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</row>
    <row r="585" spans="1:11" x14ac:dyDescent="0.3">
      <c r="A585" t="s">
        <v>243</v>
      </c>
      <c r="B585" t="s">
        <v>16</v>
      </c>
      <c r="C585" s="1">
        <v>42735</v>
      </c>
      <c r="D585" s="6">
        <f t="shared" si="9"/>
        <v>2016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</row>
    <row r="586" spans="1:11" x14ac:dyDescent="0.3">
      <c r="A586" t="s">
        <v>245</v>
      </c>
      <c r="B586" t="s">
        <v>11</v>
      </c>
      <c r="C586" s="1">
        <v>41639</v>
      </c>
      <c r="D586" s="6">
        <f t="shared" si="9"/>
        <v>2013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</row>
    <row r="587" spans="1:11" x14ac:dyDescent="0.3">
      <c r="A587" t="s">
        <v>245</v>
      </c>
      <c r="B587" t="s">
        <v>14</v>
      </c>
      <c r="C587" s="1">
        <v>42004</v>
      </c>
      <c r="D587" s="6">
        <f t="shared" si="9"/>
        <v>2014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</row>
    <row r="588" spans="1:11" x14ac:dyDescent="0.3">
      <c r="A588" t="s">
        <v>245</v>
      </c>
      <c r="B588" t="s">
        <v>15</v>
      </c>
      <c r="C588" s="1">
        <v>42369</v>
      </c>
      <c r="D588" s="6">
        <f t="shared" si="9"/>
        <v>2015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</row>
    <row r="589" spans="1:11" x14ac:dyDescent="0.3">
      <c r="A589" t="s">
        <v>245</v>
      </c>
      <c r="B589" t="s">
        <v>16</v>
      </c>
      <c r="C589" s="1">
        <v>42735</v>
      </c>
      <c r="D589" s="6">
        <f t="shared" si="9"/>
        <v>2016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</row>
    <row r="590" spans="1:11" x14ac:dyDescent="0.3">
      <c r="A590" t="s">
        <v>246</v>
      </c>
      <c r="B590" t="s">
        <v>11</v>
      </c>
      <c r="C590" s="1">
        <v>41639</v>
      </c>
      <c r="D590" s="6">
        <f t="shared" si="9"/>
        <v>2013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</row>
    <row r="591" spans="1:11" x14ac:dyDescent="0.3">
      <c r="A591" t="s">
        <v>246</v>
      </c>
      <c r="B591" t="s">
        <v>14</v>
      </c>
      <c r="C591" s="1">
        <v>42004</v>
      </c>
      <c r="D591" s="6">
        <f t="shared" si="9"/>
        <v>2014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</row>
    <row r="592" spans="1:11" x14ac:dyDescent="0.3">
      <c r="A592" t="s">
        <v>246</v>
      </c>
      <c r="B592" t="s">
        <v>15</v>
      </c>
      <c r="C592" s="1">
        <v>42369</v>
      </c>
      <c r="D592" s="6">
        <f t="shared" si="9"/>
        <v>2015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</row>
    <row r="593" spans="1:11" x14ac:dyDescent="0.3">
      <c r="A593" t="s">
        <v>246</v>
      </c>
      <c r="B593" t="s">
        <v>16</v>
      </c>
      <c r="C593" s="1">
        <v>42735</v>
      </c>
      <c r="D593" s="6">
        <f t="shared" si="9"/>
        <v>2016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</row>
    <row r="594" spans="1:11" x14ac:dyDescent="0.3">
      <c r="A594" t="s">
        <v>247</v>
      </c>
      <c r="B594" t="s">
        <v>11</v>
      </c>
      <c r="C594" s="1">
        <v>41274</v>
      </c>
      <c r="D594" s="6">
        <f t="shared" si="9"/>
        <v>2012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</row>
    <row r="595" spans="1:11" x14ac:dyDescent="0.3">
      <c r="A595" t="s">
        <v>247</v>
      </c>
      <c r="B595" t="s">
        <v>14</v>
      </c>
      <c r="C595" s="1">
        <v>41639</v>
      </c>
      <c r="D595" s="6">
        <f t="shared" si="9"/>
        <v>2013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</row>
    <row r="596" spans="1:11" x14ac:dyDescent="0.3">
      <c r="A596" t="s">
        <v>247</v>
      </c>
      <c r="B596" t="s">
        <v>15</v>
      </c>
      <c r="C596" s="1">
        <v>42004</v>
      </c>
      <c r="D596" s="6">
        <f t="shared" si="9"/>
        <v>2014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</row>
    <row r="597" spans="1:11" x14ac:dyDescent="0.3">
      <c r="A597" t="s">
        <v>247</v>
      </c>
      <c r="B597" t="s">
        <v>16</v>
      </c>
      <c r="C597" s="1">
        <v>42369</v>
      </c>
      <c r="D597" s="6">
        <f t="shared" si="9"/>
        <v>2015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</row>
    <row r="598" spans="1:11" x14ac:dyDescent="0.3">
      <c r="A598" t="s">
        <v>248</v>
      </c>
      <c r="B598" t="s">
        <v>11</v>
      </c>
      <c r="C598" s="1">
        <v>41274</v>
      </c>
      <c r="D598" s="6">
        <f t="shared" si="9"/>
        <v>2012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</row>
    <row r="599" spans="1:11" x14ac:dyDescent="0.3">
      <c r="A599" t="s">
        <v>248</v>
      </c>
      <c r="B599" t="s">
        <v>14</v>
      </c>
      <c r="C599" s="1">
        <v>41639</v>
      </c>
      <c r="D599" s="6">
        <f t="shared" si="9"/>
        <v>2013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</row>
    <row r="600" spans="1:11" x14ac:dyDescent="0.3">
      <c r="A600" t="s">
        <v>248</v>
      </c>
      <c r="B600" t="s">
        <v>15</v>
      </c>
      <c r="C600" s="1">
        <v>42004</v>
      </c>
      <c r="D600" s="6">
        <f t="shared" si="9"/>
        <v>2014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</row>
    <row r="601" spans="1:11" x14ac:dyDescent="0.3">
      <c r="A601" t="s">
        <v>248</v>
      </c>
      <c r="B601" t="s">
        <v>16</v>
      </c>
      <c r="C601" s="1">
        <v>42369</v>
      </c>
      <c r="D601" s="6">
        <f t="shared" si="9"/>
        <v>2015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</row>
    <row r="602" spans="1:11" x14ac:dyDescent="0.3">
      <c r="A602" t="s">
        <v>250</v>
      </c>
      <c r="B602" t="s">
        <v>11</v>
      </c>
      <c r="C602" s="1">
        <v>41425</v>
      </c>
      <c r="D602" s="6">
        <f t="shared" si="9"/>
        <v>2013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</row>
    <row r="603" spans="1:11" x14ac:dyDescent="0.3">
      <c r="A603" t="s">
        <v>250</v>
      </c>
      <c r="B603" t="s">
        <v>14</v>
      </c>
      <c r="C603" s="1">
        <v>41790</v>
      </c>
      <c r="D603" s="6">
        <f t="shared" si="9"/>
        <v>2014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</row>
    <row r="604" spans="1:11" x14ac:dyDescent="0.3">
      <c r="A604" t="s">
        <v>250</v>
      </c>
      <c r="B604" t="s">
        <v>15</v>
      </c>
      <c r="C604" s="1">
        <v>42155</v>
      </c>
      <c r="D604" s="6">
        <f t="shared" si="9"/>
        <v>2015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</row>
    <row r="605" spans="1:11" x14ac:dyDescent="0.3">
      <c r="A605" t="s">
        <v>250</v>
      </c>
      <c r="B605" t="s">
        <v>16</v>
      </c>
      <c r="C605" s="1">
        <v>42521</v>
      </c>
      <c r="D605" s="6">
        <f t="shared" si="9"/>
        <v>2016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</row>
    <row r="606" spans="1:11" x14ac:dyDescent="0.3">
      <c r="A606" t="s">
        <v>251</v>
      </c>
      <c r="B606" t="s">
        <v>11</v>
      </c>
      <c r="C606" s="1">
        <v>41274</v>
      </c>
      <c r="D606" s="6">
        <f t="shared" si="9"/>
        <v>2012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</row>
    <row r="607" spans="1:11" x14ac:dyDescent="0.3">
      <c r="A607" t="s">
        <v>251</v>
      </c>
      <c r="B607" t="s">
        <v>14</v>
      </c>
      <c r="C607" s="1">
        <v>41639</v>
      </c>
      <c r="D607" s="6">
        <f t="shared" si="9"/>
        <v>2013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</row>
    <row r="608" spans="1:11" x14ac:dyDescent="0.3">
      <c r="A608" t="s">
        <v>251</v>
      </c>
      <c r="B608" t="s">
        <v>15</v>
      </c>
      <c r="C608" s="1">
        <v>42004</v>
      </c>
      <c r="D608" s="6">
        <f t="shared" si="9"/>
        <v>2014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</row>
    <row r="609" spans="1:11" x14ac:dyDescent="0.3">
      <c r="A609" t="s">
        <v>251</v>
      </c>
      <c r="B609" t="s">
        <v>16</v>
      </c>
      <c r="C609" s="1">
        <v>42369</v>
      </c>
      <c r="D609" s="6">
        <f t="shared" si="9"/>
        <v>2015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</row>
    <row r="610" spans="1:11" x14ac:dyDescent="0.3">
      <c r="A610" t="s">
        <v>252</v>
      </c>
      <c r="B610" t="s">
        <v>11</v>
      </c>
      <c r="C610" s="1">
        <v>41547</v>
      </c>
      <c r="D610" s="6">
        <f t="shared" si="9"/>
        <v>2013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</row>
    <row r="611" spans="1:11" x14ac:dyDescent="0.3">
      <c r="A611" t="s">
        <v>252</v>
      </c>
      <c r="B611" t="s">
        <v>14</v>
      </c>
      <c r="C611" s="1">
        <v>41912</v>
      </c>
      <c r="D611" s="6">
        <f t="shared" si="9"/>
        <v>2014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</row>
    <row r="612" spans="1:11" x14ac:dyDescent="0.3">
      <c r="A612" t="s">
        <v>252</v>
      </c>
      <c r="B612" t="s">
        <v>15</v>
      </c>
      <c r="C612" s="1">
        <v>42277</v>
      </c>
      <c r="D612" s="6">
        <f t="shared" si="9"/>
        <v>2015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</row>
    <row r="613" spans="1:11" x14ac:dyDescent="0.3">
      <c r="A613" t="s">
        <v>252</v>
      </c>
      <c r="B613" t="s">
        <v>16</v>
      </c>
      <c r="C613" s="1">
        <v>42643</v>
      </c>
      <c r="D613" s="6">
        <f t="shared" si="9"/>
        <v>2016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</row>
    <row r="614" spans="1:11" x14ac:dyDescent="0.3">
      <c r="A614" t="s">
        <v>253</v>
      </c>
      <c r="B614" t="s">
        <v>11</v>
      </c>
      <c r="C614" s="1">
        <v>41274</v>
      </c>
      <c r="D614" s="6">
        <f t="shared" si="9"/>
        <v>2012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</row>
    <row r="615" spans="1:11" x14ac:dyDescent="0.3">
      <c r="A615" t="s">
        <v>253</v>
      </c>
      <c r="B615" t="s">
        <v>14</v>
      </c>
      <c r="C615" s="1">
        <v>41639</v>
      </c>
      <c r="D615" s="6">
        <f t="shared" si="9"/>
        <v>2013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</row>
    <row r="616" spans="1:11" x14ac:dyDescent="0.3">
      <c r="A616" t="s">
        <v>253</v>
      </c>
      <c r="B616" t="s">
        <v>15</v>
      </c>
      <c r="C616" s="1">
        <v>42004</v>
      </c>
      <c r="D616" s="6">
        <f t="shared" si="9"/>
        <v>2014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</row>
    <row r="617" spans="1:11" x14ac:dyDescent="0.3">
      <c r="A617" t="s">
        <v>253</v>
      </c>
      <c r="B617" t="s">
        <v>16</v>
      </c>
      <c r="C617" s="1">
        <v>42369</v>
      </c>
      <c r="D617" s="6">
        <f t="shared" si="9"/>
        <v>2015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</row>
    <row r="618" spans="1:11" x14ac:dyDescent="0.3">
      <c r="A618" t="s">
        <v>254</v>
      </c>
      <c r="B618" t="s">
        <v>11</v>
      </c>
      <c r="C618" s="1">
        <v>41274</v>
      </c>
      <c r="D618" s="6">
        <f t="shared" si="9"/>
        <v>2012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</row>
    <row r="619" spans="1:11" x14ac:dyDescent="0.3">
      <c r="A619" t="s">
        <v>254</v>
      </c>
      <c r="B619" t="s">
        <v>14</v>
      </c>
      <c r="C619" s="1">
        <v>41639</v>
      </c>
      <c r="D619" s="6">
        <f t="shared" si="9"/>
        <v>2013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</row>
    <row r="620" spans="1:11" x14ac:dyDescent="0.3">
      <c r="A620" t="s">
        <v>254</v>
      </c>
      <c r="B620" t="s">
        <v>15</v>
      </c>
      <c r="C620" s="1">
        <v>42004</v>
      </c>
      <c r="D620" s="6">
        <f t="shared" si="9"/>
        <v>2014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</row>
    <row r="621" spans="1:11" x14ac:dyDescent="0.3">
      <c r="A621" t="s">
        <v>254</v>
      </c>
      <c r="B621" t="s">
        <v>16</v>
      </c>
      <c r="C621" s="1">
        <v>42369</v>
      </c>
      <c r="D621" s="6">
        <f t="shared" si="9"/>
        <v>2015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</row>
    <row r="622" spans="1:11" x14ac:dyDescent="0.3">
      <c r="A622" t="s">
        <v>255</v>
      </c>
      <c r="B622" t="s">
        <v>11</v>
      </c>
      <c r="C622" s="1">
        <v>41307</v>
      </c>
      <c r="D622" s="6">
        <f t="shared" si="9"/>
        <v>2013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</row>
    <row r="623" spans="1:11" x14ac:dyDescent="0.3">
      <c r="A623" t="s">
        <v>255</v>
      </c>
      <c r="B623" t="s">
        <v>14</v>
      </c>
      <c r="C623" s="1">
        <v>41671</v>
      </c>
      <c r="D623" s="6">
        <f t="shared" si="9"/>
        <v>2014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</row>
    <row r="624" spans="1:11" x14ac:dyDescent="0.3">
      <c r="A624" t="s">
        <v>255</v>
      </c>
      <c r="B624" t="s">
        <v>15</v>
      </c>
      <c r="C624" s="1">
        <v>42035</v>
      </c>
      <c r="D624" s="6">
        <f t="shared" si="9"/>
        <v>2015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</row>
    <row r="625" spans="1:11" x14ac:dyDescent="0.3">
      <c r="A625" t="s">
        <v>255</v>
      </c>
      <c r="B625" t="s">
        <v>16</v>
      </c>
      <c r="C625" s="1">
        <v>42399</v>
      </c>
      <c r="D625" s="6">
        <f t="shared" si="9"/>
        <v>2016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</row>
    <row r="626" spans="1:11" x14ac:dyDescent="0.3">
      <c r="A626" t="s">
        <v>257</v>
      </c>
      <c r="B626" t="s">
        <v>11</v>
      </c>
      <c r="C626" s="1">
        <v>41274</v>
      </c>
      <c r="D626" s="6">
        <f t="shared" si="9"/>
        <v>2012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</row>
    <row r="627" spans="1:11" x14ac:dyDescent="0.3">
      <c r="A627" t="s">
        <v>257</v>
      </c>
      <c r="B627" t="s">
        <v>14</v>
      </c>
      <c r="C627" s="1">
        <v>41639</v>
      </c>
      <c r="D627" s="6">
        <f t="shared" si="9"/>
        <v>2013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</row>
    <row r="628" spans="1:11" x14ac:dyDescent="0.3">
      <c r="A628" t="s">
        <v>257</v>
      </c>
      <c r="B628" t="s">
        <v>15</v>
      </c>
      <c r="C628" s="1">
        <v>42004</v>
      </c>
      <c r="D628" s="6">
        <f t="shared" si="9"/>
        <v>2014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</row>
    <row r="629" spans="1:11" x14ac:dyDescent="0.3">
      <c r="A629" t="s">
        <v>257</v>
      </c>
      <c r="B629" t="s">
        <v>16</v>
      </c>
      <c r="C629" s="1">
        <v>42369</v>
      </c>
      <c r="D629" s="6">
        <f t="shared" si="9"/>
        <v>2015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</row>
    <row r="630" spans="1:11" x14ac:dyDescent="0.3">
      <c r="A630" t="s">
        <v>259</v>
      </c>
      <c r="B630" t="s">
        <v>11</v>
      </c>
      <c r="C630" s="1">
        <v>41639</v>
      </c>
      <c r="D630" s="6">
        <f t="shared" si="9"/>
        <v>2013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</row>
    <row r="631" spans="1:11" x14ac:dyDescent="0.3">
      <c r="A631" t="s">
        <v>259</v>
      </c>
      <c r="B631" t="s">
        <v>14</v>
      </c>
      <c r="C631" s="1">
        <v>42004</v>
      </c>
      <c r="D631" s="6">
        <f t="shared" si="9"/>
        <v>2014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</row>
    <row r="632" spans="1:11" x14ac:dyDescent="0.3">
      <c r="A632" t="s">
        <v>259</v>
      </c>
      <c r="B632" t="s">
        <v>15</v>
      </c>
      <c r="C632" s="1">
        <v>42369</v>
      </c>
      <c r="D632" s="6">
        <f t="shared" si="9"/>
        <v>2015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</row>
    <row r="633" spans="1:11" x14ac:dyDescent="0.3">
      <c r="A633" t="s">
        <v>259</v>
      </c>
      <c r="B633" t="s">
        <v>16</v>
      </c>
      <c r="C633" s="1">
        <v>42735</v>
      </c>
      <c r="D633" s="6">
        <f t="shared" si="9"/>
        <v>2016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</row>
    <row r="634" spans="1:11" x14ac:dyDescent="0.3">
      <c r="A634" t="s">
        <v>261</v>
      </c>
      <c r="B634" t="s">
        <v>11</v>
      </c>
      <c r="C634" s="1">
        <v>41639</v>
      </c>
      <c r="D634" s="6">
        <f t="shared" si="9"/>
        <v>2013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</row>
    <row r="635" spans="1:11" x14ac:dyDescent="0.3">
      <c r="A635" t="s">
        <v>261</v>
      </c>
      <c r="B635" t="s">
        <v>14</v>
      </c>
      <c r="C635" s="1">
        <v>42004</v>
      </c>
      <c r="D635" s="6">
        <f t="shared" si="9"/>
        <v>2014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</row>
    <row r="636" spans="1:11" x14ac:dyDescent="0.3">
      <c r="A636" t="s">
        <v>261</v>
      </c>
      <c r="B636" t="s">
        <v>15</v>
      </c>
      <c r="C636" s="1">
        <v>42369</v>
      </c>
      <c r="D636" s="6">
        <f t="shared" si="9"/>
        <v>2015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</row>
    <row r="637" spans="1:11" x14ac:dyDescent="0.3">
      <c r="A637" t="s">
        <v>261</v>
      </c>
      <c r="B637" t="s">
        <v>16</v>
      </c>
      <c r="C637" s="1">
        <v>42735</v>
      </c>
      <c r="D637" s="6">
        <f t="shared" si="9"/>
        <v>2016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</row>
    <row r="638" spans="1:11" x14ac:dyDescent="0.3">
      <c r="A638" t="s">
        <v>262</v>
      </c>
      <c r="B638" t="s">
        <v>11</v>
      </c>
      <c r="C638" s="1">
        <v>41274</v>
      </c>
      <c r="D638" s="6">
        <f t="shared" si="9"/>
        <v>2012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</row>
    <row r="639" spans="1:11" x14ac:dyDescent="0.3">
      <c r="A639" t="s">
        <v>262</v>
      </c>
      <c r="B639" t="s">
        <v>14</v>
      </c>
      <c r="C639" s="1">
        <v>41639</v>
      </c>
      <c r="D639" s="6">
        <f t="shared" si="9"/>
        <v>2013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</row>
    <row r="640" spans="1:11" x14ac:dyDescent="0.3">
      <c r="A640" t="s">
        <v>262</v>
      </c>
      <c r="B640" t="s">
        <v>15</v>
      </c>
      <c r="C640" s="1">
        <v>42004</v>
      </c>
      <c r="D640" s="6">
        <f t="shared" si="9"/>
        <v>2014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</row>
    <row r="641" spans="1:11" x14ac:dyDescent="0.3">
      <c r="A641" t="s">
        <v>262</v>
      </c>
      <c r="B641" t="s">
        <v>16</v>
      </c>
      <c r="C641" s="1">
        <v>42369</v>
      </c>
      <c r="D641" s="6">
        <f t="shared" si="9"/>
        <v>2015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</row>
    <row r="642" spans="1:11" x14ac:dyDescent="0.3">
      <c r="A642" t="s">
        <v>263</v>
      </c>
      <c r="B642" t="s">
        <v>11</v>
      </c>
      <c r="C642" s="1">
        <v>41639</v>
      </c>
      <c r="D642" s="6">
        <f t="shared" si="9"/>
        <v>2013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</row>
    <row r="643" spans="1:11" x14ac:dyDescent="0.3">
      <c r="A643" t="s">
        <v>263</v>
      </c>
      <c r="B643" t="s">
        <v>14</v>
      </c>
      <c r="C643" s="1">
        <v>42004</v>
      </c>
      <c r="D643" s="6">
        <f t="shared" ref="D643:D706" si="10">YEAR(C643)</f>
        <v>2014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</row>
    <row r="644" spans="1:11" x14ac:dyDescent="0.3">
      <c r="A644" t="s">
        <v>263</v>
      </c>
      <c r="B644" t="s">
        <v>15</v>
      </c>
      <c r="C644" s="1">
        <v>42369</v>
      </c>
      <c r="D644" s="6">
        <f t="shared" si="10"/>
        <v>2015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</row>
    <row r="645" spans="1:11" x14ac:dyDescent="0.3">
      <c r="A645" t="s">
        <v>263</v>
      </c>
      <c r="B645" t="s">
        <v>16</v>
      </c>
      <c r="C645" s="1">
        <v>42735</v>
      </c>
      <c r="D645" s="6">
        <f t="shared" si="10"/>
        <v>2016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</row>
    <row r="646" spans="1:11" x14ac:dyDescent="0.3">
      <c r="A646" t="s">
        <v>265</v>
      </c>
      <c r="B646" t="s">
        <v>11</v>
      </c>
      <c r="C646" s="1">
        <v>41274</v>
      </c>
      <c r="D646" s="6">
        <f t="shared" si="10"/>
        <v>2012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</row>
    <row r="647" spans="1:11" x14ac:dyDescent="0.3">
      <c r="A647" t="s">
        <v>265</v>
      </c>
      <c r="B647" t="s">
        <v>14</v>
      </c>
      <c r="C647" s="1">
        <v>41639</v>
      </c>
      <c r="D647" s="6">
        <f t="shared" si="10"/>
        <v>2013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</row>
    <row r="648" spans="1:11" x14ac:dyDescent="0.3">
      <c r="A648" t="s">
        <v>265</v>
      </c>
      <c r="B648" t="s">
        <v>15</v>
      </c>
      <c r="C648" s="1">
        <v>42004</v>
      </c>
      <c r="D648" s="6">
        <f t="shared" si="10"/>
        <v>2014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</row>
    <row r="649" spans="1:11" x14ac:dyDescent="0.3">
      <c r="A649" t="s">
        <v>265</v>
      </c>
      <c r="B649" t="s">
        <v>16</v>
      </c>
      <c r="C649" s="1">
        <v>42369</v>
      </c>
      <c r="D649" s="6">
        <f t="shared" si="10"/>
        <v>2015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</row>
    <row r="650" spans="1:11" x14ac:dyDescent="0.3">
      <c r="A650" t="s">
        <v>266</v>
      </c>
      <c r="B650" t="s">
        <v>11</v>
      </c>
      <c r="C650" s="1">
        <v>41274</v>
      </c>
      <c r="D650" s="6">
        <f t="shared" si="10"/>
        <v>2012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</row>
    <row r="651" spans="1:11" x14ac:dyDescent="0.3">
      <c r="A651" t="s">
        <v>266</v>
      </c>
      <c r="B651" t="s">
        <v>14</v>
      </c>
      <c r="C651" s="1">
        <v>41639</v>
      </c>
      <c r="D651" s="6">
        <f t="shared" si="10"/>
        <v>2013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</row>
    <row r="652" spans="1:11" x14ac:dyDescent="0.3">
      <c r="A652" t="s">
        <v>266</v>
      </c>
      <c r="B652" t="s">
        <v>15</v>
      </c>
      <c r="C652" s="1">
        <v>42004</v>
      </c>
      <c r="D652" s="6">
        <f t="shared" si="10"/>
        <v>2014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</row>
    <row r="653" spans="1:11" x14ac:dyDescent="0.3">
      <c r="A653" t="s">
        <v>266</v>
      </c>
      <c r="B653" t="s">
        <v>16</v>
      </c>
      <c r="C653" s="1">
        <v>42369</v>
      </c>
      <c r="D653" s="6">
        <f t="shared" si="10"/>
        <v>2015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</row>
    <row r="654" spans="1:11" x14ac:dyDescent="0.3">
      <c r="A654" t="s">
        <v>267</v>
      </c>
      <c r="B654" t="s">
        <v>11</v>
      </c>
      <c r="C654" s="1">
        <v>41639</v>
      </c>
      <c r="D654" s="6">
        <f t="shared" si="10"/>
        <v>2013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</row>
    <row r="655" spans="1:11" x14ac:dyDescent="0.3">
      <c r="A655" t="s">
        <v>267</v>
      </c>
      <c r="B655" t="s">
        <v>14</v>
      </c>
      <c r="C655" s="1">
        <v>42004</v>
      </c>
      <c r="D655" s="6">
        <f t="shared" si="10"/>
        <v>2014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</row>
    <row r="656" spans="1:11" x14ac:dyDescent="0.3">
      <c r="A656" t="s">
        <v>267</v>
      </c>
      <c r="B656" t="s">
        <v>15</v>
      </c>
      <c r="C656" s="1">
        <v>42369</v>
      </c>
      <c r="D656" s="6">
        <f t="shared" si="10"/>
        <v>2015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</row>
    <row r="657" spans="1:11" x14ac:dyDescent="0.3">
      <c r="A657" t="s">
        <v>267</v>
      </c>
      <c r="B657" t="s">
        <v>16</v>
      </c>
      <c r="C657" s="1">
        <v>42735</v>
      </c>
      <c r="D657" s="6">
        <f t="shared" si="10"/>
        <v>2016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</row>
    <row r="658" spans="1:11" x14ac:dyDescent="0.3">
      <c r="A658" t="s">
        <v>268</v>
      </c>
      <c r="B658" t="s">
        <v>11</v>
      </c>
      <c r="C658" s="1">
        <v>41274</v>
      </c>
      <c r="D658" s="6">
        <f t="shared" si="10"/>
        <v>2012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</row>
    <row r="659" spans="1:11" x14ac:dyDescent="0.3">
      <c r="A659" t="s">
        <v>268</v>
      </c>
      <c r="B659" t="s">
        <v>14</v>
      </c>
      <c r="C659" s="1">
        <v>41639</v>
      </c>
      <c r="D659" s="6">
        <f t="shared" si="10"/>
        <v>2013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</row>
    <row r="660" spans="1:11" x14ac:dyDescent="0.3">
      <c r="A660" t="s">
        <v>268</v>
      </c>
      <c r="B660" t="s">
        <v>15</v>
      </c>
      <c r="C660" s="1">
        <v>42004</v>
      </c>
      <c r="D660" s="6">
        <f t="shared" si="10"/>
        <v>2014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</row>
    <row r="661" spans="1:11" x14ac:dyDescent="0.3">
      <c r="A661" t="s">
        <v>268</v>
      </c>
      <c r="B661" t="s">
        <v>16</v>
      </c>
      <c r="C661" s="1">
        <v>42369</v>
      </c>
      <c r="D661" s="6">
        <f t="shared" si="10"/>
        <v>2015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</row>
    <row r="662" spans="1:11" x14ac:dyDescent="0.3">
      <c r="A662" t="s">
        <v>269</v>
      </c>
      <c r="B662" t="s">
        <v>11</v>
      </c>
      <c r="C662" s="1">
        <v>41274</v>
      </c>
      <c r="D662" s="6">
        <f t="shared" si="10"/>
        <v>2012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</row>
    <row r="663" spans="1:11" x14ac:dyDescent="0.3">
      <c r="A663" t="s">
        <v>269</v>
      </c>
      <c r="B663" t="s">
        <v>14</v>
      </c>
      <c r="C663" s="1">
        <v>41639</v>
      </c>
      <c r="D663" s="6">
        <f t="shared" si="10"/>
        <v>2013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</row>
    <row r="664" spans="1:11" x14ac:dyDescent="0.3">
      <c r="A664" t="s">
        <v>269</v>
      </c>
      <c r="B664" t="s">
        <v>15</v>
      </c>
      <c r="C664" s="1">
        <v>42004</v>
      </c>
      <c r="D664" s="6">
        <f t="shared" si="10"/>
        <v>2014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</row>
    <row r="665" spans="1:11" x14ac:dyDescent="0.3">
      <c r="A665" t="s">
        <v>269</v>
      </c>
      <c r="B665" t="s">
        <v>16</v>
      </c>
      <c r="C665" s="1">
        <v>42369</v>
      </c>
      <c r="D665" s="6">
        <f t="shared" si="10"/>
        <v>2015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</row>
    <row r="666" spans="1:11" x14ac:dyDescent="0.3">
      <c r="A666" t="s">
        <v>270</v>
      </c>
      <c r="B666" t="s">
        <v>11</v>
      </c>
      <c r="C666" s="1">
        <v>41420</v>
      </c>
      <c r="D666" s="6">
        <f t="shared" si="10"/>
        <v>2013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</row>
    <row r="667" spans="1:11" x14ac:dyDescent="0.3">
      <c r="A667" t="s">
        <v>270</v>
      </c>
      <c r="B667" t="s">
        <v>14</v>
      </c>
      <c r="C667" s="1">
        <v>41784</v>
      </c>
      <c r="D667" s="6">
        <f t="shared" si="10"/>
        <v>2014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</row>
    <row r="668" spans="1:11" x14ac:dyDescent="0.3">
      <c r="A668" t="s">
        <v>270</v>
      </c>
      <c r="B668" t="s">
        <v>15</v>
      </c>
      <c r="C668" s="1">
        <v>42155</v>
      </c>
      <c r="D668" s="6">
        <f t="shared" si="10"/>
        <v>2015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</row>
    <row r="669" spans="1:11" x14ac:dyDescent="0.3">
      <c r="A669" t="s">
        <v>270</v>
      </c>
      <c r="B669" t="s">
        <v>16</v>
      </c>
      <c r="C669" s="1">
        <v>42519</v>
      </c>
      <c r="D669" s="6">
        <f t="shared" si="10"/>
        <v>2016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</row>
    <row r="670" spans="1:11" x14ac:dyDescent="0.3">
      <c r="A670" t="s">
        <v>271</v>
      </c>
      <c r="B670" t="s">
        <v>11</v>
      </c>
      <c r="C670" s="1">
        <v>41639</v>
      </c>
      <c r="D670" s="6">
        <f t="shared" si="10"/>
        <v>2013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3">
      <c r="A671" t="s">
        <v>271</v>
      </c>
      <c r="B671" t="s">
        <v>14</v>
      </c>
      <c r="C671" s="1">
        <v>42004</v>
      </c>
      <c r="D671" s="6">
        <f t="shared" si="10"/>
        <v>2014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3">
      <c r="A672" t="s">
        <v>271</v>
      </c>
      <c r="B672" t="s">
        <v>15</v>
      </c>
      <c r="C672" s="1">
        <v>42369</v>
      </c>
      <c r="D672" s="6">
        <f t="shared" si="10"/>
        <v>2015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3">
      <c r="A673" t="s">
        <v>271</v>
      </c>
      <c r="B673" t="s">
        <v>16</v>
      </c>
      <c r="C673" s="1">
        <v>42735</v>
      </c>
      <c r="D673" s="6">
        <f t="shared" si="10"/>
        <v>2016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3">
      <c r="A674" t="s">
        <v>272</v>
      </c>
      <c r="B674" t="s">
        <v>11</v>
      </c>
      <c r="C674" s="1">
        <v>41639</v>
      </c>
      <c r="D674" s="6">
        <f t="shared" si="10"/>
        <v>2013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</row>
    <row r="675" spans="1:11" x14ac:dyDescent="0.3">
      <c r="A675" t="s">
        <v>272</v>
      </c>
      <c r="B675" t="s">
        <v>14</v>
      </c>
      <c r="C675" s="1">
        <v>42004</v>
      </c>
      <c r="D675" s="6">
        <f t="shared" si="10"/>
        <v>2014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</row>
    <row r="676" spans="1:11" x14ac:dyDescent="0.3">
      <c r="A676" t="s">
        <v>272</v>
      </c>
      <c r="B676" t="s">
        <v>15</v>
      </c>
      <c r="C676" s="1">
        <v>42369</v>
      </c>
      <c r="D676" s="6">
        <f t="shared" si="10"/>
        <v>2015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</row>
    <row r="677" spans="1:11" x14ac:dyDescent="0.3">
      <c r="A677" t="s">
        <v>272</v>
      </c>
      <c r="B677" t="s">
        <v>16</v>
      </c>
      <c r="C677" s="1">
        <v>42735</v>
      </c>
      <c r="D677" s="6">
        <f t="shared" si="10"/>
        <v>2016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</row>
    <row r="678" spans="1:11" x14ac:dyDescent="0.3">
      <c r="A678" t="s">
        <v>273</v>
      </c>
      <c r="B678" t="s">
        <v>11</v>
      </c>
      <c r="C678" s="1">
        <v>41274</v>
      </c>
      <c r="D678" s="6">
        <f t="shared" si="10"/>
        <v>2012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</row>
    <row r="679" spans="1:11" x14ac:dyDescent="0.3">
      <c r="A679" t="s">
        <v>273</v>
      </c>
      <c r="B679" t="s">
        <v>14</v>
      </c>
      <c r="C679" s="1">
        <v>41639</v>
      </c>
      <c r="D679" s="6">
        <f t="shared" si="10"/>
        <v>2013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</row>
    <row r="680" spans="1:11" x14ac:dyDescent="0.3">
      <c r="A680" t="s">
        <v>273</v>
      </c>
      <c r="B680" t="s">
        <v>15</v>
      </c>
      <c r="C680" s="1">
        <v>42004</v>
      </c>
      <c r="D680" s="6">
        <f t="shared" si="10"/>
        <v>2014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</row>
    <row r="681" spans="1:11" x14ac:dyDescent="0.3">
      <c r="A681" t="s">
        <v>273</v>
      </c>
      <c r="B681" t="s">
        <v>16</v>
      </c>
      <c r="C681" s="1">
        <v>42369</v>
      </c>
      <c r="D681" s="6">
        <f t="shared" si="10"/>
        <v>2015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</row>
    <row r="682" spans="1:11" x14ac:dyDescent="0.3">
      <c r="A682" t="s">
        <v>274</v>
      </c>
      <c r="B682" t="s">
        <v>11</v>
      </c>
      <c r="C682" s="1">
        <v>41425</v>
      </c>
      <c r="D682" s="6">
        <f t="shared" si="10"/>
        <v>2013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</row>
    <row r="683" spans="1:11" x14ac:dyDescent="0.3">
      <c r="A683" t="s">
        <v>274</v>
      </c>
      <c r="B683" t="s">
        <v>14</v>
      </c>
      <c r="C683" s="1">
        <v>41790</v>
      </c>
      <c r="D683" s="6">
        <f t="shared" si="10"/>
        <v>2014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</row>
    <row r="684" spans="1:11" x14ac:dyDescent="0.3">
      <c r="A684" t="s">
        <v>274</v>
      </c>
      <c r="B684" t="s">
        <v>15</v>
      </c>
      <c r="C684" s="1">
        <v>42155</v>
      </c>
      <c r="D684" s="6">
        <f t="shared" si="10"/>
        <v>2015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</row>
    <row r="685" spans="1:11" x14ac:dyDescent="0.3">
      <c r="A685" t="s">
        <v>274</v>
      </c>
      <c r="B685" t="s">
        <v>16</v>
      </c>
      <c r="C685" s="1">
        <v>42521</v>
      </c>
      <c r="D685" s="6">
        <f t="shared" si="10"/>
        <v>2016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</row>
    <row r="686" spans="1:11" x14ac:dyDescent="0.3">
      <c r="A686" t="s">
        <v>275</v>
      </c>
      <c r="B686" t="s">
        <v>11</v>
      </c>
      <c r="C686" s="1">
        <v>41307</v>
      </c>
      <c r="D686" s="6">
        <f t="shared" si="10"/>
        <v>2013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</row>
    <row r="687" spans="1:11" x14ac:dyDescent="0.3">
      <c r="A687" t="s">
        <v>275</v>
      </c>
      <c r="B687" t="s">
        <v>14</v>
      </c>
      <c r="C687" s="1">
        <v>41671</v>
      </c>
      <c r="D687" s="6">
        <f t="shared" si="10"/>
        <v>2014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</row>
    <row r="688" spans="1:11" x14ac:dyDescent="0.3">
      <c r="A688" t="s">
        <v>275</v>
      </c>
      <c r="B688" t="s">
        <v>15</v>
      </c>
      <c r="C688" s="1">
        <v>42035</v>
      </c>
      <c r="D688" s="6">
        <f t="shared" si="10"/>
        <v>2015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</row>
    <row r="689" spans="1:11" x14ac:dyDescent="0.3">
      <c r="A689" t="s">
        <v>275</v>
      </c>
      <c r="B689" t="s">
        <v>16</v>
      </c>
      <c r="C689" s="1">
        <v>42399</v>
      </c>
      <c r="D689" s="6">
        <f t="shared" si="10"/>
        <v>2016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</row>
    <row r="690" spans="1:11" x14ac:dyDescent="0.3">
      <c r="A690" t="s">
        <v>276</v>
      </c>
      <c r="B690" t="s">
        <v>11</v>
      </c>
      <c r="C690" s="1">
        <v>41272</v>
      </c>
      <c r="D690" s="6">
        <f t="shared" si="10"/>
        <v>2012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</row>
    <row r="691" spans="1:11" x14ac:dyDescent="0.3">
      <c r="A691" t="s">
        <v>276</v>
      </c>
      <c r="B691" t="s">
        <v>14</v>
      </c>
      <c r="C691" s="1">
        <v>41636</v>
      </c>
      <c r="D691" s="6">
        <f t="shared" si="10"/>
        <v>2013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</row>
    <row r="692" spans="1:11" x14ac:dyDescent="0.3">
      <c r="A692" t="s">
        <v>276</v>
      </c>
      <c r="B692" t="s">
        <v>15</v>
      </c>
      <c r="C692" s="1">
        <v>42000</v>
      </c>
      <c r="D692" s="6">
        <f t="shared" si="10"/>
        <v>2014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</row>
    <row r="693" spans="1:11" x14ac:dyDescent="0.3">
      <c r="A693" t="s">
        <v>276</v>
      </c>
      <c r="B693" t="s">
        <v>16</v>
      </c>
      <c r="C693" s="1">
        <v>42364</v>
      </c>
      <c r="D693" s="6">
        <f t="shared" si="10"/>
        <v>2015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</row>
    <row r="694" spans="1:11" x14ac:dyDescent="0.3">
      <c r="A694" t="s">
        <v>278</v>
      </c>
      <c r="B694" t="s">
        <v>11</v>
      </c>
      <c r="C694" s="1">
        <v>41639</v>
      </c>
      <c r="D694" s="6">
        <f t="shared" si="10"/>
        <v>2013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</row>
    <row r="695" spans="1:11" x14ac:dyDescent="0.3">
      <c r="A695" t="s">
        <v>278</v>
      </c>
      <c r="B695" t="s">
        <v>14</v>
      </c>
      <c r="C695" s="1">
        <v>42004</v>
      </c>
      <c r="D695" s="6">
        <f t="shared" si="10"/>
        <v>2014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</row>
    <row r="696" spans="1:11" x14ac:dyDescent="0.3">
      <c r="A696" t="s">
        <v>278</v>
      </c>
      <c r="B696" t="s">
        <v>15</v>
      </c>
      <c r="C696" s="1">
        <v>42369</v>
      </c>
      <c r="D696" s="6">
        <f t="shared" si="10"/>
        <v>2015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</row>
    <row r="697" spans="1:11" x14ac:dyDescent="0.3">
      <c r="A697" t="s">
        <v>278</v>
      </c>
      <c r="B697" t="s">
        <v>16</v>
      </c>
      <c r="C697" s="1">
        <v>42735</v>
      </c>
      <c r="D697" s="6">
        <f t="shared" si="10"/>
        <v>2016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</row>
    <row r="698" spans="1:11" x14ac:dyDescent="0.3">
      <c r="A698" t="s">
        <v>280</v>
      </c>
      <c r="B698" t="s">
        <v>11</v>
      </c>
      <c r="C698" s="1">
        <v>41274</v>
      </c>
      <c r="D698" s="6">
        <f t="shared" si="10"/>
        <v>2012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</row>
    <row r="699" spans="1:11" x14ac:dyDescent="0.3">
      <c r="A699" t="s">
        <v>280</v>
      </c>
      <c r="B699" t="s">
        <v>14</v>
      </c>
      <c r="C699" s="1">
        <v>41639</v>
      </c>
      <c r="D699" s="6">
        <f t="shared" si="10"/>
        <v>2013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</row>
    <row r="700" spans="1:11" x14ac:dyDescent="0.3">
      <c r="A700" t="s">
        <v>280</v>
      </c>
      <c r="B700" t="s">
        <v>15</v>
      </c>
      <c r="C700" s="1">
        <v>42004</v>
      </c>
      <c r="D700" s="6">
        <f t="shared" si="10"/>
        <v>2014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</row>
    <row r="701" spans="1:11" x14ac:dyDescent="0.3">
      <c r="A701" t="s">
        <v>280</v>
      </c>
      <c r="B701" t="s">
        <v>16</v>
      </c>
      <c r="C701" s="1">
        <v>42369</v>
      </c>
      <c r="D701" s="6">
        <f t="shared" si="10"/>
        <v>2015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</row>
    <row r="702" spans="1:11" x14ac:dyDescent="0.3">
      <c r="A702" t="s">
        <v>282</v>
      </c>
      <c r="B702" t="s">
        <v>11</v>
      </c>
      <c r="C702" s="1">
        <v>41639</v>
      </c>
      <c r="D702" s="6">
        <f t="shared" si="10"/>
        <v>2013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</row>
    <row r="703" spans="1:11" x14ac:dyDescent="0.3">
      <c r="A703" t="s">
        <v>282</v>
      </c>
      <c r="B703" t="s">
        <v>14</v>
      </c>
      <c r="C703" s="1">
        <v>42004</v>
      </c>
      <c r="D703" s="6">
        <f t="shared" si="10"/>
        <v>2014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</row>
    <row r="704" spans="1:11" x14ac:dyDescent="0.3">
      <c r="A704" t="s">
        <v>282</v>
      </c>
      <c r="B704" t="s">
        <v>15</v>
      </c>
      <c r="C704" s="1">
        <v>42369</v>
      </c>
      <c r="D704" s="6">
        <f t="shared" si="10"/>
        <v>2015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</row>
    <row r="705" spans="1:11" x14ac:dyDescent="0.3">
      <c r="A705" t="s">
        <v>282</v>
      </c>
      <c r="B705" t="s">
        <v>16</v>
      </c>
      <c r="C705" s="1">
        <v>42735</v>
      </c>
      <c r="D705" s="6">
        <f t="shared" si="10"/>
        <v>2016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</row>
    <row r="706" spans="1:11" x14ac:dyDescent="0.3">
      <c r="A706" t="s">
        <v>283</v>
      </c>
      <c r="B706" t="s">
        <v>11</v>
      </c>
      <c r="C706" s="1">
        <v>41455</v>
      </c>
      <c r="D706" s="6">
        <f t="shared" si="10"/>
        <v>2013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</row>
    <row r="707" spans="1:11" x14ac:dyDescent="0.3">
      <c r="A707" t="s">
        <v>283</v>
      </c>
      <c r="B707" t="s">
        <v>14</v>
      </c>
      <c r="C707" s="1">
        <v>41820</v>
      </c>
      <c r="D707" s="6">
        <f t="shared" ref="D707:D770" si="11">YEAR(C707)</f>
        <v>2014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</row>
    <row r="708" spans="1:11" x14ac:dyDescent="0.3">
      <c r="A708" t="s">
        <v>283</v>
      </c>
      <c r="B708" t="s">
        <v>15</v>
      </c>
      <c r="C708" s="1">
        <v>42185</v>
      </c>
      <c r="D708" s="6">
        <f t="shared" si="11"/>
        <v>2015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</row>
    <row r="709" spans="1:11" x14ac:dyDescent="0.3">
      <c r="A709" t="s">
        <v>283</v>
      </c>
      <c r="B709" t="s">
        <v>16</v>
      </c>
      <c r="C709" s="1">
        <v>42551</v>
      </c>
      <c r="D709" s="6">
        <f t="shared" si="11"/>
        <v>2016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</row>
    <row r="710" spans="1:11" x14ac:dyDescent="0.3">
      <c r="A710" t="s">
        <v>284</v>
      </c>
      <c r="B710" t="s">
        <v>11</v>
      </c>
      <c r="C710" s="1">
        <v>41274</v>
      </c>
      <c r="D710" s="6">
        <f t="shared" si="11"/>
        <v>2012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3">
      <c r="A711" t="s">
        <v>284</v>
      </c>
      <c r="B711" t="s">
        <v>14</v>
      </c>
      <c r="C711" s="1">
        <v>41637</v>
      </c>
      <c r="D711" s="6">
        <f t="shared" si="11"/>
        <v>2013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3">
      <c r="A712" t="s">
        <v>284</v>
      </c>
      <c r="B712" t="s">
        <v>15</v>
      </c>
      <c r="C712" s="1">
        <v>42001</v>
      </c>
      <c r="D712" s="6">
        <f t="shared" si="11"/>
        <v>2014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3">
      <c r="A713" t="s">
        <v>284</v>
      </c>
      <c r="B713" t="s">
        <v>16</v>
      </c>
      <c r="C713" s="1">
        <v>42365</v>
      </c>
      <c r="D713" s="6">
        <f t="shared" si="11"/>
        <v>2015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3">
      <c r="A714" t="s">
        <v>286</v>
      </c>
      <c r="B714" t="s">
        <v>11</v>
      </c>
      <c r="C714" s="1">
        <v>41274</v>
      </c>
      <c r="D714" s="6">
        <f t="shared" si="11"/>
        <v>2012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</row>
    <row r="715" spans="1:11" x14ac:dyDescent="0.3">
      <c r="A715" t="s">
        <v>286</v>
      </c>
      <c r="B715" t="s">
        <v>14</v>
      </c>
      <c r="C715" s="1">
        <v>41639</v>
      </c>
      <c r="D715" s="6">
        <f t="shared" si="11"/>
        <v>2013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</row>
    <row r="716" spans="1:11" x14ac:dyDescent="0.3">
      <c r="A716" t="s">
        <v>286</v>
      </c>
      <c r="B716" t="s">
        <v>15</v>
      </c>
      <c r="C716" s="1">
        <v>42004</v>
      </c>
      <c r="D716" s="6">
        <f t="shared" si="11"/>
        <v>2014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</row>
    <row r="717" spans="1:11" x14ac:dyDescent="0.3">
      <c r="A717" t="s">
        <v>286</v>
      </c>
      <c r="B717" t="s">
        <v>16</v>
      </c>
      <c r="C717" s="1">
        <v>42369</v>
      </c>
      <c r="D717" s="6">
        <f t="shared" si="11"/>
        <v>2015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</row>
    <row r="718" spans="1:11" x14ac:dyDescent="0.3">
      <c r="A718" t="s">
        <v>287</v>
      </c>
      <c r="B718" t="s">
        <v>11</v>
      </c>
      <c r="C718" s="1">
        <v>41636</v>
      </c>
      <c r="D718" s="6">
        <f t="shared" si="11"/>
        <v>2013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</row>
    <row r="719" spans="1:11" x14ac:dyDescent="0.3">
      <c r="A719" t="s">
        <v>287</v>
      </c>
      <c r="B719" t="s">
        <v>14</v>
      </c>
      <c r="C719" s="1">
        <v>42007</v>
      </c>
      <c r="D719" s="6">
        <f t="shared" si="11"/>
        <v>2015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</row>
    <row r="720" spans="1:11" x14ac:dyDescent="0.3">
      <c r="A720" t="s">
        <v>287</v>
      </c>
      <c r="B720" t="s">
        <v>15</v>
      </c>
      <c r="C720" s="1">
        <v>42371</v>
      </c>
      <c r="D720" s="6">
        <f t="shared" si="11"/>
        <v>2016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</row>
    <row r="721" spans="1:11" x14ac:dyDescent="0.3">
      <c r="A721" t="s">
        <v>287</v>
      </c>
      <c r="B721" t="s">
        <v>16</v>
      </c>
      <c r="C721" s="1">
        <v>42735</v>
      </c>
      <c r="D721" s="6">
        <f t="shared" si="11"/>
        <v>2016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</row>
    <row r="722" spans="1:11" x14ac:dyDescent="0.3">
      <c r="A722" t="s">
        <v>289</v>
      </c>
      <c r="B722" t="s">
        <v>11</v>
      </c>
      <c r="C722" s="1">
        <v>41274</v>
      </c>
      <c r="D722" s="6">
        <f t="shared" si="11"/>
        <v>2012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</row>
    <row r="723" spans="1:11" x14ac:dyDescent="0.3">
      <c r="A723" t="s">
        <v>289</v>
      </c>
      <c r="B723" t="s">
        <v>14</v>
      </c>
      <c r="C723" s="1">
        <v>41639</v>
      </c>
      <c r="D723" s="6">
        <f t="shared" si="11"/>
        <v>2013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</row>
    <row r="724" spans="1:11" x14ac:dyDescent="0.3">
      <c r="A724" t="s">
        <v>289</v>
      </c>
      <c r="B724" t="s">
        <v>15</v>
      </c>
      <c r="C724" s="1">
        <v>42004</v>
      </c>
      <c r="D724" s="6">
        <f t="shared" si="11"/>
        <v>2014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</row>
    <row r="725" spans="1:11" x14ac:dyDescent="0.3">
      <c r="A725" t="s">
        <v>289</v>
      </c>
      <c r="B725" t="s">
        <v>16</v>
      </c>
      <c r="C725" s="1">
        <v>42369</v>
      </c>
      <c r="D725" s="6">
        <f t="shared" si="11"/>
        <v>2015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</row>
    <row r="726" spans="1:11" x14ac:dyDescent="0.3">
      <c r="A726" t="s">
        <v>290</v>
      </c>
      <c r="B726" t="s">
        <v>11</v>
      </c>
      <c r="C726" s="1">
        <v>41274</v>
      </c>
      <c r="D726" s="6">
        <f t="shared" si="11"/>
        <v>2012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</row>
    <row r="727" spans="1:11" x14ac:dyDescent="0.3">
      <c r="A727" t="s">
        <v>290</v>
      </c>
      <c r="B727" t="s">
        <v>14</v>
      </c>
      <c r="C727" s="1">
        <v>41639</v>
      </c>
      <c r="D727" s="6">
        <f t="shared" si="11"/>
        <v>2013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</row>
    <row r="728" spans="1:11" x14ac:dyDescent="0.3">
      <c r="A728" t="s">
        <v>290</v>
      </c>
      <c r="B728" t="s">
        <v>15</v>
      </c>
      <c r="C728" s="1">
        <v>42004</v>
      </c>
      <c r="D728" s="6">
        <f t="shared" si="11"/>
        <v>2014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</row>
    <row r="729" spans="1:11" x14ac:dyDescent="0.3">
      <c r="A729" t="s">
        <v>290</v>
      </c>
      <c r="B729" t="s">
        <v>16</v>
      </c>
      <c r="C729" s="1">
        <v>42369</v>
      </c>
      <c r="D729" s="6">
        <f t="shared" si="11"/>
        <v>2015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</row>
    <row r="730" spans="1:11" x14ac:dyDescent="0.3">
      <c r="A730" t="s">
        <v>291</v>
      </c>
      <c r="B730" t="s">
        <v>11</v>
      </c>
      <c r="C730" s="1">
        <v>41639</v>
      </c>
      <c r="D730" s="6">
        <f t="shared" si="11"/>
        <v>2013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</row>
    <row r="731" spans="1:11" x14ac:dyDescent="0.3">
      <c r="A731" t="s">
        <v>291</v>
      </c>
      <c r="B731" t="s">
        <v>14</v>
      </c>
      <c r="C731" s="1">
        <v>42004</v>
      </c>
      <c r="D731" s="6">
        <f t="shared" si="11"/>
        <v>2014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</row>
    <row r="732" spans="1:11" x14ac:dyDescent="0.3">
      <c r="A732" t="s">
        <v>291</v>
      </c>
      <c r="B732" t="s">
        <v>15</v>
      </c>
      <c r="C732" s="1">
        <v>42369</v>
      </c>
      <c r="D732" s="6">
        <f t="shared" si="11"/>
        <v>2015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</row>
    <row r="733" spans="1:11" x14ac:dyDescent="0.3">
      <c r="A733" t="s">
        <v>291</v>
      </c>
      <c r="B733" t="s">
        <v>16</v>
      </c>
      <c r="C733" s="1">
        <v>42735</v>
      </c>
      <c r="D733" s="6">
        <f t="shared" si="11"/>
        <v>2016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</row>
    <row r="734" spans="1:11" x14ac:dyDescent="0.3">
      <c r="A734" t="s">
        <v>292</v>
      </c>
      <c r="B734" t="s">
        <v>11</v>
      </c>
      <c r="C734" s="1">
        <v>41308</v>
      </c>
      <c r="D734" s="6">
        <f t="shared" si="11"/>
        <v>2013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</row>
    <row r="735" spans="1:11" x14ac:dyDescent="0.3">
      <c r="A735" t="s">
        <v>292</v>
      </c>
      <c r="B735" t="s">
        <v>14</v>
      </c>
      <c r="C735" s="1">
        <v>41672</v>
      </c>
      <c r="D735" s="6">
        <f t="shared" si="11"/>
        <v>2014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</row>
    <row r="736" spans="1:11" x14ac:dyDescent="0.3">
      <c r="A736" t="s">
        <v>292</v>
      </c>
      <c r="B736" t="s">
        <v>15</v>
      </c>
      <c r="C736" s="1">
        <v>42036</v>
      </c>
      <c r="D736" s="6">
        <f t="shared" si="11"/>
        <v>2015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</row>
    <row r="737" spans="1:11" x14ac:dyDescent="0.3">
      <c r="A737" t="s">
        <v>292</v>
      </c>
      <c r="B737" t="s">
        <v>16</v>
      </c>
      <c r="C737" s="1">
        <v>42400</v>
      </c>
      <c r="D737" s="6">
        <f t="shared" si="11"/>
        <v>2016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</row>
    <row r="738" spans="1:11" x14ac:dyDescent="0.3">
      <c r="A738" t="s">
        <v>294</v>
      </c>
      <c r="B738" t="s">
        <v>11</v>
      </c>
      <c r="C738" s="1">
        <v>41274</v>
      </c>
      <c r="D738" s="6">
        <f t="shared" si="11"/>
        <v>2012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</row>
    <row r="739" spans="1:11" x14ac:dyDescent="0.3">
      <c r="A739" t="s">
        <v>294</v>
      </c>
      <c r="B739" t="s">
        <v>14</v>
      </c>
      <c r="C739" s="1">
        <v>41639</v>
      </c>
      <c r="D739" s="6">
        <f t="shared" si="11"/>
        <v>2013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</row>
    <row r="740" spans="1:11" x14ac:dyDescent="0.3">
      <c r="A740" t="s">
        <v>294</v>
      </c>
      <c r="B740" t="s">
        <v>15</v>
      </c>
      <c r="C740" s="1">
        <v>42004</v>
      </c>
      <c r="D740" s="6">
        <f t="shared" si="11"/>
        <v>2014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</row>
    <row r="741" spans="1:11" x14ac:dyDescent="0.3">
      <c r="A741" t="s">
        <v>294</v>
      </c>
      <c r="B741" t="s">
        <v>16</v>
      </c>
      <c r="C741" s="1">
        <v>42369</v>
      </c>
      <c r="D741" s="6">
        <f t="shared" si="11"/>
        <v>2015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</row>
    <row r="742" spans="1:11" x14ac:dyDescent="0.3">
      <c r="A742" t="s">
        <v>295</v>
      </c>
      <c r="B742" t="s">
        <v>11</v>
      </c>
      <c r="C742" s="1">
        <v>41274</v>
      </c>
      <c r="D742" s="6">
        <f t="shared" si="11"/>
        <v>2012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</row>
    <row r="743" spans="1:11" x14ac:dyDescent="0.3">
      <c r="A743" t="s">
        <v>295</v>
      </c>
      <c r="B743" t="s">
        <v>14</v>
      </c>
      <c r="C743" s="1">
        <v>41639</v>
      </c>
      <c r="D743" s="6">
        <f t="shared" si="11"/>
        <v>2013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</row>
    <row r="744" spans="1:11" x14ac:dyDescent="0.3">
      <c r="A744" t="s">
        <v>295</v>
      </c>
      <c r="B744" t="s">
        <v>15</v>
      </c>
      <c r="C744" s="1">
        <v>42004</v>
      </c>
      <c r="D744" s="6">
        <f t="shared" si="11"/>
        <v>2014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</row>
    <row r="745" spans="1:11" x14ac:dyDescent="0.3">
      <c r="A745" t="s">
        <v>295</v>
      </c>
      <c r="B745" t="s">
        <v>16</v>
      </c>
      <c r="C745" s="1">
        <v>42369</v>
      </c>
      <c r="D745" s="6">
        <f t="shared" si="11"/>
        <v>2015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</row>
    <row r="746" spans="1:11" x14ac:dyDescent="0.3">
      <c r="A746" t="s">
        <v>296</v>
      </c>
      <c r="B746" t="s">
        <v>11</v>
      </c>
      <c r="C746" s="1">
        <v>41274</v>
      </c>
      <c r="D746" s="6">
        <f t="shared" si="11"/>
        <v>2012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</row>
    <row r="747" spans="1:11" x14ac:dyDescent="0.3">
      <c r="A747" t="s">
        <v>296</v>
      </c>
      <c r="B747" t="s">
        <v>14</v>
      </c>
      <c r="C747" s="1">
        <v>41639</v>
      </c>
      <c r="D747" s="6">
        <f t="shared" si="11"/>
        <v>2013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</row>
    <row r="748" spans="1:11" x14ac:dyDescent="0.3">
      <c r="A748" t="s">
        <v>296</v>
      </c>
      <c r="B748" t="s">
        <v>15</v>
      </c>
      <c r="C748" s="1">
        <v>42004</v>
      </c>
      <c r="D748" s="6">
        <f t="shared" si="11"/>
        <v>2014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</row>
    <row r="749" spans="1:11" x14ac:dyDescent="0.3">
      <c r="A749" t="s">
        <v>296</v>
      </c>
      <c r="B749" t="s">
        <v>16</v>
      </c>
      <c r="C749" s="1">
        <v>42369</v>
      </c>
      <c r="D749" s="6">
        <f t="shared" si="11"/>
        <v>2015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</row>
    <row r="750" spans="1:11" x14ac:dyDescent="0.3">
      <c r="A750" t="s">
        <v>298</v>
      </c>
      <c r="B750" t="s">
        <v>11</v>
      </c>
      <c r="C750" s="1">
        <v>41545</v>
      </c>
      <c r="D750" s="6">
        <f t="shared" si="11"/>
        <v>2013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3">
      <c r="A751" t="s">
        <v>298</v>
      </c>
      <c r="B751" t="s">
        <v>14</v>
      </c>
      <c r="C751" s="1">
        <v>41909</v>
      </c>
      <c r="D751" s="6">
        <f t="shared" si="11"/>
        <v>2014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3">
      <c r="A752" t="s">
        <v>298</v>
      </c>
      <c r="B752" t="s">
        <v>15</v>
      </c>
      <c r="C752" s="1">
        <v>42273</v>
      </c>
      <c r="D752" s="6">
        <f t="shared" si="11"/>
        <v>2015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3">
      <c r="A753" t="s">
        <v>298</v>
      </c>
      <c r="B753" t="s">
        <v>16</v>
      </c>
      <c r="C753" s="1">
        <v>42637</v>
      </c>
      <c r="D753" s="6">
        <f t="shared" si="11"/>
        <v>2016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3">
      <c r="A754" t="s">
        <v>299</v>
      </c>
      <c r="B754" t="s">
        <v>11</v>
      </c>
      <c r="C754" s="1">
        <v>41639</v>
      </c>
      <c r="D754" s="6">
        <f t="shared" si="11"/>
        <v>2013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</row>
    <row r="755" spans="1:11" x14ac:dyDescent="0.3">
      <c r="A755" t="s">
        <v>299</v>
      </c>
      <c r="B755" t="s">
        <v>14</v>
      </c>
      <c r="C755" s="1">
        <v>42004</v>
      </c>
      <c r="D755" s="6">
        <f t="shared" si="11"/>
        <v>2014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</row>
    <row r="756" spans="1:11" x14ac:dyDescent="0.3">
      <c r="A756" t="s">
        <v>299</v>
      </c>
      <c r="B756" t="s">
        <v>15</v>
      </c>
      <c r="C756" s="1">
        <v>42369</v>
      </c>
      <c r="D756" s="6">
        <f t="shared" si="11"/>
        <v>2015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</row>
    <row r="757" spans="1:11" x14ac:dyDescent="0.3">
      <c r="A757" t="s">
        <v>299</v>
      </c>
      <c r="B757" t="s">
        <v>16</v>
      </c>
      <c r="C757" s="1">
        <v>42735</v>
      </c>
      <c r="D757" s="6">
        <f t="shared" si="11"/>
        <v>2016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</row>
    <row r="758" spans="1:11" x14ac:dyDescent="0.3">
      <c r="A758" t="s">
        <v>300</v>
      </c>
      <c r="B758" t="s">
        <v>11</v>
      </c>
      <c r="C758" s="1">
        <v>41547</v>
      </c>
      <c r="D758" s="6">
        <f t="shared" si="11"/>
        <v>2013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3">
      <c r="A759" t="s">
        <v>300</v>
      </c>
      <c r="B759" t="s">
        <v>14</v>
      </c>
      <c r="C759" s="1">
        <v>41912</v>
      </c>
      <c r="D759" s="6">
        <f t="shared" si="11"/>
        <v>2014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3">
      <c r="A760" t="s">
        <v>300</v>
      </c>
      <c r="B760" t="s">
        <v>15</v>
      </c>
      <c r="C760" s="1">
        <v>42277</v>
      </c>
      <c r="D760" s="6">
        <f t="shared" si="11"/>
        <v>2015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3">
      <c r="A761" t="s">
        <v>300</v>
      </c>
      <c r="B761" t="s">
        <v>16</v>
      </c>
      <c r="C761" s="1">
        <v>42643</v>
      </c>
      <c r="D761" s="6">
        <f t="shared" si="11"/>
        <v>2016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3">
      <c r="A762" t="s">
        <v>302</v>
      </c>
      <c r="B762" t="s">
        <v>11</v>
      </c>
      <c r="C762" s="1">
        <v>41943</v>
      </c>
      <c r="D762" s="6">
        <f t="shared" si="11"/>
        <v>2014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3">
      <c r="A763" t="s">
        <v>302</v>
      </c>
      <c r="B763" t="s">
        <v>14</v>
      </c>
      <c r="C763" s="1">
        <v>42308</v>
      </c>
      <c r="D763" s="6">
        <f t="shared" si="11"/>
        <v>2015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3">
      <c r="A764" t="s">
        <v>302</v>
      </c>
      <c r="B764" t="s">
        <v>15</v>
      </c>
      <c r="C764" s="1">
        <v>42674</v>
      </c>
      <c r="D764" s="6">
        <f t="shared" si="11"/>
        <v>2016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3">
      <c r="A765" t="s">
        <v>304</v>
      </c>
      <c r="B765" t="s">
        <v>11</v>
      </c>
      <c r="C765" s="1">
        <v>41578</v>
      </c>
      <c r="D765" s="6">
        <f t="shared" si="11"/>
        <v>2013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3">
      <c r="A766" t="s">
        <v>304</v>
      </c>
      <c r="B766" t="s">
        <v>14</v>
      </c>
      <c r="C766" s="1">
        <v>41943</v>
      </c>
      <c r="D766" s="6">
        <f t="shared" si="11"/>
        <v>2014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3">
      <c r="A767" t="s">
        <v>304</v>
      </c>
      <c r="B767" t="s">
        <v>15</v>
      </c>
      <c r="C767" s="1">
        <v>42308</v>
      </c>
      <c r="D767" s="6">
        <f t="shared" si="11"/>
        <v>2015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3">
      <c r="A768" t="s">
        <v>304</v>
      </c>
      <c r="B768" t="s">
        <v>16</v>
      </c>
      <c r="C768" s="1">
        <v>42674</v>
      </c>
      <c r="D768" s="6">
        <f t="shared" si="11"/>
        <v>2016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3">
      <c r="A769" t="s">
        <v>305</v>
      </c>
      <c r="B769" t="s">
        <v>11</v>
      </c>
      <c r="C769" s="1">
        <v>41394</v>
      </c>
      <c r="D769" s="6">
        <f t="shared" si="11"/>
        <v>2013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</row>
    <row r="770" spans="1:11" x14ac:dyDescent="0.3">
      <c r="A770" t="s">
        <v>305</v>
      </c>
      <c r="B770" t="s">
        <v>14</v>
      </c>
      <c r="C770" s="1">
        <v>41759</v>
      </c>
      <c r="D770" s="6">
        <f t="shared" si="11"/>
        <v>2014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</row>
    <row r="771" spans="1:11" x14ac:dyDescent="0.3">
      <c r="A771" t="s">
        <v>305</v>
      </c>
      <c r="B771" t="s">
        <v>15</v>
      </c>
      <c r="C771" s="1">
        <v>42124</v>
      </c>
      <c r="D771" s="6">
        <f t="shared" ref="D771:D834" si="12">YEAR(C771)</f>
        <v>2015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</row>
    <row r="772" spans="1:11" x14ac:dyDescent="0.3">
      <c r="A772" t="s">
        <v>305</v>
      </c>
      <c r="B772" t="s">
        <v>16</v>
      </c>
      <c r="C772" s="1">
        <v>42490</v>
      </c>
      <c r="D772" s="6">
        <f t="shared" si="12"/>
        <v>2016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</row>
    <row r="773" spans="1:11" x14ac:dyDescent="0.3">
      <c r="A773" t="s">
        <v>306</v>
      </c>
      <c r="B773" t="s">
        <v>11</v>
      </c>
      <c r="C773" s="1">
        <v>41574</v>
      </c>
      <c r="D773" s="6">
        <f t="shared" si="12"/>
        <v>2013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</row>
    <row r="774" spans="1:11" x14ac:dyDescent="0.3">
      <c r="A774" t="s">
        <v>306</v>
      </c>
      <c r="B774" t="s">
        <v>14</v>
      </c>
      <c r="C774" s="1">
        <v>41938</v>
      </c>
      <c r="D774" s="6">
        <f t="shared" si="12"/>
        <v>2014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</row>
    <row r="775" spans="1:11" x14ac:dyDescent="0.3">
      <c r="A775" t="s">
        <v>306</v>
      </c>
      <c r="B775" t="s">
        <v>15</v>
      </c>
      <c r="C775" s="1">
        <v>42308</v>
      </c>
      <c r="D775" s="6">
        <f t="shared" si="12"/>
        <v>2015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</row>
    <row r="776" spans="1:11" x14ac:dyDescent="0.3">
      <c r="A776" t="s">
        <v>306</v>
      </c>
      <c r="B776" t="s">
        <v>16</v>
      </c>
      <c r="C776" s="1">
        <v>42673</v>
      </c>
      <c r="D776" s="6">
        <f t="shared" si="12"/>
        <v>2016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</row>
    <row r="777" spans="1:11" x14ac:dyDescent="0.3">
      <c r="A777" t="s">
        <v>307</v>
      </c>
      <c r="B777" t="s">
        <v>11</v>
      </c>
      <c r="C777" s="1">
        <v>41453</v>
      </c>
      <c r="D777" s="6">
        <f t="shared" si="12"/>
        <v>2013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</row>
    <row r="778" spans="1:11" x14ac:dyDescent="0.3">
      <c r="A778" t="s">
        <v>307</v>
      </c>
      <c r="B778" t="s">
        <v>14</v>
      </c>
      <c r="C778" s="1">
        <v>41817</v>
      </c>
      <c r="D778" s="6">
        <f t="shared" si="12"/>
        <v>2014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</row>
    <row r="779" spans="1:11" x14ac:dyDescent="0.3">
      <c r="A779" t="s">
        <v>307</v>
      </c>
      <c r="B779" t="s">
        <v>15</v>
      </c>
      <c r="C779" s="1">
        <v>42188</v>
      </c>
      <c r="D779" s="6">
        <f t="shared" si="12"/>
        <v>2015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</row>
    <row r="780" spans="1:11" x14ac:dyDescent="0.3">
      <c r="A780" t="s">
        <v>307</v>
      </c>
      <c r="B780" t="s">
        <v>16</v>
      </c>
      <c r="C780" s="1">
        <v>42552</v>
      </c>
      <c r="D780" s="6">
        <f t="shared" si="12"/>
        <v>2016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</row>
    <row r="781" spans="1:11" x14ac:dyDescent="0.3">
      <c r="A781" t="s">
        <v>309</v>
      </c>
      <c r="B781" t="s">
        <v>11</v>
      </c>
      <c r="C781" s="1">
        <v>41272</v>
      </c>
      <c r="D781" s="6">
        <f t="shared" si="12"/>
        <v>2012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</row>
    <row r="782" spans="1:11" x14ac:dyDescent="0.3">
      <c r="A782" t="s">
        <v>309</v>
      </c>
      <c r="B782" t="s">
        <v>14</v>
      </c>
      <c r="C782" s="1">
        <v>41636</v>
      </c>
      <c r="D782" s="6">
        <f t="shared" si="12"/>
        <v>2013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</row>
    <row r="783" spans="1:11" x14ac:dyDescent="0.3">
      <c r="A783" t="s">
        <v>309</v>
      </c>
      <c r="B783" t="s">
        <v>15</v>
      </c>
      <c r="C783" s="1">
        <v>42000</v>
      </c>
      <c r="D783" s="6">
        <f t="shared" si="12"/>
        <v>2014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</row>
    <row r="784" spans="1:11" x14ac:dyDescent="0.3">
      <c r="A784" t="s">
        <v>309</v>
      </c>
      <c r="B784" t="s">
        <v>16</v>
      </c>
      <c r="C784" s="1">
        <v>42364</v>
      </c>
      <c r="D784" s="6">
        <f t="shared" si="12"/>
        <v>2015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</row>
    <row r="785" spans="1:11" x14ac:dyDescent="0.3">
      <c r="A785" t="s">
        <v>310</v>
      </c>
      <c r="B785" t="s">
        <v>11</v>
      </c>
      <c r="C785" s="1">
        <v>41274</v>
      </c>
      <c r="D785" s="6">
        <f t="shared" si="12"/>
        <v>2012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</row>
    <row r="786" spans="1:11" x14ac:dyDescent="0.3">
      <c r="A786" t="s">
        <v>310</v>
      </c>
      <c r="B786" t="s">
        <v>14</v>
      </c>
      <c r="C786" s="1">
        <v>41639</v>
      </c>
      <c r="D786" s="6">
        <f t="shared" si="12"/>
        <v>2013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</row>
    <row r="787" spans="1:11" x14ac:dyDescent="0.3">
      <c r="A787" t="s">
        <v>310</v>
      </c>
      <c r="B787" t="s">
        <v>15</v>
      </c>
      <c r="C787" s="1">
        <v>42004</v>
      </c>
      <c r="D787" s="6">
        <f t="shared" si="12"/>
        <v>2014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</row>
    <row r="788" spans="1:11" x14ac:dyDescent="0.3">
      <c r="A788" t="s">
        <v>310</v>
      </c>
      <c r="B788" t="s">
        <v>16</v>
      </c>
      <c r="C788" s="1">
        <v>42369</v>
      </c>
      <c r="D788" s="6">
        <f t="shared" si="12"/>
        <v>2015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</row>
    <row r="789" spans="1:11" x14ac:dyDescent="0.3">
      <c r="A789" t="s">
        <v>311</v>
      </c>
      <c r="B789" t="s">
        <v>11</v>
      </c>
      <c r="C789" s="1">
        <v>41274</v>
      </c>
      <c r="D789" s="6">
        <f t="shared" si="12"/>
        <v>2012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</row>
    <row r="790" spans="1:11" x14ac:dyDescent="0.3">
      <c r="A790" t="s">
        <v>311</v>
      </c>
      <c r="B790" t="s">
        <v>14</v>
      </c>
      <c r="C790" s="1">
        <v>41639</v>
      </c>
      <c r="D790" s="6">
        <f t="shared" si="12"/>
        <v>2013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</row>
    <row r="791" spans="1:11" x14ac:dyDescent="0.3">
      <c r="A791" t="s">
        <v>311</v>
      </c>
      <c r="B791" t="s">
        <v>15</v>
      </c>
      <c r="C791" s="1">
        <v>42004</v>
      </c>
      <c r="D791" s="6">
        <f t="shared" si="12"/>
        <v>2014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</row>
    <row r="792" spans="1:11" x14ac:dyDescent="0.3">
      <c r="A792" t="s">
        <v>311</v>
      </c>
      <c r="B792" t="s">
        <v>16</v>
      </c>
      <c r="C792" s="1">
        <v>42369</v>
      </c>
      <c r="D792" s="6">
        <f t="shared" si="12"/>
        <v>2015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</row>
    <row r="793" spans="1:11" x14ac:dyDescent="0.3">
      <c r="A793" t="s">
        <v>312</v>
      </c>
      <c r="B793" t="s">
        <v>11</v>
      </c>
      <c r="C793" s="1">
        <v>41639</v>
      </c>
      <c r="D793" s="6">
        <f t="shared" si="12"/>
        <v>2013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</row>
    <row r="794" spans="1:11" x14ac:dyDescent="0.3">
      <c r="A794" t="s">
        <v>312</v>
      </c>
      <c r="B794" t="s">
        <v>14</v>
      </c>
      <c r="C794" s="1">
        <v>42004</v>
      </c>
      <c r="D794" s="6">
        <f t="shared" si="12"/>
        <v>2014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</row>
    <row r="795" spans="1:11" x14ac:dyDescent="0.3">
      <c r="A795" t="s">
        <v>312</v>
      </c>
      <c r="B795" t="s">
        <v>15</v>
      </c>
      <c r="C795" s="1">
        <v>42369</v>
      </c>
      <c r="D795" s="6">
        <f t="shared" si="12"/>
        <v>2015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</row>
    <row r="796" spans="1:11" x14ac:dyDescent="0.3">
      <c r="A796" t="s">
        <v>312</v>
      </c>
      <c r="B796" t="s">
        <v>16</v>
      </c>
      <c r="C796" s="1">
        <v>42735</v>
      </c>
      <c r="D796" s="6">
        <f t="shared" si="12"/>
        <v>2016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</row>
    <row r="797" spans="1:11" x14ac:dyDescent="0.3">
      <c r="A797" t="s">
        <v>313</v>
      </c>
      <c r="B797" t="s">
        <v>11</v>
      </c>
      <c r="C797" s="1">
        <v>41274</v>
      </c>
      <c r="D797" s="6">
        <f t="shared" si="12"/>
        <v>2012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</row>
    <row r="798" spans="1:11" x14ac:dyDescent="0.3">
      <c r="A798" t="s">
        <v>313</v>
      </c>
      <c r="B798" t="s">
        <v>14</v>
      </c>
      <c r="C798" s="1">
        <v>41639</v>
      </c>
      <c r="D798" s="6">
        <f t="shared" si="12"/>
        <v>2013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</row>
    <row r="799" spans="1:11" x14ac:dyDescent="0.3">
      <c r="A799" t="s">
        <v>313</v>
      </c>
      <c r="B799" t="s">
        <v>15</v>
      </c>
      <c r="C799" s="1">
        <v>42004</v>
      </c>
      <c r="D799" s="6">
        <f t="shared" si="12"/>
        <v>2014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</row>
    <row r="800" spans="1:11" x14ac:dyDescent="0.3">
      <c r="A800" t="s">
        <v>313</v>
      </c>
      <c r="B800" t="s">
        <v>16</v>
      </c>
      <c r="C800" s="1">
        <v>42369</v>
      </c>
      <c r="D800" s="6">
        <f t="shared" si="12"/>
        <v>2015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</row>
    <row r="801" spans="1:11" x14ac:dyDescent="0.3">
      <c r="A801" t="s">
        <v>314</v>
      </c>
      <c r="B801" t="s">
        <v>11</v>
      </c>
      <c r="C801" s="1">
        <v>41274</v>
      </c>
      <c r="D801" s="6">
        <f t="shared" si="12"/>
        <v>2012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</row>
    <row r="802" spans="1:11" x14ac:dyDescent="0.3">
      <c r="A802" t="s">
        <v>314</v>
      </c>
      <c r="B802" t="s">
        <v>14</v>
      </c>
      <c r="C802" s="1">
        <v>41639</v>
      </c>
      <c r="D802" s="6">
        <f t="shared" si="12"/>
        <v>2013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</row>
    <row r="803" spans="1:11" x14ac:dyDescent="0.3">
      <c r="A803" t="s">
        <v>314</v>
      </c>
      <c r="B803" t="s">
        <v>15</v>
      </c>
      <c r="C803" s="1">
        <v>42004</v>
      </c>
      <c r="D803" s="6">
        <f t="shared" si="12"/>
        <v>2014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</row>
    <row r="804" spans="1:11" x14ac:dyDescent="0.3">
      <c r="A804" t="s">
        <v>314</v>
      </c>
      <c r="B804" t="s">
        <v>16</v>
      </c>
      <c r="C804" s="1">
        <v>42369</v>
      </c>
      <c r="D804" s="6">
        <f t="shared" si="12"/>
        <v>2015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</row>
    <row r="805" spans="1:11" x14ac:dyDescent="0.3">
      <c r="A805" t="s">
        <v>315</v>
      </c>
      <c r="B805" t="s">
        <v>11</v>
      </c>
      <c r="C805" s="1">
        <v>41274</v>
      </c>
      <c r="D805" s="6">
        <f t="shared" si="12"/>
        <v>2012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</row>
    <row r="806" spans="1:11" x14ac:dyDescent="0.3">
      <c r="A806" t="s">
        <v>315</v>
      </c>
      <c r="B806" t="s">
        <v>14</v>
      </c>
      <c r="C806" s="1">
        <v>41639</v>
      </c>
      <c r="D806" s="6">
        <f t="shared" si="12"/>
        <v>2013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</row>
    <row r="807" spans="1:11" x14ac:dyDescent="0.3">
      <c r="A807" t="s">
        <v>315</v>
      </c>
      <c r="B807" t="s">
        <v>15</v>
      </c>
      <c r="C807" s="1">
        <v>42004</v>
      </c>
      <c r="D807" s="6">
        <f t="shared" si="12"/>
        <v>2014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</row>
    <row r="808" spans="1:11" x14ac:dyDescent="0.3">
      <c r="A808" t="s">
        <v>315</v>
      </c>
      <c r="B808" t="s">
        <v>16</v>
      </c>
      <c r="C808" s="1">
        <v>42369</v>
      </c>
      <c r="D808" s="6">
        <f t="shared" si="12"/>
        <v>2015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</row>
    <row r="809" spans="1:11" x14ac:dyDescent="0.3">
      <c r="A809" t="s">
        <v>316</v>
      </c>
      <c r="B809" t="s">
        <v>11</v>
      </c>
      <c r="C809" s="1">
        <v>41637</v>
      </c>
      <c r="D809" s="6">
        <f t="shared" si="12"/>
        <v>2013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</row>
    <row r="810" spans="1:11" x14ac:dyDescent="0.3">
      <c r="A810" t="s">
        <v>316</v>
      </c>
      <c r="B810" t="s">
        <v>14</v>
      </c>
      <c r="C810" s="1">
        <v>42001</v>
      </c>
      <c r="D810" s="6">
        <f t="shared" si="12"/>
        <v>2014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</row>
    <row r="811" spans="1:11" x14ac:dyDescent="0.3">
      <c r="A811" t="s">
        <v>316</v>
      </c>
      <c r="B811" t="s">
        <v>15</v>
      </c>
      <c r="C811" s="1">
        <v>42372</v>
      </c>
      <c r="D811" s="6">
        <f t="shared" si="12"/>
        <v>2016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</row>
    <row r="812" spans="1:11" x14ac:dyDescent="0.3">
      <c r="A812" t="s">
        <v>316</v>
      </c>
      <c r="B812" t="s">
        <v>16</v>
      </c>
      <c r="C812" s="1">
        <v>42736</v>
      </c>
      <c r="D812" s="6">
        <f t="shared" si="12"/>
        <v>2017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</row>
    <row r="813" spans="1:11" x14ac:dyDescent="0.3">
      <c r="A813" t="s">
        <v>318</v>
      </c>
      <c r="B813" t="s">
        <v>11</v>
      </c>
      <c r="C813" s="1">
        <v>41636</v>
      </c>
      <c r="D813" s="6">
        <f t="shared" si="12"/>
        <v>2013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3">
      <c r="A814" t="s">
        <v>318</v>
      </c>
      <c r="B814" t="s">
        <v>14</v>
      </c>
      <c r="C814" s="1">
        <v>42000</v>
      </c>
      <c r="D814" s="6">
        <f t="shared" si="12"/>
        <v>2014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3">
      <c r="A815" t="s">
        <v>318</v>
      </c>
      <c r="B815" t="s">
        <v>15</v>
      </c>
      <c r="C815" s="1">
        <v>42364</v>
      </c>
      <c r="D815" s="6">
        <f t="shared" si="12"/>
        <v>2015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3">
      <c r="A816" t="s">
        <v>318</v>
      </c>
      <c r="B816" t="s">
        <v>16</v>
      </c>
      <c r="C816" s="1">
        <v>42735</v>
      </c>
      <c r="D816" s="6">
        <f t="shared" si="12"/>
        <v>2016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3">
      <c r="A817" t="s">
        <v>319</v>
      </c>
      <c r="B817" t="s">
        <v>11</v>
      </c>
      <c r="C817" s="1">
        <v>41486</v>
      </c>
      <c r="D817" s="6">
        <f t="shared" si="12"/>
        <v>2013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3">
      <c r="A818" t="s">
        <v>319</v>
      </c>
      <c r="B818" t="s">
        <v>14</v>
      </c>
      <c r="C818" s="1">
        <v>41851</v>
      </c>
      <c r="D818" s="6">
        <f t="shared" si="12"/>
        <v>2014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3">
      <c r="A819" t="s">
        <v>319</v>
      </c>
      <c r="B819" t="s">
        <v>15</v>
      </c>
      <c r="C819" s="1">
        <v>42216</v>
      </c>
      <c r="D819" s="6">
        <f t="shared" si="12"/>
        <v>2015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3">
      <c r="A820" t="s">
        <v>319</v>
      </c>
      <c r="B820" t="s">
        <v>16</v>
      </c>
      <c r="C820" s="1">
        <v>42582</v>
      </c>
      <c r="D820" s="6">
        <f t="shared" si="12"/>
        <v>2016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3">
      <c r="A821" t="s">
        <v>320</v>
      </c>
      <c r="B821" t="s">
        <v>11</v>
      </c>
      <c r="C821" s="1">
        <v>41274</v>
      </c>
      <c r="D821" s="6">
        <f t="shared" si="12"/>
        <v>2012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</row>
    <row r="822" spans="1:11" x14ac:dyDescent="0.3">
      <c r="A822" t="s">
        <v>320</v>
      </c>
      <c r="B822" t="s">
        <v>14</v>
      </c>
      <c r="C822" s="1">
        <v>41639</v>
      </c>
      <c r="D822" s="6">
        <f t="shared" si="12"/>
        <v>2013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</row>
    <row r="823" spans="1:11" x14ac:dyDescent="0.3">
      <c r="A823" t="s">
        <v>320</v>
      </c>
      <c r="B823" t="s">
        <v>15</v>
      </c>
      <c r="C823" s="1">
        <v>42004</v>
      </c>
      <c r="D823" s="6">
        <f t="shared" si="12"/>
        <v>2014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</row>
    <row r="824" spans="1:11" x14ac:dyDescent="0.3">
      <c r="A824" t="s">
        <v>320</v>
      </c>
      <c r="B824" t="s">
        <v>16</v>
      </c>
      <c r="C824" s="1">
        <v>42369</v>
      </c>
      <c r="D824" s="6">
        <f t="shared" si="12"/>
        <v>2015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</row>
    <row r="825" spans="1:11" x14ac:dyDescent="0.3">
      <c r="A825" t="s">
        <v>321</v>
      </c>
      <c r="B825" t="s">
        <v>11</v>
      </c>
      <c r="C825" s="1">
        <v>41274</v>
      </c>
      <c r="D825" s="6">
        <f t="shared" si="12"/>
        <v>2012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</row>
    <row r="826" spans="1:11" x14ac:dyDescent="0.3">
      <c r="A826" t="s">
        <v>321</v>
      </c>
      <c r="B826" t="s">
        <v>14</v>
      </c>
      <c r="C826" s="1">
        <v>41639</v>
      </c>
      <c r="D826" s="6">
        <f t="shared" si="12"/>
        <v>2013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</row>
    <row r="827" spans="1:11" x14ac:dyDescent="0.3">
      <c r="A827" t="s">
        <v>321</v>
      </c>
      <c r="B827" t="s">
        <v>15</v>
      </c>
      <c r="C827" s="1">
        <v>42004</v>
      </c>
      <c r="D827" s="6">
        <f t="shared" si="12"/>
        <v>2014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</row>
    <row r="828" spans="1:11" x14ac:dyDescent="0.3">
      <c r="A828" t="s">
        <v>321</v>
      </c>
      <c r="B828" t="s">
        <v>16</v>
      </c>
      <c r="C828" s="1">
        <v>42369</v>
      </c>
      <c r="D828" s="6">
        <f t="shared" si="12"/>
        <v>2015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</row>
    <row r="829" spans="1:11" x14ac:dyDescent="0.3">
      <c r="A829" t="s">
        <v>323</v>
      </c>
      <c r="B829" t="s">
        <v>11</v>
      </c>
      <c r="C829" s="1">
        <v>41274</v>
      </c>
      <c r="D829" s="6">
        <f t="shared" si="12"/>
        <v>2012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</row>
    <row r="830" spans="1:11" x14ac:dyDescent="0.3">
      <c r="A830" t="s">
        <v>323</v>
      </c>
      <c r="B830" t="s">
        <v>14</v>
      </c>
      <c r="C830" s="1">
        <v>41639</v>
      </c>
      <c r="D830" s="6">
        <f t="shared" si="12"/>
        <v>2013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</row>
    <row r="831" spans="1:11" x14ac:dyDescent="0.3">
      <c r="A831" t="s">
        <v>323</v>
      </c>
      <c r="B831" t="s">
        <v>15</v>
      </c>
      <c r="C831" s="1">
        <v>42004</v>
      </c>
      <c r="D831" s="6">
        <f t="shared" si="12"/>
        <v>2014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</row>
    <row r="832" spans="1:11" x14ac:dyDescent="0.3">
      <c r="A832" t="s">
        <v>323</v>
      </c>
      <c r="B832" t="s">
        <v>16</v>
      </c>
      <c r="C832" s="1">
        <v>42369</v>
      </c>
      <c r="D832" s="6">
        <f t="shared" si="12"/>
        <v>2015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</row>
    <row r="833" spans="1:11" x14ac:dyDescent="0.3">
      <c r="A833" t="s">
        <v>324</v>
      </c>
      <c r="B833" t="s">
        <v>11</v>
      </c>
      <c r="C833" s="1">
        <v>41639</v>
      </c>
      <c r="D833" s="6">
        <f t="shared" si="12"/>
        <v>2013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</row>
    <row r="834" spans="1:11" x14ac:dyDescent="0.3">
      <c r="A834" t="s">
        <v>324</v>
      </c>
      <c r="B834" t="s">
        <v>14</v>
      </c>
      <c r="C834" s="1">
        <v>42004</v>
      </c>
      <c r="D834" s="6">
        <f t="shared" si="12"/>
        <v>2014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</row>
    <row r="835" spans="1:11" x14ac:dyDescent="0.3">
      <c r="A835" t="s">
        <v>324</v>
      </c>
      <c r="B835" t="s">
        <v>15</v>
      </c>
      <c r="C835" s="1">
        <v>42369</v>
      </c>
      <c r="D835" s="6">
        <f t="shared" ref="D835:D898" si="13">YEAR(C835)</f>
        <v>2015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</row>
    <row r="836" spans="1:11" x14ac:dyDescent="0.3">
      <c r="A836" t="s">
        <v>324</v>
      </c>
      <c r="B836" t="s">
        <v>16</v>
      </c>
      <c r="C836" s="1">
        <v>42735</v>
      </c>
      <c r="D836" s="6">
        <f t="shared" si="13"/>
        <v>2016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</row>
    <row r="837" spans="1:11" x14ac:dyDescent="0.3">
      <c r="A837" t="s">
        <v>325</v>
      </c>
      <c r="B837" t="s">
        <v>11</v>
      </c>
      <c r="C837" s="1">
        <v>41639</v>
      </c>
      <c r="D837" s="6">
        <f t="shared" si="13"/>
        <v>2013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</row>
    <row r="838" spans="1:11" x14ac:dyDescent="0.3">
      <c r="A838" t="s">
        <v>325</v>
      </c>
      <c r="B838" t="s">
        <v>14</v>
      </c>
      <c r="C838" s="1">
        <v>42004</v>
      </c>
      <c r="D838" s="6">
        <f t="shared" si="13"/>
        <v>2014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</row>
    <row r="839" spans="1:11" x14ac:dyDescent="0.3">
      <c r="A839" t="s">
        <v>325</v>
      </c>
      <c r="B839" t="s">
        <v>15</v>
      </c>
      <c r="C839" s="1">
        <v>42369</v>
      </c>
      <c r="D839" s="6">
        <f t="shared" si="13"/>
        <v>2015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</row>
    <row r="840" spans="1:11" x14ac:dyDescent="0.3">
      <c r="A840" t="s">
        <v>325</v>
      </c>
      <c r="B840" t="s">
        <v>16</v>
      </c>
      <c r="C840" s="1">
        <v>42735</v>
      </c>
      <c r="D840" s="6">
        <f t="shared" si="13"/>
        <v>2016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</row>
    <row r="841" spans="1:11" x14ac:dyDescent="0.3">
      <c r="A841" t="s">
        <v>326</v>
      </c>
      <c r="B841" t="s">
        <v>11</v>
      </c>
      <c r="C841" s="1">
        <v>41274</v>
      </c>
      <c r="D841" s="6">
        <f t="shared" si="13"/>
        <v>2012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</row>
    <row r="842" spans="1:11" x14ac:dyDescent="0.3">
      <c r="A842" t="s">
        <v>326</v>
      </c>
      <c r="B842" t="s">
        <v>14</v>
      </c>
      <c r="C842" s="1">
        <v>41639</v>
      </c>
      <c r="D842" s="6">
        <f t="shared" si="13"/>
        <v>2013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</row>
    <row r="843" spans="1:11" x14ac:dyDescent="0.3">
      <c r="A843" t="s">
        <v>326</v>
      </c>
      <c r="B843" t="s">
        <v>15</v>
      </c>
      <c r="C843" s="1">
        <v>42004</v>
      </c>
      <c r="D843" s="6">
        <f t="shared" si="13"/>
        <v>2014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</row>
    <row r="844" spans="1:11" x14ac:dyDescent="0.3">
      <c r="A844" t="s">
        <v>326</v>
      </c>
      <c r="B844" t="s">
        <v>16</v>
      </c>
      <c r="C844" s="1">
        <v>42369</v>
      </c>
      <c r="D844" s="6">
        <f t="shared" si="13"/>
        <v>2015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</row>
    <row r="845" spans="1:11" x14ac:dyDescent="0.3">
      <c r="A845" t="s">
        <v>327</v>
      </c>
      <c r="B845" t="s">
        <v>11</v>
      </c>
      <c r="C845" s="1">
        <v>41274</v>
      </c>
      <c r="D845" s="6">
        <f t="shared" si="13"/>
        <v>2012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</row>
    <row r="846" spans="1:11" x14ac:dyDescent="0.3">
      <c r="A846" t="s">
        <v>327</v>
      </c>
      <c r="B846" t="s">
        <v>14</v>
      </c>
      <c r="C846" s="1">
        <v>41639</v>
      </c>
      <c r="D846" s="6">
        <f t="shared" si="13"/>
        <v>2013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</row>
    <row r="847" spans="1:11" x14ac:dyDescent="0.3">
      <c r="A847" t="s">
        <v>327</v>
      </c>
      <c r="B847" t="s">
        <v>15</v>
      </c>
      <c r="C847" s="1">
        <v>42004</v>
      </c>
      <c r="D847" s="6">
        <f t="shared" si="13"/>
        <v>2014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</row>
    <row r="848" spans="1:11" x14ac:dyDescent="0.3">
      <c r="A848" t="s">
        <v>327</v>
      </c>
      <c r="B848" t="s">
        <v>16</v>
      </c>
      <c r="C848" s="1">
        <v>42369</v>
      </c>
      <c r="D848" s="6">
        <f t="shared" si="13"/>
        <v>2015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</row>
    <row r="849" spans="1:11" x14ac:dyDescent="0.3">
      <c r="A849" t="s">
        <v>329</v>
      </c>
      <c r="B849" t="s">
        <v>11</v>
      </c>
      <c r="C849" s="1">
        <v>41544</v>
      </c>
      <c r="D849" s="6">
        <f t="shared" si="13"/>
        <v>2013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</row>
    <row r="850" spans="1:11" x14ac:dyDescent="0.3">
      <c r="A850" t="s">
        <v>329</v>
      </c>
      <c r="B850" t="s">
        <v>14</v>
      </c>
      <c r="C850" s="1">
        <v>41908</v>
      </c>
      <c r="D850" s="6">
        <f t="shared" si="13"/>
        <v>2014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</row>
    <row r="851" spans="1:11" x14ac:dyDescent="0.3">
      <c r="A851" t="s">
        <v>329</v>
      </c>
      <c r="B851" t="s">
        <v>15</v>
      </c>
      <c r="C851" s="1">
        <v>42279</v>
      </c>
      <c r="D851" s="6">
        <f t="shared" si="13"/>
        <v>2015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</row>
    <row r="852" spans="1:11" x14ac:dyDescent="0.3">
      <c r="A852" t="s">
        <v>329</v>
      </c>
      <c r="B852" t="s">
        <v>16</v>
      </c>
      <c r="C852" s="1">
        <v>42643</v>
      </c>
      <c r="D852" s="6">
        <f t="shared" si="13"/>
        <v>2016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</row>
    <row r="853" spans="1:11" x14ac:dyDescent="0.3">
      <c r="A853" t="s">
        <v>330</v>
      </c>
      <c r="B853" t="s">
        <v>11</v>
      </c>
      <c r="C853" s="1">
        <v>41274</v>
      </c>
      <c r="D853" s="6">
        <f t="shared" si="13"/>
        <v>2012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</row>
    <row r="854" spans="1:11" x14ac:dyDescent="0.3">
      <c r="A854" t="s">
        <v>330</v>
      </c>
      <c r="B854" t="s">
        <v>14</v>
      </c>
      <c r="C854" s="1">
        <v>41639</v>
      </c>
      <c r="D854" s="6">
        <f t="shared" si="13"/>
        <v>2013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</row>
    <row r="855" spans="1:11" x14ac:dyDescent="0.3">
      <c r="A855" t="s">
        <v>330</v>
      </c>
      <c r="B855" t="s">
        <v>15</v>
      </c>
      <c r="C855" s="1">
        <v>42004</v>
      </c>
      <c r="D855" s="6">
        <f t="shared" si="13"/>
        <v>2014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</row>
    <row r="856" spans="1:11" x14ac:dyDescent="0.3">
      <c r="A856" t="s">
        <v>330</v>
      </c>
      <c r="B856" t="s">
        <v>16</v>
      </c>
      <c r="C856" s="1">
        <v>42369</v>
      </c>
      <c r="D856" s="6">
        <f t="shared" si="13"/>
        <v>2015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</row>
    <row r="857" spans="1:11" x14ac:dyDescent="0.3">
      <c r="A857" t="s">
        <v>331</v>
      </c>
      <c r="B857" t="s">
        <v>11</v>
      </c>
      <c r="C857" s="1">
        <v>41274</v>
      </c>
      <c r="D857" s="6">
        <f t="shared" si="13"/>
        <v>2012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</row>
    <row r="858" spans="1:11" x14ac:dyDescent="0.3">
      <c r="A858" t="s">
        <v>331</v>
      </c>
      <c r="B858" t="s">
        <v>14</v>
      </c>
      <c r="C858" s="1">
        <v>41639</v>
      </c>
      <c r="D858" s="6">
        <f t="shared" si="13"/>
        <v>2013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</row>
    <row r="859" spans="1:11" x14ac:dyDescent="0.3">
      <c r="A859" t="s">
        <v>331</v>
      </c>
      <c r="B859" t="s">
        <v>15</v>
      </c>
      <c r="C859" s="1">
        <v>42004</v>
      </c>
      <c r="D859" s="6">
        <f t="shared" si="13"/>
        <v>2014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</row>
    <row r="860" spans="1:11" x14ac:dyDescent="0.3">
      <c r="A860" t="s">
        <v>331</v>
      </c>
      <c r="B860" t="s">
        <v>16</v>
      </c>
      <c r="C860" s="1">
        <v>42369</v>
      </c>
      <c r="D860" s="6">
        <f t="shared" si="13"/>
        <v>2015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</row>
    <row r="861" spans="1:11" x14ac:dyDescent="0.3">
      <c r="A861" t="s">
        <v>332</v>
      </c>
      <c r="B861" t="s">
        <v>11</v>
      </c>
      <c r="C861" s="1">
        <v>41307</v>
      </c>
      <c r="D861" s="6">
        <f t="shared" si="13"/>
        <v>2013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</row>
    <row r="862" spans="1:11" x14ac:dyDescent="0.3">
      <c r="A862" t="s">
        <v>332</v>
      </c>
      <c r="B862" t="s">
        <v>14</v>
      </c>
      <c r="C862" s="1">
        <v>41671</v>
      </c>
      <c r="D862" s="6">
        <f t="shared" si="13"/>
        <v>2014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</row>
    <row r="863" spans="1:11" x14ac:dyDescent="0.3">
      <c r="A863" t="s">
        <v>332</v>
      </c>
      <c r="B863" t="s">
        <v>15</v>
      </c>
      <c r="C863" s="1">
        <v>42035</v>
      </c>
      <c r="D863" s="6">
        <f t="shared" si="13"/>
        <v>2015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</row>
    <row r="864" spans="1:11" x14ac:dyDescent="0.3">
      <c r="A864" t="s">
        <v>332</v>
      </c>
      <c r="B864" t="s">
        <v>16</v>
      </c>
      <c r="C864" s="1">
        <v>42399</v>
      </c>
      <c r="D864" s="6">
        <f t="shared" si="13"/>
        <v>2016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</row>
    <row r="865" spans="1:11" x14ac:dyDescent="0.3">
      <c r="A865" t="s">
        <v>334</v>
      </c>
      <c r="B865" t="s">
        <v>11</v>
      </c>
      <c r="C865" s="1">
        <v>41272</v>
      </c>
      <c r="D865" s="6">
        <f t="shared" si="13"/>
        <v>2012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</row>
    <row r="866" spans="1:11" x14ac:dyDescent="0.3">
      <c r="A866" t="s">
        <v>334</v>
      </c>
      <c r="B866" t="s">
        <v>14</v>
      </c>
      <c r="C866" s="1">
        <v>41636</v>
      </c>
      <c r="D866" s="6">
        <f t="shared" si="13"/>
        <v>2013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</row>
    <row r="867" spans="1:11" x14ac:dyDescent="0.3">
      <c r="A867" t="s">
        <v>334</v>
      </c>
      <c r="B867" t="s">
        <v>15</v>
      </c>
      <c r="C867" s="1">
        <v>42007</v>
      </c>
      <c r="D867" s="6">
        <f t="shared" si="13"/>
        <v>2015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</row>
    <row r="868" spans="1:11" x14ac:dyDescent="0.3">
      <c r="A868" t="s">
        <v>334</v>
      </c>
      <c r="B868" t="s">
        <v>16</v>
      </c>
      <c r="C868" s="1">
        <v>42371</v>
      </c>
      <c r="D868" s="6">
        <f t="shared" si="13"/>
        <v>2016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</row>
    <row r="869" spans="1:11" x14ac:dyDescent="0.3">
      <c r="A869" t="s">
        <v>335</v>
      </c>
      <c r="B869" t="s">
        <v>11</v>
      </c>
      <c r="C869" s="1">
        <v>41547</v>
      </c>
      <c r="D869" s="6">
        <f t="shared" si="13"/>
        <v>2013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</row>
    <row r="870" spans="1:11" x14ac:dyDescent="0.3">
      <c r="A870" t="s">
        <v>335</v>
      </c>
      <c r="B870" t="s">
        <v>14</v>
      </c>
      <c r="C870" s="1">
        <v>41912</v>
      </c>
      <c r="D870" s="6">
        <f t="shared" si="13"/>
        <v>2014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</row>
    <row r="871" spans="1:11" x14ac:dyDescent="0.3">
      <c r="A871" t="s">
        <v>335</v>
      </c>
      <c r="B871" t="s">
        <v>15</v>
      </c>
      <c r="C871" s="1">
        <v>42277</v>
      </c>
      <c r="D871" s="6">
        <f t="shared" si="13"/>
        <v>2015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</row>
    <row r="872" spans="1:11" x14ac:dyDescent="0.3">
      <c r="A872" t="s">
        <v>335</v>
      </c>
      <c r="B872" t="s">
        <v>16</v>
      </c>
      <c r="C872" s="1">
        <v>42643</v>
      </c>
      <c r="D872" s="6">
        <f t="shared" si="13"/>
        <v>2016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</row>
    <row r="873" spans="1:11" x14ac:dyDescent="0.3">
      <c r="A873" t="s">
        <v>336</v>
      </c>
      <c r="B873" t="s">
        <v>11</v>
      </c>
      <c r="C873" s="1">
        <v>41274</v>
      </c>
      <c r="D873" s="6">
        <f t="shared" si="13"/>
        <v>2012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</row>
    <row r="874" spans="1:11" x14ac:dyDescent="0.3">
      <c r="A874" t="s">
        <v>336</v>
      </c>
      <c r="B874" t="s">
        <v>14</v>
      </c>
      <c r="C874" s="1">
        <v>41639</v>
      </c>
      <c r="D874" s="6">
        <f t="shared" si="13"/>
        <v>2013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</row>
    <row r="875" spans="1:11" x14ac:dyDescent="0.3">
      <c r="A875" t="s">
        <v>336</v>
      </c>
      <c r="B875" t="s">
        <v>15</v>
      </c>
      <c r="C875" s="1">
        <v>42004</v>
      </c>
      <c r="D875" s="6">
        <f t="shared" si="13"/>
        <v>2014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</row>
    <row r="876" spans="1:11" x14ac:dyDescent="0.3">
      <c r="A876" t="s">
        <v>336</v>
      </c>
      <c r="B876" t="s">
        <v>16</v>
      </c>
      <c r="C876" s="1">
        <v>42369</v>
      </c>
      <c r="D876" s="6">
        <f t="shared" si="13"/>
        <v>2015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</row>
    <row r="877" spans="1:11" x14ac:dyDescent="0.3">
      <c r="A877" t="s">
        <v>337</v>
      </c>
      <c r="B877" t="s">
        <v>11</v>
      </c>
      <c r="C877" s="1">
        <v>41455</v>
      </c>
      <c r="D877" s="6">
        <f t="shared" si="13"/>
        <v>2013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</row>
    <row r="878" spans="1:11" x14ac:dyDescent="0.3">
      <c r="A878" t="s">
        <v>337</v>
      </c>
      <c r="B878" t="s">
        <v>14</v>
      </c>
      <c r="C878" s="1">
        <v>41820</v>
      </c>
      <c r="D878" s="6">
        <f t="shared" si="13"/>
        <v>2014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</row>
    <row r="879" spans="1:11" x14ac:dyDescent="0.3">
      <c r="A879" t="s">
        <v>337</v>
      </c>
      <c r="B879" t="s">
        <v>15</v>
      </c>
      <c r="C879" s="1">
        <v>42185</v>
      </c>
      <c r="D879" s="6">
        <f t="shared" si="13"/>
        <v>2015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</row>
    <row r="880" spans="1:11" x14ac:dyDescent="0.3">
      <c r="A880" t="s">
        <v>337</v>
      </c>
      <c r="B880" t="s">
        <v>16</v>
      </c>
      <c r="C880" s="1">
        <v>42551</v>
      </c>
      <c r="D880" s="6">
        <f t="shared" si="13"/>
        <v>2016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</row>
    <row r="881" spans="1:11" x14ac:dyDescent="0.3">
      <c r="A881" t="s">
        <v>338</v>
      </c>
      <c r="B881" t="s">
        <v>11</v>
      </c>
      <c r="C881" s="1">
        <v>41639</v>
      </c>
      <c r="D881" s="6">
        <f t="shared" si="13"/>
        <v>2013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</row>
    <row r="882" spans="1:11" x14ac:dyDescent="0.3">
      <c r="A882" t="s">
        <v>338</v>
      </c>
      <c r="B882" t="s">
        <v>14</v>
      </c>
      <c r="C882" s="1">
        <v>42004</v>
      </c>
      <c r="D882" s="6">
        <f t="shared" si="13"/>
        <v>2014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</row>
    <row r="883" spans="1:11" x14ac:dyDescent="0.3">
      <c r="A883" t="s">
        <v>338</v>
      </c>
      <c r="B883" t="s">
        <v>15</v>
      </c>
      <c r="C883" s="1">
        <v>42369</v>
      </c>
      <c r="D883" s="6">
        <f t="shared" si="13"/>
        <v>2015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</row>
    <row r="884" spans="1:11" x14ac:dyDescent="0.3">
      <c r="A884" t="s">
        <v>338</v>
      </c>
      <c r="B884" t="s">
        <v>16</v>
      </c>
      <c r="C884" s="1">
        <v>42735</v>
      </c>
      <c r="D884" s="6">
        <f t="shared" si="13"/>
        <v>2016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</row>
    <row r="885" spans="1:11" x14ac:dyDescent="0.3">
      <c r="A885" t="s">
        <v>339</v>
      </c>
      <c r="B885" t="s">
        <v>11</v>
      </c>
      <c r="C885" s="1">
        <v>41639</v>
      </c>
      <c r="D885" s="6">
        <f t="shared" si="13"/>
        <v>2013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</row>
    <row r="886" spans="1:11" x14ac:dyDescent="0.3">
      <c r="A886" t="s">
        <v>339</v>
      </c>
      <c r="B886" t="s">
        <v>14</v>
      </c>
      <c r="C886" s="1">
        <v>42004</v>
      </c>
      <c r="D886" s="6">
        <f t="shared" si="13"/>
        <v>2014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</row>
    <row r="887" spans="1:11" x14ac:dyDescent="0.3">
      <c r="A887" t="s">
        <v>339</v>
      </c>
      <c r="B887" t="s">
        <v>15</v>
      </c>
      <c r="C887" s="1">
        <v>42369</v>
      </c>
      <c r="D887" s="6">
        <f t="shared" si="13"/>
        <v>2015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</row>
    <row r="888" spans="1:11" x14ac:dyDescent="0.3">
      <c r="A888" t="s">
        <v>339</v>
      </c>
      <c r="B888" t="s">
        <v>16</v>
      </c>
      <c r="C888" s="1">
        <v>42735</v>
      </c>
      <c r="D888" s="6">
        <f t="shared" si="13"/>
        <v>2016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</row>
    <row r="889" spans="1:11" x14ac:dyDescent="0.3">
      <c r="A889" t="s">
        <v>341</v>
      </c>
      <c r="B889" t="s">
        <v>11</v>
      </c>
      <c r="C889" s="1">
        <v>41333</v>
      </c>
      <c r="D889" s="6">
        <f t="shared" si="13"/>
        <v>2013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</row>
    <row r="890" spans="1:11" x14ac:dyDescent="0.3">
      <c r="A890" t="s">
        <v>341</v>
      </c>
      <c r="B890" t="s">
        <v>14</v>
      </c>
      <c r="C890" s="1">
        <v>41698</v>
      </c>
      <c r="D890" s="6">
        <f t="shared" si="13"/>
        <v>2014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</row>
    <row r="891" spans="1:11" x14ac:dyDescent="0.3">
      <c r="A891" t="s">
        <v>341</v>
      </c>
      <c r="B891" t="s">
        <v>15</v>
      </c>
      <c r="C891" s="1">
        <v>42063</v>
      </c>
      <c r="D891" s="6">
        <f t="shared" si="13"/>
        <v>2015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</row>
    <row r="892" spans="1:11" x14ac:dyDescent="0.3">
      <c r="A892" t="s">
        <v>341</v>
      </c>
      <c r="B892" t="s">
        <v>16</v>
      </c>
      <c r="C892" s="1">
        <v>42429</v>
      </c>
      <c r="D892" s="6">
        <f t="shared" si="13"/>
        <v>2016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</row>
    <row r="893" spans="1:11" x14ac:dyDescent="0.3">
      <c r="A893" t="s">
        <v>342</v>
      </c>
      <c r="B893" t="s">
        <v>11</v>
      </c>
      <c r="C893" s="1">
        <v>41274</v>
      </c>
      <c r="D893" s="6">
        <f t="shared" si="13"/>
        <v>2012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</row>
    <row r="894" spans="1:11" x14ac:dyDescent="0.3">
      <c r="A894" t="s">
        <v>342</v>
      </c>
      <c r="B894" t="s">
        <v>14</v>
      </c>
      <c r="C894" s="1">
        <v>41639</v>
      </c>
      <c r="D894" s="6">
        <f t="shared" si="13"/>
        <v>2013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</row>
    <row r="895" spans="1:11" x14ac:dyDescent="0.3">
      <c r="A895" t="s">
        <v>342</v>
      </c>
      <c r="B895" t="s">
        <v>15</v>
      </c>
      <c r="C895" s="1">
        <v>42004</v>
      </c>
      <c r="D895" s="6">
        <f t="shared" si="13"/>
        <v>2014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</row>
    <row r="896" spans="1:11" x14ac:dyDescent="0.3">
      <c r="A896" t="s">
        <v>342</v>
      </c>
      <c r="B896" t="s">
        <v>16</v>
      </c>
      <c r="C896" s="1">
        <v>42369</v>
      </c>
      <c r="D896" s="6">
        <f t="shared" si="13"/>
        <v>2015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</row>
    <row r="897" spans="1:11" x14ac:dyDescent="0.3">
      <c r="A897" t="s">
        <v>343</v>
      </c>
      <c r="B897" t="s">
        <v>11</v>
      </c>
      <c r="C897" s="1">
        <v>41363</v>
      </c>
      <c r="D897" s="6">
        <f t="shared" si="13"/>
        <v>2013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</row>
    <row r="898" spans="1:11" x14ac:dyDescent="0.3">
      <c r="A898" t="s">
        <v>343</v>
      </c>
      <c r="B898" t="s">
        <v>14</v>
      </c>
      <c r="C898" s="1">
        <v>41727</v>
      </c>
      <c r="D898" s="6">
        <f t="shared" si="13"/>
        <v>2014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</row>
    <row r="899" spans="1:11" x14ac:dyDescent="0.3">
      <c r="A899" t="s">
        <v>343</v>
      </c>
      <c r="B899" t="s">
        <v>15</v>
      </c>
      <c r="C899" s="1">
        <v>42091</v>
      </c>
      <c r="D899" s="6">
        <f t="shared" ref="D899:D962" si="14">YEAR(C899)</f>
        <v>2015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</row>
    <row r="900" spans="1:11" x14ac:dyDescent="0.3">
      <c r="A900" t="s">
        <v>343</v>
      </c>
      <c r="B900" t="s">
        <v>16</v>
      </c>
      <c r="C900" s="1">
        <v>42462</v>
      </c>
      <c r="D900" s="6">
        <f t="shared" si="14"/>
        <v>2016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</row>
    <row r="901" spans="1:11" x14ac:dyDescent="0.3">
      <c r="A901" t="s">
        <v>344</v>
      </c>
      <c r="B901" t="s">
        <v>11</v>
      </c>
      <c r="C901" s="1">
        <v>41307</v>
      </c>
      <c r="D901" s="6">
        <f t="shared" si="14"/>
        <v>2013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</row>
    <row r="902" spans="1:11" x14ac:dyDescent="0.3">
      <c r="A902" t="s">
        <v>344</v>
      </c>
      <c r="B902" t="s">
        <v>14</v>
      </c>
      <c r="C902" s="1">
        <v>41671</v>
      </c>
      <c r="D902" s="6">
        <f t="shared" si="14"/>
        <v>2014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</row>
    <row r="903" spans="1:11" x14ac:dyDescent="0.3">
      <c r="A903" t="s">
        <v>344</v>
      </c>
      <c r="B903" t="s">
        <v>15</v>
      </c>
      <c r="C903" s="1">
        <v>42035</v>
      </c>
      <c r="D903" s="6">
        <f t="shared" si="14"/>
        <v>2015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</row>
    <row r="904" spans="1:11" x14ac:dyDescent="0.3">
      <c r="A904" t="s">
        <v>344</v>
      </c>
      <c r="B904" t="s">
        <v>16</v>
      </c>
      <c r="C904" s="1">
        <v>42399</v>
      </c>
      <c r="D904" s="6">
        <f t="shared" si="14"/>
        <v>2016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</row>
    <row r="905" spans="1:11" x14ac:dyDescent="0.3">
      <c r="A905" t="s">
        <v>346</v>
      </c>
      <c r="B905" t="s">
        <v>11</v>
      </c>
      <c r="C905" s="1">
        <v>41307</v>
      </c>
      <c r="D905" s="6">
        <f t="shared" si="14"/>
        <v>2013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</row>
    <row r="906" spans="1:11" x14ac:dyDescent="0.3">
      <c r="A906" t="s">
        <v>346</v>
      </c>
      <c r="B906" t="s">
        <v>14</v>
      </c>
      <c r="C906" s="1">
        <v>41671</v>
      </c>
      <c r="D906" s="6">
        <f t="shared" si="14"/>
        <v>2014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</row>
    <row r="907" spans="1:11" x14ac:dyDescent="0.3">
      <c r="A907" t="s">
        <v>346</v>
      </c>
      <c r="B907" t="s">
        <v>15</v>
      </c>
      <c r="C907" s="1">
        <v>42035</v>
      </c>
      <c r="D907" s="6">
        <f t="shared" si="14"/>
        <v>2015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</row>
    <row r="908" spans="1:11" x14ac:dyDescent="0.3">
      <c r="A908" t="s">
        <v>346</v>
      </c>
      <c r="B908" t="s">
        <v>16</v>
      </c>
      <c r="C908" s="1">
        <v>42399</v>
      </c>
      <c r="D908" s="6">
        <f t="shared" si="14"/>
        <v>2016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</row>
    <row r="909" spans="1:11" x14ac:dyDescent="0.3">
      <c r="A909" t="s">
        <v>347</v>
      </c>
      <c r="B909" t="s">
        <v>11</v>
      </c>
      <c r="C909" s="1">
        <v>41639</v>
      </c>
      <c r="D909" s="6">
        <f t="shared" si="14"/>
        <v>2013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</row>
    <row r="910" spans="1:11" x14ac:dyDescent="0.3">
      <c r="A910" t="s">
        <v>347</v>
      </c>
      <c r="B910" t="s">
        <v>14</v>
      </c>
      <c r="C910" s="1">
        <v>42004</v>
      </c>
      <c r="D910" s="6">
        <f t="shared" si="14"/>
        <v>2014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</row>
    <row r="911" spans="1:11" x14ac:dyDescent="0.3">
      <c r="A911" t="s">
        <v>347</v>
      </c>
      <c r="B911" t="s">
        <v>15</v>
      </c>
      <c r="C911" s="1">
        <v>42369</v>
      </c>
      <c r="D911" s="6">
        <f t="shared" si="14"/>
        <v>2015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</row>
    <row r="912" spans="1:11" x14ac:dyDescent="0.3">
      <c r="A912" t="s">
        <v>347</v>
      </c>
      <c r="B912" t="s">
        <v>16</v>
      </c>
      <c r="C912" s="1">
        <v>42735</v>
      </c>
      <c r="D912" s="6">
        <f t="shared" si="14"/>
        <v>2016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</row>
    <row r="913" spans="1:11" x14ac:dyDescent="0.3">
      <c r="A913" t="s">
        <v>348</v>
      </c>
      <c r="B913" t="s">
        <v>11</v>
      </c>
      <c r="C913" s="1">
        <v>41307</v>
      </c>
      <c r="D913" s="6">
        <f t="shared" si="14"/>
        <v>2013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</row>
    <row r="914" spans="1:11" x14ac:dyDescent="0.3">
      <c r="A914" t="s">
        <v>348</v>
      </c>
      <c r="B914" t="s">
        <v>14</v>
      </c>
      <c r="C914" s="1">
        <v>41671</v>
      </c>
      <c r="D914" s="6">
        <f t="shared" si="14"/>
        <v>2014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</row>
    <row r="915" spans="1:11" x14ac:dyDescent="0.3">
      <c r="A915" t="s">
        <v>348</v>
      </c>
      <c r="B915" t="s">
        <v>15</v>
      </c>
      <c r="C915" s="1">
        <v>42035</v>
      </c>
      <c r="D915" s="6">
        <f t="shared" si="14"/>
        <v>2015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</row>
    <row r="916" spans="1:11" x14ac:dyDescent="0.3">
      <c r="A916" t="s">
        <v>348</v>
      </c>
      <c r="B916" t="s">
        <v>16</v>
      </c>
      <c r="C916" s="1">
        <v>42399</v>
      </c>
      <c r="D916" s="6">
        <f t="shared" si="14"/>
        <v>2016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</row>
    <row r="917" spans="1:11" x14ac:dyDescent="0.3">
      <c r="A917" t="s">
        <v>349</v>
      </c>
      <c r="B917" t="s">
        <v>11</v>
      </c>
      <c r="C917" s="1">
        <v>41274</v>
      </c>
      <c r="D917" s="6">
        <f t="shared" si="14"/>
        <v>2012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</row>
    <row r="918" spans="1:11" x14ac:dyDescent="0.3">
      <c r="A918" t="s">
        <v>349</v>
      </c>
      <c r="B918" t="s">
        <v>14</v>
      </c>
      <c r="C918" s="1">
        <v>41639</v>
      </c>
      <c r="D918" s="6">
        <f t="shared" si="14"/>
        <v>2013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</row>
    <row r="919" spans="1:11" x14ac:dyDescent="0.3">
      <c r="A919" t="s">
        <v>349</v>
      </c>
      <c r="B919" t="s">
        <v>15</v>
      </c>
      <c r="C919" s="1">
        <v>42004</v>
      </c>
      <c r="D919" s="6">
        <f t="shared" si="14"/>
        <v>2014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</row>
    <row r="920" spans="1:11" x14ac:dyDescent="0.3">
      <c r="A920" t="s">
        <v>349</v>
      </c>
      <c r="B920" t="s">
        <v>16</v>
      </c>
      <c r="C920" s="1">
        <v>42369</v>
      </c>
      <c r="D920" s="6">
        <f t="shared" si="14"/>
        <v>2015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</row>
    <row r="921" spans="1:11" x14ac:dyDescent="0.3">
      <c r="A921" t="s">
        <v>350</v>
      </c>
      <c r="B921" t="s">
        <v>11</v>
      </c>
      <c r="C921" s="1">
        <v>41608</v>
      </c>
      <c r="D921" s="6">
        <f t="shared" si="14"/>
        <v>2013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</row>
    <row r="922" spans="1:11" x14ac:dyDescent="0.3">
      <c r="A922" t="s">
        <v>350</v>
      </c>
      <c r="B922" t="s">
        <v>14</v>
      </c>
      <c r="C922" s="1">
        <v>41973</v>
      </c>
      <c r="D922" s="6">
        <f t="shared" si="14"/>
        <v>2014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</row>
    <row r="923" spans="1:11" x14ac:dyDescent="0.3">
      <c r="A923" t="s">
        <v>350</v>
      </c>
      <c r="B923" t="s">
        <v>15</v>
      </c>
      <c r="C923" s="1">
        <v>42338</v>
      </c>
      <c r="D923" s="6">
        <f t="shared" si="14"/>
        <v>2015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</row>
    <row r="924" spans="1:11" x14ac:dyDescent="0.3">
      <c r="A924" t="s">
        <v>350</v>
      </c>
      <c r="B924" t="s">
        <v>16</v>
      </c>
      <c r="C924" s="1">
        <v>42704</v>
      </c>
      <c r="D924" s="6">
        <f t="shared" si="14"/>
        <v>2016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</row>
    <row r="925" spans="1:11" x14ac:dyDescent="0.3">
      <c r="A925" t="s">
        <v>351</v>
      </c>
      <c r="B925" t="s">
        <v>11</v>
      </c>
      <c r="C925" s="1">
        <v>41274</v>
      </c>
      <c r="D925" s="6">
        <f t="shared" si="14"/>
        <v>2012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</row>
    <row r="926" spans="1:11" x14ac:dyDescent="0.3">
      <c r="A926" t="s">
        <v>351</v>
      </c>
      <c r="B926" t="s">
        <v>14</v>
      </c>
      <c r="C926" s="1">
        <v>41639</v>
      </c>
      <c r="D926" s="6">
        <f t="shared" si="14"/>
        <v>2013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</row>
    <row r="927" spans="1:11" x14ac:dyDescent="0.3">
      <c r="A927" t="s">
        <v>351</v>
      </c>
      <c r="B927" t="s">
        <v>15</v>
      </c>
      <c r="C927" s="1">
        <v>42004</v>
      </c>
      <c r="D927" s="6">
        <f t="shared" si="14"/>
        <v>2014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</row>
    <row r="928" spans="1:11" x14ac:dyDescent="0.3">
      <c r="A928" t="s">
        <v>351</v>
      </c>
      <c r="B928" t="s">
        <v>16</v>
      </c>
      <c r="C928" s="1">
        <v>42369</v>
      </c>
      <c r="D928" s="6">
        <f t="shared" si="14"/>
        <v>2015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</row>
    <row r="929" spans="1:11" x14ac:dyDescent="0.3">
      <c r="A929" t="s">
        <v>352</v>
      </c>
      <c r="B929" t="s">
        <v>11</v>
      </c>
      <c r="C929" s="1">
        <v>41274</v>
      </c>
      <c r="D929" s="6">
        <f t="shared" si="14"/>
        <v>2012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</row>
    <row r="930" spans="1:11" x14ac:dyDescent="0.3">
      <c r="A930" t="s">
        <v>352</v>
      </c>
      <c r="B930" t="s">
        <v>14</v>
      </c>
      <c r="C930" s="1">
        <v>41639</v>
      </c>
      <c r="D930" s="6">
        <f t="shared" si="14"/>
        <v>2013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</row>
    <row r="931" spans="1:11" x14ac:dyDescent="0.3">
      <c r="A931" t="s">
        <v>352</v>
      </c>
      <c r="B931" t="s">
        <v>15</v>
      </c>
      <c r="C931" s="1">
        <v>42004</v>
      </c>
      <c r="D931" s="6">
        <f t="shared" si="14"/>
        <v>2014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</row>
    <row r="932" spans="1:11" x14ac:dyDescent="0.3">
      <c r="A932" t="s">
        <v>352</v>
      </c>
      <c r="B932" t="s">
        <v>16</v>
      </c>
      <c r="C932" s="1">
        <v>42369</v>
      </c>
      <c r="D932" s="6">
        <f t="shared" si="14"/>
        <v>2015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</row>
    <row r="933" spans="1:11" x14ac:dyDescent="0.3">
      <c r="A933" t="s">
        <v>354</v>
      </c>
      <c r="B933" t="s">
        <v>11</v>
      </c>
      <c r="C933" s="1">
        <v>41274</v>
      </c>
      <c r="D933" s="6">
        <f t="shared" si="14"/>
        <v>2012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</row>
    <row r="934" spans="1:11" x14ac:dyDescent="0.3">
      <c r="A934" t="s">
        <v>354</v>
      </c>
      <c r="B934" t="s">
        <v>14</v>
      </c>
      <c r="C934" s="1">
        <v>41639</v>
      </c>
      <c r="D934" s="6">
        <f t="shared" si="14"/>
        <v>2013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</row>
    <row r="935" spans="1:11" x14ac:dyDescent="0.3">
      <c r="A935" t="s">
        <v>354</v>
      </c>
      <c r="B935" t="s">
        <v>15</v>
      </c>
      <c r="C935" s="1">
        <v>42004</v>
      </c>
      <c r="D935" s="6">
        <f t="shared" si="14"/>
        <v>2014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</row>
    <row r="936" spans="1:11" x14ac:dyDescent="0.3">
      <c r="A936" t="s">
        <v>354</v>
      </c>
      <c r="B936" t="s">
        <v>16</v>
      </c>
      <c r="C936" s="1">
        <v>42369</v>
      </c>
      <c r="D936" s="6">
        <f t="shared" si="14"/>
        <v>2015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</row>
    <row r="937" spans="1:11" x14ac:dyDescent="0.3">
      <c r="A937" t="s">
        <v>355</v>
      </c>
      <c r="B937" t="s">
        <v>11</v>
      </c>
      <c r="C937" s="1">
        <v>41455</v>
      </c>
      <c r="D937" s="6">
        <f t="shared" si="14"/>
        <v>2013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</row>
    <row r="938" spans="1:11" x14ac:dyDescent="0.3">
      <c r="A938" t="s">
        <v>355</v>
      </c>
      <c r="B938" t="s">
        <v>14</v>
      </c>
      <c r="C938" s="1">
        <v>41819</v>
      </c>
      <c r="D938" s="6">
        <f t="shared" si="14"/>
        <v>2014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</row>
    <row r="939" spans="1:11" x14ac:dyDescent="0.3">
      <c r="A939" t="s">
        <v>355</v>
      </c>
      <c r="B939" t="s">
        <v>15</v>
      </c>
      <c r="C939" s="1">
        <v>42183</v>
      </c>
      <c r="D939" s="6">
        <f t="shared" si="14"/>
        <v>2015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</row>
    <row r="940" spans="1:11" x14ac:dyDescent="0.3">
      <c r="A940" t="s">
        <v>355</v>
      </c>
      <c r="B940" t="s">
        <v>16</v>
      </c>
      <c r="C940" s="1">
        <v>42554</v>
      </c>
      <c r="D940" s="6">
        <f t="shared" si="14"/>
        <v>2016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</row>
    <row r="941" spans="1:11" x14ac:dyDescent="0.3">
      <c r="A941" t="s">
        <v>356</v>
      </c>
      <c r="B941" t="s">
        <v>11</v>
      </c>
      <c r="C941" s="1">
        <v>41274</v>
      </c>
      <c r="D941" s="6">
        <f t="shared" si="14"/>
        <v>2012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</row>
    <row r="942" spans="1:11" x14ac:dyDescent="0.3">
      <c r="A942" t="s">
        <v>356</v>
      </c>
      <c r="B942" t="s">
        <v>14</v>
      </c>
      <c r="C942" s="1">
        <v>41639</v>
      </c>
      <c r="D942" s="6">
        <f t="shared" si="14"/>
        <v>2013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</row>
    <row r="943" spans="1:11" x14ac:dyDescent="0.3">
      <c r="A943" t="s">
        <v>356</v>
      </c>
      <c r="B943" t="s">
        <v>15</v>
      </c>
      <c r="C943" s="1">
        <v>42004</v>
      </c>
      <c r="D943" s="6">
        <f t="shared" si="14"/>
        <v>2014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</row>
    <row r="944" spans="1:11" x14ac:dyDescent="0.3">
      <c r="A944" t="s">
        <v>356</v>
      </c>
      <c r="B944" t="s">
        <v>16</v>
      </c>
      <c r="C944" s="1">
        <v>42369</v>
      </c>
      <c r="D944" s="6">
        <f t="shared" si="14"/>
        <v>2015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</row>
    <row r="945" spans="1:11" x14ac:dyDescent="0.3">
      <c r="A945" t="s">
        <v>357</v>
      </c>
      <c r="B945" t="s">
        <v>11</v>
      </c>
      <c r="C945" s="1">
        <v>41639</v>
      </c>
      <c r="D945" s="6">
        <f t="shared" si="14"/>
        <v>2013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</row>
    <row r="946" spans="1:11" x14ac:dyDescent="0.3">
      <c r="A946" t="s">
        <v>357</v>
      </c>
      <c r="B946" t="s">
        <v>14</v>
      </c>
      <c r="C946" s="1">
        <v>42004</v>
      </c>
      <c r="D946" s="6">
        <f t="shared" si="14"/>
        <v>2014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</row>
    <row r="947" spans="1:11" x14ac:dyDescent="0.3">
      <c r="A947" t="s">
        <v>357</v>
      </c>
      <c r="B947" t="s">
        <v>15</v>
      </c>
      <c r="C947" s="1">
        <v>42369</v>
      </c>
      <c r="D947" s="6">
        <f t="shared" si="14"/>
        <v>2015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</row>
    <row r="948" spans="1:11" x14ac:dyDescent="0.3">
      <c r="A948" t="s">
        <v>357</v>
      </c>
      <c r="B948" t="s">
        <v>16</v>
      </c>
      <c r="C948" s="1">
        <v>42735</v>
      </c>
      <c r="D948" s="6">
        <f t="shared" si="14"/>
        <v>2016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</row>
    <row r="949" spans="1:11" x14ac:dyDescent="0.3">
      <c r="A949" t="s">
        <v>358</v>
      </c>
      <c r="B949" t="s">
        <v>11</v>
      </c>
      <c r="C949" s="1">
        <v>41274</v>
      </c>
      <c r="D949" s="6">
        <f t="shared" si="14"/>
        <v>2012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</row>
    <row r="950" spans="1:11" x14ac:dyDescent="0.3">
      <c r="A950" t="s">
        <v>358</v>
      </c>
      <c r="B950" t="s">
        <v>14</v>
      </c>
      <c r="C950" s="1">
        <v>41639</v>
      </c>
      <c r="D950" s="6">
        <f t="shared" si="14"/>
        <v>2013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</row>
    <row r="951" spans="1:11" x14ac:dyDescent="0.3">
      <c r="A951" t="s">
        <v>358</v>
      </c>
      <c r="B951" t="s">
        <v>15</v>
      </c>
      <c r="C951" s="1">
        <v>42004</v>
      </c>
      <c r="D951" s="6">
        <f t="shared" si="14"/>
        <v>2014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</row>
    <row r="952" spans="1:11" x14ac:dyDescent="0.3">
      <c r="A952" t="s">
        <v>358</v>
      </c>
      <c r="B952" t="s">
        <v>16</v>
      </c>
      <c r="C952" s="1">
        <v>42369</v>
      </c>
      <c r="D952" s="6">
        <f t="shared" si="14"/>
        <v>2015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</row>
    <row r="953" spans="1:11" x14ac:dyDescent="0.3">
      <c r="A953" t="s">
        <v>359</v>
      </c>
      <c r="B953" t="s">
        <v>11</v>
      </c>
      <c r="C953" s="1">
        <v>41306</v>
      </c>
      <c r="D953" s="6">
        <f t="shared" si="14"/>
        <v>2013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</row>
    <row r="954" spans="1:11" x14ac:dyDescent="0.3">
      <c r="A954" t="s">
        <v>359</v>
      </c>
      <c r="B954" t="s">
        <v>14</v>
      </c>
      <c r="C954" s="1">
        <v>41670</v>
      </c>
      <c r="D954" s="6">
        <f t="shared" si="14"/>
        <v>2014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</row>
    <row r="955" spans="1:11" x14ac:dyDescent="0.3">
      <c r="A955" t="s">
        <v>359</v>
      </c>
      <c r="B955" t="s">
        <v>15</v>
      </c>
      <c r="C955" s="1">
        <v>42034</v>
      </c>
      <c r="D955" s="6">
        <f t="shared" si="14"/>
        <v>2015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</row>
    <row r="956" spans="1:11" x14ac:dyDescent="0.3">
      <c r="A956" t="s">
        <v>359</v>
      </c>
      <c r="B956" t="s">
        <v>16</v>
      </c>
      <c r="C956" s="1">
        <v>42398</v>
      </c>
      <c r="D956" s="6">
        <f t="shared" si="14"/>
        <v>2016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</row>
    <row r="957" spans="1:11" x14ac:dyDescent="0.3">
      <c r="A957" t="s">
        <v>360</v>
      </c>
      <c r="B957" t="s">
        <v>11</v>
      </c>
      <c r="C957" s="1">
        <v>41455</v>
      </c>
      <c r="D957" s="6">
        <f t="shared" si="14"/>
        <v>2013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</row>
    <row r="958" spans="1:11" x14ac:dyDescent="0.3">
      <c r="A958" t="s">
        <v>360</v>
      </c>
      <c r="B958" t="s">
        <v>14</v>
      </c>
      <c r="C958" s="1">
        <v>41819</v>
      </c>
      <c r="D958" s="6">
        <f t="shared" si="14"/>
        <v>2014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</row>
    <row r="959" spans="1:11" x14ac:dyDescent="0.3">
      <c r="A959" t="s">
        <v>360</v>
      </c>
      <c r="B959" t="s">
        <v>15</v>
      </c>
      <c r="C959" s="1">
        <v>42183</v>
      </c>
      <c r="D959" s="6">
        <f t="shared" si="14"/>
        <v>2015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</row>
    <row r="960" spans="1:11" x14ac:dyDescent="0.3">
      <c r="A960" t="s">
        <v>360</v>
      </c>
      <c r="B960" t="s">
        <v>16</v>
      </c>
      <c r="C960" s="1">
        <v>42547</v>
      </c>
      <c r="D960" s="6">
        <f t="shared" si="14"/>
        <v>2016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</row>
    <row r="961" spans="1:11" x14ac:dyDescent="0.3">
      <c r="A961" t="s">
        <v>361</v>
      </c>
      <c r="B961" t="s">
        <v>11</v>
      </c>
      <c r="C961" s="1">
        <v>41274</v>
      </c>
      <c r="D961" s="6">
        <f t="shared" si="14"/>
        <v>2012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</row>
    <row r="962" spans="1:11" x14ac:dyDescent="0.3">
      <c r="A962" t="s">
        <v>361</v>
      </c>
      <c r="B962" t="s">
        <v>14</v>
      </c>
      <c r="C962" s="1">
        <v>41639</v>
      </c>
      <c r="D962" s="6">
        <f t="shared" si="14"/>
        <v>2013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</row>
    <row r="963" spans="1:11" x14ac:dyDescent="0.3">
      <c r="A963" t="s">
        <v>361</v>
      </c>
      <c r="B963" t="s">
        <v>15</v>
      </c>
      <c r="C963" s="1">
        <v>42004</v>
      </c>
      <c r="D963" s="6">
        <f t="shared" ref="D963:D1026" si="15">YEAR(C963)</f>
        <v>2014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</row>
    <row r="964" spans="1:11" x14ac:dyDescent="0.3">
      <c r="A964" t="s">
        <v>361</v>
      </c>
      <c r="B964" t="s">
        <v>16</v>
      </c>
      <c r="C964" s="1">
        <v>42369</v>
      </c>
      <c r="D964" s="6">
        <f t="shared" si="15"/>
        <v>2015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</row>
    <row r="965" spans="1:11" x14ac:dyDescent="0.3">
      <c r="A965" t="s">
        <v>363</v>
      </c>
      <c r="B965" t="s">
        <v>11</v>
      </c>
      <c r="C965" s="1">
        <v>41639</v>
      </c>
      <c r="D965" s="6">
        <f t="shared" si="15"/>
        <v>2013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</row>
    <row r="966" spans="1:11" x14ac:dyDescent="0.3">
      <c r="A966" t="s">
        <v>363</v>
      </c>
      <c r="B966" t="s">
        <v>14</v>
      </c>
      <c r="C966" s="1">
        <v>42004</v>
      </c>
      <c r="D966" s="6">
        <f t="shared" si="15"/>
        <v>2014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</row>
    <row r="967" spans="1:11" x14ac:dyDescent="0.3">
      <c r="A967" t="s">
        <v>363</v>
      </c>
      <c r="B967" t="s">
        <v>15</v>
      </c>
      <c r="C967" s="1">
        <v>42369</v>
      </c>
      <c r="D967" s="6">
        <f t="shared" si="15"/>
        <v>2015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</row>
    <row r="968" spans="1:11" x14ac:dyDescent="0.3">
      <c r="A968" t="s">
        <v>363</v>
      </c>
      <c r="B968" t="s">
        <v>16</v>
      </c>
      <c r="C968" s="1">
        <v>42735</v>
      </c>
      <c r="D968" s="6">
        <f t="shared" si="15"/>
        <v>2016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</row>
    <row r="969" spans="1:11" x14ac:dyDescent="0.3">
      <c r="A969" t="s">
        <v>364</v>
      </c>
      <c r="B969" t="s">
        <v>11</v>
      </c>
      <c r="C969" s="1">
        <v>41274</v>
      </c>
      <c r="D969" s="6">
        <f t="shared" si="15"/>
        <v>2012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</row>
    <row r="970" spans="1:11" x14ac:dyDescent="0.3">
      <c r="A970" t="s">
        <v>364</v>
      </c>
      <c r="B970" t="s">
        <v>14</v>
      </c>
      <c r="C970" s="1">
        <v>41639</v>
      </c>
      <c r="D970" s="6">
        <f t="shared" si="15"/>
        <v>2013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</row>
    <row r="971" spans="1:11" x14ac:dyDescent="0.3">
      <c r="A971" t="s">
        <v>364</v>
      </c>
      <c r="B971" t="s">
        <v>15</v>
      </c>
      <c r="C971" s="1">
        <v>42004</v>
      </c>
      <c r="D971" s="6">
        <f t="shared" si="15"/>
        <v>2014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</row>
    <row r="972" spans="1:11" x14ac:dyDescent="0.3">
      <c r="A972" t="s">
        <v>364</v>
      </c>
      <c r="B972" t="s">
        <v>16</v>
      </c>
      <c r="C972" s="1">
        <v>42369</v>
      </c>
      <c r="D972" s="6">
        <f t="shared" si="15"/>
        <v>2015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</row>
    <row r="973" spans="1:11" x14ac:dyDescent="0.3">
      <c r="A973" t="s">
        <v>366</v>
      </c>
      <c r="B973" t="s">
        <v>11</v>
      </c>
      <c r="C973" s="1">
        <v>41274</v>
      </c>
      <c r="D973" s="6">
        <f t="shared" si="15"/>
        <v>2012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</row>
    <row r="974" spans="1:11" x14ac:dyDescent="0.3">
      <c r="A974" t="s">
        <v>366</v>
      </c>
      <c r="B974" t="s">
        <v>14</v>
      </c>
      <c r="C974" s="1">
        <v>41639</v>
      </c>
      <c r="D974" s="6">
        <f t="shared" si="15"/>
        <v>2013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</row>
    <row r="975" spans="1:11" x14ac:dyDescent="0.3">
      <c r="A975" t="s">
        <v>366</v>
      </c>
      <c r="B975" t="s">
        <v>15</v>
      </c>
      <c r="C975" s="1">
        <v>42004</v>
      </c>
      <c r="D975" s="6">
        <f t="shared" si="15"/>
        <v>2014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</row>
    <row r="976" spans="1:11" x14ac:dyDescent="0.3">
      <c r="A976" t="s">
        <v>366</v>
      </c>
      <c r="B976" t="s">
        <v>16</v>
      </c>
      <c r="C976" s="1">
        <v>42369</v>
      </c>
      <c r="D976" s="6">
        <f t="shared" si="15"/>
        <v>2015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</row>
    <row r="977" spans="1:11" x14ac:dyDescent="0.3">
      <c r="A977" t="s">
        <v>367</v>
      </c>
      <c r="B977" t="s">
        <v>11</v>
      </c>
      <c r="C977" s="1">
        <v>41307</v>
      </c>
      <c r="D977" s="6">
        <f t="shared" si="15"/>
        <v>2013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</row>
    <row r="978" spans="1:11" x14ac:dyDescent="0.3">
      <c r="A978" t="s">
        <v>367</v>
      </c>
      <c r="B978" t="s">
        <v>14</v>
      </c>
      <c r="C978" s="1">
        <v>41671</v>
      </c>
      <c r="D978" s="6">
        <f t="shared" si="15"/>
        <v>2014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</row>
    <row r="979" spans="1:11" x14ac:dyDescent="0.3">
      <c r="A979" t="s">
        <v>367</v>
      </c>
      <c r="B979" t="s">
        <v>15</v>
      </c>
      <c r="C979" s="1">
        <v>42035</v>
      </c>
      <c r="D979" s="6">
        <f t="shared" si="15"/>
        <v>2015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</row>
    <row r="980" spans="1:11" x14ac:dyDescent="0.3">
      <c r="A980" t="s">
        <v>367</v>
      </c>
      <c r="B980" t="s">
        <v>16</v>
      </c>
      <c r="C980" s="1">
        <v>42399</v>
      </c>
      <c r="D980" s="6">
        <f t="shared" si="15"/>
        <v>2016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</row>
    <row r="981" spans="1:11" x14ac:dyDescent="0.3">
      <c r="A981" t="s">
        <v>368</v>
      </c>
      <c r="B981" t="s">
        <v>11</v>
      </c>
      <c r="C981" s="1">
        <v>41639</v>
      </c>
      <c r="D981" s="6">
        <f t="shared" si="15"/>
        <v>2013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</row>
    <row r="982" spans="1:11" x14ac:dyDescent="0.3">
      <c r="A982" t="s">
        <v>368</v>
      </c>
      <c r="B982" t="s">
        <v>14</v>
      </c>
      <c r="C982" s="1">
        <v>42004</v>
      </c>
      <c r="D982" s="6">
        <f t="shared" si="15"/>
        <v>2014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</row>
    <row r="983" spans="1:11" x14ac:dyDescent="0.3">
      <c r="A983" t="s">
        <v>368</v>
      </c>
      <c r="B983" t="s">
        <v>15</v>
      </c>
      <c r="C983" s="1">
        <v>42369</v>
      </c>
      <c r="D983" s="6">
        <f t="shared" si="15"/>
        <v>2015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</row>
    <row r="984" spans="1:11" x14ac:dyDescent="0.3">
      <c r="A984" t="s">
        <v>368</v>
      </c>
      <c r="B984" t="s">
        <v>16</v>
      </c>
      <c r="C984" s="1">
        <v>42735</v>
      </c>
      <c r="D984" s="6">
        <f t="shared" si="15"/>
        <v>2016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</row>
    <row r="985" spans="1:11" x14ac:dyDescent="0.3">
      <c r="A985" t="s">
        <v>369</v>
      </c>
      <c r="B985" t="s">
        <v>11</v>
      </c>
      <c r="C985" s="1">
        <v>41274</v>
      </c>
      <c r="D985" s="6">
        <f t="shared" si="15"/>
        <v>2012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</row>
    <row r="986" spans="1:11" x14ac:dyDescent="0.3">
      <c r="A986" t="s">
        <v>369</v>
      </c>
      <c r="B986" t="s">
        <v>14</v>
      </c>
      <c r="C986" s="1">
        <v>41639</v>
      </c>
      <c r="D986" s="6">
        <f t="shared" si="15"/>
        <v>2013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</row>
    <row r="987" spans="1:11" x14ac:dyDescent="0.3">
      <c r="A987" t="s">
        <v>369</v>
      </c>
      <c r="B987" t="s">
        <v>15</v>
      </c>
      <c r="C987" s="1">
        <v>42004</v>
      </c>
      <c r="D987" s="6">
        <f t="shared" si="15"/>
        <v>2014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</row>
    <row r="988" spans="1:11" x14ac:dyDescent="0.3">
      <c r="A988" t="s">
        <v>369</v>
      </c>
      <c r="B988" t="s">
        <v>16</v>
      </c>
      <c r="C988" s="1">
        <v>42369</v>
      </c>
      <c r="D988" s="6">
        <f t="shared" si="15"/>
        <v>2015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</row>
    <row r="989" spans="1:11" x14ac:dyDescent="0.3">
      <c r="A989" t="s">
        <v>370</v>
      </c>
      <c r="B989" t="s">
        <v>11</v>
      </c>
      <c r="C989" s="1">
        <v>41274</v>
      </c>
      <c r="D989" s="6">
        <f t="shared" si="15"/>
        <v>2012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</row>
    <row r="990" spans="1:11" x14ac:dyDescent="0.3">
      <c r="A990" t="s">
        <v>370</v>
      </c>
      <c r="B990" t="s">
        <v>14</v>
      </c>
      <c r="C990" s="1">
        <v>41639</v>
      </c>
      <c r="D990" s="6">
        <f t="shared" si="15"/>
        <v>2013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</row>
    <row r="991" spans="1:11" x14ac:dyDescent="0.3">
      <c r="A991" t="s">
        <v>370</v>
      </c>
      <c r="B991" t="s">
        <v>15</v>
      </c>
      <c r="C991" s="1">
        <v>42004</v>
      </c>
      <c r="D991" s="6">
        <f t="shared" si="15"/>
        <v>2014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</row>
    <row r="992" spans="1:11" x14ac:dyDescent="0.3">
      <c r="A992" t="s">
        <v>370</v>
      </c>
      <c r="B992" t="s">
        <v>16</v>
      </c>
      <c r="C992" s="1">
        <v>42369</v>
      </c>
      <c r="D992" s="6">
        <f t="shared" si="15"/>
        <v>2015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</row>
    <row r="993" spans="1:11" x14ac:dyDescent="0.3">
      <c r="A993" t="s">
        <v>371</v>
      </c>
      <c r="B993" t="s">
        <v>11</v>
      </c>
      <c r="C993" s="1">
        <v>41274</v>
      </c>
      <c r="D993" s="6">
        <f t="shared" si="15"/>
        <v>2012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</row>
    <row r="994" spans="1:11" x14ac:dyDescent="0.3">
      <c r="A994" t="s">
        <v>371</v>
      </c>
      <c r="B994" t="s">
        <v>14</v>
      </c>
      <c r="C994" s="1">
        <v>41639</v>
      </c>
      <c r="D994" s="6">
        <f t="shared" si="15"/>
        <v>2013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</row>
    <row r="995" spans="1:11" x14ac:dyDescent="0.3">
      <c r="A995" t="s">
        <v>371</v>
      </c>
      <c r="B995" t="s">
        <v>15</v>
      </c>
      <c r="C995" s="1">
        <v>42004</v>
      </c>
      <c r="D995" s="6">
        <f t="shared" si="15"/>
        <v>2014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</row>
    <row r="996" spans="1:11" x14ac:dyDescent="0.3">
      <c r="A996" t="s">
        <v>371</v>
      </c>
      <c r="B996" t="s">
        <v>16</v>
      </c>
      <c r="C996" s="1">
        <v>42369</v>
      </c>
      <c r="D996" s="6">
        <f t="shared" si="15"/>
        <v>2015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</row>
    <row r="997" spans="1:11" x14ac:dyDescent="0.3">
      <c r="A997" t="s">
        <v>372</v>
      </c>
      <c r="B997" t="s">
        <v>11</v>
      </c>
      <c r="C997" s="1">
        <v>41639</v>
      </c>
      <c r="D997" s="6">
        <f t="shared" si="15"/>
        <v>2013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</row>
    <row r="998" spans="1:11" x14ac:dyDescent="0.3">
      <c r="A998" t="s">
        <v>372</v>
      </c>
      <c r="B998" t="s">
        <v>14</v>
      </c>
      <c r="C998" s="1">
        <v>42004</v>
      </c>
      <c r="D998" s="6">
        <f t="shared" si="15"/>
        <v>2014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</row>
    <row r="999" spans="1:11" x14ac:dyDescent="0.3">
      <c r="A999" t="s">
        <v>372</v>
      </c>
      <c r="B999" t="s">
        <v>15</v>
      </c>
      <c r="C999" s="1">
        <v>42369</v>
      </c>
      <c r="D999" s="6">
        <f t="shared" si="15"/>
        <v>2015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</row>
    <row r="1000" spans="1:11" x14ac:dyDescent="0.3">
      <c r="A1000" t="s">
        <v>372</v>
      </c>
      <c r="B1000" t="s">
        <v>16</v>
      </c>
      <c r="C1000" s="1">
        <v>42735</v>
      </c>
      <c r="D1000" s="6">
        <f t="shared" si="15"/>
        <v>2016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</row>
    <row r="1001" spans="1:11" x14ac:dyDescent="0.3">
      <c r="A1001" t="s">
        <v>373</v>
      </c>
      <c r="B1001" t="s">
        <v>11</v>
      </c>
      <c r="C1001" s="1">
        <v>41274</v>
      </c>
      <c r="D1001" s="6">
        <f t="shared" si="15"/>
        <v>2012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</row>
    <row r="1002" spans="1:11" x14ac:dyDescent="0.3">
      <c r="A1002" t="s">
        <v>373</v>
      </c>
      <c r="B1002" t="s">
        <v>14</v>
      </c>
      <c r="C1002" s="1">
        <v>41639</v>
      </c>
      <c r="D1002" s="6">
        <f t="shared" si="15"/>
        <v>2013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</row>
    <row r="1003" spans="1:11" x14ac:dyDescent="0.3">
      <c r="A1003" t="s">
        <v>373</v>
      </c>
      <c r="B1003" t="s">
        <v>15</v>
      </c>
      <c r="C1003" s="1">
        <v>42004</v>
      </c>
      <c r="D1003" s="6">
        <f t="shared" si="15"/>
        <v>2014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</row>
    <row r="1004" spans="1:11" x14ac:dyDescent="0.3">
      <c r="A1004" t="s">
        <v>373</v>
      </c>
      <c r="B1004" t="s">
        <v>16</v>
      </c>
      <c r="C1004" s="1">
        <v>42369</v>
      </c>
      <c r="D1004" s="6">
        <f t="shared" si="15"/>
        <v>2015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</row>
    <row r="1005" spans="1:11" x14ac:dyDescent="0.3">
      <c r="A1005" t="s">
        <v>374</v>
      </c>
      <c r="B1005" t="s">
        <v>11</v>
      </c>
      <c r="C1005" s="1">
        <v>41274</v>
      </c>
      <c r="D1005" s="6">
        <f t="shared" si="15"/>
        <v>2012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</row>
    <row r="1006" spans="1:11" x14ac:dyDescent="0.3">
      <c r="A1006" t="s">
        <v>374</v>
      </c>
      <c r="B1006" t="s">
        <v>14</v>
      </c>
      <c r="C1006" s="1">
        <v>41639</v>
      </c>
      <c r="D1006" s="6">
        <f t="shared" si="15"/>
        <v>2013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</row>
    <row r="1007" spans="1:11" x14ac:dyDescent="0.3">
      <c r="A1007" t="s">
        <v>374</v>
      </c>
      <c r="B1007" t="s">
        <v>15</v>
      </c>
      <c r="C1007" s="1">
        <v>42004</v>
      </c>
      <c r="D1007" s="6">
        <f t="shared" si="15"/>
        <v>2014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</row>
    <row r="1008" spans="1:11" x14ac:dyDescent="0.3">
      <c r="A1008" t="s">
        <v>374</v>
      </c>
      <c r="B1008" t="s">
        <v>16</v>
      </c>
      <c r="C1008" s="1">
        <v>42369</v>
      </c>
      <c r="D1008" s="6">
        <f t="shared" si="15"/>
        <v>2015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</row>
    <row r="1009" spans="1:11" x14ac:dyDescent="0.3">
      <c r="A1009" t="s">
        <v>375</v>
      </c>
      <c r="B1009" t="s">
        <v>11</v>
      </c>
      <c r="C1009" s="1">
        <v>41364</v>
      </c>
      <c r="D1009" s="6">
        <f t="shared" si="15"/>
        <v>2013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3">
      <c r="A1010" t="s">
        <v>375</v>
      </c>
      <c r="B1010" t="s">
        <v>14</v>
      </c>
      <c r="C1010" s="1">
        <v>41729</v>
      </c>
      <c r="D1010" s="6">
        <f t="shared" si="15"/>
        <v>2014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3">
      <c r="A1011" t="s">
        <v>375</v>
      </c>
      <c r="B1011" t="s">
        <v>15</v>
      </c>
      <c r="C1011" s="1">
        <v>42094</v>
      </c>
      <c r="D1011" s="6">
        <f t="shared" si="15"/>
        <v>2015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3">
      <c r="A1012" t="s">
        <v>375</v>
      </c>
      <c r="B1012" t="s">
        <v>16</v>
      </c>
      <c r="C1012" s="1">
        <v>42460</v>
      </c>
      <c r="D1012" s="6">
        <f t="shared" si="15"/>
        <v>2016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3">
      <c r="A1013" t="s">
        <v>376</v>
      </c>
      <c r="B1013" t="s">
        <v>11</v>
      </c>
      <c r="C1013" s="1">
        <v>41364</v>
      </c>
      <c r="D1013" s="6">
        <f t="shared" si="15"/>
        <v>2013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</row>
    <row r="1014" spans="1:11" x14ac:dyDescent="0.3">
      <c r="A1014" t="s">
        <v>376</v>
      </c>
      <c r="B1014" t="s">
        <v>14</v>
      </c>
      <c r="C1014" s="1">
        <v>41729</v>
      </c>
      <c r="D1014" s="6">
        <f t="shared" si="15"/>
        <v>2014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</row>
    <row r="1015" spans="1:11" x14ac:dyDescent="0.3">
      <c r="A1015" t="s">
        <v>376</v>
      </c>
      <c r="B1015" t="s">
        <v>15</v>
      </c>
      <c r="C1015" s="1">
        <v>42094</v>
      </c>
      <c r="D1015" s="6">
        <f t="shared" si="15"/>
        <v>2015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</row>
    <row r="1016" spans="1:11" x14ac:dyDescent="0.3">
      <c r="A1016" t="s">
        <v>376</v>
      </c>
      <c r="B1016" t="s">
        <v>16</v>
      </c>
      <c r="C1016" s="1">
        <v>42460</v>
      </c>
      <c r="D1016" s="6">
        <f t="shared" si="15"/>
        <v>2016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</row>
    <row r="1017" spans="1:11" x14ac:dyDescent="0.3">
      <c r="A1017" t="s">
        <v>377</v>
      </c>
      <c r="B1017" t="s">
        <v>11</v>
      </c>
      <c r="C1017" s="1">
        <v>41274</v>
      </c>
      <c r="D1017" s="6">
        <f t="shared" si="15"/>
        <v>2012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</row>
    <row r="1018" spans="1:11" x14ac:dyDescent="0.3">
      <c r="A1018" t="s">
        <v>377</v>
      </c>
      <c r="B1018" t="s">
        <v>14</v>
      </c>
      <c r="C1018" s="1">
        <v>41639</v>
      </c>
      <c r="D1018" s="6">
        <f t="shared" si="15"/>
        <v>2013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</row>
    <row r="1019" spans="1:11" x14ac:dyDescent="0.3">
      <c r="A1019" t="s">
        <v>377</v>
      </c>
      <c r="B1019" t="s">
        <v>15</v>
      </c>
      <c r="C1019" s="1">
        <v>42004</v>
      </c>
      <c r="D1019" s="6">
        <f t="shared" si="15"/>
        <v>2014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</row>
    <row r="1020" spans="1:11" x14ac:dyDescent="0.3">
      <c r="A1020" t="s">
        <v>377</v>
      </c>
      <c r="B1020" t="s">
        <v>16</v>
      </c>
      <c r="C1020" s="1">
        <v>42369</v>
      </c>
      <c r="D1020" s="6">
        <f t="shared" si="15"/>
        <v>2015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</row>
    <row r="1021" spans="1:11" x14ac:dyDescent="0.3">
      <c r="A1021" t="s">
        <v>379</v>
      </c>
      <c r="B1021" t="s">
        <v>11</v>
      </c>
      <c r="C1021" s="1">
        <v>41274</v>
      </c>
      <c r="D1021" s="6">
        <f t="shared" si="15"/>
        <v>2012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</row>
    <row r="1022" spans="1:11" x14ac:dyDescent="0.3">
      <c r="A1022" t="s">
        <v>379</v>
      </c>
      <c r="B1022" t="s">
        <v>14</v>
      </c>
      <c r="C1022" s="1">
        <v>41639</v>
      </c>
      <c r="D1022" s="6">
        <f t="shared" si="15"/>
        <v>2013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</row>
    <row r="1023" spans="1:11" x14ac:dyDescent="0.3">
      <c r="A1023" t="s">
        <v>379</v>
      </c>
      <c r="B1023" t="s">
        <v>15</v>
      </c>
      <c r="C1023" s="1">
        <v>42004</v>
      </c>
      <c r="D1023" s="6">
        <f t="shared" si="15"/>
        <v>2014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</row>
    <row r="1024" spans="1:11" x14ac:dyDescent="0.3">
      <c r="A1024" t="s">
        <v>379</v>
      </c>
      <c r="B1024" t="s">
        <v>16</v>
      </c>
      <c r="C1024" s="1">
        <v>42369</v>
      </c>
      <c r="D1024" s="6">
        <f t="shared" si="15"/>
        <v>2015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</row>
    <row r="1025" spans="1:11" x14ac:dyDescent="0.3">
      <c r="A1025" t="s">
        <v>380</v>
      </c>
      <c r="B1025" t="s">
        <v>11</v>
      </c>
      <c r="C1025" s="1">
        <v>41274</v>
      </c>
      <c r="D1025" s="6">
        <f t="shared" si="15"/>
        <v>2012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</row>
    <row r="1026" spans="1:11" x14ac:dyDescent="0.3">
      <c r="A1026" t="s">
        <v>380</v>
      </c>
      <c r="B1026" t="s">
        <v>14</v>
      </c>
      <c r="C1026" s="1">
        <v>41639</v>
      </c>
      <c r="D1026" s="6">
        <f t="shared" si="15"/>
        <v>2013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</row>
    <row r="1027" spans="1:11" x14ac:dyDescent="0.3">
      <c r="A1027" t="s">
        <v>380</v>
      </c>
      <c r="B1027" t="s">
        <v>15</v>
      </c>
      <c r="C1027" s="1">
        <v>42004</v>
      </c>
      <c r="D1027" s="6">
        <f t="shared" ref="D1027:D1090" si="16">YEAR(C1027)</f>
        <v>2014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</row>
    <row r="1028" spans="1:11" x14ac:dyDescent="0.3">
      <c r="A1028" t="s">
        <v>380</v>
      </c>
      <c r="B1028" t="s">
        <v>16</v>
      </c>
      <c r="C1028" s="1">
        <v>42369</v>
      </c>
      <c r="D1028" s="6">
        <f t="shared" si="16"/>
        <v>2015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</row>
    <row r="1029" spans="1:11" x14ac:dyDescent="0.3">
      <c r="A1029" t="s">
        <v>381</v>
      </c>
      <c r="B1029" t="s">
        <v>11</v>
      </c>
      <c r="C1029" s="1">
        <v>41274</v>
      </c>
      <c r="D1029" s="6">
        <f t="shared" si="16"/>
        <v>2012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</row>
    <row r="1030" spans="1:11" x14ac:dyDescent="0.3">
      <c r="A1030" t="s">
        <v>381</v>
      </c>
      <c r="B1030" t="s">
        <v>14</v>
      </c>
      <c r="C1030" s="1">
        <v>41639</v>
      </c>
      <c r="D1030" s="6">
        <f t="shared" si="16"/>
        <v>2013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</row>
    <row r="1031" spans="1:11" x14ac:dyDescent="0.3">
      <c r="A1031" t="s">
        <v>381</v>
      </c>
      <c r="B1031" t="s">
        <v>15</v>
      </c>
      <c r="C1031" s="1">
        <v>42004</v>
      </c>
      <c r="D1031" s="6">
        <f t="shared" si="16"/>
        <v>2014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</row>
    <row r="1032" spans="1:11" x14ac:dyDescent="0.3">
      <c r="A1032" t="s">
        <v>381</v>
      </c>
      <c r="B1032" t="s">
        <v>16</v>
      </c>
      <c r="C1032" s="1">
        <v>42369</v>
      </c>
      <c r="D1032" s="6">
        <f t="shared" si="16"/>
        <v>2015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</row>
    <row r="1033" spans="1:11" x14ac:dyDescent="0.3">
      <c r="A1033" t="s">
        <v>383</v>
      </c>
      <c r="B1033" t="s">
        <v>11</v>
      </c>
      <c r="C1033" s="1">
        <v>41274</v>
      </c>
      <c r="D1033" s="6">
        <f t="shared" si="16"/>
        <v>2012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</row>
    <row r="1034" spans="1:11" x14ac:dyDescent="0.3">
      <c r="A1034" t="s">
        <v>383</v>
      </c>
      <c r="B1034" t="s">
        <v>14</v>
      </c>
      <c r="C1034" s="1">
        <v>41639</v>
      </c>
      <c r="D1034" s="6">
        <f t="shared" si="16"/>
        <v>2013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</row>
    <row r="1035" spans="1:11" x14ac:dyDescent="0.3">
      <c r="A1035" t="s">
        <v>383</v>
      </c>
      <c r="B1035" t="s">
        <v>15</v>
      </c>
      <c r="C1035" s="1">
        <v>42004</v>
      </c>
      <c r="D1035" s="6">
        <f t="shared" si="16"/>
        <v>2014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</row>
    <row r="1036" spans="1:11" x14ac:dyDescent="0.3">
      <c r="A1036" t="s">
        <v>383</v>
      </c>
      <c r="B1036" t="s">
        <v>16</v>
      </c>
      <c r="C1036" s="1">
        <v>42369</v>
      </c>
      <c r="D1036" s="6">
        <f t="shared" si="16"/>
        <v>2015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</row>
    <row r="1037" spans="1:11" x14ac:dyDescent="0.3">
      <c r="A1037" t="s">
        <v>384</v>
      </c>
      <c r="B1037" t="s">
        <v>11</v>
      </c>
      <c r="C1037" s="1">
        <v>41608</v>
      </c>
      <c r="D1037" s="6">
        <f t="shared" si="16"/>
        <v>2013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</row>
    <row r="1038" spans="1:11" x14ac:dyDescent="0.3">
      <c r="A1038" t="s">
        <v>384</v>
      </c>
      <c r="B1038" t="s">
        <v>14</v>
      </c>
      <c r="C1038" s="1">
        <v>41973</v>
      </c>
      <c r="D1038" s="6">
        <f t="shared" si="16"/>
        <v>2014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</row>
    <row r="1039" spans="1:11" x14ac:dyDescent="0.3">
      <c r="A1039" t="s">
        <v>384</v>
      </c>
      <c r="B1039" t="s">
        <v>15</v>
      </c>
      <c r="C1039" s="1">
        <v>42338</v>
      </c>
      <c r="D1039" s="6">
        <f t="shared" si="16"/>
        <v>2015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</row>
    <row r="1040" spans="1:11" x14ac:dyDescent="0.3">
      <c r="A1040" t="s">
        <v>384</v>
      </c>
      <c r="B1040" t="s">
        <v>16</v>
      </c>
      <c r="C1040" s="1">
        <v>42704</v>
      </c>
      <c r="D1040" s="6">
        <f t="shared" si="16"/>
        <v>2016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</row>
    <row r="1041" spans="1:11" x14ac:dyDescent="0.3">
      <c r="A1041" t="s">
        <v>385</v>
      </c>
      <c r="B1041" t="s">
        <v>11</v>
      </c>
      <c r="C1041" s="1">
        <v>41274</v>
      </c>
      <c r="D1041" s="6">
        <f t="shared" si="16"/>
        <v>2012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</row>
    <row r="1042" spans="1:11" x14ac:dyDescent="0.3">
      <c r="A1042" t="s">
        <v>385</v>
      </c>
      <c r="B1042" t="s">
        <v>14</v>
      </c>
      <c r="C1042" s="1">
        <v>41639</v>
      </c>
      <c r="D1042" s="6">
        <f t="shared" si="16"/>
        <v>2013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</row>
    <row r="1043" spans="1:11" x14ac:dyDescent="0.3">
      <c r="A1043" t="s">
        <v>385</v>
      </c>
      <c r="B1043" t="s">
        <v>15</v>
      </c>
      <c r="C1043" s="1">
        <v>42004</v>
      </c>
      <c r="D1043" s="6">
        <f t="shared" si="16"/>
        <v>2014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</row>
    <row r="1044" spans="1:11" x14ac:dyDescent="0.3">
      <c r="A1044" t="s">
        <v>385</v>
      </c>
      <c r="B1044" t="s">
        <v>16</v>
      </c>
      <c r="C1044" s="1">
        <v>42369</v>
      </c>
      <c r="D1044" s="6">
        <f t="shared" si="16"/>
        <v>2015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</row>
    <row r="1045" spans="1:11" x14ac:dyDescent="0.3">
      <c r="A1045" t="s">
        <v>387</v>
      </c>
      <c r="B1045" t="s">
        <v>11</v>
      </c>
      <c r="C1045" s="1">
        <v>41274</v>
      </c>
      <c r="D1045" s="6">
        <f t="shared" si="16"/>
        <v>2012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</row>
    <row r="1046" spans="1:11" x14ac:dyDescent="0.3">
      <c r="A1046" t="s">
        <v>387</v>
      </c>
      <c r="B1046" t="s">
        <v>14</v>
      </c>
      <c r="C1046" s="1">
        <v>41639</v>
      </c>
      <c r="D1046" s="6">
        <f t="shared" si="16"/>
        <v>2013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</row>
    <row r="1047" spans="1:11" x14ac:dyDescent="0.3">
      <c r="A1047" t="s">
        <v>387</v>
      </c>
      <c r="B1047" t="s">
        <v>15</v>
      </c>
      <c r="C1047" s="1">
        <v>42004</v>
      </c>
      <c r="D1047" s="6">
        <f t="shared" si="16"/>
        <v>2014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</row>
    <row r="1048" spans="1:11" x14ac:dyDescent="0.3">
      <c r="A1048" t="s">
        <v>387</v>
      </c>
      <c r="B1048" t="s">
        <v>16</v>
      </c>
      <c r="C1048" s="1">
        <v>42369</v>
      </c>
      <c r="D1048" s="6">
        <f t="shared" si="16"/>
        <v>2015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</row>
    <row r="1049" spans="1:11" x14ac:dyDescent="0.3">
      <c r="A1049" t="s">
        <v>389</v>
      </c>
      <c r="B1049" t="s">
        <v>11</v>
      </c>
      <c r="C1049" s="1">
        <v>41639</v>
      </c>
      <c r="D1049" s="6">
        <f t="shared" si="16"/>
        <v>2013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</row>
    <row r="1050" spans="1:11" x14ac:dyDescent="0.3">
      <c r="A1050" t="s">
        <v>389</v>
      </c>
      <c r="B1050" t="s">
        <v>14</v>
      </c>
      <c r="C1050" s="1">
        <v>42004</v>
      </c>
      <c r="D1050" s="6">
        <f t="shared" si="16"/>
        <v>2014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</row>
    <row r="1051" spans="1:11" x14ac:dyDescent="0.3">
      <c r="A1051" t="s">
        <v>389</v>
      </c>
      <c r="B1051" t="s">
        <v>15</v>
      </c>
      <c r="C1051" s="1">
        <v>42369</v>
      </c>
      <c r="D1051" s="6">
        <f t="shared" si="16"/>
        <v>2015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</row>
    <row r="1052" spans="1:11" x14ac:dyDescent="0.3">
      <c r="A1052" t="s">
        <v>389</v>
      </c>
      <c r="B1052" t="s">
        <v>16</v>
      </c>
      <c r="C1052" s="1">
        <v>42735</v>
      </c>
      <c r="D1052" s="6">
        <f t="shared" si="16"/>
        <v>2016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</row>
    <row r="1053" spans="1:11" x14ac:dyDescent="0.3">
      <c r="A1053" t="s">
        <v>390</v>
      </c>
      <c r="B1053" t="s">
        <v>11</v>
      </c>
      <c r="C1053" s="1">
        <v>41274</v>
      </c>
      <c r="D1053" s="6">
        <f t="shared" si="16"/>
        <v>2012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</row>
    <row r="1054" spans="1:11" x14ac:dyDescent="0.3">
      <c r="A1054" t="s">
        <v>390</v>
      </c>
      <c r="B1054" t="s">
        <v>14</v>
      </c>
      <c r="C1054" s="1">
        <v>41639</v>
      </c>
      <c r="D1054" s="6">
        <f t="shared" si="16"/>
        <v>2013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</row>
    <row r="1055" spans="1:11" x14ac:dyDescent="0.3">
      <c r="A1055" t="s">
        <v>390</v>
      </c>
      <c r="B1055" t="s">
        <v>15</v>
      </c>
      <c r="C1055" s="1">
        <v>42004</v>
      </c>
      <c r="D1055" s="6">
        <f t="shared" si="16"/>
        <v>2014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</row>
    <row r="1056" spans="1:11" x14ac:dyDescent="0.3">
      <c r="A1056" t="s">
        <v>390</v>
      </c>
      <c r="B1056" t="s">
        <v>16</v>
      </c>
      <c r="C1056" s="1">
        <v>42369</v>
      </c>
      <c r="D1056" s="6">
        <f t="shared" si="16"/>
        <v>2015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</row>
    <row r="1057" spans="1:11" x14ac:dyDescent="0.3">
      <c r="A1057" t="s">
        <v>391</v>
      </c>
      <c r="B1057" t="s">
        <v>11</v>
      </c>
      <c r="C1057" s="1">
        <v>41274</v>
      </c>
      <c r="D1057" s="6">
        <f t="shared" si="16"/>
        <v>2012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</row>
    <row r="1058" spans="1:11" x14ac:dyDescent="0.3">
      <c r="A1058" t="s">
        <v>391</v>
      </c>
      <c r="B1058" t="s">
        <v>14</v>
      </c>
      <c r="C1058" s="1">
        <v>41639</v>
      </c>
      <c r="D1058" s="6">
        <f t="shared" si="16"/>
        <v>2013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</row>
    <row r="1059" spans="1:11" x14ac:dyDescent="0.3">
      <c r="A1059" t="s">
        <v>391</v>
      </c>
      <c r="B1059" t="s">
        <v>15</v>
      </c>
      <c r="C1059" s="1">
        <v>42004</v>
      </c>
      <c r="D1059" s="6">
        <f t="shared" si="16"/>
        <v>2014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</row>
    <row r="1060" spans="1:11" x14ac:dyDescent="0.3">
      <c r="A1060" t="s">
        <v>391</v>
      </c>
      <c r="B1060" t="s">
        <v>16</v>
      </c>
      <c r="C1060" s="1">
        <v>42369</v>
      </c>
      <c r="D1060" s="6">
        <f t="shared" si="16"/>
        <v>2015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</row>
    <row r="1061" spans="1:11" x14ac:dyDescent="0.3">
      <c r="A1061" t="s">
        <v>393</v>
      </c>
      <c r="B1061" t="s">
        <v>11</v>
      </c>
      <c r="C1061" s="1">
        <v>41517</v>
      </c>
      <c r="D1061" s="6">
        <f t="shared" si="16"/>
        <v>2013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</row>
    <row r="1062" spans="1:11" x14ac:dyDescent="0.3">
      <c r="A1062" t="s">
        <v>393</v>
      </c>
      <c r="B1062" t="s">
        <v>14</v>
      </c>
      <c r="C1062" s="1">
        <v>41882</v>
      </c>
      <c r="D1062" s="6">
        <f t="shared" si="16"/>
        <v>2014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</row>
    <row r="1063" spans="1:11" x14ac:dyDescent="0.3">
      <c r="A1063" t="s">
        <v>393</v>
      </c>
      <c r="B1063" t="s">
        <v>15</v>
      </c>
      <c r="C1063" s="1">
        <v>42247</v>
      </c>
      <c r="D1063" s="6">
        <f t="shared" si="16"/>
        <v>2015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</row>
    <row r="1064" spans="1:11" x14ac:dyDescent="0.3">
      <c r="A1064" t="s">
        <v>393</v>
      </c>
      <c r="B1064" t="s">
        <v>16</v>
      </c>
      <c r="C1064" s="1">
        <v>42613</v>
      </c>
      <c r="D1064" s="6">
        <f t="shared" si="16"/>
        <v>2016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</row>
    <row r="1065" spans="1:11" x14ac:dyDescent="0.3">
      <c r="A1065" t="s">
        <v>394</v>
      </c>
      <c r="B1065" t="s">
        <v>11</v>
      </c>
      <c r="C1065" s="1">
        <v>41425</v>
      </c>
      <c r="D1065" s="6">
        <f t="shared" si="16"/>
        <v>2013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</row>
    <row r="1066" spans="1:11" x14ac:dyDescent="0.3">
      <c r="A1066" t="s">
        <v>394</v>
      </c>
      <c r="B1066" t="s">
        <v>14</v>
      </c>
      <c r="C1066" s="1">
        <v>42004</v>
      </c>
      <c r="D1066" s="6">
        <f t="shared" si="16"/>
        <v>2014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</row>
    <row r="1067" spans="1:11" x14ac:dyDescent="0.3">
      <c r="A1067" t="s">
        <v>394</v>
      </c>
      <c r="B1067" t="s">
        <v>15</v>
      </c>
      <c r="C1067" s="1">
        <v>42369</v>
      </c>
      <c r="D1067" s="6">
        <f t="shared" si="16"/>
        <v>2015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</row>
    <row r="1068" spans="1:11" x14ac:dyDescent="0.3">
      <c r="A1068" t="s">
        <v>394</v>
      </c>
      <c r="B1068" t="s">
        <v>16</v>
      </c>
      <c r="C1068" s="1">
        <v>42735</v>
      </c>
      <c r="D1068" s="6">
        <f t="shared" si="16"/>
        <v>2016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</row>
    <row r="1069" spans="1:11" x14ac:dyDescent="0.3">
      <c r="A1069" t="s">
        <v>395</v>
      </c>
      <c r="B1069" t="s">
        <v>11</v>
      </c>
      <c r="C1069" s="1">
        <v>41274</v>
      </c>
      <c r="D1069" s="6">
        <f t="shared" si="16"/>
        <v>2012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</row>
    <row r="1070" spans="1:11" x14ac:dyDescent="0.3">
      <c r="A1070" t="s">
        <v>395</v>
      </c>
      <c r="B1070" t="s">
        <v>14</v>
      </c>
      <c r="C1070" s="1">
        <v>41639</v>
      </c>
      <c r="D1070" s="6">
        <f t="shared" si="16"/>
        <v>2013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</row>
    <row r="1071" spans="1:11" x14ac:dyDescent="0.3">
      <c r="A1071" t="s">
        <v>395</v>
      </c>
      <c r="B1071" t="s">
        <v>15</v>
      </c>
      <c r="C1071" s="1">
        <v>42004</v>
      </c>
      <c r="D1071" s="6">
        <f t="shared" si="16"/>
        <v>2014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</row>
    <row r="1072" spans="1:11" x14ac:dyDescent="0.3">
      <c r="A1072" t="s">
        <v>395</v>
      </c>
      <c r="B1072" t="s">
        <v>16</v>
      </c>
      <c r="C1072" s="1">
        <v>42369</v>
      </c>
      <c r="D1072" s="6">
        <f t="shared" si="16"/>
        <v>2015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</row>
    <row r="1073" spans="1:11" x14ac:dyDescent="0.3">
      <c r="A1073" t="s">
        <v>396</v>
      </c>
      <c r="B1073" t="s">
        <v>11</v>
      </c>
      <c r="C1073" s="1">
        <v>41274</v>
      </c>
      <c r="D1073" s="6">
        <f t="shared" si="16"/>
        <v>2012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</row>
    <row r="1074" spans="1:11" x14ac:dyDescent="0.3">
      <c r="A1074" t="s">
        <v>396</v>
      </c>
      <c r="B1074" t="s">
        <v>14</v>
      </c>
      <c r="C1074" s="1">
        <v>41639</v>
      </c>
      <c r="D1074" s="6">
        <f t="shared" si="16"/>
        <v>2013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</row>
    <row r="1075" spans="1:11" x14ac:dyDescent="0.3">
      <c r="A1075" t="s">
        <v>396</v>
      </c>
      <c r="B1075" t="s">
        <v>15</v>
      </c>
      <c r="C1075" s="1">
        <v>42004</v>
      </c>
      <c r="D1075" s="6">
        <f t="shared" si="16"/>
        <v>2014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</row>
    <row r="1076" spans="1:11" x14ac:dyDescent="0.3">
      <c r="A1076" t="s">
        <v>396</v>
      </c>
      <c r="B1076" t="s">
        <v>16</v>
      </c>
      <c r="C1076" s="1">
        <v>42369</v>
      </c>
      <c r="D1076" s="6">
        <f t="shared" si="16"/>
        <v>2015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</row>
    <row r="1077" spans="1:11" x14ac:dyDescent="0.3">
      <c r="A1077" t="s">
        <v>397</v>
      </c>
      <c r="B1077" t="s">
        <v>11</v>
      </c>
      <c r="C1077" s="1">
        <v>41274</v>
      </c>
      <c r="D1077" s="6">
        <f t="shared" si="16"/>
        <v>2012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</row>
    <row r="1078" spans="1:11" x14ac:dyDescent="0.3">
      <c r="A1078" t="s">
        <v>397</v>
      </c>
      <c r="B1078" t="s">
        <v>14</v>
      </c>
      <c r="C1078" s="1">
        <v>41639</v>
      </c>
      <c r="D1078" s="6">
        <f t="shared" si="16"/>
        <v>2013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</row>
    <row r="1079" spans="1:11" x14ac:dyDescent="0.3">
      <c r="A1079" t="s">
        <v>397</v>
      </c>
      <c r="B1079" t="s">
        <v>15</v>
      </c>
      <c r="C1079" s="1">
        <v>42004</v>
      </c>
      <c r="D1079" s="6">
        <f t="shared" si="16"/>
        <v>2014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</row>
    <row r="1080" spans="1:11" x14ac:dyDescent="0.3">
      <c r="A1080" t="s">
        <v>397</v>
      </c>
      <c r="B1080" t="s">
        <v>16</v>
      </c>
      <c r="C1080" s="1">
        <v>42369</v>
      </c>
      <c r="D1080" s="6">
        <f t="shared" si="16"/>
        <v>2015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</row>
    <row r="1081" spans="1:11" x14ac:dyDescent="0.3">
      <c r="A1081" t="s">
        <v>398</v>
      </c>
      <c r="B1081" t="s">
        <v>11</v>
      </c>
      <c r="C1081" s="1">
        <v>41455</v>
      </c>
      <c r="D1081" s="6">
        <f t="shared" si="16"/>
        <v>2013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</row>
    <row r="1082" spans="1:11" x14ac:dyDescent="0.3">
      <c r="A1082" t="s">
        <v>398</v>
      </c>
      <c r="B1082" t="s">
        <v>14</v>
      </c>
      <c r="C1082" s="1">
        <v>41820</v>
      </c>
      <c r="D1082" s="6">
        <f t="shared" si="16"/>
        <v>2014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</row>
    <row r="1083" spans="1:11" x14ac:dyDescent="0.3">
      <c r="A1083" t="s">
        <v>398</v>
      </c>
      <c r="B1083" t="s">
        <v>15</v>
      </c>
      <c r="C1083" s="1">
        <v>42185</v>
      </c>
      <c r="D1083" s="6">
        <f t="shared" si="16"/>
        <v>2015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</row>
    <row r="1084" spans="1:11" x14ac:dyDescent="0.3">
      <c r="A1084" t="s">
        <v>398</v>
      </c>
      <c r="B1084" t="s">
        <v>16</v>
      </c>
      <c r="C1084" s="1">
        <v>42551</v>
      </c>
      <c r="D1084" s="6">
        <f t="shared" si="16"/>
        <v>2016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</row>
    <row r="1085" spans="1:11" x14ac:dyDescent="0.3">
      <c r="A1085" t="s">
        <v>400</v>
      </c>
      <c r="B1085" t="s">
        <v>11</v>
      </c>
      <c r="C1085" s="1">
        <v>41274</v>
      </c>
      <c r="D1085" s="6">
        <f t="shared" si="16"/>
        <v>2012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</row>
    <row r="1086" spans="1:11" x14ac:dyDescent="0.3">
      <c r="A1086" t="s">
        <v>400</v>
      </c>
      <c r="B1086" t="s">
        <v>14</v>
      </c>
      <c r="C1086" s="1">
        <v>41639</v>
      </c>
      <c r="D1086" s="6">
        <f t="shared" si="16"/>
        <v>2013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</row>
    <row r="1087" spans="1:11" x14ac:dyDescent="0.3">
      <c r="A1087" t="s">
        <v>400</v>
      </c>
      <c r="B1087" t="s">
        <v>15</v>
      </c>
      <c r="C1087" s="1">
        <v>42004</v>
      </c>
      <c r="D1087" s="6">
        <f t="shared" si="16"/>
        <v>2014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</row>
    <row r="1088" spans="1:11" x14ac:dyDescent="0.3">
      <c r="A1088" t="s">
        <v>400</v>
      </c>
      <c r="B1088" t="s">
        <v>16</v>
      </c>
      <c r="C1088" s="1">
        <v>42369</v>
      </c>
      <c r="D1088" s="6">
        <f t="shared" si="16"/>
        <v>2015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</row>
    <row r="1089" spans="1:11" x14ac:dyDescent="0.3">
      <c r="A1089" t="s">
        <v>401</v>
      </c>
      <c r="B1089" t="s">
        <v>11</v>
      </c>
      <c r="C1089" s="1">
        <v>41639</v>
      </c>
      <c r="D1089" s="6">
        <f t="shared" si="16"/>
        <v>2013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3">
      <c r="A1090" t="s">
        <v>401</v>
      </c>
      <c r="B1090" t="s">
        <v>14</v>
      </c>
      <c r="C1090" s="1">
        <v>42004</v>
      </c>
      <c r="D1090" s="6">
        <f t="shared" si="16"/>
        <v>2014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3">
      <c r="A1091" t="s">
        <v>401</v>
      </c>
      <c r="B1091" t="s">
        <v>15</v>
      </c>
      <c r="C1091" s="1">
        <v>42369</v>
      </c>
      <c r="D1091" s="6">
        <f t="shared" ref="D1091:D1154" si="17">YEAR(C1091)</f>
        <v>2015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3">
      <c r="A1092" t="s">
        <v>401</v>
      </c>
      <c r="B1092" t="s">
        <v>16</v>
      </c>
      <c r="C1092" s="1">
        <v>42735</v>
      </c>
      <c r="D1092" s="6">
        <f t="shared" si="17"/>
        <v>2016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3">
      <c r="A1093" t="s">
        <v>402</v>
      </c>
      <c r="B1093" t="s">
        <v>11</v>
      </c>
      <c r="C1093" s="1">
        <v>41515</v>
      </c>
      <c r="D1093" s="6">
        <f t="shared" si="17"/>
        <v>2013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</row>
    <row r="1094" spans="1:11" x14ac:dyDescent="0.3">
      <c r="A1094" t="s">
        <v>402</v>
      </c>
      <c r="B1094" t="s">
        <v>14</v>
      </c>
      <c r="C1094" s="1">
        <v>41879</v>
      </c>
      <c r="D1094" s="6">
        <f t="shared" si="17"/>
        <v>2014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</row>
    <row r="1095" spans="1:11" x14ac:dyDescent="0.3">
      <c r="A1095" t="s">
        <v>402</v>
      </c>
      <c r="B1095" t="s">
        <v>15</v>
      </c>
      <c r="C1095" s="1">
        <v>42250</v>
      </c>
      <c r="D1095" s="6">
        <f t="shared" si="17"/>
        <v>2015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</row>
    <row r="1096" spans="1:11" x14ac:dyDescent="0.3">
      <c r="A1096" t="s">
        <v>402</v>
      </c>
      <c r="B1096" t="s">
        <v>16</v>
      </c>
      <c r="C1096" s="1">
        <v>42614</v>
      </c>
      <c r="D1096" s="6">
        <f t="shared" si="17"/>
        <v>2016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</row>
    <row r="1097" spans="1:11" x14ac:dyDescent="0.3">
      <c r="A1097" t="s">
        <v>403</v>
      </c>
      <c r="B1097" t="s">
        <v>11</v>
      </c>
      <c r="C1097" s="1">
        <v>41274</v>
      </c>
      <c r="D1097" s="6">
        <f t="shared" si="17"/>
        <v>2012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</row>
    <row r="1098" spans="1:11" x14ac:dyDescent="0.3">
      <c r="A1098" t="s">
        <v>403</v>
      </c>
      <c r="B1098" t="s">
        <v>14</v>
      </c>
      <c r="C1098" s="1">
        <v>41639</v>
      </c>
      <c r="D1098" s="6">
        <f t="shared" si="17"/>
        <v>2013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</row>
    <row r="1099" spans="1:11" x14ac:dyDescent="0.3">
      <c r="A1099" t="s">
        <v>403</v>
      </c>
      <c r="B1099" t="s">
        <v>15</v>
      </c>
      <c r="C1099" s="1">
        <v>42004</v>
      </c>
      <c r="D1099" s="6">
        <f t="shared" si="17"/>
        <v>2014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</row>
    <row r="1100" spans="1:11" x14ac:dyDescent="0.3">
      <c r="A1100" t="s">
        <v>403</v>
      </c>
      <c r="B1100" t="s">
        <v>16</v>
      </c>
      <c r="C1100" s="1">
        <v>42369</v>
      </c>
      <c r="D1100" s="6">
        <f t="shared" si="17"/>
        <v>2015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</row>
    <row r="1101" spans="1:11" x14ac:dyDescent="0.3">
      <c r="A1101" t="s">
        <v>404</v>
      </c>
      <c r="B1101" t="s">
        <v>11</v>
      </c>
      <c r="C1101" s="1">
        <v>42004</v>
      </c>
      <c r="D1101" s="6">
        <f t="shared" si="17"/>
        <v>2014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</row>
    <row r="1102" spans="1:11" x14ac:dyDescent="0.3">
      <c r="A1102" t="s">
        <v>404</v>
      </c>
      <c r="B1102" t="s">
        <v>14</v>
      </c>
      <c r="C1102" s="1">
        <v>42369</v>
      </c>
      <c r="D1102" s="6">
        <f t="shared" si="17"/>
        <v>2015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</row>
    <row r="1103" spans="1:11" x14ac:dyDescent="0.3">
      <c r="A1103" t="s">
        <v>405</v>
      </c>
      <c r="B1103" t="s">
        <v>11</v>
      </c>
      <c r="C1103" s="1">
        <v>41639</v>
      </c>
      <c r="D1103" s="6">
        <f t="shared" si="17"/>
        <v>2013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</row>
    <row r="1104" spans="1:11" x14ac:dyDescent="0.3">
      <c r="A1104" t="s">
        <v>405</v>
      </c>
      <c r="B1104" t="s">
        <v>14</v>
      </c>
      <c r="C1104" s="1">
        <v>42004</v>
      </c>
      <c r="D1104" s="6">
        <f t="shared" si="17"/>
        <v>2014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</row>
    <row r="1105" spans="1:11" x14ac:dyDescent="0.3">
      <c r="A1105" t="s">
        <v>405</v>
      </c>
      <c r="B1105" t="s">
        <v>15</v>
      </c>
      <c r="C1105" s="1">
        <v>42369</v>
      </c>
      <c r="D1105" s="6">
        <f t="shared" si="17"/>
        <v>2015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</row>
    <row r="1106" spans="1:11" x14ac:dyDescent="0.3">
      <c r="A1106" t="s">
        <v>405</v>
      </c>
      <c r="B1106" t="s">
        <v>16</v>
      </c>
      <c r="C1106" s="1">
        <v>42735</v>
      </c>
      <c r="D1106" s="6">
        <f t="shared" si="17"/>
        <v>2016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</row>
    <row r="1107" spans="1:11" x14ac:dyDescent="0.3">
      <c r="A1107" t="s">
        <v>406</v>
      </c>
      <c r="B1107" t="s">
        <v>11</v>
      </c>
      <c r="C1107" s="1">
        <v>41274</v>
      </c>
      <c r="D1107" s="6">
        <f t="shared" si="17"/>
        <v>2012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</row>
    <row r="1108" spans="1:11" x14ac:dyDescent="0.3">
      <c r="A1108" t="s">
        <v>406</v>
      </c>
      <c r="B1108" t="s">
        <v>14</v>
      </c>
      <c r="C1108" s="1">
        <v>41639</v>
      </c>
      <c r="D1108" s="6">
        <f t="shared" si="17"/>
        <v>2013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</row>
    <row r="1109" spans="1:11" x14ac:dyDescent="0.3">
      <c r="A1109" t="s">
        <v>406</v>
      </c>
      <c r="B1109" t="s">
        <v>15</v>
      </c>
      <c r="C1109" s="1">
        <v>42004</v>
      </c>
      <c r="D1109" s="6">
        <f t="shared" si="17"/>
        <v>2014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</row>
    <row r="1110" spans="1:11" x14ac:dyDescent="0.3">
      <c r="A1110" t="s">
        <v>406</v>
      </c>
      <c r="B1110" t="s">
        <v>16</v>
      </c>
      <c r="C1110" s="1">
        <v>42369</v>
      </c>
      <c r="D1110" s="6">
        <f t="shared" si="17"/>
        <v>2015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</row>
    <row r="1111" spans="1:11" x14ac:dyDescent="0.3">
      <c r="A1111" t="s">
        <v>407</v>
      </c>
      <c r="B1111" t="s">
        <v>11</v>
      </c>
      <c r="C1111" s="1">
        <v>41274</v>
      </c>
      <c r="D1111" s="6">
        <f t="shared" si="17"/>
        <v>2012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</row>
    <row r="1112" spans="1:11" x14ac:dyDescent="0.3">
      <c r="A1112" t="s">
        <v>407</v>
      </c>
      <c r="B1112" t="s">
        <v>14</v>
      </c>
      <c r="C1112" s="1">
        <v>41639</v>
      </c>
      <c r="D1112" s="6">
        <f t="shared" si="17"/>
        <v>2013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</row>
    <row r="1113" spans="1:11" x14ac:dyDescent="0.3">
      <c r="A1113" t="s">
        <v>407</v>
      </c>
      <c r="B1113" t="s">
        <v>15</v>
      </c>
      <c r="C1113" s="1">
        <v>42004</v>
      </c>
      <c r="D1113" s="6">
        <f t="shared" si="17"/>
        <v>2014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</row>
    <row r="1114" spans="1:11" x14ac:dyDescent="0.3">
      <c r="A1114" t="s">
        <v>407</v>
      </c>
      <c r="B1114" t="s">
        <v>16</v>
      </c>
      <c r="C1114" s="1">
        <v>42369</v>
      </c>
      <c r="D1114" s="6">
        <f t="shared" si="17"/>
        <v>2015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</row>
    <row r="1115" spans="1:11" x14ac:dyDescent="0.3">
      <c r="A1115" t="s">
        <v>408</v>
      </c>
      <c r="B1115" t="s">
        <v>11</v>
      </c>
      <c r="C1115" s="1">
        <v>41274</v>
      </c>
      <c r="D1115" s="6">
        <f t="shared" si="17"/>
        <v>2012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3">
      <c r="A1116" t="s">
        <v>408</v>
      </c>
      <c r="B1116" t="s">
        <v>14</v>
      </c>
      <c r="C1116" s="1">
        <v>41639</v>
      </c>
      <c r="D1116" s="6">
        <f t="shared" si="17"/>
        <v>2013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3">
      <c r="A1117" t="s">
        <v>408</v>
      </c>
      <c r="B1117" t="s">
        <v>15</v>
      </c>
      <c r="C1117" s="1">
        <v>42004</v>
      </c>
      <c r="D1117" s="6">
        <f t="shared" si="17"/>
        <v>2014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3">
      <c r="A1118" t="s">
        <v>408</v>
      </c>
      <c r="B1118" t="s">
        <v>16</v>
      </c>
      <c r="C1118" s="1">
        <v>42369</v>
      </c>
      <c r="D1118" s="6">
        <f t="shared" si="17"/>
        <v>2015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3">
      <c r="A1119" t="s">
        <v>410</v>
      </c>
      <c r="B1119" t="s">
        <v>11</v>
      </c>
      <c r="C1119" s="1">
        <v>41639</v>
      </c>
      <c r="D1119" s="6">
        <f t="shared" si="17"/>
        <v>2013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</row>
    <row r="1120" spans="1:11" x14ac:dyDescent="0.3">
      <c r="A1120" t="s">
        <v>410</v>
      </c>
      <c r="B1120" t="s">
        <v>14</v>
      </c>
      <c r="C1120" s="1">
        <v>42004</v>
      </c>
      <c r="D1120" s="6">
        <f t="shared" si="17"/>
        <v>2014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</row>
    <row r="1121" spans="1:11" x14ac:dyDescent="0.3">
      <c r="A1121" t="s">
        <v>410</v>
      </c>
      <c r="B1121" t="s">
        <v>15</v>
      </c>
      <c r="C1121" s="1">
        <v>42369</v>
      </c>
      <c r="D1121" s="6">
        <f t="shared" si="17"/>
        <v>2015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</row>
    <row r="1122" spans="1:11" x14ac:dyDescent="0.3">
      <c r="A1122" t="s">
        <v>410</v>
      </c>
      <c r="B1122" t="s">
        <v>16</v>
      </c>
      <c r="C1122" s="1">
        <v>42735</v>
      </c>
      <c r="D1122" s="6">
        <f t="shared" si="17"/>
        <v>2016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</row>
    <row r="1123" spans="1:11" x14ac:dyDescent="0.3">
      <c r="A1123" t="s">
        <v>411</v>
      </c>
      <c r="B1123" t="s">
        <v>11</v>
      </c>
      <c r="C1123" s="1">
        <v>41274</v>
      </c>
      <c r="D1123" s="6">
        <f t="shared" si="17"/>
        <v>2012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</row>
    <row r="1124" spans="1:11" x14ac:dyDescent="0.3">
      <c r="A1124" t="s">
        <v>411</v>
      </c>
      <c r="B1124" t="s">
        <v>14</v>
      </c>
      <c r="C1124" s="1">
        <v>41639</v>
      </c>
      <c r="D1124" s="6">
        <f t="shared" si="17"/>
        <v>2013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</row>
    <row r="1125" spans="1:11" x14ac:dyDescent="0.3">
      <c r="A1125" t="s">
        <v>411</v>
      </c>
      <c r="B1125" t="s">
        <v>15</v>
      </c>
      <c r="C1125" s="1">
        <v>42004</v>
      </c>
      <c r="D1125" s="6">
        <f t="shared" si="17"/>
        <v>2014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</row>
    <row r="1126" spans="1:11" x14ac:dyDescent="0.3">
      <c r="A1126" t="s">
        <v>411</v>
      </c>
      <c r="B1126" t="s">
        <v>16</v>
      </c>
      <c r="C1126" s="1">
        <v>42369</v>
      </c>
      <c r="D1126" s="6">
        <f t="shared" si="17"/>
        <v>2015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</row>
    <row r="1127" spans="1:11" x14ac:dyDescent="0.3">
      <c r="A1127" t="s">
        <v>412</v>
      </c>
      <c r="B1127" t="s">
        <v>11</v>
      </c>
      <c r="C1127" s="1">
        <v>41425</v>
      </c>
      <c r="D1127" s="6">
        <f t="shared" si="17"/>
        <v>2013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</row>
    <row r="1128" spans="1:11" x14ac:dyDescent="0.3">
      <c r="A1128" t="s">
        <v>412</v>
      </c>
      <c r="B1128" t="s">
        <v>14</v>
      </c>
      <c r="C1128" s="1">
        <v>41790</v>
      </c>
      <c r="D1128" s="6">
        <f t="shared" si="17"/>
        <v>2014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</row>
    <row r="1129" spans="1:11" x14ac:dyDescent="0.3">
      <c r="A1129" t="s">
        <v>412</v>
      </c>
      <c r="B1129" t="s">
        <v>15</v>
      </c>
      <c r="C1129" s="1">
        <v>42155</v>
      </c>
      <c r="D1129" s="6">
        <f t="shared" si="17"/>
        <v>2015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</row>
    <row r="1130" spans="1:11" x14ac:dyDescent="0.3">
      <c r="A1130" t="s">
        <v>412</v>
      </c>
      <c r="B1130" t="s">
        <v>16</v>
      </c>
      <c r="C1130" s="1">
        <v>42521</v>
      </c>
      <c r="D1130" s="6">
        <f t="shared" si="17"/>
        <v>2016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</row>
    <row r="1131" spans="1:11" x14ac:dyDescent="0.3">
      <c r="A1131" t="s">
        <v>413</v>
      </c>
      <c r="B1131" t="s">
        <v>11</v>
      </c>
      <c r="C1131" s="1">
        <v>41639</v>
      </c>
      <c r="D1131" s="6">
        <f t="shared" si="17"/>
        <v>2013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</row>
    <row r="1132" spans="1:11" x14ac:dyDescent="0.3">
      <c r="A1132" t="s">
        <v>413</v>
      </c>
      <c r="B1132" t="s">
        <v>14</v>
      </c>
      <c r="C1132" s="1">
        <v>42004</v>
      </c>
      <c r="D1132" s="6">
        <f t="shared" si="17"/>
        <v>2014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</row>
    <row r="1133" spans="1:11" x14ac:dyDescent="0.3">
      <c r="A1133" t="s">
        <v>413</v>
      </c>
      <c r="B1133" t="s">
        <v>15</v>
      </c>
      <c r="C1133" s="1">
        <v>42369</v>
      </c>
      <c r="D1133" s="6">
        <f t="shared" si="17"/>
        <v>2015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</row>
    <row r="1134" spans="1:11" x14ac:dyDescent="0.3">
      <c r="A1134" t="s">
        <v>413</v>
      </c>
      <c r="B1134" t="s">
        <v>16</v>
      </c>
      <c r="C1134" s="1">
        <v>42735</v>
      </c>
      <c r="D1134" s="6">
        <f t="shared" si="17"/>
        <v>2016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</row>
    <row r="1135" spans="1:11" x14ac:dyDescent="0.3">
      <c r="A1135" t="s">
        <v>414</v>
      </c>
      <c r="B1135" t="s">
        <v>11</v>
      </c>
      <c r="C1135" s="1">
        <v>41274</v>
      </c>
      <c r="D1135" s="6">
        <f t="shared" si="17"/>
        <v>2012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</row>
    <row r="1136" spans="1:11" x14ac:dyDescent="0.3">
      <c r="A1136" t="s">
        <v>414</v>
      </c>
      <c r="B1136" t="s">
        <v>14</v>
      </c>
      <c r="C1136" s="1">
        <v>41639</v>
      </c>
      <c r="D1136" s="6">
        <f t="shared" si="17"/>
        <v>2013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</row>
    <row r="1137" spans="1:11" x14ac:dyDescent="0.3">
      <c r="A1137" t="s">
        <v>414</v>
      </c>
      <c r="B1137" t="s">
        <v>15</v>
      </c>
      <c r="C1137" s="1">
        <v>42004</v>
      </c>
      <c r="D1137" s="6">
        <f t="shared" si="17"/>
        <v>2014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</row>
    <row r="1138" spans="1:11" x14ac:dyDescent="0.3">
      <c r="A1138" t="s">
        <v>414</v>
      </c>
      <c r="B1138" t="s">
        <v>16</v>
      </c>
      <c r="C1138" s="1">
        <v>42369</v>
      </c>
      <c r="D1138" s="6">
        <f t="shared" si="17"/>
        <v>2015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</row>
    <row r="1139" spans="1:11" x14ac:dyDescent="0.3">
      <c r="A1139" t="s">
        <v>415</v>
      </c>
      <c r="B1139" t="s">
        <v>11</v>
      </c>
      <c r="C1139" s="1">
        <v>41639</v>
      </c>
      <c r="D1139" s="6">
        <f t="shared" si="17"/>
        <v>2013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</row>
    <row r="1140" spans="1:11" x14ac:dyDescent="0.3">
      <c r="A1140" t="s">
        <v>415</v>
      </c>
      <c r="B1140" t="s">
        <v>14</v>
      </c>
      <c r="C1140" s="1">
        <v>42004</v>
      </c>
      <c r="D1140" s="6">
        <f t="shared" si="17"/>
        <v>2014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</row>
    <row r="1141" spans="1:11" x14ac:dyDescent="0.3">
      <c r="A1141" t="s">
        <v>415</v>
      </c>
      <c r="B1141" t="s">
        <v>15</v>
      </c>
      <c r="C1141" s="1">
        <v>42369</v>
      </c>
      <c r="D1141" s="6">
        <f t="shared" si="17"/>
        <v>2015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</row>
    <row r="1142" spans="1:11" x14ac:dyDescent="0.3">
      <c r="A1142" t="s">
        <v>415</v>
      </c>
      <c r="B1142" t="s">
        <v>16</v>
      </c>
      <c r="C1142" s="1">
        <v>42735</v>
      </c>
      <c r="D1142" s="6">
        <f t="shared" si="17"/>
        <v>2016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</row>
    <row r="1143" spans="1:11" x14ac:dyDescent="0.3">
      <c r="A1143" t="s">
        <v>416</v>
      </c>
      <c r="B1143" t="s">
        <v>11</v>
      </c>
      <c r="C1143" s="1">
        <v>41390</v>
      </c>
      <c r="D1143" s="6">
        <f t="shared" si="17"/>
        <v>2013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</row>
    <row r="1144" spans="1:11" x14ac:dyDescent="0.3">
      <c r="A1144" t="s">
        <v>416</v>
      </c>
      <c r="B1144" t="s">
        <v>14</v>
      </c>
      <c r="C1144" s="1">
        <v>41754</v>
      </c>
      <c r="D1144" s="6">
        <f t="shared" si="17"/>
        <v>2014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</row>
    <row r="1145" spans="1:11" x14ac:dyDescent="0.3">
      <c r="A1145" t="s">
        <v>416</v>
      </c>
      <c r="B1145" t="s">
        <v>15</v>
      </c>
      <c r="C1145" s="1">
        <v>42118</v>
      </c>
      <c r="D1145" s="6">
        <f t="shared" si="17"/>
        <v>2015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</row>
    <row r="1146" spans="1:11" x14ac:dyDescent="0.3">
      <c r="A1146" t="s">
        <v>416</v>
      </c>
      <c r="B1146" t="s">
        <v>16</v>
      </c>
      <c r="C1146" s="1">
        <v>42489</v>
      </c>
      <c r="D1146" s="6">
        <f t="shared" si="17"/>
        <v>2016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</row>
    <row r="1147" spans="1:11" x14ac:dyDescent="0.3">
      <c r="A1147" t="s">
        <v>417</v>
      </c>
      <c r="B1147" t="s">
        <v>11</v>
      </c>
      <c r="C1147" s="1">
        <v>41274</v>
      </c>
      <c r="D1147" s="6">
        <f t="shared" si="17"/>
        <v>2012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</row>
    <row r="1148" spans="1:11" x14ac:dyDescent="0.3">
      <c r="A1148" t="s">
        <v>417</v>
      </c>
      <c r="B1148" t="s">
        <v>14</v>
      </c>
      <c r="C1148" s="1">
        <v>41639</v>
      </c>
      <c r="D1148" s="6">
        <f t="shared" si="17"/>
        <v>2013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</row>
    <row r="1149" spans="1:11" x14ac:dyDescent="0.3">
      <c r="A1149" t="s">
        <v>417</v>
      </c>
      <c r="B1149" t="s">
        <v>15</v>
      </c>
      <c r="C1149" s="1">
        <v>42004</v>
      </c>
      <c r="D1149" s="6">
        <f t="shared" si="17"/>
        <v>2014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</row>
    <row r="1150" spans="1:11" x14ac:dyDescent="0.3">
      <c r="A1150" t="s">
        <v>417</v>
      </c>
      <c r="B1150" t="s">
        <v>16</v>
      </c>
      <c r="C1150" s="1">
        <v>42369</v>
      </c>
      <c r="D1150" s="6">
        <f t="shared" si="17"/>
        <v>2015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</row>
    <row r="1151" spans="1:11" x14ac:dyDescent="0.3">
      <c r="A1151" t="s">
        <v>419</v>
      </c>
      <c r="B1151" t="s">
        <v>11</v>
      </c>
      <c r="C1151" s="1">
        <v>41301</v>
      </c>
      <c r="D1151" s="6">
        <f t="shared" si="17"/>
        <v>2013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</row>
    <row r="1152" spans="1:11" x14ac:dyDescent="0.3">
      <c r="A1152" t="s">
        <v>419</v>
      </c>
      <c r="B1152" t="s">
        <v>14</v>
      </c>
      <c r="C1152" s="1">
        <v>41665</v>
      </c>
      <c r="D1152" s="6">
        <f t="shared" si="17"/>
        <v>2014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</row>
    <row r="1153" spans="1:11" x14ac:dyDescent="0.3">
      <c r="A1153" t="s">
        <v>419</v>
      </c>
      <c r="B1153" t="s">
        <v>15</v>
      </c>
      <c r="C1153" s="1">
        <v>42029</v>
      </c>
      <c r="D1153" s="6">
        <f t="shared" si="17"/>
        <v>2015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</row>
    <row r="1154" spans="1:11" x14ac:dyDescent="0.3">
      <c r="A1154" t="s">
        <v>419</v>
      </c>
      <c r="B1154" t="s">
        <v>16</v>
      </c>
      <c r="C1154" s="1">
        <v>42400</v>
      </c>
      <c r="D1154" s="6">
        <f t="shared" si="17"/>
        <v>2016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</row>
    <row r="1155" spans="1:11" x14ac:dyDescent="0.3">
      <c r="A1155" t="s">
        <v>420</v>
      </c>
      <c r="B1155" t="s">
        <v>11</v>
      </c>
      <c r="C1155" s="1">
        <v>41274</v>
      </c>
      <c r="D1155" s="6">
        <f t="shared" ref="D1155:D1218" si="18">YEAR(C1155)</f>
        <v>2012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</row>
    <row r="1156" spans="1:11" x14ac:dyDescent="0.3">
      <c r="A1156" t="s">
        <v>420</v>
      </c>
      <c r="B1156" t="s">
        <v>14</v>
      </c>
      <c r="C1156" s="1">
        <v>41639</v>
      </c>
      <c r="D1156" s="6">
        <f t="shared" si="18"/>
        <v>2013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</row>
    <row r="1157" spans="1:11" x14ac:dyDescent="0.3">
      <c r="A1157" t="s">
        <v>420</v>
      </c>
      <c r="B1157" t="s">
        <v>15</v>
      </c>
      <c r="C1157" s="1">
        <v>42004</v>
      </c>
      <c r="D1157" s="6">
        <f t="shared" si="18"/>
        <v>2014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</row>
    <row r="1158" spans="1:11" x14ac:dyDescent="0.3">
      <c r="A1158" t="s">
        <v>420</v>
      </c>
      <c r="B1158" t="s">
        <v>16</v>
      </c>
      <c r="C1158" s="1">
        <v>42369</v>
      </c>
      <c r="D1158" s="6">
        <f t="shared" si="18"/>
        <v>2015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</row>
    <row r="1159" spans="1:11" x14ac:dyDescent="0.3">
      <c r="A1159" t="s">
        <v>422</v>
      </c>
      <c r="B1159" t="s">
        <v>11</v>
      </c>
      <c r="C1159" s="1">
        <v>41274</v>
      </c>
      <c r="D1159" s="6">
        <f t="shared" si="18"/>
        <v>2012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</row>
    <row r="1160" spans="1:11" x14ac:dyDescent="0.3">
      <c r="A1160" t="s">
        <v>422</v>
      </c>
      <c r="B1160" t="s">
        <v>14</v>
      </c>
      <c r="C1160" s="1">
        <v>41639</v>
      </c>
      <c r="D1160" s="6">
        <f t="shared" si="18"/>
        <v>2013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</row>
    <row r="1161" spans="1:11" x14ac:dyDescent="0.3">
      <c r="A1161" t="s">
        <v>422</v>
      </c>
      <c r="B1161" t="s">
        <v>15</v>
      </c>
      <c r="C1161" s="1">
        <v>42004</v>
      </c>
      <c r="D1161" s="6">
        <f t="shared" si="18"/>
        <v>2014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</row>
    <row r="1162" spans="1:11" x14ac:dyDescent="0.3">
      <c r="A1162" t="s">
        <v>422</v>
      </c>
      <c r="B1162" t="s">
        <v>16</v>
      </c>
      <c r="C1162" s="1">
        <v>42369</v>
      </c>
      <c r="D1162" s="6">
        <f t="shared" si="18"/>
        <v>2015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</row>
    <row r="1163" spans="1:11" x14ac:dyDescent="0.3">
      <c r="A1163" t="s">
        <v>423</v>
      </c>
      <c r="B1163" t="s">
        <v>11</v>
      </c>
      <c r="C1163" s="1">
        <v>41274</v>
      </c>
      <c r="D1163" s="6">
        <f t="shared" si="18"/>
        <v>2012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</row>
    <row r="1164" spans="1:11" x14ac:dyDescent="0.3">
      <c r="A1164" t="s">
        <v>423</v>
      </c>
      <c r="B1164" t="s">
        <v>14</v>
      </c>
      <c r="C1164" s="1">
        <v>41639</v>
      </c>
      <c r="D1164" s="6">
        <f t="shared" si="18"/>
        <v>2013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</row>
    <row r="1165" spans="1:11" x14ac:dyDescent="0.3">
      <c r="A1165" t="s">
        <v>423</v>
      </c>
      <c r="B1165" t="s">
        <v>15</v>
      </c>
      <c r="C1165" s="1">
        <v>42004</v>
      </c>
      <c r="D1165" s="6">
        <f t="shared" si="18"/>
        <v>2014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</row>
    <row r="1166" spans="1:11" x14ac:dyDescent="0.3">
      <c r="A1166" t="s">
        <v>423</v>
      </c>
      <c r="B1166" t="s">
        <v>16</v>
      </c>
      <c r="C1166" s="1">
        <v>42369</v>
      </c>
      <c r="D1166" s="6">
        <f t="shared" si="18"/>
        <v>2015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</row>
    <row r="1167" spans="1:11" x14ac:dyDescent="0.3">
      <c r="A1167" t="s">
        <v>424</v>
      </c>
      <c r="B1167" t="s">
        <v>11</v>
      </c>
      <c r="C1167" s="1">
        <v>42004</v>
      </c>
      <c r="D1167" s="6">
        <f t="shared" si="18"/>
        <v>2014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</row>
    <row r="1168" spans="1:11" x14ac:dyDescent="0.3">
      <c r="A1168" t="s">
        <v>424</v>
      </c>
      <c r="B1168" t="s">
        <v>14</v>
      </c>
      <c r="C1168" s="1">
        <v>42369</v>
      </c>
      <c r="D1168" s="6">
        <f t="shared" si="18"/>
        <v>2015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</row>
    <row r="1169" spans="1:11" x14ac:dyDescent="0.3">
      <c r="A1169" t="s">
        <v>424</v>
      </c>
      <c r="B1169" t="s">
        <v>15</v>
      </c>
      <c r="C1169" s="1">
        <v>42735</v>
      </c>
      <c r="D1169" s="6">
        <f t="shared" si="18"/>
        <v>2016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</row>
    <row r="1170" spans="1:11" x14ac:dyDescent="0.3">
      <c r="A1170" t="s">
        <v>425</v>
      </c>
      <c r="B1170" t="s">
        <v>11</v>
      </c>
      <c r="C1170" s="1">
        <v>41274</v>
      </c>
      <c r="D1170" s="6">
        <f t="shared" si="18"/>
        <v>2012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</row>
    <row r="1171" spans="1:11" x14ac:dyDescent="0.3">
      <c r="A1171" t="s">
        <v>425</v>
      </c>
      <c r="B1171" t="s">
        <v>14</v>
      </c>
      <c r="C1171" s="1">
        <v>41639</v>
      </c>
      <c r="D1171" s="6">
        <f t="shared" si="18"/>
        <v>2013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</row>
    <row r="1172" spans="1:11" x14ac:dyDescent="0.3">
      <c r="A1172" t="s">
        <v>425</v>
      </c>
      <c r="B1172" t="s">
        <v>15</v>
      </c>
      <c r="C1172" s="1">
        <v>42004</v>
      </c>
      <c r="D1172" s="6">
        <f t="shared" si="18"/>
        <v>2014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</row>
    <row r="1173" spans="1:11" x14ac:dyDescent="0.3">
      <c r="A1173" t="s">
        <v>425</v>
      </c>
      <c r="B1173" t="s">
        <v>16</v>
      </c>
      <c r="C1173" s="1">
        <v>42369</v>
      </c>
      <c r="D1173" s="6">
        <f t="shared" si="18"/>
        <v>2015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</row>
    <row r="1174" spans="1:11" x14ac:dyDescent="0.3">
      <c r="A1174" t="s">
        <v>426</v>
      </c>
      <c r="B1174" t="s">
        <v>11</v>
      </c>
      <c r="C1174" s="1">
        <v>41274</v>
      </c>
      <c r="D1174" s="6">
        <f t="shared" si="18"/>
        <v>2012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</row>
    <row r="1175" spans="1:11" x14ac:dyDescent="0.3">
      <c r="A1175" t="s">
        <v>426</v>
      </c>
      <c r="B1175" t="s">
        <v>14</v>
      </c>
      <c r="C1175" s="1">
        <v>41639</v>
      </c>
      <c r="D1175" s="6">
        <f t="shared" si="18"/>
        <v>2013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</row>
    <row r="1176" spans="1:11" x14ac:dyDescent="0.3">
      <c r="A1176" t="s">
        <v>426</v>
      </c>
      <c r="B1176" t="s">
        <v>15</v>
      </c>
      <c r="C1176" s="1">
        <v>42004</v>
      </c>
      <c r="D1176" s="6">
        <f t="shared" si="18"/>
        <v>2014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</row>
    <row r="1177" spans="1:11" x14ac:dyDescent="0.3">
      <c r="A1177" t="s">
        <v>426</v>
      </c>
      <c r="B1177" t="s">
        <v>16</v>
      </c>
      <c r="C1177" s="1">
        <v>42369</v>
      </c>
      <c r="D1177" s="6">
        <f t="shared" si="18"/>
        <v>2015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</row>
    <row r="1178" spans="1:11" x14ac:dyDescent="0.3">
      <c r="A1178" t="s">
        <v>427</v>
      </c>
      <c r="B1178" t="s">
        <v>11</v>
      </c>
      <c r="C1178" s="1">
        <v>41274</v>
      </c>
      <c r="D1178" s="6">
        <f t="shared" si="18"/>
        <v>2012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</row>
    <row r="1179" spans="1:11" x14ac:dyDescent="0.3">
      <c r="A1179" t="s">
        <v>427</v>
      </c>
      <c r="B1179" t="s">
        <v>14</v>
      </c>
      <c r="C1179" s="1">
        <v>41639</v>
      </c>
      <c r="D1179" s="6">
        <f t="shared" si="18"/>
        <v>2013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</row>
    <row r="1180" spans="1:11" x14ac:dyDescent="0.3">
      <c r="A1180" t="s">
        <v>427</v>
      </c>
      <c r="B1180" t="s">
        <v>15</v>
      </c>
      <c r="C1180" s="1">
        <v>42004</v>
      </c>
      <c r="D1180" s="6">
        <f t="shared" si="18"/>
        <v>2014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</row>
    <row r="1181" spans="1:11" x14ac:dyDescent="0.3">
      <c r="A1181" t="s">
        <v>427</v>
      </c>
      <c r="B1181" t="s">
        <v>16</v>
      </c>
      <c r="C1181" s="1">
        <v>42369</v>
      </c>
      <c r="D1181" s="6">
        <f t="shared" si="18"/>
        <v>2015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</row>
    <row r="1182" spans="1:11" x14ac:dyDescent="0.3">
      <c r="A1182" t="s">
        <v>429</v>
      </c>
      <c r="B1182" t="s">
        <v>11</v>
      </c>
      <c r="C1182" s="1">
        <v>41274</v>
      </c>
      <c r="D1182" s="6">
        <f t="shared" si="18"/>
        <v>2012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</row>
    <row r="1183" spans="1:11" x14ac:dyDescent="0.3">
      <c r="A1183" t="s">
        <v>429</v>
      </c>
      <c r="B1183" t="s">
        <v>14</v>
      </c>
      <c r="C1183" s="1">
        <v>41639</v>
      </c>
      <c r="D1183" s="6">
        <f t="shared" si="18"/>
        <v>2013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</row>
    <row r="1184" spans="1:11" x14ac:dyDescent="0.3">
      <c r="A1184" t="s">
        <v>429</v>
      </c>
      <c r="B1184" t="s">
        <v>15</v>
      </c>
      <c r="C1184" s="1">
        <v>42004</v>
      </c>
      <c r="D1184" s="6">
        <f t="shared" si="18"/>
        <v>2014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</row>
    <row r="1185" spans="1:11" x14ac:dyDescent="0.3">
      <c r="A1185" t="s">
        <v>429</v>
      </c>
      <c r="B1185" t="s">
        <v>16</v>
      </c>
      <c r="C1185" s="1">
        <v>42369</v>
      </c>
      <c r="D1185" s="6">
        <f t="shared" si="18"/>
        <v>2015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</row>
    <row r="1186" spans="1:11" x14ac:dyDescent="0.3">
      <c r="A1186" t="s">
        <v>431</v>
      </c>
      <c r="B1186" t="s">
        <v>11</v>
      </c>
      <c r="C1186" s="1">
        <v>41274</v>
      </c>
      <c r="D1186" s="6">
        <f t="shared" si="18"/>
        <v>2012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3">
      <c r="A1187" t="s">
        <v>431</v>
      </c>
      <c r="B1187" t="s">
        <v>14</v>
      </c>
      <c r="C1187" s="1">
        <v>41639</v>
      </c>
      <c r="D1187" s="6">
        <f t="shared" si="18"/>
        <v>2013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3">
      <c r="A1188" t="s">
        <v>431</v>
      </c>
      <c r="B1188" t="s">
        <v>15</v>
      </c>
      <c r="C1188" s="1">
        <v>42004</v>
      </c>
      <c r="D1188" s="6">
        <f t="shared" si="18"/>
        <v>2014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3">
      <c r="A1189" t="s">
        <v>431</v>
      </c>
      <c r="B1189" t="s">
        <v>16</v>
      </c>
      <c r="C1189" s="1">
        <v>42369</v>
      </c>
      <c r="D1189" s="6">
        <f t="shared" si="18"/>
        <v>2015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3">
      <c r="A1190" t="s">
        <v>432</v>
      </c>
      <c r="B1190" t="s">
        <v>11</v>
      </c>
      <c r="C1190" s="1">
        <v>41639</v>
      </c>
      <c r="D1190" s="6">
        <f t="shared" si="18"/>
        <v>2013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</row>
    <row r="1191" spans="1:11" x14ac:dyDescent="0.3">
      <c r="A1191" t="s">
        <v>432</v>
      </c>
      <c r="B1191" t="s">
        <v>14</v>
      </c>
      <c r="C1191" s="1">
        <v>42004</v>
      </c>
      <c r="D1191" s="6">
        <f t="shared" si="18"/>
        <v>2014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</row>
    <row r="1192" spans="1:11" x14ac:dyDescent="0.3">
      <c r="A1192" t="s">
        <v>432</v>
      </c>
      <c r="B1192" t="s">
        <v>15</v>
      </c>
      <c r="C1192" s="1">
        <v>42369</v>
      </c>
      <c r="D1192" s="6">
        <f t="shared" si="18"/>
        <v>2015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</row>
    <row r="1193" spans="1:11" x14ac:dyDescent="0.3">
      <c r="A1193" t="s">
        <v>432</v>
      </c>
      <c r="B1193" t="s">
        <v>16</v>
      </c>
      <c r="C1193" s="1">
        <v>42735</v>
      </c>
      <c r="D1193" s="6">
        <f t="shared" si="18"/>
        <v>2016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</row>
    <row r="1194" spans="1:11" x14ac:dyDescent="0.3">
      <c r="A1194" t="s">
        <v>433</v>
      </c>
      <c r="B1194" t="s">
        <v>11</v>
      </c>
      <c r="C1194" s="1">
        <v>41274</v>
      </c>
      <c r="D1194" s="6">
        <f t="shared" si="18"/>
        <v>2012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</row>
    <row r="1195" spans="1:11" x14ac:dyDescent="0.3">
      <c r="A1195" t="s">
        <v>433</v>
      </c>
      <c r="B1195" t="s">
        <v>14</v>
      </c>
      <c r="C1195" s="1">
        <v>41639</v>
      </c>
      <c r="D1195" s="6">
        <f t="shared" si="18"/>
        <v>2013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</row>
    <row r="1196" spans="1:11" x14ac:dyDescent="0.3">
      <c r="A1196" t="s">
        <v>433</v>
      </c>
      <c r="B1196" t="s">
        <v>15</v>
      </c>
      <c r="C1196" s="1">
        <v>42004</v>
      </c>
      <c r="D1196" s="6">
        <f t="shared" si="18"/>
        <v>2014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</row>
    <row r="1197" spans="1:11" x14ac:dyDescent="0.3">
      <c r="A1197" t="s">
        <v>433</v>
      </c>
      <c r="B1197" t="s">
        <v>16</v>
      </c>
      <c r="C1197" s="1">
        <v>42369</v>
      </c>
      <c r="D1197" s="6">
        <f t="shared" si="18"/>
        <v>2015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</row>
    <row r="1198" spans="1:11" x14ac:dyDescent="0.3">
      <c r="A1198" t="s">
        <v>434</v>
      </c>
      <c r="B1198" t="s">
        <v>11</v>
      </c>
      <c r="C1198" s="1">
        <v>41391</v>
      </c>
      <c r="D1198" s="6">
        <f t="shared" si="18"/>
        <v>2013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</row>
    <row r="1199" spans="1:11" x14ac:dyDescent="0.3">
      <c r="A1199" t="s">
        <v>434</v>
      </c>
      <c r="B1199" t="s">
        <v>14</v>
      </c>
      <c r="C1199" s="1">
        <v>41755</v>
      </c>
      <c r="D1199" s="6">
        <f t="shared" si="18"/>
        <v>2014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</row>
    <row r="1200" spans="1:11" x14ac:dyDescent="0.3">
      <c r="A1200" t="s">
        <v>434</v>
      </c>
      <c r="B1200" t="s">
        <v>15</v>
      </c>
      <c r="C1200" s="1">
        <v>42119</v>
      </c>
      <c r="D1200" s="6">
        <f t="shared" si="18"/>
        <v>2015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</row>
    <row r="1201" spans="1:11" x14ac:dyDescent="0.3">
      <c r="A1201" t="s">
        <v>434</v>
      </c>
      <c r="B1201" t="s">
        <v>16</v>
      </c>
      <c r="C1201" s="1">
        <v>42490</v>
      </c>
      <c r="D1201" s="6">
        <f t="shared" si="18"/>
        <v>2016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</row>
    <row r="1202" spans="1:11" x14ac:dyDescent="0.3">
      <c r="A1202" t="s">
        <v>435</v>
      </c>
      <c r="B1202" t="s">
        <v>11</v>
      </c>
      <c r="C1202" s="1">
        <v>41274</v>
      </c>
      <c r="D1202" s="6">
        <f t="shared" si="18"/>
        <v>2012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</row>
    <row r="1203" spans="1:11" x14ac:dyDescent="0.3">
      <c r="A1203" t="s">
        <v>435</v>
      </c>
      <c r="B1203" t="s">
        <v>14</v>
      </c>
      <c r="C1203" s="1">
        <v>41639</v>
      </c>
      <c r="D1203" s="6">
        <f t="shared" si="18"/>
        <v>2013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</row>
    <row r="1204" spans="1:11" x14ac:dyDescent="0.3">
      <c r="A1204" t="s">
        <v>435</v>
      </c>
      <c r="B1204" t="s">
        <v>15</v>
      </c>
      <c r="C1204" s="1">
        <v>42004</v>
      </c>
      <c r="D1204" s="6">
        <f t="shared" si="18"/>
        <v>2014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</row>
    <row r="1205" spans="1:11" x14ac:dyDescent="0.3">
      <c r="A1205" t="s">
        <v>435</v>
      </c>
      <c r="B1205" t="s">
        <v>16</v>
      </c>
      <c r="C1205" s="1">
        <v>42369</v>
      </c>
      <c r="D1205" s="6">
        <f t="shared" si="18"/>
        <v>2015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</row>
    <row r="1206" spans="1:11" x14ac:dyDescent="0.3">
      <c r="A1206" t="s">
        <v>436</v>
      </c>
      <c r="B1206" t="s">
        <v>11</v>
      </c>
      <c r="C1206" s="1">
        <v>41636</v>
      </c>
      <c r="D1206" s="6">
        <f t="shared" si="18"/>
        <v>2013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</row>
    <row r="1207" spans="1:11" x14ac:dyDescent="0.3">
      <c r="A1207" t="s">
        <v>436</v>
      </c>
      <c r="B1207" t="s">
        <v>14</v>
      </c>
      <c r="C1207" s="1">
        <v>42000</v>
      </c>
      <c r="D1207" s="6">
        <f t="shared" si="18"/>
        <v>2014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</row>
    <row r="1208" spans="1:11" x14ac:dyDescent="0.3">
      <c r="A1208" t="s">
        <v>436</v>
      </c>
      <c r="B1208" t="s">
        <v>15</v>
      </c>
      <c r="C1208" s="1">
        <v>42364</v>
      </c>
      <c r="D1208" s="6">
        <f t="shared" si="18"/>
        <v>2015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</row>
    <row r="1209" spans="1:11" x14ac:dyDescent="0.3">
      <c r="A1209" t="s">
        <v>436</v>
      </c>
      <c r="B1209" t="s">
        <v>16</v>
      </c>
      <c r="C1209" s="1">
        <v>42735</v>
      </c>
      <c r="D1209" s="6">
        <f t="shared" si="18"/>
        <v>2016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</row>
    <row r="1210" spans="1:11" x14ac:dyDescent="0.3">
      <c r="A1210" t="s">
        <v>437</v>
      </c>
      <c r="B1210" t="s">
        <v>11</v>
      </c>
      <c r="C1210" s="1">
        <v>41274</v>
      </c>
      <c r="D1210" s="6">
        <f t="shared" si="18"/>
        <v>2012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3">
      <c r="A1211" t="s">
        <v>437</v>
      </c>
      <c r="B1211" t="s">
        <v>14</v>
      </c>
      <c r="C1211" s="1">
        <v>41639</v>
      </c>
      <c r="D1211" s="6">
        <f t="shared" si="18"/>
        <v>2013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3">
      <c r="A1212" t="s">
        <v>437</v>
      </c>
      <c r="B1212" t="s">
        <v>15</v>
      </c>
      <c r="C1212" s="1">
        <v>42004</v>
      </c>
      <c r="D1212" s="6">
        <f t="shared" si="18"/>
        <v>2014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3">
      <c r="A1213" t="s">
        <v>437</v>
      </c>
      <c r="B1213" t="s">
        <v>16</v>
      </c>
      <c r="C1213" s="1">
        <v>42369</v>
      </c>
      <c r="D1213" s="6">
        <f t="shared" si="18"/>
        <v>2015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3">
      <c r="A1214" t="s">
        <v>438</v>
      </c>
      <c r="B1214" t="s">
        <v>11</v>
      </c>
      <c r="C1214" s="1">
        <v>41639</v>
      </c>
      <c r="D1214" s="6">
        <f t="shared" si="18"/>
        <v>2013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</row>
    <row r="1215" spans="1:11" x14ac:dyDescent="0.3">
      <c r="A1215" t="s">
        <v>438</v>
      </c>
      <c r="B1215" t="s">
        <v>14</v>
      </c>
      <c r="C1215" s="1">
        <v>42004</v>
      </c>
      <c r="D1215" s="6">
        <f t="shared" si="18"/>
        <v>2014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</row>
    <row r="1216" spans="1:11" x14ac:dyDescent="0.3">
      <c r="A1216" t="s">
        <v>438</v>
      </c>
      <c r="B1216" t="s">
        <v>15</v>
      </c>
      <c r="C1216" s="1">
        <v>42369</v>
      </c>
      <c r="D1216" s="6">
        <f t="shared" si="18"/>
        <v>2015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</row>
    <row r="1217" spans="1:11" x14ac:dyDescent="0.3">
      <c r="A1217" t="s">
        <v>438</v>
      </c>
      <c r="B1217" t="s">
        <v>16</v>
      </c>
      <c r="C1217" s="1">
        <v>42735</v>
      </c>
      <c r="D1217" s="6">
        <f t="shared" si="18"/>
        <v>2016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</row>
    <row r="1218" spans="1:11" x14ac:dyDescent="0.3">
      <c r="A1218" t="s">
        <v>439</v>
      </c>
      <c r="B1218" t="s">
        <v>11</v>
      </c>
      <c r="C1218" s="1">
        <v>41639</v>
      </c>
      <c r="D1218" s="6">
        <f t="shared" si="18"/>
        <v>2013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</row>
    <row r="1219" spans="1:11" x14ac:dyDescent="0.3">
      <c r="A1219" t="s">
        <v>439</v>
      </c>
      <c r="B1219" t="s">
        <v>14</v>
      </c>
      <c r="C1219" s="1">
        <v>42004</v>
      </c>
      <c r="D1219" s="6">
        <f t="shared" ref="D1219:D1282" si="19">YEAR(C1219)</f>
        <v>2014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</row>
    <row r="1220" spans="1:11" x14ac:dyDescent="0.3">
      <c r="A1220" t="s">
        <v>439</v>
      </c>
      <c r="B1220" t="s">
        <v>15</v>
      </c>
      <c r="C1220" s="1">
        <v>42369</v>
      </c>
      <c r="D1220" s="6">
        <f t="shared" si="19"/>
        <v>2015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</row>
    <row r="1221" spans="1:11" x14ac:dyDescent="0.3">
      <c r="A1221" t="s">
        <v>439</v>
      </c>
      <c r="B1221" t="s">
        <v>16</v>
      </c>
      <c r="C1221" s="1">
        <v>42735</v>
      </c>
      <c r="D1221" s="6">
        <f t="shared" si="19"/>
        <v>2016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</row>
    <row r="1222" spans="1:11" x14ac:dyDescent="0.3">
      <c r="A1222" t="s">
        <v>440</v>
      </c>
      <c r="B1222" t="s">
        <v>11</v>
      </c>
      <c r="C1222" s="1">
        <v>41274</v>
      </c>
      <c r="D1222" s="6">
        <f t="shared" si="19"/>
        <v>2012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</row>
    <row r="1223" spans="1:11" x14ac:dyDescent="0.3">
      <c r="A1223" t="s">
        <v>440</v>
      </c>
      <c r="B1223" t="s">
        <v>14</v>
      </c>
      <c r="C1223" s="1">
        <v>41639</v>
      </c>
      <c r="D1223" s="6">
        <f t="shared" si="19"/>
        <v>2013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</row>
    <row r="1224" spans="1:11" x14ac:dyDescent="0.3">
      <c r="A1224" t="s">
        <v>440</v>
      </c>
      <c r="B1224" t="s">
        <v>15</v>
      </c>
      <c r="C1224" s="1">
        <v>42004</v>
      </c>
      <c r="D1224" s="6">
        <f t="shared" si="19"/>
        <v>2014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</row>
    <row r="1225" spans="1:11" x14ac:dyDescent="0.3">
      <c r="A1225" t="s">
        <v>440</v>
      </c>
      <c r="B1225" t="s">
        <v>16</v>
      </c>
      <c r="C1225" s="1">
        <v>42369</v>
      </c>
      <c r="D1225" s="6">
        <f t="shared" si="19"/>
        <v>2015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</row>
    <row r="1226" spans="1:11" x14ac:dyDescent="0.3">
      <c r="A1226" t="s">
        <v>441</v>
      </c>
      <c r="B1226" t="s">
        <v>11</v>
      </c>
      <c r="C1226" s="1">
        <v>41455</v>
      </c>
      <c r="D1226" s="6">
        <f t="shared" si="19"/>
        <v>2013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</row>
    <row r="1227" spans="1:11" x14ac:dyDescent="0.3">
      <c r="A1227" t="s">
        <v>441</v>
      </c>
      <c r="B1227" t="s">
        <v>14</v>
      </c>
      <c r="C1227" s="1">
        <v>41820</v>
      </c>
      <c r="D1227" s="6">
        <f t="shared" si="19"/>
        <v>2014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</row>
    <row r="1228" spans="1:11" x14ac:dyDescent="0.3">
      <c r="A1228" t="s">
        <v>441</v>
      </c>
      <c r="B1228" t="s">
        <v>15</v>
      </c>
      <c r="C1228" s="1">
        <v>42185</v>
      </c>
      <c r="D1228" s="6">
        <f t="shared" si="19"/>
        <v>2015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</row>
    <row r="1229" spans="1:11" x14ac:dyDescent="0.3">
      <c r="A1229" t="s">
        <v>441</v>
      </c>
      <c r="B1229" t="s">
        <v>16</v>
      </c>
      <c r="C1229" s="1">
        <v>42551</v>
      </c>
      <c r="D1229" s="6">
        <f t="shared" si="19"/>
        <v>2016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</row>
    <row r="1230" spans="1:11" x14ac:dyDescent="0.3">
      <c r="A1230" t="s">
        <v>442</v>
      </c>
      <c r="B1230" t="s">
        <v>11</v>
      </c>
      <c r="C1230" s="1">
        <v>41639</v>
      </c>
      <c r="D1230" s="6">
        <f t="shared" si="19"/>
        <v>2013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</row>
    <row r="1231" spans="1:11" x14ac:dyDescent="0.3">
      <c r="A1231" t="s">
        <v>442</v>
      </c>
      <c r="B1231" t="s">
        <v>14</v>
      </c>
      <c r="C1231" s="1">
        <v>42004</v>
      </c>
      <c r="D1231" s="6">
        <f t="shared" si="19"/>
        <v>2014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</row>
    <row r="1232" spans="1:11" x14ac:dyDescent="0.3">
      <c r="A1232" t="s">
        <v>442</v>
      </c>
      <c r="B1232" t="s">
        <v>15</v>
      </c>
      <c r="C1232" s="1">
        <v>42369</v>
      </c>
      <c r="D1232" s="6">
        <f t="shared" si="19"/>
        <v>2015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</row>
    <row r="1233" spans="1:11" x14ac:dyDescent="0.3">
      <c r="A1233" t="s">
        <v>442</v>
      </c>
      <c r="B1233" t="s">
        <v>16</v>
      </c>
      <c r="C1233" s="1">
        <v>42735</v>
      </c>
      <c r="D1233" s="6">
        <f t="shared" si="19"/>
        <v>2016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</row>
    <row r="1234" spans="1:11" x14ac:dyDescent="0.3">
      <c r="A1234" t="s">
        <v>443</v>
      </c>
      <c r="B1234" t="s">
        <v>11</v>
      </c>
      <c r="C1234" s="1">
        <v>41273</v>
      </c>
      <c r="D1234" s="6">
        <f t="shared" si="19"/>
        <v>2012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</row>
    <row r="1235" spans="1:11" x14ac:dyDescent="0.3">
      <c r="A1235" t="s">
        <v>443</v>
      </c>
      <c r="B1235" t="s">
        <v>14</v>
      </c>
      <c r="C1235" s="1">
        <v>41637</v>
      </c>
      <c r="D1235" s="6">
        <f t="shared" si="19"/>
        <v>2013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</row>
    <row r="1236" spans="1:11" x14ac:dyDescent="0.3">
      <c r="A1236" t="s">
        <v>443</v>
      </c>
      <c r="B1236" t="s">
        <v>15</v>
      </c>
      <c r="C1236" s="1">
        <v>42001</v>
      </c>
      <c r="D1236" s="6">
        <f t="shared" si="19"/>
        <v>2014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</row>
    <row r="1237" spans="1:11" x14ac:dyDescent="0.3">
      <c r="A1237" t="s">
        <v>443</v>
      </c>
      <c r="B1237" t="s">
        <v>16</v>
      </c>
      <c r="C1237" s="1">
        <v>42372</v>
      </c>
      <c r="D1237" s="6">
        <f t="shared" si="19"/>
        <v>2016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</row>
    <row r="1238" spans="1:11" x14ac:dyDescent="0.3">
      <c r="A1238" t="s">
        <v>444</v>
      </c>
      <c r="B1238" t="s">
        <v>11</v>
      </c>
      <c r="C1238" s="1">
        <v>41639</v>
      </c>
      <c r="D1238" s="6">
        <f t="shared" si="19"/>
        <v>2013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</row>
    <row r="1239" spans="1:11" x14ac:dyDescent="0.3">
      <c r="A1239" t="s">
        <v>444</v>
      </c>
      <c r="B1239" t="s">
        <v>14</v>
      </c>
      <c r="C1239" s="1">
        <v>42004</v>
      </c>
      <c r="D1239" s="6">
        <f t="shared" si="19"/>
        <v>2014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</row>
    <row r="1240" spans="1:11" x14ac:dyDescent="0.3">
      <c r="A1240" t="s">
        <v>444</v>
      </c>
      <c r="B1240" t="s">
        <v>15</v>
      </c>
      <c r="C1240" s="1">
        <v>42369</v>
      </c>
      <c r="D1240" s="6">
        <f t="shared" si="19"/>
        <v>2015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</row>
    <row r="1241" spans="1:11" x14ac:dyDescent="0.3">
      <c r="A1241" t="s">
        <v>444</v>
      </c>
      <c r="B1241" t="s">
        <v>16</v>
      </c>
      <c r="C1241" s="1">
        <v>42735</v>
      </c>
      <c r="D1241" s="6">
        <f t="shared" si="19"/>
        <v>2016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</row>
    <row r="1242" spans="1:11" x14ac:dyDescent="0.3">
      <c r="A1242" t="s">
        <v>445</v>
      </c>
      <c r="B1242" t="s">
        <v>11</v>
      </c>
      <c r="C1242" s="1">
        <v>41274</v>
      </c>
      <c r="D1242" s="6">
        <f t="shared" si="19"/>
        <v>2012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</row>
    <row r="1243" spans="1:11" x14ac:dyDescent="0.3">
      <c r="A1243" t="s">
        <v>445</v>
      </c>
      <c r="B1243" t="s">
        <v>14</v>
      </c>
      <c r="C1243" s="1">
        <v>41639</v>
      </c>
      <c r="D1243" s="6">
        <f t="shared" si="19"/>
        <v>2013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</row>
    <row r="1244" spans="1:11" x14ac:dyDescent="0.3">
      <c r="A1244" t="s">
        <v>445</v>
      </c>
      <c r="B1244" t="s">
        <v>15</v>
      </c>
      <c r="C1244" s="1">
        <v>42004</v>
      </c>
      <c r="D1244" s="6">
        <f t="shared" si="19"/>
        <v>2014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</row>
    <row r="1245" spans="1:11" x14ac:dyDescent="0.3">
      <c r="A1245" t="s">
        <v>445</v>
      </c>
      <c r="B1245" t="s">
        <v>16</v>
      </c>
      <c r="C1245" s="1">
        <v>42369</v>
      </c>
      <c r="D1245" s="6">
        <f t="shared" si="19"/>
        <v>2015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</row>
    <row r="1246" spans="1:11" x14ac:dyDescent="0.3">
      <c r="A1246" t="s">
        <v>446</v>
      </c>
      <c r="B1246" t="s">
        <v>11</v>
      </c>
      <c r="C1246" s="1">
        <v>41274</v>
      </c>
      <c r="D1246" s="6">
        <f t="shared" si="19"/>
        <v>2012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</row>
    <row r="1247" spans="1:11" x14ac:dyDescent="0.3">
      <c r="A1247" t="s">
        <v>446</v>
      </c>
      <c r="B1247" t="s">
        <v>14</v>
      </c>
      <c r="C1247" s="1">
        <v>41639</v>
      </c>
      <c r="D1247" s="6">
        <f t="shared" si="19"/>
        <v>2013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</row>
    <row r="1248" spans="1:11" x14ac:dyDescent="0.3">
      <c r="A1248" t="s">
        <v>446</v>
      </c>
      <c r="B1248" t="s">
        <v>15</v>
      </c>
      <c r="C1248" s="1">
        <v>42004</v>
      </c>
      <c r="D1248" s="6">
        <f t="shared" si="19"/>
        <v>2014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</row>
    <row r="1249" spans="1:11" x14ac:dyDescent="0.3">
      <c r="A1249" t="s">
        <v>446</v>
      </c>
      <c r="B1249" t="s">
        <v>16</v>
      </c>
      <c r="C1249" s="1">
        <v>42369</v>
      </c>
      <c r="D1249" s="6">
        <f t="shared" si="19"/>
        <v>2015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</row>
    <row r="1250" spans="1:11" x14ac:dyDescent="0.3">
      <c r="A1250" t="s">
        <v>447</v>
      </c>
      <c r="B1250" t="s">
        <v>11</v>
      </c>
      <c r="C1250" s="1">
        <v>41274</v>
      </c>
      <c r="D1250" s="6">
        <f t="shared" si="19"/>
        <v>2012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</row>
    <row r="1251" spans="1:11" x14ac:dyDescent="0.3">
      <c r="A1251" t="s">
        <v>447</v>
      </c>
      <c r="B1251" t="s">
        <v>14</v>
      </c>
      <c r="C1251" s="1">
        <v>41639</v>
      </c>
      <c r="D1251" s="6">
        <f t="shared" si="19"/>
        <v>2013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</row>
    <row r="1252" spans="1:11" x14ac:dyDescent="0.3">
      <c r="A1252" t="s">
        <v>447</v>
      </c>
      <c r="B1252" t="s">
        <v>15</v>
      </c>
      <c r="C1252" s="1">
        <v>42004</v>
      </c>
      <c r="D1252" s="6">
        <f t="shared" si="19"/>
        <v>2014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</row>
    <row r="1253" spans="1:11" x14ac:dyDescent="0.3">
      <c r="A1253" t="s">
        <v>447</v>
      </c>
      <c r="B1253" t="s">
        <v>16</v>
      </c>
      <c r="C1253" s="1">
        <v>42369</v>
      </c>
      <c r="D1253" s="6">
        <f t="shared" si="19"/>
        <v>2015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</row>
    <row r="1254" spans="1:11" x14ac:dyDescent="0.3">
      <c r="A1254" t="s">
        <v>448</v>
      </c>
      <c r="B1254" t="s">
        <v>11</v>
      </c>
      <c r="C1254" s="1">
        <v>41639</v>
      </c>
      <c r="D1254" s="6">
        <f t="shared" si="19"/>
        <v>2013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3">
      <c r="A1255" t="s">
        <v>448</v>
      </c>
      <c r="B1255" t="s">
        <v>14</v>
      </c>
      <c r="C1255" s="1">
        <v>42004</v>
      </c>
      <c r="D1255" s="6">
        <f t="shared" si="19"/>
        <v>2014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3">
      <c r="A1256" t="s">
        <v>448</v>
      </c>
      <c r="B1256" t="s">
        <v>15</v>
      </c>
      <c r="C1256" s="1">
        <v>42369</v>
      </c>
      <c r="D1256" s="6">
        <f t="shared" si="19"/>
        <v>2015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3">
      <c r="A1257" t="s">
        <v>448</v>
      </c>
      <c r="B1257" t="s">
        <v>16</v>
      </c>
      <c r="C1257" s="1">
        <v>42735</v>
      </c>
      <c r="D1257" s="6">
        <f t="shared" si="19"/>
        <v>2016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3">
      <c r="A1258" t="s">
        <v>449</v>
      </c>
      <c r="B1258" t="s">
        <v>11</v>
      </c>
      <c r="C1258" s="1">
        <v>41274</v>
      </c>
      <c r="D1258" s="6">
        <f t="shared" si="19"/>
        <v>2012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</row>
    <row r="1259" spans="1:11" x14ac:dyDescent="0.3">
      <c r="A1259" t="s">
        <v>449</v>
      </c>
      <c r="B1259" t="s">
        <v>14</v>
      </c>
      <c r="C1259" s="1">
        <v>41639</v>
      </c>
      <c r="D1259" s="6">
        <f t="shared" si="19"/>
        <v>2013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</row>
    <row r="1260" spans="1:11" x14ac:dyDescent="0.3">
      <c r="A1260" t="s">
        <v>449</v>
      </c>
      <c r="B1260" t="s">
        <v>15</v>
      </c>
      <c r="C1260" s="1">
        <v>42004</v>
      </c>
      <c r="D1260" s="6">
        <f t="shared" si="19"/>
        <v>2014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</row>
    <row r="1261" spans="1:11" x14ac:dyDescent="0.3">
      <c r="A1261" t="s">
        <v>449</v>
      </c>
      <c r="B1261" t="s">
        <v>16</v>
      </c>
      <c r="C1261" s="1">
        <v>42369</v>
      </c>
      <c r="D1261" s="6">
        <f t="shared" si="19"/>
        <v>2015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</row>
    <row r="1262" spans="1:11" x14ac:dyDescent="0.3">
      <c r="A1262" t="s">
        <v>450</v>
      </c>
      <c r="B1262" t="s">
        <v>11</v>
      </c>
      <c r="C1262" s="1">
        <v>41274</v>
      </c>
      <c r="D1262" s="6">
        <f t="shared" si="19"/>
        <v>2012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</row>
    <row r="1263" spans="1:11" x14ac:dyDescent="0.3">
      <c r="A1263" t="s">
        <v>450</v>
      </c>
      <c r="B1263" t="s">
        <v>14</v>
      </c>
      <c r="C1263" s="1">
        <v>41639</v>
      </c>
      <c r="D1263" s="6">
        <f t="shared" si="19"/>
        <v>2013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</row>
    <row r="1264" spans="1:11" x14ac:dyDescent="0.3">
      <c r="A1264" t="s">
        <v>450</v>
      </c>
      <c r="B1264" t="s">
        <v>15</v>
      </c>
      <c r="C1264" s="1">
        <v>42004</v>
      </c>
      <c r="D1264" s="6">
        <f t="shared" si="19"/>
        <v>2014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</row>
    <row r="1265" spans="1:11" x14ac:dyDescent="0.3">
      <c r="A1265" t="s">
        <v>450</v>
      </c>
      <c r="B1265" t="s">
        <v>16</v>
      </c>
      <c r="C1265" s="1">
        <v>42369</v>
      </c>
      <c r="D1265" s="6">
        <f t="shared" si="19"/>
        <v>2015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</row>
    <row r="1266" spans="1:11" x14ac:dyDescent="0.3">
      <c r="A1266" t="s">
        <v>451</v>
      </c>
      <c r="B1266" t="s">
        <v>11</v>
      </c>
      <c r="C1266" s="1">
        <v>41274</v>
      </c>
      <c r="D1266" s="6">
        <f t="shared" si="19"/>
        <v>2012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</row>
    <row r="1267" spans="1:11" x14ac:dyDescent="0.3">
      <c r="A1267" t="s">
        <v>451</v>
      </c>
      <c r="B1267" t="s">
        <v>14</v>
      </c>
      <c r="C1267" s="1">
        <v>41639</v>
      </c>
      <c r="D1267" s="6">
        <f t="shared" si="19"/>
        <v>2013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</row>
    <row r="1268" spans="1:11" x14ac:dyDescent="0.3">
      <c r="A1268" t="s">
        <v>451</v>
      </c>
      <c r="B1268" t="s">
        <v>15</v>
      </c>
      <c r="C1268" s="1">
        <v>42004</v>
      </c>
      <c r="D1268" s="6">
        <f t="shared" si="19"/>
        <v>2014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</row>
    <row r="1269" spans="1:11" x14ac:dyDescent="0.3">
      <c r="A1269" t="s">
        <v>451</v>
      </c>
      <c r="B1269" t="s">
        <v>16</v>
      </c>
      <c r="C1269" s="1">
        <v>42369</v>
      </c>
      <c r="D1269" s="6">
        <f t="shared" si="19"/>
        <v>2015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</row>
    <row r="1270" spans="1:11" x14ac:dyDescent="0.3">
      <c r="A1270" t="s">
        <v>452</v>
      </c>
      <c r="B1270" t="s">
        <v>11</v>
      </c>
      <c r="C1270" s="1">
        <v>41308</v>
      </c>
      <c r="D1270" s="6">
        <f t="shared" si="19"/>
        <v>2013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</row>
    <row r="1271" spans="1:11" x14ac:dyDescent="0.3">
      <c r="A1271" t="s">
        <v>452</v>
      </c>
      <c r="B1271" t="s">
        <v>14</v>
      </c>
      <c r="C1271" s="1">
        <v>41672</v>
      </c>
      <c r="D1271" s="6">
        <f t="shared" si="19"/>
        <v>2014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</row>
    <row r="1272" spans="1:11" x14ac:dyDescent="0.3">
      <c r="A1272" t="s">
        <v>452</v>
      </c>
      <c r="B1272" t="s">
        <v>15</v>
      </c>
      <c r="C1272" s="1">
        <v>42036</v>
      </c>
      <c r="D1272" s="6">
        <f t="shared" si="19"/>
        <v>2015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</row>
    <row r="1273" spans="1:11" x14ac:dyDescent="0.3">
      <c r="A1273" t="s">
        <v>452</v>
      </c>
      <c r="B1273" t="s">
        <v>16</v>
      </c>
      <c r="C1273" s="1">
        <v>42400</v>
      </c>
      <c r="D1273" s="6">
        <f t="shared" si="19"/>
        <v>2016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</row>
    <row r="1274" spans="1:11" x14ac:dyDescent="0.3">
      <c r="A1274" t="s">
        <v>453</v>
      </c>
      <c r="B1274" t="s">
        <v>11</v>
      </c>
      <c r="C1274" s="1">
        <v>41274</v>
      </c>
      <c r="D1274" s="6">
        <f t="shared" si="19"/>
        <v>2012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</row>
    <row r="1275" spans="1:11" x14ac:dyDescent="0.3">
      <c r="A1275" t="s">
        <v>453</v>
      </c>
      <c r="B1275" t="s">
        <v>14</v>
      </c>
      <c r="C1275" s="1">
        <v>41639</v>
      </c>
      <c r="D1275" s="6">
        <f t="shared" si="19"/>
        <v>2013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</row>
    <row r="1276" spans="1:11" x14ac:dyDescent="0.3">
      <c r="A1276" t="s">
        <v>453</v>
      </c>
      <c r="B1276" t="s">
        <v>15</v>
      </c>
      <c r="C1276" s="1">
        <v>42004</v>
      </c>
      <c r="D1276" s="6">
        <f t="shared" si="19"/>
        <v>2014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</row>
    <row r="1277" spans="1:11" x14ac:dyDescent="0.3">
      <c r="A1277" t="s">
        <v>453</v>
      </c>
      <c r="B1277" t="s">
        <v>16</v>
      </c>
      <c r="C1277" s="1">
        <v>42369</v>
      </c>
      <c r="D1277" s="6">
        <f t="shared" si="19"/>
        <v>2015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</row>
    <row r="1278" spans="1:11" x14ac:dyDescent="0.3">
      <c r="A1278" t="s">
        <v>454</v>
      </c>
      <c r="B1278" t="s">
        <v>11</v>
      </c>
      <c r="C1278" s="1">
        <v>41274</v>
      </c>
      <c r="D1278" s="6">
        <f t="shared" si="19"/>
        <v>2012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3">
      <c r="A1279" t="s">
        <v>454</v>
      </c>
      <c r="B1279" t="s">
        <v>14</v>
      </c>
      <c r="C1279" s="1">
        <v>41639</v>
      </c>
      <c r="D1279" s="6">
        <f t="shared" si="19"/>
        <v>2013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3">
      <c r="A1280" t="s">
        <v>454</v>
      </c>
      <c r="B1280" t="s">
        <v>15</v>
      </c>
      <c r="C1280" s="1">
        <v>42004</v>
      </c>
      <c r="D1280" s="6">
        <f t="shared" si="19"/>
        <v>2014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3">
      <c r="A1281" t="s">
        <v>454</v>
      </c>
      <c r="B1281" t="s">
        <v>16</v>
      </c>
      <c r="C1281" s="1">
        <v>42369</v>
      </c>
      <c r="D1281" s="6">
        <f t="shared" si="19"/>
        <v>2015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3">
      <c r="A1282" t="s">
        <v>455</v>
      </c>
      <c r="B1282" t="s">
        <v>11</v>
      </c>
      <c r="C1282" s="1">
        <v>41546</v>
      </c>
      <c r="D1282" s="6">
        <f t="shared" si="19"/>
        <v>2013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</row>
    <row r="1283" spans="1:11" x14ac:dyDescent="0.3">
      <c r="A1283" t="s">
        <v>455</v>
      </c>
      <c r="B1283" t="s">
        <v>14</v>
      </c>
      <c r="C1283" s="1">
        <v>41910</v>
      </c>
      <c r="D1283" s="6">
        <f t="shared" ref="D1283:D1346" si="20">YEAR(C1283)</f>
        <v>2014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</row>
    <row r="1284" spans="1:11" x14ac:dyDescent="0.3">
      <c r="A1284" t="s">
        <v>455</v>
      </c>
      <c r="B1284" t="s">
        <v>15</v>
      </c>
      <c r="C1284" s="1">
        <v>42274</v>
      </c>
      <c r="D1284" s="6">
        <f t="shared" si="20"/>
        <v>2015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</row>
    <row r="1285" spans="1:11" x14ac:dyDescent="0.3">
      <c r="A1285" t="s">
        <v>455</v>
      </c>
      <c r="B1285" t="s">
        <v>16</v>
      </c>
      <c r="C1285" s="1">
        <v>42638</v>
      </c>
      <c r="D1285" s="6">
        <f t="shared" si="20"/>
        <v>2016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</row>
    <row r="1286" spans="1:11" x14ac:dyDescent="0.3">
      <c r="A1286" t="s">
        <v>456</v>
      </c>
      <c r="B1286" t="s">
        <v>11</v>
      </c>
      <c r="C1286" s="1">
        <v>41727</v>
      </c>
      <c r="D1286" s="6">
        <f t="shared" si="20"/>
        <v>2014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</row>
    <row r="1287" spans="1:11" x14ac:dyDescent="0.3">
      <c r="A1287" t="s">
        <v>456</v>
      </c>
      <c r="B1287" t="s">
        <v>14</v>
      </c>
      <c r="C1287" s="1">
        <v>42091</v>
      </c>
      <c r="D1287" s="6">
        <f t="shared" si="20"/>
        <v>2015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</row>
    <row r="1288" spans="1:11" x14ac:dyDescent="0.3">
      <c r="A1288" t="s">
        <v>456</v>
      </c>
      <c r="B1288" t="s">
        <v>15</v>
      </c>
      <c r="C1288" s="1">
        <v>42462</v>
      </c>
      <c r="D1288" s="6">
        <f t="shared" si="20"/>
        <v>2016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</row>
    <row r="1289" spans="1:11" x14ac:dyDescent="0.3">
      <c r="A1289" t="s">
        <v>457</v>
      </c>
      <c r="B1289" t="s">
        <v>11</v>
      </c>
      <c r="C1289" s="1">
        <v>41639</v>
      </c>
      <c r="D1289" s="6">
        <f t="shared" si="20"/>
        <v>2013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</row>
    <row r="1290" spans="1:11" x14ac:dyDescent="0.3">
      <c r="A1290" t="s">
        <v>457</v>
      </c>
      <c r="B1290" t="s">
        <v>14</v>
      </c>
      <c r="C1290" s="1">
        <v>42004</v>
      </c>
      <c r="D1290" s="6">
        <f t="shared" si="20"/>
        <v>2014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</row>
    <row r="1291" spans="1:11" x14ac:dyDescent="0.3">
      <c r="A1291" t="s">
        <v>457</v>
      </c>
      <c r="B1291" t="s">
        <v>15</v>
      </c>
      <c r="C1291" s="1">
        <v>42369</v>
      </c>
      <c r="D1291" s="6">
        <f t="shared" si="20"/>
        <v>2015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</row>
    <row r="1292" spans="1:11" x14ac:dyDescent="0.3">
      <c r="A1292" t="s">
        <v>457</v>
      </c>
      <c r="B1292" t="s">
        <v>16</v>
      </c>
      <c r="C1292" s="1">
        <v>42735</v>
      </c>
      <c r="D1292" s="6">
        <f t="shared" si="20"/>
        <v>2016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</row>
    <row r="1293" spans="1:11" x14ac:dyDescent="0.3">
      <c r="A1293" t="s">
        <v>458</v>
      </c>
      <c r="B1293" t="s">
        <v>11</v>
      </c>
      <c r="C1293" s="1">
        <v>41274</v>
      </c>
      <c r="D1293" s="6">
        <f t="shared" si="20"/>
        <v>2012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</row>
    <row r="1294" spans="1:11" x14ac:dyDescent="0.3">
      <c r="A1294" t="s">
        <v>458</v>
      </c>
      <c r="B1294" t="s">
        <v>14</v>
      </c>
      <c r="C1294" s="1">
        <v>41639</v>
      </c>
      <c r="D1294" s="6">
        <f t="shared" si="20"/>
        <v>2013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</row>
    <row r="1295" spans="1:11" x14ac:dyDescent="0.3">
      <c r="A1295" t="s">
        <v>458</v>
      </c>
      <c r="B1295" t="s">
        <v>15</v>
      </c>
      <c r="C1295" s="1">
        <v>42004</v>
      </c>
      <c r="D1295" s="6">
        <f t="shared" si="20"/>
        <v>2014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</row>
    <row r="1296" spans="1:11" x14ac:dyDescent="0.3">
      <c r="A1296" t="s">
        <v>458</v>
      </c>
      <c r="B1296" t="s">
        <v>16</v>
      </c>
      <c r="C1296" s="1">
        <v>42369</v>
      </c>
      <c r="D1296" s="6">
        <f t="shared" si="20"/>
        <v>2015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</row>
    <row r="1297" spans="1:11" x14ac:dyDescent="0.3">
      <c r="A1297" t="s">
        <v>459</v>
      </c>
      <c r="B1297" t="s">
        <v>11</v>
      </c>
      <c r="C1297" s="1">
        <v>41639</v>
      </c>
      <c r="D1297" s="6">
        <f t="shared" si="20"/>
        <v>2013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</row>
    <row r="1298" spans="1:11" x14ac:dyDescent="0.3">
      <c r="A1298" t="s">
        <v>459</v>
      </c>
      <c r="B1298" t="s">
        <v>14</v>
      </c>
      <c r="C1298" s="1">
        <v>42004</v>
      </c>
      <c r="D1298" s="6">
        <f t="shared" si="20"/>
        <v>2014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</row>
    <row r="1299" spans="1:11" x14ac:dyDescent="0.3">
      <c r="A1299" t="s">
        <v>459</v>
      </c>
      <c r="B1299" t="s">
        <v>15</v>
      </c>
      <c r="C1299" s="1">
        <v>42369</v>
      </c>
      <c r="D1299" s="6">
        <f t="shared" si="20"/>
        <v>2015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</row>
    <row r="1300" spans="1:11" x14ac:dyDescent="0.3">
      <c r="A1300" t="s">
        <v>459</v>
      </c>
      <c r="B1300" t="s">
        <v>16</v>
      </c>
      <c r="C1300" s="1">
        <v>42735</v>
      </c>
      <c r="D1300" s="6">
        <f t="shared" si="20"/>
        <v>2016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</row>
    <row r="1301" spans="1:11" x14ac:dyDescent="0.3">
      <c r="A1301" t="s">
        <v>460</v>
      </c>
      <c r="B1301" t="s">
        <v>11</v>
      </c>
      <c r="C1301" s="1">
        <v>41639</v>
      </c>
      <c r="D1301" s="6">
        <f t="shared" si="20"/>
        <v>2013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</row>
    <row r="1302" spans="1:11" x14ac:dyDescent="0.3">
      <c r="A1302" t="s">
        <v>460</v>
      </c>
      <c r="B1302" t="s">
        <v>14</v>
      </c>
      <c r="C1302" s="1">
        <v>42004</v>
      </c>
      <c r="D1302" s="6">
        <f t="shared" si="20"/>
        <v>2014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</row>
    <row r="1303" spans="1:11" x14ac:dyDescent="0.3">
      <c r="A1303" t="s">
        <v>460</v>
      </c>
      <c r="B1303" t="s">
        <v>15</v>
      </c>
      <c r="C1303" s="1">
        <v>42369</v>
      </c>
      <c r="D1303" s="6">
        <f t="shared" si="20"/>
        <v>2015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</row>
    <row r="1304" spans="1:11" x14ac:dyDescent="0.3">
      <c r="A1304" t="s">
        <v>460</v>
      </c>
      <c r="B1304" t="s">
        <v>16</v>
      </c>
      <c r="C1304" s="1">
        <v>42735</v>
      </c>
      <c r="D1304" s="6">
        <f t="shared" si="20"/>
        <v>2016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</row>
    <row r="1305" spans="1:11" x14ac:dyDescent="0.3">
      <c r="A1305" t="s">
        <v>462</v>
      </c>
      <c r="B1305" t="s">
        <v>11</v>
      </c>
      <c r="C1305" s="1">
        <v>41333</v>
      </c>
      <c r="D1305" s="6">
        <f t="shared" si="20"/>
        <v>2013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</row>
    <row r="1306" spans="1:11" x14ac:dyDescent="0.3">
      <c r="A1306" t="s">
        <v>462</v>
      </c>
      <c r="B1306" t="s">
        <v>14</v>
      </c>
      <c r="C1306" s="1">
        <v>41698</v>
      </c>
      <c r="D1306" s="6">
        <f t="shared" si="20"/>
        <v>2014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</row>
    <row r="1307" spans="1:11" x14ac:dyDescent="0.3">
      <c r="A1307" t="s">
        <v>462</v>
      </c>
      <c r="B1307" t="s">
        <v>15</v>
      </c>
      <c r="C1307" s="1">
        <v>42063</v>
      </c>
      <c r="D1307" s="6">
        <f t="shared" si="20"/>
        <v>2015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</row>
    <row r="1308" spans="1:11" x14ac:dyDescent="0.3">
      <c r="A1308" t="s">
        <v>462</v>
      </c>
      <c r="B1308" t="s">
        <v>16</v>
      </c>
      <c r="C1308" s="1">
        <v>42429</v>
      </c>
      <c r="D1308" s="6">
        <f t="shared" si="20"/>
        <v>2016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</row>
    <row r="1309" spans="1:11" x14ac:dyDescent="0.3">
      <c r="A1309" t="s">
        <v>463</v>
      </c>
      <c r="B1309" t="s">
        <v>11</v>
      </c>
      <c r="C1309" s="1">
        <v>41363</v>
      </c>
      <c r="D1309" s="6">
        <f t="shared" si="20"/>
        <v>2013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</row>
    <row r="1310" spans="1:11" x14ac:dyDescent="0.3">
      <c r="A1310" t="s">
        <v>463</v>
      </c>
      <c r="B1310" t="s">
        <v>14</v>
      </c>
      <c r="C1310" s="1">
        <v>41727</v>
      </c>
      <c r="D1310" s="6">
        <f t="shared" si="20"/>
        <v>2014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</row>
    <row r="1311" spans="1:11" x14ac:dyDescent="0.3">
      <c r="A1311" t="s">
        <v>463</v>
      </c>
      <c r="B1311" t="s">
        <v>15</v>
      </c>
      <c r="C1311" s="1">
        <v>42091</v>
      </c>
      <c r="D1311" s="6">
        <f t="shared" si="20"/>
        <v>2015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</row>
    <row r="1312" spans="1:11" x14ac:dyDescent="0.3">
      <c r="A1312" t="s">
        <v>463</v>
      </c>
      <c r="B1312" t="s">
        <v>16</v>
      </c>
      <c r="C1312" s="1">
        <v>42462</v>
      </c>
      <c r="D1312" s="6">
        <f t="shared" si="20"/>
        <v>2016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</row>
    <row r="1313" spans="1:11" x14ac:dyDescent="0.3">
      <c r="A1313" t="s">
        <v>464</v>
      </c>
      <c r="B1313" t="s">
        <v>11</v>
      </c>
      <c r="C1313" s="1">
        <v>41547</v>
      </c>
      <c r="D1313" s="6">
        <f t="shared" si="20"/>
        <v>2013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</row>
    <row r="1314" spans="1:11" x14ac:dyDescent="0.3">
      <c r="A1314" t="s">
        <v>464</v>
      </c>
      <c r="B1314" t="s">
        <v>14</v>
      </c>
      <c r="C1314" s="1">
        <v>41912</v>
      </c>
      <c r="D1314" s="6">
        <f t="shared" si="20"/>
        <v>2014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</row>
    <row r="1315" spans="1:11" x14ac:dyDescent="0.3">
      <c r="A1315" t="s">
        <v>464</v>
      </c>
      <c r="B1315" t="s">
        <v>15</v>
      </c>
      <c r="C1315" s="1">
        <v>42277</v>
      </c>
      <c r="D1315" s="6">
        <f t="shared" si="20"/>
        <v>2015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</row>
    <row r="1316" spans="1:11" x14ac:dyDescent="0.3">
      <c r="A1316" t="s">
        <v>464</v>
      </c>
      <c r="B1316" t="s">
        <v>16</v>
      </c>
      <c r="C1316" s="1">
        <v>42643</v>
      </c>
      <c r="D1316" s="6">
        <f t="shared" si="20"/>
        <v>2016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</row>
    <row r="1317" spans="1:11" x14ac:dyDescent="0.3">
      <c r="A1317" t="s">
        <v>465</v>
      </c>
      <c r="B1317" t="s">
        <v>11</v>
      </c>
      <c r="C1317" s="1">
        <v>41274</v>
      </c>
      <c r="D1317" s="6">
        <f t="shared" si="20"/>
        <v>2012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</row>
    <row r="1318" spans="1:11" x14ac:dyDescent="0.3">
      <c r="A1318" t="s">
        <v>465</v>
      </c>
      <c r="B1318" t="s">
        <v>14</v>
      </c>
      <c r="C1318" s="1">
        <v>41639</v>
      </c>
      <c r="D1318" s="6">
        <f t="shared" si="20"/>
        <v>2013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</row>
    <row r="1319" spans="1:11" x14ac:dyDescent="0.3">
      <c r="A1319" t="s">
        <v>465</v>
      </c>
      <c r="B1319" t="s">
        <v>15</v>
      </c>
      <c r="C1319" s="1">
        <v>42004</v>
      </c>
      <c r="D1319" s="6">
        <f t="shared" si="20"/>
        <v>2014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</row>
    <row r="1320" spans="1:11" x14ac:dyDescent="0.3">
      <c r="A1320" t="s">
        <v>465</v>
      </c>
      <c r="B1320" t="s">
        <v>16</v>
      </c>
      <c r="C1320" s="1">
        <v>42369</v>
      </c>
      <c r="D1320" s="6">
        <f t="shared" si="20"/>
        <v>2015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</row>
    <row r="1321" spans="1:11" x14ac:dyDescent="0.3">
      <c r="A1321" t="s">
        <v>466</v>
      </c>
      <c r="B1321" t="s">
        <v>11</v>
      </c>
      <c r="C1321" s="1">
        <v>41307</v>
      </c>
      <c r="D1321" s="6">
        <f t="shared" si="20"/>
        <v>2013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</row>
    <row r="1322" spans="1:11" x14ac:dyDescent="0.3">
      <c r="A1322" t="s">
        <v>466</v>
      </c>
      <c r="B1322" t="s">
        <v>14</v>
      </c>
      <c r="C1322" s="1">
        <v>41671</v>
      </c>
      <c r="D1322" s="6">
        <f t="shared" si="20"/>
        <v>2014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</row>
    <row r="1323" spans="1:11" x14ac:dyDescent="0.3">
      <c r="A1323" t="s">
        <v>466</v>
      </c>
      <c r="B1323" t="s">
        <v>15</v>
      </c>
      <c r="C1323" s="1">
        <v>42035</v>
      </c>
      <c r="D1323" s="6">
        <f t="shared" si="20"/>
        <v>2015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</row>
    <row r="1324" spans="1:11" x14ac:dyDescent="0.3">
      <c r="A1324" t="s">
        <v>466</v>
      </c>
      <c r="B1324" t="s">
        <v>16</v>
      </c>
      <c r="C1324" s="1">
        <v>42399</v>
      </c>
      <c r="D1324" s="6">
        <f t="shared" si="20"/>
        <v>2016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</row>
    <row r="1325" spans="1:11" x14ac:dyDescent="0.3">
      <c r="A1325" t="s">
        <v>467</v>
      </c>
      <c r="B1325" t="s">
        <v>11</v>
      </c>
      <c r="C1325" s="1">
        <v>41274</v>
      </c>
      <c r="D1325" s="6">
        <f t="shared" si="20"/>
        <v>2012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</row>
    <row r="1326" spans="1:11" x14ac:dyDescent="0.3">
      <c r="A1326" t="s">
        <v>467</v>
      </c>
      <c r="B1326" t="s">
        <v>14</v>
      </c>
      <c r="C1326" s="1">
        <v>41639</v>
      </c>
      <c r="D1326" s="6">
        <f t="shared" si="20"/>
        <v>2013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</row>
    <row r="1327" spans="1:11" x14ac:dyDescent="0.3">
      <c r="A1327" t="s">
        <v>467</v>
      </c>
      <c r="B1327" t="s">
        <v>15</v>
      </c>
      <c r="C1327" s="1">
        <v>42004</v>
      </c>
      <c r="D1327" s="6">
        <f t="shared" si="20"/>
        <v>2014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</row>
    <row r="1328" spans="1:11" x14ac:dyDescent="0.3">
      <c r="A1328" t="s">
        <v>467</v>
      </c>
      <c r="B1328" t="s">
        <v>16</v>
      </c>
      <c r="C1328" s="1">
        <v>42369</v>
      </c>
      <c r="D1328" s="6">
        <f t="shared" si="20"/>
        <v>2015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</row>
    <row r="1329" spans="1:11" x14ac:dyDescent="0.3">
      <c r="A1329" t="s">
        <v>468</v>
      </c>
      <c r="B1329" t="s">
        <v>11</v>
      </c>
      <c r="C1329" s="1">
        <v>41639</v>
      </c>
      <c r="D1329" s="6">
        <f t="shared" si="20"/>
        <v>2013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</row>
    <row r="1330" spans="1:11" x14ac:dyDescent="0.3">
      <c r="A1330" t="s">
        <v>468</v>
      </c>
      <c r="B1330" t="s">
        <v>14</v>
      </c>
      <c r="C1330" s="1">
        <v>42004</v>
      </c>
      <c r="D1330" s="6">
        <f t="shared" si="20"/>
        <v>2014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</row>
    <row r="1331" spans="1:11" x14ac:dyDescent="0.3">
      <c r="A1331" t="s">
        <v>468</v>
      </c>
      <c r="B1331" t="s">
        <v>15</v>
      </c>
      <c r="C1331" s="1">
        <v>42369</v>
      </c>
      <c r="D1331" s="6">
        <f t="shared" si="20"/>
        <v>2015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</row>
    <row r="1332" spans="1:11" x14ac:dyDescent="0.3">
      <c r="A1332" t="s">
        <v>468</v>
      </c>
      <c r="B1332" t="s">
        <v>16</v>
      </c>
      <c r="C1332" s="1">
        <v>42735</v>
      </c>
      <c r="D1332" s="6">
        <f t="shared" si="20"/>
        <v>2016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</row>
    <row r="1333" spans="1:11" x14ac:dyDescent="0.3">
      <c r="A1333" t="s">
        <v>469</v>
      </c>
      <c r="B1333" t="s">
        <v>11</v>
      </c>
      <c r="C1333" s="1">
        <v>41546</v>
      </c>
      <c r="D1333" s="6">
        <f t="shared" si="20"/>
        <v>2013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</row>
    <row r="1334" spans="1:11" x14ac:dyDescent="0.3">
      <c r="A1334" t="s">
        <v>469</v>
      </c>
      <c r="B1334" t="s">
        <v>14</v>
      </c>
      <c r="C1334" s="1">
        <v>41910</v>
      </c>
      <c r="D1334" s="6">
        <f t="shared" si="20"/>
        <v>2014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</row>
    <row r="1335" spans="1:11" x14ac:dyDescent="0.3">
      <c r="A1335" t="s">
        <v>469</v>
      </c>
      <c r="B1335" t="s">
        <v>15</v>
      </c>
      <c r="C1335" s="1">
        <v>42274</v>
      </c>
      <c r="D1335" s="6">
        <f t="shared" si="20"/>
        <v>2015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</row>
    <row r="1336" spans="1:11" x14ac:dyDescent="0.3">
      <c r="A1336" t="s">
        <v>469</v>
      </c>
      <c r="B1336" t="s">
        <v>16</v>
      </c>
      <c r="C1336" s="1">
        <v>42645</v>
      </c>
      <c r="D1336" s="6">
        <f t="shared" si="20"/>
        <v>2016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</row>
    <row r="1337" spans="1:11" x14ac:dyDescent="0.3">
      <c r="A1337" t="s">
        <v>470</v>
      </c>
      <c r="B1337" t="s">
        <v>11</v>
      </c>
      <c r="C1337" s="1">
        <v>41274</v>
      </c>
      <c r="D1337" s="6">
        <f t="shared" si="20"/>
        <v>2012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</row>
    <row r="1338" spans="1:11" x14ac:dyDescent="0.3">
      <c r="A1338" t="s">
        <v>470</v>
      </c>
      <c r="B1338" t="s">
        <v>14</v>
      </c>
      <c r="C1338" s="1">
        <v>41639</v>
      </c>
      <c r="D1338" s="6">
        <f t="shared" si="20"/>
        <v>2013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</row>
    <row r="1339" spans="1:11" x14ac:dyDescent="0.3">
      <c r="A1339" t="s">
        <v>470</v>
      </c>
      <c r="B1339" t="s">
        <v>15</v>
      </c>
      <c r="C1339" s="1">
        <v>42004</v>
      </c>
      <c r="D1339" s="6">
        <f t="shared" si="20"/>
        <v>2014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</row>
    <row r="1340" spans="1:11" x14ac:dyDescent="0.3">
      <c r="A1340" t="s">
        <v>470</v>
      </c>
      <c r="B1340" t="s">
        <v>16</v>
      </c>
      <c r="C1340" s="1">
        <v>42369</v>
      </c>
      <c r="D1340" s="6">
        <f t="shared" si="20"/>
        <v>2015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</row>
    <row r="1341" spans="1:11" x14ac:dyDescent="0.3">
      <c r="A1341" t="s">
        <v>471</v>
      </c>
      <c r="B1341" t="s">
        <v>11</v>
      </c>
      <c r="C1341" s="1">
        <v>41274</v>
      </c>
      <c r="D1341" s="6">
        <f t="shared" si="20"/>
        <v>2012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</row>
    <row r="1342" spans="1:11" x14ac:dyDescent="0.3">
      <c r="A1342" t="s">
        <v>471</v>
      </c>
      <c r="B1342" t="s">
        <v>14</v>
      </c>
      <c r="C1342" s="1">
        <v>41639</v>
      </c>
      <c r="D1342" s="6">
        <f t="shared" si="20"/>
        <v>2013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</row>
    <row r="1343" spans="1:11" x14ac:dyDescent="0.3">
      <c r="A1343" t="s">
        <v>471</v>
      </c>
      <c r="B1343" t="s">
        <v>15</v>
      </c>
      <c r="C1343" s="1">
        <v>42004</v>
      </c>
      <c r="D1343" s="6">
        <f t="shared" si="20"/>
        <v>2014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</row>
    <row r="1344" spans="1:11" x14ac:dyDescent="0.3">
      <c r="A1344" t="s">
        <v>471</v>
      </c>
      <c r="B1344" t="s">
        <v>16</v>
      </c>
      <c r="C1344" s="1">
        <v>42369</v>
      </c>
      <c r="D1344" s="6">
        <f t="shared" si="20"/>
        <v>2015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</row>
    <row r="1345" spans="1:11" x14ac:dyDescent="0.3">
      <c r="A1345" t="s">
        <v>472</v>
      </c>
      <c r="B1345" t="s">
        <v>11</v>
      </c>
      <c r="C1345" s="1">
        <v>41639</v>
      </c>
      <c r="D1345" s="6">
        <f t="shared" si="20"/>
        <v>2013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</row>
    <row r="1346" spans="1:11" x14ac:dyDescent="0.3">
      <c r="A1346" t="s">
        <v>472</v>
      </c>
      <c r="B1346" t="s">
        <v>14</v>
      </c>
      <c r="C1346" s="1">
        <v>42004</v>
      </c>
      <c r="D1346" s="6">
        <f t="shared" si="20"/>
        <v>2014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</row>
    <row r="1347" spans="1:11" x14ac:dyDescent="0.3">
      <c r="A1347" t="s">
        <v>472</v>
      </c>
      <c r="B1347" t="s">
        <v>15</v>
      </c>
      <c r="C1347" s="1">
        <v>42369</v>
      </c>
      <c r="D1347" s="6">
        <f t="shared" ref="D1347:D1410" si="21">YEAR(C1347)</f>
        <v>2015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</row>
    <row r="1348" spans="1:11" x14ac:dyDescent="0.3">
      <c r="A1348" t="s">
        <v>472</v>
      </c>
      <c r="B1348" t="s">
        <v>16</v>
      </c>
      <c r="C1348" s="1">
        <v>42735</v>
      </c>
      <c r="D1348" s="6">
        <f t="shared" si="21"/>
        <v>2016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</row>
    <row r="1349" spans="1:11" x14ac:dyDescent="0.3">
      <c r="A1349" t="s">
        <v>473</v>
      </c>
      <c r="B1349" t="s">
        <v>11</v>
      </c>
      <c r="C1349" s="1">
        <v>41274</v>
      </c>
      <c r="D1349" s="6">
        <f t="shared" si="21"/>
        <v>2012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</row>
    <row r="1350" spans="1:11" x14ac:dyDescent="0.3">
      <c r="A1350" t="s">
        <v>473</v>
      </c>
      <c r="B1350" t="s">
        <v>14</v>
      </c>
      <c r="C1350" s="1">
        <v>41639</v>
      </c>
      <c r="D1350" s="6">
        <f t="shared" si="21"/>
        <v>2013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</row>
    <row r="1351" spans="1:11" x14ac:dyDescent="0.3">
      <c r="A1351" t="s">
        <v>473</v>
      </c>
      <c r="B1351" t="s">
        <v>15</v>
      </c>
      <c r="C1351" s="1">
        <v>42004</v>
      </c>
      <c r="D1351" s="6">
        <f t="shared" si="21"/>
        <v>2014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</row>
    <row r="1352" spans="1:11" x14ac:dyDescent="0.3">
      <c r="A1352" t="s">
        <v>473</v>
      </c>
      <c r="B1352" t="s">
        <v>16</v>
      </c>
      <c r="C1352" s="1">
        <v>42369</v>
      </c>
      <c r="D1352" s="6">
        <f t="shared" si="21"/>
        <v>2015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</row>
    <row r="1353" spans="1:11" x14ac:dyDescent="0.3">
      <c r="A1353" t="s">
        <v>474</v>
      </c>
      <c r="B1353" t="s">
        <v>11</v>
      </c>
      <c r="C1353" s="1">
        <v>41307</v>
      </c>
      <c r="D1353" s="6">
        <f t="shared" si="21"/>
        <v>2013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</row>
    <row r="1354" spans="1:11" x14ac:dyDescent="0.3">
      <c r="A1354" t="s">
        <v>474</v>
      </c>
      <c r="B1354" t="s">
        <v>14</v>
      </c>
      <c r="C1354" s="1">
        <v>41671</v>
      </c>
      <c r="D1354" s="6">
        <f t="shared" si="21"/>
        <v>2014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</row>
    <row r="1355" spans="1:11" x14ac:dyDescent="0.3">
      <c r="A1355" t="s">
        <v>474</v>
      </c>
      <c r="B1355" t="s">
        <v>15</v>
      </c>
      <c r="C1355" s="1">
        <v>42037</v>
      </c>
      <c r="D1355" s="6">
        <f t="shared" si="21"/>
        <v>2015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</row>
    <row r="1356" spans="1:11" x14ac:dyDescent="0.3">
      <c r="A1356" t="s">
        <v>474</v>
      </c>
      <c r="B1356" t="s">
        <v>16</v>
      </c>
      <c r="C1356" s="1">
        <v>42399</v>
      </c>
      <c r="D1356" s="6">
        <f t="shared" si="21"/>
        <v>2016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</row>
    <row r="1357" spans="1:11" x14ac:dyDescent="0.3">
      <c r="A1357" t="s">
        <v>475</v>
      </c>
      <c r="B1357" t="s">
        <v>11</v>
      </c>
      <c r="C1357" s="1">
        <v>41394</v>
      </c>
      <c r="D1357" s="6">
        <f t="shared" si="21"/>
        <v>2013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</row>
    <row r="1358" spans="1:11" x14ac:dyDescent="0.3">
      <c r="A1358" t="s">
        <v>475</v>
      </c>
      <c r="B1358" t="s">
        <v>14</v>
      </c>
      <c r="C1358" s="1">
        <v>41759</v>
      </c>
      <c r="D1358" s="6">
        <f t="shared" si="21"/>
        <v>2014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</row>
    <row r="1359" spans="1:11" x14ac:dyDescent="0.3">
      <c r="A1359" t="s">
        <v>475</v>
      </c>
      <c r="B1359" t="s">
        <v>15</v>
      </c>
      <c r="C1359" s="1">
        <v>42124</v>
      </c>
      <c r="D1359" s="6">
        <f t="shared" si="21"/>
        <v>2015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</row>
    <row r="1360" spans="1:11" x14ac:dyDescent="0.3">
      <c r="A1360" t="s">
        <v>475</v>
      </c>
      <c r="B1360" t="s">
        <v>16</v>
      </c>
      <c r="C1360" s="1">
        <v>42490</v>
      </c>
      <c r="D1360" s="6">
        <f t="shared" si="21"/>
        <v>2016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</row>
    <row r="1361" spans="1:11" x14ac:dyDescent="0.3">
      <c r="A1361" t="s">
        <v>476</v>
      </c>
      <c r="B1361" t="s">
        <v>11</v>
      </c>
      <c r="C1361" s="1">
        <v>41274</v>
      </c>
      <c r="D1361" s="6">
        <f t="shared" si="21"/>
        <v>2012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</row>
    <row r="1362" spans="1:11" x14ac:dyDescent="0.3">
      <c r="A1362" t="s">
        <v>476</v>
      </c>
      <c r="B1362" t="s">
        <v>14</v>
      </c>
      <c r="C1362" s="1">
        <v>41639</v>
      </c>
      <c r="D1362" s="6">
        <f t="shared" si="21"/>
        <v>2013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</row>
    <row r="1363" spans="1:11" x14ac:dyDescent="0.3">
      <c r="A1363" t="s">
        <v>476</v>
      </c>
      <c r="B1363" t="s">
        <v>15</v>
      </c>
      <c r="C1363" s="1">
        <v>42004</v>
      </c>
      <c r="D1363" s="6">
        <f t="shared" si="21"/>
        <v>2014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</row>
    <row r="1364" spans="1:11" x14ac:dyDescent="0.3">
      <c r="A1364" t="s">
        <v>476</v>
      </c>
      <c r="B1364" t="s">
        <v>16</v>
      </c>
      <c r="C1364" s="1">
        <v>42369</v>
      </c>
      <c r="D1364" s="6">
        <f t="shared" si="21"/>
        <v>2015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</row>
    <row r="1365" spans="1:11" x14ac:dyDescent="0.3">
      <c r="A1365" t="s">
        <v>478</v>
      </c>
      <c r="B1365" t="s">
        <v>11</v>
      </c>
      <c r="C1365" s="1">
        <v>41639</v>
      </c>
      <c r="D1365" s="6">
        <f t="shared" si="21"/>
        <v>2013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</row>
    <row r="1366" spans="1:11" x14ac:dyDescent="0.3">
      <c r="A1366" t="s">
        <v>478</v>
      </c>
      <c r="B1366" t="s">
        <v>14</v>
      </c>
      <c r="C1366" s="1">
        <v>42007</v>
      </c>
      <c r="D1366" s="6">
        <f t="shared" si="21"/>
        <v>2015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</row>
    <row r="1367" spans="1:11" x14ac:dyDescent="0.3">
      <c r="A1367" t="s">
        <v>478</v>
      </c>
      <c r="B1367" t="s">
        <v>15</v>
      </c>
      <c r="C1367" s="1">
        <v>42371</v>
      </c>
      <c r="D1367" s="6">
        <f t="shared" si="21"/>
        <v>2016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</row>
    <row r="1368" spans="1:11" x14ac:dyDescent="0.3">
      <c r="A1368" t="s">
        <v>478</v>
      </c>
      <c r="B1368" t="s">
        <v>16</v>
      </c>
      <c r="C1368" s="1">
        <v>42735</v>
      </c>
      <c r="D1368" s="6">
        <f t="shared" si="21"/>
        <v>2016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</row>
    <row r="1369" spans="1:11" x14ac:dyDescent="0.3">
      <c r="A1369" t="s">
        <v>480</v>
      </c>
      <c r="B1369" t="s">
        <v>11</v>
      </c>
      <c r="C1369" s="1">
        <v>41274</v>
      </c>
      <c r="D1369" s="6">
        <f t="shared" si="21"/>
        <v>2012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</row>
    <row r="1370" spans="1:11" x14ac:dyDescent="0.3">
      <c r="A1370" t="s">
        <v>480</v>
      </c>
      <c r="B1370" t="s">
        <v>14</v>
      </c>
      <c r="C1370" s="1">
        <v>41639</v>
      </c>
      <c r="D1370" s="6">
        <f t="shared" si="21"/>
        <v>2013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</row>
    <row r="1371" spans="1:11" x14ac:dyDescent="0.3">
      <c r="A1371" t="s">
        <v>480</v>
      </c>
      <c r="B1371" t="s">
        <v>15</v>
      </c>
      <c r="C1371" s="1">
        <v>42004</v>
      </c>
      <c r="D1371" s="6">
        <f t="shared" si="21"/>
        <v>2014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</row>
    <row r="1372" spans="1:11" x14ac:dyDescent="0.3">
      <c r="A1372" t="s">
        <v>480</v>
      </c>
      <c r="B1372" t="s">
        <v>16</v>
      </c>
      <c r="C1372" s="1">
        <v>42369</v>
      </c>
      <c r="D1372" s="6">
        <f t="shared" si="21"/>
        <v>2015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</row>
    <row r="1373" spans="1:11" x14ac:dyDescent="0.3">
      <c r="A1373" t="s">
        <v>481</v>
      </c>
      <c r="B1373" t="s">
        <v>11</v>
      </c>
      <c r="C1373" s="1">
        <v>41274</v>
      </c>
      <c r="D1373" s="6">
        <f t="shared" si="21"/>
        <v>2012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</row>
    <row r="1374" spans="1:11" x14ac:dyDescent="0.3">
      <c r="A1374" t="s">
        <v>481</v>
      </c>
      <c r="B1374" t="s">
        <v>14</v>
      </c>
      <c r="C1374" s="1">
        <v>41639</v>
      </c>
      <c r="D1374" s="6">
        <f t="shared" si="21"/>
        <v>2013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</row>
    <row r="1375" spans="1:11" x14ac:dyDescent="0.3">
      <c r="A1375" t="s">
        <v>481</v>
      </c>
      <c r="B1375" t="s">
        <v>15</v>
      </c>
      <c r="C1375" s="1">
        <v>42004</v>
      </c>
      <c r="D1375" s="6">
        <f t="shared" si="21"/>
        <v>2014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</row>
    <row r="1376" spans="1:11" x14ac:dyDescent="0.3">
      <c r="A1376" t="s">
        <v>481</v>
      </c>
      <c r="B1376" t="s">
        <v>16</v>
      </c>
      <c r="C1376" s="1">
        <v>42369</v>
      </c>
      <c r="D1376" s="6">
        <f t="shared" si="21"/>
        <v>2015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</row>
    <row r="1377" spans="1:11" x14ac:dyDescent="0.3">
      <c r="A1377" t="s">
        <v>482</v>
      </c>
      <c r="B1377" t="s">
        <v>11</v>
      </c>
      <c r="C1377" s="1">
        <v>41274</v>
      </c>
      <c r="D1377" s="6">
        <f t="shared" si="21"/>
        <v>2012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</row>
    <row r="1378" spans="1:11" x14ac:dyDescent="0.3">
      <c r="A1378" t="s">
        <v>482</v>
      </c>
      <c r="B1378" t="s">
        <v>14</v>
      </c>
      <c r="C1378" s="1">
        <v>41639</v>
      </c>
      <c r="D1378" s="6">
        <f t="shared" si="21"/>
        <v>2013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</row>
    <row r="1379" spans="1:11" x14ac:dyDescent="0.3">
      <c r="A1379" t="s">
        <v>482</v>
      </c>
      <c r="B1379" t="s">
        <v>15</v>
      </c>
      <c r="C1379" s="1">
        <v>42004</v>
      </c>
      <c r="D1379" s="6">
        <f t="shared" si="21"/>
        <v>2014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</row>
    <row r="1380" spans="1:11" x14ac:dyDescent="0.3">
      <c r="A1380" t="s">
        <v>482</v>
      </c>
      <c r="B1380" t="s">
        <v>16</v>
      </c>
      <c r="C1380" s="1">
        <v>42369</v>
      </c>
      <c r="D1380" s="6">
        <f t="shared" si="21"/>
        <v>2015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</row>
    <row r="1381" spans="1:11" x14ac:dyDescent="0.3">
      <c r="A1381" t="s">
        <v>483</v>
      </c>
      <c r="B1381" t="s">
        <v>11</v>
      </c>
      <c r="C1381" s="1">
        <v>41307</v>
      </c>
      <c r="D1381" s="6">
        <f t="shared" si="21"/>
        <v>2013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</row>
    <row r="1382" spans="1:11" x14ac:dyDescent="0.3">
      <c r="A1382" t="s">
        <v>483</v>
      </c>
      <c r="B1382" t="s">
        <v>14</v>
      </c>
      <c r="C1382" s="1">
        <v>41671</v>
      </c>
      <c r="D1382" s="6">
        <f t="shared" si="21"/>
        <v>2014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</row>
    <row r="1383" spans="1:11" x14ac:dyDescent="0.3">
      <c r="A1383" t="s">
        <v>483</v>
      </c>
      <c r="B1383" t="s">
        <v>15</v>
      </c>
      <c r="C1383" s="1">
        <v>42035</v>
      </c>
      <c r="D1383" s="6">
        <f t="shared" si="21"/>
        <v>2015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</row>
    <row r="1384" spans="1:11" x14ac:dyDescent="0.3">
      <c r="A1384" t="s">
        <v>483</v>
      </c>
      <c r="B1384" t="s">
        <v>16</v>
      </c>
      <c r="C1384" s="1">
        <v>42399</v>
      </c>
      <c r="D1384" s="6">
        <f t="shared" si="21"/>
        <v>2016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</row>
    <row r="1385" spans="1:11" x14ac:dyDescent="0.3">
      <c r="A1385" t="s">
        <v>484</v>
      </c>
      <c r="B1385" t="s">
        <v>11</v>
      </c>
      <c r="C1385" s="1">
        <v>41274</v>
      </c>
      <c r="D1385" s="6">
        <f t="shared" si="21"/>
        <v>2012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</row>
    <row r="1386" spans="1:11" x14ac:dyDescent="0.3">
      <c r="A1386" t="s">
        <v>484</v>
      </c>
      <c r="B1386" t="s">
        <v>14</v>
      </c>
      <c r="C1386" s="1">
        <v>41639</v>
      </c>
      <c r="D1386" s="6">
        <f t="shared" si="21"/>
        <v>2013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</row>
    <row r="1387" spans="1:11" x14ac:dyDescent="0.3">
      <c r="A1387" t="s">
        <v>484</v>
      </c>
      <c r="B1387" t="s">
        <v>15</v>
      </c>
      <c r="C1387" s="1">
        <v>42004</v>
      </c>
      <c r="D1387" s="6">
        <f t="shared" si="21"/>
        <v>2014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</row>
    <row r="1388" spans="1:11" x14ac:dyDescent="0.3">
      <c r="A1388" t="s">
        <v>484</v>
      </c>
      <c r="B1388" t="s">
        <v>16</v>
      </c>
      <c r="C1388" s="1">
        <v>42369</v>
      </c>
      <c r="D1388" s="6">
        <f t="shared" si="21"/>
        <v>2015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</row>
    <row r="1389" spans="1:11" x14ac:dyDescent="0.3">
      <c r="A1389" t="s">
        <v>485</v>
      </c>
      <c r="B1389" t="s">
        <v>11</v>
      </c>
      <c r="C1389" s="1">
        <v>41274</v>
      </c>
      <c r="D1389" s="6">
        <f t="shared" si="21"/>
        <v>2012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</row>
    <row r="1390" spans="1:11" x14ac:dyDescent="0.3">
      <c r="A1390" t="s">
        <v>485</v>
      </c>
      <c r="B1390" t="s">
        <v>14</v>
      </c>
      <c r="C1390" s="1">
        <v>41639</v>
      </c>
      <c r="D1390" s="6">
        <f t="shared" si="21"/>
        <v>2013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</row>
    <row r="1391" spans="1:11" x14ac:dyDescent="0.3">
      <c r="A1391" t="s">
        <v>485</v>
      </c>
      <c r="B1391" t="s">
        <v>15</v>
      </c>
      <c r="C1391" s="1">
        <v>42004</v>
      </c>
      <c r="D1391" s="6">
        <f t="shared" si="21"/>
        <v>2014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</row>
    <row r="1392" spans="1:11" x14ac:dyDescent="0.3">
      <c r="A1392" t="s">
        <v>485</v>
      </c>
      <c r="B1392" t="s">
        <v>16</v>
      </c>
      <c r="C1392" s="1">
        <v>42369</v>
      </c>
      <c r="D1392" s="6">
        <f t="shared" si="21"/>
        <v>2015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</row>
    <row r="1393" spans="1:11" x14ac:dyDescent="0.3">
      <c r="A1393" t="s">
        <v>486</v>
      </c>
      <c r="B1393" t="s">
        <v>11</v>
      </c>
      <c r="C1393" s="1">
        <v>41274</v>
      </c>
      <c r="D1393" s="6">
        <f t="shared" si="21"/>
        <v>2012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</row>
    <row r="1394" spans="1:11" x14ac:dyDescent="0.3">
      <c r="A1394" t="s">
        <v>486</v>
      </c>
      <c r="B1394" t="s">
        <v>14</v>
      </c>
      <c r="C1394" s="1">
        <v>41639</v>
      </c>
      <c r="D1394" s="6">
        <f t="shared" si="21"/>
        <v>2013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</row>
    <row r="1395" spans="1:11" x14ac:dyDescent="0.3">
      <c r="A1395" t="s">
        <v>486</v>
      </c>
      <c r="B1395" t="s">
        <v>15</v>
      </c>
      <c r="C1395" s="1">
        <v>42004</v>
      </c>
      <c r="D1395" s="6">
        <f t="shared" si="21"/>
        <v>2014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</row>
    <row r="1396" spans="1:11" x14ac:dyDescent="0.3">
      <c r="A1396" t="s">
        <v>486</v>
      </c>
      <c r="B1396" t="s">
        <v>16</v>
      </c>
      <c r="C1396" s="1">
        <v>42369</v>
      </c>
      <c r="D1396" s="6">
        <f t="shared" si="21"/>
        <v>2015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</row>
    <row r="1397" spans="1:11" x14ac:dyDescent="0.3">
      <c r="A1397" t="s">
        <v>487</v>
      </c>
      <c r="B1397" t="s">
        <v>11</v>
      </c>
      <c r="C1397" s="1">
        <v>41453</v>
      </c>
      <c r="D1397" s="6">
        <f t="shared" si="21"/>
        <v>2013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3">
      <c r="A1398" t="s">
        <v>487</v>
      </c>
      <c r="B1398" t="s">
        <v>14</v>
      </c>
      <c r="C1398" s="1">
        <v>41817</v>
      </c>
      <c r="D1398" s="6">
        <f t="shared" si="21"/>
        <v>2014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3">
      <c r="A1399" t="s">
        <v>487</v>
      </c>
      <c r="B1399" t="s">
        <v>15</v>
      </c>
      <c r="C1399" s="1">
        <v>42188</v>
      </c>
      <c r="D1399" s="6">
        <f t="shared" si="21"/>
        <v>2015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3">
      <c r="A1400" t="s">
        <v>487</v>
      </c>
      <c r="B1400" t="s">
        <v>16</v>
      </c>
      <c r="C1400" s="1">
        <v>42552</v>
      </c>
      <c r="D1400" s="6">
        <f t="shared" si="21"/>
        <v>2016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3">
      <c r="A1401" t="s">
        <v>489</v>
      </c>
      <c r="B1401" t="s">
        <v>11</v>
      </c>
      <c r="C1401" s="1">
        <v>41333</v>
      </c>
      <c r="D1401" s="6">
        <f t="shared" si="21"/>
        <v>2013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</row>
    <row r="1402" spans="1:11" x14ac:dyDescent="0.3">
      <c r="A1402" t="s">
        <v>489</v>
      </c>
      <c r="B1402" t="s">
        <v>14</v>
      </c>
      <c r="C1402" s="1">
        <v>41698</v>
      </c>
      <c r="D1402" s="6">
        <f t="shared" si="21"/>
        <v>2014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</row>
    <row r="1403" spans="1:11" x14ac:dyDescent="0.3">
      <c r="A1403" t="s">
        <v>489</v>
      </c>
      <c r="B1403" t="s">
        <v>15</v>
      </c>
      <c r="C1403" s="1">
        <v>42063</v>
      </c>
      <c r="D1403" s="6">
        <f t="shared" si="21"/>
        <v>2015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</row>
    <row r="1404" spans="1:11" x14ac:dyDescent="0.3">
      <c r="A1404" t="s">
        <v>489</v>
      </c>
      <c r="B1404" t="s">
        <v>16</v>
      </c>
      <c r="C1404" s="1">
        <v>42429</v>
      </c>
      <c r="D1404" s="6">
        <f t="shared" si="21"/>
        <v>2016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</row>
    <row r="1405" spans="1:11" x14ac:dyDescent="0.3">
      <c r="A1405" t="s">
        <v>491</v>
      </c>
      <c r="B1405" t="s">
        <v>11</v>
      </c>
      <c r="C1405" s="1">
        <v>41636</v>
      </c>
      <c r="D1405" s="6">
        <f t="shared" si="21"/>
        <v>2013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</row>
    <row r="1406" spans="1:11" x14ac:dyDescent="0.3">
      <c r="A1406" t="s">
        <v>491</v>
      </c>
      <c r="B1406" t="s">
        <v>14</v>
      </c>
      <c r="C1406" s="1">
        <v>42007</v>
      </c>
      <c r="D1406" s="6">
        <f t="shared" si="21"/>
        <v>2015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</row>
    <row r="1407" spans="1:11" x14ac:dyDescent="0.3">
      <c r="A1407" t="s">
        <v>491</v>
      </c>
      <c r="B1407" t="s">
        <v>15</v>
      </c>
      <c r="C1407" s="1">
        <v>42371</v>
      </c>
      <c r="D1407" s="6">
        <f t="shared" si="21"/>
        <v>2016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</row>
    <row r="1408" spans="1:11" x14ac:dyDescent="0.3">
      <c r="A1408" t="s">
        <v>491</v>
      </c>
      <c r="B1408" t="s">
        <v>16</v>
      </c>
      <c r="C1408" s="1">
        <v>42735</v>
      </c>
      <c r="D1408" s="6">
        <f t="shared" si="21"/>
        <v>2016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</row>
    <row r="1409" spans="1:11" x14ac:dyDescent="0.3">
      <c r="A1409" t="s">
        <v>492</v>
      </c>
      <c r="B1409" t="s">
        <v>11</v>
      </c>
      <c r="C1409" s="1">
        <v>41544</v>
      </c>
      <c r="D1409" s="6">
        <f t="shared" si="21"/>
        <v>2013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3">
      <c r="A1410" t="s">
        <v>492</v>
      </c>
      <c r="B1410" t="s">
        <v>14</v>
      </c>
      <c r="C1410" s="1">
        <v>41915</v>
      </c>
      <c r="D1410" s="6">
        <f t="shared" si="21"/>
        <v>2014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3">
      <c r="A1411" t="s">
        <v>492</v>
      </c>
      <c r="B1411" t="s">
        <v>15</v>
      </c>
      <c r="C1411" s="1">
        <v>42279</v>
      </c>
      <c r="D1411" s="6">
        <f t="shared" ref="D1411:D1474" si="22">YEAR(C1411)</f>
        <v>2015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3">
      <c r="A1412" t="s">
        <v>492</v>
      </c>
      <c r="B1412" t="s">
        <v>16</v>
      </c>
      <c r="C1412" s="1">
        <v>42643</v>
      </c>
      <c r="D1412" s="6">
        <f t="shared" si="22"/>
        <v>2016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3">
      <c r="A1413" t="s">
        <v>493</v>
      </c>
      <c r="B1413" t="s">
        <v>11</v>
      </c>
      <c r="C1413" s="1">
        <v>41274</v>
      </c>
      <c r="D1413" s="6">
        <f t="shared" si="22"/>
        <v>2012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</row>
    <row r="1414" spans="1:11" x14ac:dyDescent="0.3">
      <c r="A1414" t="s">
        <v>493</v>
      </c>
      <c r="B1414" t="s">
        <v>14</v>
      </c>
      <c r="C1414" s="1">
        <v>41639</v>
      </c>
      <c r="D1414" s="6">
        <f t="shared" si="22"/>
        <v>2013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</row>
    <row r="1415" spans="1:11" x14ac:dyDescent="0.3">
      <c r="A1415" t="s">
        <v>493</v>
      </c>
      <c r="B1415" t="s">
        <v>15</v>
      </c>
      <c r="C1415" s="1">
        <v>42004</v>
      </c>
      <c r="D1415" s="6">
        <f t="shared" si="22"/>
        <v>2014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</row>
    <row r="1416" spans="1:11" x14ac:dyDescent="0.3">
      <c r="A1416" t="s">
        <v>493</v>
      </c>
      <c r="B1416" t="s">
        <v>16</v>
      </c>
      <c r="C1416" s="1">
        <v>42369</v>
      </c>
      <c r="D1416" s="6">
        <f t="shared" si="22"/>
        <v>2015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</row>
    <row r="1417" spans="1:11" x14ac:dyDescent="0.3">
      <c r="A1417" t="s">
        <v>494</v>
      </c>
      <c r="B1417" t="s">
        <v>11</v>
      </c>
      <c r="C1417" s="1">
        <v>41274</v>
      </c>
      <c r="D1417" s="6">
        <f t="shared" si="22"/>
        <v>2012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</row>
    <row r="1418" spans="1:11" x14ac:dyDescent="0.3">
      <c r="A1418" t="s">
        <v>494</v>
      </c>
      <c r="B1418" t="s">
        <v>14</v>
      </c>
      <c r="C1418" s="1">
        <v>41639</v>
      </c>
      <c r="D1418" s="6">
        <f t="shared" si="22"/>
        <v>2013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</row>
    <row r="1419" spans="1:11" x14ac:dyDescent="0.3">
      <c r="A1419" t="s">
        <v>494</v>
      </c>
      <c r="B1419" t="s">
        <v>15</v>
      </c>
      <c r="C1419" s="1">
        <v>42004</v>
      </c>
      <c r="D1419" s="6">
        <f t="shared" si="22"/>
        <v>2014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</row>
    <row r="1420" spans="1:11" x14ac:dyDescent="0.3">
      <c r="A1420" t="s">
        <v>494</v>
      </c>
      <c r="B1420" t="s">
        <v>16</v>
      </c>
      <c r="C1420" s="1">
        <v>42369</v>
      </c>
      <c r="D1420" s="6">
        <f t="shared" si="22"/>
        <v>2015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</row>
    <row r="1421" spans="1:11" x14ac:dyDescent="0.3">
      <c r="A1421" t="s">
        <v>495</v>
      </c>
      <c r="B1421" t="s">
        <v>11</v>
      </c>
      <c r="C1421" s="1">
        <v>41639</v>
      </c>
      <c r="D1421" s="6">
        <f t="shared" si="22"/>
        <v>2013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3">
      <c r="A1422" t="s">
        <v>495</v>
      </c>
      <c r="B1422" t="s">
        <v>14</v>
      </c>
      <c r="C1422" s="1">
        <v>42004</v>
      </c>
      <c r="D1422" s="6">
        <f t="shared" si="22"/>
        <v>2014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3">
      <c r="A1423" t="s">
        <v>495</v>
      </c>
      <c r="B1423" t="s">
        <v>15</v>
      </c>
      <c r="C1423" s="1">
        <v>42369</v>
      </c>
      <c r="D1423" s="6">
        <f t="shared" si="22"/>
        <v>2015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3">
      <c r="A1424" t="s">
        <v>495</v>
      </c>
      <c r="B1424" t="s">
        <v>16</v>
      </c>
      <c r="C1424" s="1">
        <v>42735</v>
      </c>
      <c r="D1424" s="6">
        <f t="shared" si="22"/>
        <v>2016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3">
      <c r="A1425" t="s">
        <v>496</v>
      </c>
      <c r="B1425" t="s">
        <v>11</v>
      </c>
      <c r="C1425" s="1">
        <v>41362</v>
      </c>
      <c r="D1425" s="6">
        <f t="shared" si="22"/>
        <v>2013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3">
      <c r="A1426" t="s">
        <v>496</v>
      </c>
      <c r="B1426" t="s">
        <v>14</v>
      </c>
      <c r="C1426" s="1">
        <v>41726</v>
      </c>
      <c r="D1426" s="6">
        <f t="shared" si="22"/>
        <v>2014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3">
      <c r="A1427" t="s">
        <v>496</v>
      </c>
      <c r="B1427" t="s">
        <v>15</v>
      </c>
      <c r="C1427" s="1">
        <v>42097</v>
      </c>
      <c r="D1427" s="6">
        <f t="shared" si="22"/>
        <v>2015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3">
      <c r="A1428" t="s">
        <v>496</v>
      </c>
      <c r="B1428" t="s">
        <v>16</v>
      </c>
      <c r="C1428" s="1">
        <v>42461</v>
      </c>
      <c r="D1428" s="6">
        <f t="shared" si="22"/>
        <v>2016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3">
      <c r="A1429" t="s">
        <v>497</v>
      </c>
      <c r="B1429" t="s">
        <v>11</v>
      </c>
      <c r="C1429" s="1">
        <v>41454</v>
      </c>
      <c r="D1429" s="6">
        <f t="shared" si="22"/>
        <v>2013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</row>
    <row r="1430" spans="1:11" x14ac:dyDescent="0.3">
      <c r="A1430" t="s">
        <v>497</v>
      </c>
      <c r="B1430" t="s">
        <v>14</v>
      </c>
      <c r="C1430" s="1">
        <v>41818</v>
      </c>
      <c r="D1430" s="6">
        <f t="shared" si="22"/>
        <v>2014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</row>
    <row r="1431" spans="1:11" x14ac:dyDescent="0.3">
      <c r="A1431" t="s">
        <v>497</v>
      </c>
      <c r="B1431" t="s">
        <v>15</v>
      </c>
      <c r="C1431" s="1">
        <v>42182</v>
      </c>
      <c r="D1431" s="6">
        <f t="shared" si="22"/>
        <v>2015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</row>
    <row r="1432" spans="1:11" x14ac:dyDescent="0.3">
      <c r="A1432" t="s">
        <v>497</v>
      </c>
      <c r="B1432" t="s">
        <v>16</v>
      </c>
      <c r="C1432" s="1">
        <v>42553</v>
      </c>
      <c r="D1432" s="6">
        <f t="shared" si="22"/>
        <v>2016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</row>
    <row r="1433" spans="1:11" x14ac:dyDescent="0.3">
      <c r="A1433" t="s">
        <v>499</v>
      </c>
      <c r="B1433" t="s">
        <v>11</v>
      </c>
      <c r="C1433" s="1">
        <v>41274</v>
      </c>
      <c r="D1433" s="6">
        <f t="shared" si="22"/>
        <v>2012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</row>
    <row r="1434" spans="1:11" x14ac:dyDescent="0.3">
      <c r="A1434" t="s">
        <v>499</v>
      </c>
      <c r="B1434" t="s">
        <v>14</v>
      </c>
      <c r="C1434" s="1">
        <v>41639</v>
      </c>
      <c r="D1434" s="6">
        <f t="shared" si="22"/>
        <v>2013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</row>
    <row r="1435" spans="1:11" x14ac:dyDescent="0.3">
      <c r="A1435" t="s">
        <v>499</v>
      </c>
      <c r="B1435" t="s">
        <v>15</v>
      </c>
      <c r="C1435" s="1">
        <v>42004</v>
      </c>
      <c r="D1435" s="6">
        <f t="shared" si="22"/>
        <v>2014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</row>
    <row r="1436" spans="1:11" x14ac:dyDescent="0.3">
      <c r="A1436" t="s">
        <v>499</v>
      </c>
      <c r="B1436" t="s">
        <v>16</v>
      </c>
      <c r="C1436" s="1">
        <v>42369</v>
      </c>
      <c r="D1436" s="6">
        <f t="shared" si="22"/>
        <v>2015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</row>
    <row r="1437" spans="1:11" x14ac:dyDescent="0.3">
      <c r="A1437" t="s">
        <v>500</v>
      </c>
      <c r="B1437" t="s">
        <v>11</v>
      </c>
      <c r="C1437" s="1">
        <v>41639</v>
      </c>
      <c r="D1437" s="6">
        <f t="shared" si="22"/>
        <v>2013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</row>
    <row r="1438" spans="1:11" x14ac:dyDescent="0.3">
      <c r="A1438" t="s">
        <v>500</v>
      </c>
      <c r="B1438" t="s">
        <v>14</v>
      </c>
      <c r="C1438" s="1">
        <v>42004</v>
      </c>
      <c r="D1438" s="6">
        <f t="shared" si="22"/>
        <v>2014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</row>
    <row r="1439" spans="1:11" x14ac:dyDescent="0.3">
      <c r="A1439" t="s">
        <v>500</v>
      </c>
      <c r="B1439" t="s">
        <v>15</v>
      </c>
      <c r="C1439" s="1">
        <v>42369</v>
      </c>
      <c r="D1439" s="6">
        <f t="shared" si="22"/>
        <v>2015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</row>
    <row r="1440" spans="1:11" x14ac:dyDescent="0.3">
      <c r="A1440" t="s">
        <v>500</v>
      </c>
      <c r="B1440" t="s">
        <v>16</v>
      </c>
      <c r="C1440" s="1">
        <v>42735</v>
      </c>
      <c r="D1440" s="6">
        <f t="shared" si="22"/>
        <v>2016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</row>
    <row r="1441" spans="1:11" x14ac:dyDescent="0.3">
      <c r="A1441" t="s">
        <v>502</v>
      </c>
      <c r="B1441" t="s">
        <v>11</v>
      </c>
      <c r="C1441" s="1">
        <v>41274</v>
      </c>
      <c r="D1441" s="6">
        <f t="shared" si="22"/>
        <v>2012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</row>
    <row r="1442" spans="1:11" x14ac:dyDescent="0.3">
      <c r="A1442" t="s">
        <v>502</v>
      </c>
      <c r="B1442" t="s">
        <v>14</v>
      </c>
      <c r="C1442" s="1">
        <v>41639</v>
      </c>
      <c r="D1442" s="6">
        <f t="shared" si="22"/>
        <v>2013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</row>
    <row r="1443" spans="1:11" x14ac:dyDescent="0.3">
      <c r="A1443" t="s">
        <v>502</v>
      </c>
      <c r="B1443" t="s">
        <v>15</v>
      </c>
      <c r="C1443" s="1">
        <v>42004</v>
      </c>
      <c r="D1443" s="6">
        <f t="shared" si="22"/>
        <v>2014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</row>
    <row r="1444" spans="1:11" x14ac:dyDescent="0.3">
      <c r="A1444" t="s">
        <v>502</v>
      </c>
      <c r="B1444" t="s">
        <v>16</v>
      </c>
      <c r="C1444" s="1">
        <v>42369</v>
      </c>
      <c r="D1444" s="6">
        <f t="shared" si="22"/>
        <v>2015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</row>
    <row r="1445" spans="1:11" x14ac:dyDescent="0.3">
      <c r="A1445" t="s">
        <v>503</v>
      </c>
      <c r="B1445" t="s">
        <v>11</v>
      </c>
      <c r="C1445" s="1">
        <v>41547</v>
      </c>
      <c r="D1445" s="6">
        <f t="shared" si="22"/>
        <v>2013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</row>
    <row r="1446" spans="1:11" x14ac:dyDescent="0.3">
      <c r="A1446" t="s">
        <v>503</v>
      </c>
      <c r="B1446" t="s">
        <v>14</v>
      </c>
      <c r="C1446" s="1">
        <v>41912</v>
      </c>
      <c r="D1446" s="6">
        <f t="shared" si="22"/>
        <v>2014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</row>
    <row r="1447" spans="1:11" x14ac:dyDescent="0.3">
      <c r="A1447" t="s">
        <v>503</v>
      </c>
      <c r="B1447" t="s">
        <v>15</v>
      </c>
      <c r="C1447" s="1">
        <v>42277</v>
      </c>
      <c r="D1447" s="6">
        <f t="shared" si="22"/>
        <v>2015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</row>
    <row r="1448" spans="1:11" x14ac:dyDescent="0.3">
      <c r="A1448" t="s">
        <v>503</v>
      </c>
      <c r="B1448" t="s">
        <v>16</v>
      </c>
      <c r="C1448" s="1">
        <v>42643</v>
      </c>
      <c r="D1448" s="6">
        <f t="shared" si="22"/>
        <v>2016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</row>
    <row r="1449" spans="1:11" x14ac:dyDescent="0.3">
      <c r="A1449" t="s">
        <v>504</v>
      </c>
      <c r="B1449" t="s">
        <v>11</v>
      </c>
      <c r="C1449" s="1">
        <v>41544</v>
      </c>
      <c r="D1449" s="6">
        <f t="shared" si="22"/>
        <v>2013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</row>
    <row r="1450" spans="1:11" x14ac:dyDescent="0.3">
      <c r="A1450" t="s">
        <v>504</v>
      </c>
      <c r="B1450" t="s">
        <v>14</v>
      </c>
      <c r="C1450" s="1">
        <v>41908</v>
      </c>
      <c r="D1450" s="6">
        <f t="shared" si="22"/>
        <v>2014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</row>
    <row r="1451" spans="1:11" x14ac:dyDescent="0.3">
      <c r="A1451" t="s">
        <v>504</v>
      </c>
      <c r="B1451" t="s">
        <v>15</v>
      </c>
      <c r="C1451" s="1">
        <v>42272</v>
      </c>
      <c r="D1451" s="6">
        <f t="shared" si="22"/>
        <v>2015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</row>
    <row r="1452" spans="1:11" x14ac:dyDescent="0.3">
      <c r="A1452" t="s">
        <v>504</v>
      </c>
      <c r="B1452" t="s">
        <v>16</v>
      </c>
      <c r="C1452" s="1">
        <v>42643</v>
      </c>
      <c r="D1452" s="6">
        <f t="shared" si="22"/>
        <v>2016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</row>
    <row r="1453" spans="1:11" x14ac:dyDescent="0.3">
      <c r="A1453" t="s">
        <v>506</v>
      </c>
      <c r="B1453" t="s">
        <v>11</v>
      </c>
      <c r="C1453" s="1">
        <v>41273</v>
      </c>
      <c r="D1453" s="6">
        <f t="shared" si="22"/>
        <v>2012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</row>
    <row r="1454" spans="1:11" x14ac:dyDescent="0.3">
      <c r="A1454" t="s">
        <v>506</v>
      </c>
      <c r="B1454" t="s">
        <v>14</v>
      </c>
      <c r="C1454" s="1">
        <v>41637</v>
      </c>
      <c r="D1454" s="6">
        <f t="shared" si="22"/>
        <v>2013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</row>
    <row r="1455" spans="1:11" x14ac:dyDescent="0.3">
      <c r="A1455" t="s">
        <v>506</v>
      </c>
      <c r="B1455" t="s">
        <v>15</v>
      </c>
      <c r="C1455" s="1">
        <v>42004</v>
      </c>
      <c r="D1455" s="6">
        <f t="shared" si="22"/>
        <v>2014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</row>
    <row r="1456" spans="1:11" x14ac:dyDescent="0.3">
      <c r="A1456" t="s">
        <v>506</v>
      </c>
      <c r="B1456" t="s">
        <v>16</v>
      </c>
      <c r="C1456" s="1">
        <v>42369</v>
      </c>
      <c r="D1456" s="6">
        <f t="shared" si="22"/>
        <v>2015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</row>
    <row r="1457" spans="1:11" x14ac:dyDescent="0.3">
      <c r="A1457" t="s">
        <v>508</v>
      </c>
      <c r="B1457" t="s">
        <v>11</v>
      </c>
      <c r="C1457" s="1">
        <v>41307</v>
      </c>
      <c r="D1457" s="6">
        <f t="shared" si="22"/>
        <v>2013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</row>
    <row r="1458" spans="1:11" x14ac:dyDescent="0.3">
      <c r="A1458" t="s">
        <v>508</v>
      </c>
      <c r="B1458" t="s">
        <v>14</v>
      </c>
      <c r="C1458" s="1">
        <v>41671</v>
      </c>
      <c r="D1458" s="6">
        <f t="shared" si="22"/>
        <v>2014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</row>
    <row r="1459" spans="1:11" x14ac:dyDescent="0.3">
      <c r="A1459" t="s">
        <v>508</v>
      </c>
      <c r="B1459" t="s">
        <v>15</v>
      </c>
      <c r="C1459" s="1">
        <v>42035</v>
      </c>
      <c r="D1459" s="6">
        <f t="shared" si="22"/>
        <v>2015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</row>
    <row r="1460" spans="1:11" x14ac:dyDescent="0.3">
      <c r="A1460" t="s">
        <v>508</v>
      </c>
      <c r="B1460" t="s">
        <v>16</v>
      </c>
      <c r="C1460" s="1">
        <v>42399</v>
      </c>
      <c r="D1460" s="6">
        <f t="shared" si="22"/>
        <v>2016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</row>
    <row r="1461" spans="1:11" x14ac:dyDescent="0.3">
      <c r="A1461" t="s">
        <v>509</v>
      </c>
      <c r="B1461" t="s">
        <v>11</v>
      </c>
      <c r="C1461" s="1">
        <v>41305</v>
      </c>
      <c r="D1461" s="6">
        <f t="shared" si="22"/>
        <v>2013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</row>
    <row r="1462" spans="1:11" x14ac:dyDescent="0.3">
      <c r="A1462" t="s">
        <v>509</v>
      </c>
      <c r="B1462" t="s">
        <v>14</v>
      </c>
      <c r="C1462" s="1">
        <v>41670</v>
      </c>
      <c r="D1462" s="6">
        <f t="shared" si="22"/>
        <v>2014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</row>
    <row r="1463" spans="1:11" x14ac:dyDescent="0.3">
      <c r="A1463" t="s">
        <v>509</v>
      </c>
      <c r="B1463" t="s">
        <v>15</v>
      </c>
      <c r="C1463" s="1">
        <v>42035</v>
      </c>
      <c r="D1463" s="6">
        <f t="shared" si="22"/>
        <v>2015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</row>
    <row r="1464" spans="1:11" x14ac:dyDescent="0.3">
      <c r="A1464" t="s">
        <v>509</v>
      </c>
      <c r="B1464" t="s">
        <v>16</v>
      </c>
      <c r="C1464" s="1">
        <v>42400</v>
      </c>
      <c r="D1464" s="6">
        <f t="shared" si="22"/>
        <v>2016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</row>
    <row r="1465" spans="1:11" x14ac:dyDescent="0.3">
      <c r="A1465" t="s">
        <v>510</v>
      </c>
      <c r="B1465" t="s">
        <v>11</v>
      </c>
      <c r="C1465" s="1">
        <v>41307</v>
      </c>
      <c r="D1465" s="6">
        <f t="shared" si="22"/>
        <v>2013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</row>
    <row r="1466" spans="1:11" x14ac:dyDescent="0.3">
      <c r="A1466" t="s">
        <v>510</v>
      </c>
      <c r="B1466" t="s">
        <v>14</v>
      </c>
      <c r="C1466" s="1">
        <v>41671</v>
      </c>
      <c r="D1466" s="6">
        <f t="shared" si="22"/>
        <v>2014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</row>
    <row r="1467" spans="1:11" x14ac:dyDescent="0.3">
      <c r="A1467" t="s">
        <v>510</v>
      </c>
      <c r="B1467" t="s">
        <v>15</v>
      </c>
      <c r="C1467" s="1">
        <v>42035</v>
      </c>
      <c r="D1467" s="6">
        <f t="shared" si="22"/>
        <v>2015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</row>
    <row r="1468" spans="1:11" x14ac:dyDescent="0.3">
      <c r="A1468" t="s">
        <v>510</v>
      </c>
      <c r="B1468" t="s">
        <v>16</v>
      </c>
      <c r="C1468" s="1">
        <v>42399</v>
      </c>
      <c r="D1468" s="6">
        <f t="shared" si="22"/>
        <v>2016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</row>
    <row r="1469" spans="1:11" x14ac:dyDescent="0.3">
      <c r="A1469" t="s">
        <v>511</v>
      </c>
      <c r="B1469" t="s">
        <v>11</v>
      </c>
      <c r="C1469" s="1">
        <v>41274</v>
      </c>
      <c r="D1469" s="6">
        <f t="shared" si="22"/>
        <v>2012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</row>
    <row r="1470" spans="1:11" x14ac:dyDescent="0.3">
      <c r="A1470" t="s">
        <v>511</v>
      </c>
      <c r="B1470" t="s">
        <v>14</v>
      </c>
      <c r="C1470" s="1">
        <v>41639</v>
      </c>
      <c r="D1470" s="6">
        <f t="shared" si="22"/>
        <v>2013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</row>
    <row r="1471" spans="1:11" x14ac:dyDescent="0.3">
      <c r="A1471" t="s">
        <v>511</v>
      </c>
      <c r="B1471" t="s">
        <v>15</v>
      </c>
      <c r="C1471" s="1">
        <v>42004</v>
      </c>
      <c r="D1471" s="6">
        <f t="shared" si="22"/>
        <v>2014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</row>
    <row r="1472" spans="1:11" x14ac:dyDescent="0.3">
      <c r="A1472" t="s">
        <v>511</v>
      </c>
      <c r="B1472" t="s">
        <v>16</v>
      </c>
      <c r="C1472" s="1">
        <v>42369</v>
      </c>
      <c r="D1472" s="6">
        <f t="shared" si="22"/>
        <v>2015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</row>
    <row r="1473" spans="1:11" x14ac:dyDescent="0.3">
      <c r="A1473" t="s">
        <v>512</v>
      </c>
      <c r="B1473" t="s">
        <v>11</v>
      </c>
      <c r="C1473" s="1">
        <v>41274</v>
      </c>
      <c r="D1473" s="6">
        <f t="shared" si="22"/>
        <v>2012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</row>
    <row r="1474" spans="1:11" x14ac:dyDescent="0.3">
      <c r="A1474" t="s">
        <v>512</v>
      </c>
      <c r="B1474" t="s">
        <v>14</v>
      </c>
      <c r="C1474" s="1">
        <v>41639</v>
      </c>
      <c r="D1474" s="6">
        <f t="shared" si="22"/>
        <v>2013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</row>
    <row r="1475" spans="1:11" x14ac:dyDescent="0.3">
      <c r="A1475" t="s">
        <v>512</v>
      </c>
      <c r="B1475" t="s">
        <v>15</v>
      </c>
      <c r="C1475" s="1">
        <v>42004</v>
      </c>
      <c r="D1475" s="6">
        <f t="shared" ref="D1475:D1538" si="23">YEAR(C1475)</f>
        <v>2014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</row>
    <row r="1476" spans="1:11" x14ac:dyDescent="0.3">
      <c r="A1476" t="s">
        <v>512</v>
      </c>
      <c r="B1476" t="s">
        <v>16</v>
      </c>
      <c r="C1476" s="1">
        <v>42369</v>
      </c>
      <c r="D1476" s="6">
        <f t="shared" si="23"/>
        <v>2015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</row>
    <row r="1477" spans="1:11" x14ac:dyDescent="0.3">
      <c r="A1477" t="s">
        <v>513</v>
      </c>
      <c r="B1477" t="s">
        <v>11</v>
      </c>
      <c r="C1477" s="1">
        <v>41274</v>
      </c>
      <c r="D1477" s="6">
        <f t="shared" si="23"/>
        <v>2012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</row>
    <row r="1478" spans="1:11" x14ac:dyDescent="0.3">
      <c r="A1478" t="s">
        <v>513</v>
      </c>
      <c r="B1478" t="s">
        <v>14</v>
      </c>
      <c r="C1478" s="1">
        <v>41639</v>
      </c>
      <c r="D1478" s="6">
        <f t="shared" si="23"/>
        <v>2013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</row>
    <row r="1479" spans="1:11" x14ac:dyDescent="0.3">
      <c r="A1479" t="s">
        <v>513</v>
      </c>
      <c r="B1479" t="s">
        <v>15</v>
      </c>
      <c r="C1479" s="1">
        <v>42004</v>
      </c>
      <c r="D1479" s="6">
        <f t="shared" si="23"/>
        <v>2014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</row>
    <row r="1480" spans="1:11" x14ac:dyDescent="0.3">
      <c r="A1480" t="s">
        <v>513</v>
      </c>
      <c r="B1480" t="s">
        <v>16</v>
      </c>
      <c r="C1480" s="1">
        <v>42369</v>
      </c>
      <c r="D1480" s="6">
        <f t="shared" si="23"/>
        <v>2015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</row>
    <row r="1481" spans="1:11" x14ac:dyDescent="0.3">
      <c r="A1481" t="s">
        <v>514</v>
      </c>
      <c r="B1481" t="s">
        <v>11</v>
      </c>
      <c r="C1481" s="1">
        <v>41639</v>
      </c>
      <c r="D1481" s="6">
        <f t="shared" si="23"/>
        <v>2013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</row>
    <row r="1482" spans="1:11" x14ac:dyDescent="0.3">
      <c r="A1482" t="s">
        <v>514</v>
      </c>
      <c r="B1482" t="s">
        <v>14</v>
      </c>
      <c r="C1482" s="1">
        <v>42004</v>
      </c>
      <c r="D1482" s="6">
        <f t="shared" si="23"/>
        <v>2014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</row>
    <row r="1483" spans="1:11" x14ac:dyDescent="0.3">
      <c r="A1483" t="s">
        <v>514</v>
      </c>
      <c r="B1483" t="s">
        <v>15</v>
      </c>
      <c r="C1483" s="1">
        <v>42369</v>
      </c>
      <c r="D1483" s="6">
        <f t="shared" si="23"/>
        <v>2015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</row>
    <row r="1484" spans="1:11" x14ac:dyDescent="0.3">
      <c r="A1484" t="s">
        <v>514</v>
      </c>
      <c r="B1484" t="s">
        <v>16</v>
      </c>
      <c r="C1484" s="1">
        <v>42735</v>
      </c>
      <c r="D1484" s="6">
        <f t="shared" si="23"/>
        <v>2016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</row>
    <row r="1485" spans="1:11" x14ac:dyDescent="0.3">
      <c r="A1485" t="s">
        <v>515</v>
      </c>
      <c r="B1485" t="s">
        <v>11</v>
      </c>
      <c r="C1485" s="1">
        <v>41272</v>
      </c>
      <c r="D1485" s="6">
        <f t="shared" si="23"/>
        <v>2012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</row>
    <row r="1486" spans="1:11" x14ac:dyDescent="0.3">
      <c r="A1486" t="s">
        <v>515</v>
      </c>
      <c r="B1486" t="s">
        <v>14</v>
      </c>
      <c r="C1486" s="1">
        <v>41636</v>
      </c>
      <c r="D1486" s="6">
        <f t="shared" si="23"/>
        <v>2013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</row>
    <row r="1487" spans="1:11" x14ac:dyDescent="0.3">
      <c r="A1487" t="s">
        <v>515</v>
      </c>
      <c r="B1487" t="s">
        <v>15</v>
      </c>
      <c r="C1487" s="1">
        <v>42000</v>
      </c>
      <c r="D1487" s="6">
        <f t="shared" si="23"/>
        <v>2014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</row>
    <row r="1488" spans="1:11" x14ac:dyDescent="0.3">
      <c r="A1488" t="s">
        <v>515</v>
      </c>
      <c r="B1488" t="s">
        <v>16</v>
      </c>
      <c r="C1488" s="1">
        <v>42364</v>
      </c>
      <c r="D1488" s="6">
        <f t="shared" si="23"/>
        <v>2015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</row>
    <row r="1489" spans="1:11" x14ac:dyDescent="0.3">
      <c r="A1489" t="s">
        <v>517</v>
      </c>
      <c r="B1489" t="s">
        <v>11</v>
      </c>
      <c r="C1489" s="1">
        <v>41550</v>
      </c>
      <c r="D1489" s="6">
        <f t="shared" si="23"/>
        <v>2013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</row>
    <row r="1490" spans="1:11" x14ac:dyDescent="0.3">
      <c r="A1490" t="s">
        <v>517</v>
      </c>
      <c r="B1490" t="s">
        <v>14</v>
      </c>
      <c r="C1490" s="1">
        <v>41915</v>
      </c>
      <c r="D1490" s="6">
        <f t="shared" si="23"/>
        <v>2014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</row>
    <row r="1491" spans="1:11" x14ac:dyDescent="0.3">
      <c r="A1491" t="s">
        <v>517</v>
      </c>
      <c r="B1491" t="s">
        <v>15</v>
      </c>
      <c r="C1491" s="1">
        <v>42280</v>
      </c>
      <c r="D1491" s="6">
        <f t="shared" si="23"/>
        <v>2015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</row>
    <row r="1492" spans="1:11" x14ac:dyDescent="0.3">
      <c r="A1492" t="s">
        <v>517</v>
      </c>
      <c r="B1492" t="s">
        <v>16</v>
      </c>
      <c r="C1492" s="1">
        <v>42644</v>
      </c>
      <c r="D1492" s="6">
        <f t="shared" si="23"/>
        <v>2016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</row>
    <row r="1493" spans="1:11" x14ac:dyDescent="0.3">
      <c r="A1493" t="s">
        <v>518</v>
      </c>
      <c r="B1493" t="s">
        <v>11</v>
      </c>
      <c r="C1493" s="1">
        <v>41274</v>
      </c>
      <c r="D1493" s="6">
        <f t="shared" si="23"/>
        <v>2012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</row>
    <row r="1494" spans="1:11" x14ac:dyDescent="0.3">
      <c r="A1494" t="s">
        <v>518</v>
      </c>
      <c r="B1494" t="s">
        <v>14</v>
      </c>
      <c r="C1494" s="1">
        <v>41639</v>
      </c>
      <c r="D1494" s="6">
        <f t="shared" si="23"/>
        <v>2013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</row>
    <row r="1495" spans="1:11" x14ac:dyDescent="0.3">
      <c r="A1495" t="s">
        <v>518</v>
      </c>
      <c r="B1495" t="s">
        <v>15</v>
      </c>
      <c r="C1495" s="1">
        <v>42004</v>
      </c>
      <c r="D1495" s="6">
        <f t="shared" si="23"/>
        <v>2014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</row>
    <row r="1496" spans="1:11" x14ac:dyDescent="0.3">
      <c r="A1496" t="s">
        <v>518</v>
      </c>
      <c r="B1496" t="s">
        <v>16</v>
      </c>
      <c r="C1496" s="1">
        <v>42369</v>
      </c>
      <c r="D1496" s="6">
        <f t="shared" si="23"/>
        <v>2015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</row>
    <row r="1497" spans="1:11" x14ac:dyDescent="0.3">
      <c r="A1497" t="s">
        <v>519</v>
      </c>
      <c r="B1497" t="s">
        <v>11</v>
      </c>
      <c r="C1497" s="1">
        <v>41274</v>
      </c>
      <c r="D1497" s="6">
        <f t="shared" si="23"/>
        <v>2012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</row>
    <row r="1498" spans="1:11" x14ac:dyDescent="0.3">
      <c r="A1498" t="s">
        <v>519</v>
      </c>
      <c r="B1498" t="s">
        <v>14</v>
      </c>
      <c r="C1498" s="1">
        <v>41639</v>
      </c>
      <c r="D1498" s="6">
        <f t="shared" si="23"/>
        <v>2013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</row>
    <row r="1499" spans="1:11" x14ac:dyDescent="0.3">
      <c r="A1499" t="s">
        <v>519</v>
      </c>
      <c r="B1499" t="s">
        <v>15</v>
      </c>
      <c r="C1499" s="1">
        <v>42004</v>
      </c>
      <c r="D1499" s="6">
        <f t="shared" si="23"/>
        <v>2014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</row>
    <row r="1500" spans="1:11" x14ac:dyDescent="0.3">
      <c r="A1500" t="s">
        <v>519</v>
      </c>
      <c r="B1500" t="s">
        <v>16</v>
      </c>
      <c r="C1500" s="1">
        <v>42369</v>
      </c>
      <c r="D1500" s="6">
        <f t="shared" si="23"/>
        <v>2015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</row>
    <row r="1501" spans="1:11" x14ac:dyDescent="0.3">
      <c r="A1501" t="s">
        <v>520</v>
      </c>
      <c r="B1501" t="s">
        <v>11</v>
      </c>
      <c r="C1501" s="1">
        <v>41274</v>
      </c>
      <c r="D1501" s="6">
        <f t="shared" si="23"/>
        <v>2012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</row>
    <row r="1502" spans="1:11" x14ac:dyDescent="0.3">
      <c r="A1502" t="s">
        <v>520</v>
      </c>
      <c r="B1502" t="s">
        <v>14</v>
      </c>
      <c r="C1502" s="1">
        <v>41639</v>
      </c>
      <c r="D1502" s="6">
        <f t="shared" si="23"/>
        <v>2013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</row>
    <row r="1503" spans="1:11" x14ac:dyDescent="0.3">
      <c r="A1503" t="s">
        <v>520</v>
      </c>
      <c r="B1503" t="s">
        <v>15</v>
      </c>
      <c r="C1503" s="1">
        <v>42004</v>
      </c>
      <c r="D1503" s="6">
        <f t="shared" si="23"/>
        <v>2014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</row>
    <row r="1504" spans="1:11" x14ac:dyDescent="0.3">
      <c r="A1504" t="s">
        <v>520</v>
      </c>
      <c r="B1504" t="s">
        <v>16</v>
      </c>
      <c r="C1504" s="1">
        <v>42369</v>
      </c>
      <c r="D1504" s="6">
        <f t="shared" si="23"/>
        <v>2015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</row>
    <row r="1505" spans="1:11" x14ac:dyDescent="0.3">
      <c r="A1505" t="s">
        <v>521</v>
      </c>
      <c r="B1505" t="s">
        <v>11</v>
      </c>
      <c r="C1505" s="1">
        <v>41272</v>
      </c>
      <c r="D1505" s="6">
        <f t="shared" si="23"/>
        <v>2012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</row>
    <row r="1506" spans="1:11" x14ac:dyDescent="0.3">
      <c r="A1506" t="s">
        <v>521</v>
      </c>
      <c r="B1506" t="s">
        <v>14</v>
      </c>
      <c r="C1506" s="1">
        <v>41636</v>
      </c>
      <c r="D1506" s="6">
        <f t="shared" si="23"/>
        <v>2013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</row>
    <row r="1507" spans="1:11" x14ac:dyDescent="0.3">
      <c r="A1507" t="s">
        <v>521</v>
      </c>
      <c r="B1507" t="s">
        <v>15</v>
      </c>
      <c r="C1507" s="1">
        <v>42007</v>
      </c>
      <c r="D1507" s="6">
        <f t="shared" si="23"/>
        <v>2015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</row>
    <row r="1508" spans="1:11" x14ac:dyDescent="0.3">
      <c r="A1508" t="s">
        <v>521</v>
      </c>
      <c r="B1508" t="s">
        <v>16</v>
      </c>
      <c r="C1508" s="1">
        <v>42371</v>
      </c>
      <c r="D1508" s="6">
        <f t="shared" si="23"/>
        <v>2016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</row>
    <row r="1509" spans="1:11" x14ac:dyDescent="0.3">
      <c r="A1509" t="s">
        <v>522</v>
      </c>
      <c r="B1509" t="s">
        <v>11</v>
      </c>
      <c r="C1509" s="1">
        <v>41274</v>
      </c>
      <c r="D1509" s="6">
        <f t="shared" si="23"/>
        <v>2012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</row>
    <row r="1510" spans="1:11" x14ac:dyDescent="0.3">
      <c r="A1510" t="s">
        <v>522</v>
      </c>
      <c r="B1510" t="s">
        <v>14</v>
      </c>
      <c r="C1510" s="1">
        <v>41639</v>
      </c>
      <c r="D1510" s="6">
        <f t="shared" si="23"/>
        <v>2013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</row>
    <row r="1511" spans="1:11" x14ac:dyDescent="0.3">
      <c r="A1511" t="s">
        <v>522</v>
      </c>
      <c r="B1511" t="s">
        <v>15</v>
      </c>
      <c r="C1511" s="1">
        <v>42004</v>
      </c>
      <c r="D1511" s="6">
        <f t="shared" si="23"/>
        <v>2014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</row>
    <row r="1512" spans="1:11" x14ac:dyDescent="0.3">
      <c r="A1512" t="s">
        <v>522</v>
      </c>
      <c r="B1512" t="s">
        <v>16</v>
      </c>
      <c r="C1512" s="1">
        <v>42369</v>
      </c>
      <c r="D1512" s="6">
        <f t="shared" si="23"/>
        <v>2015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</row>
    <row r="1513" spans="1:11" x14ac:dyDescent="0.3">
      <c r="A1513" t="s">
        <v>523</v>
      </c>
      <c r="B1513" t="s">
        <v>11</v>
      </c>
      <c r="C1513" s="1">
        <v>41274</v>
      </c>
      <c r="D1513" s="6">
        <f t="shared" si="23"/>
        <v>2012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</row>
    <row r="1514" spans="1:11" x14ac:dyDescent="0.3">
      <c r="A1514" t="s">
        <v>523</v>
      </c>
      <c r="B1514" t="s">
        <v>14</v>
      </c>
      <c r="C1514" s="1">
        <v>41639</v>
      </c>
      <c r="D1514" s="6">
        <f t="shared" si="23"/>
        <v>2013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</row>
    <row r="1515" spans="1:11" x14ac:dyDescent="0.3">
      <c r="A1515" t="s">
        <v>523</v>
      </c>
      <c r="B1515" t="s">
        <v>15</v>
      </c>
      <c r="C1515" s="1">
        <v>42004</v>
      </c>
      <c r="D1515" s="6">
        <f t="shared" si="23"/>
        <v>2014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</row>
    <row r="1516" spans="1:11" x14ac:dyDescent="0.3">
      <c r="A1516" t="s">
        <v>523</v>
      </c>
      <c r="B1516" t="s">
        <v>16</v>
      </c>
      <c r="C1516" s="1">
        <v>42369</v>
      </c>
      <c r="D1516" s="6">
        <f t="shared" si="23"/>
        <v>2015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</row>
    <row r="1517" spans="1:11" x14ac:dyDescent="0.3">
      <c r="A1517" t="s">
        <v>524</v>
      </c>
      <c r="B1517" t="s">
        <v>11</v>
      </c>
      <c r="C1517" s="1">
        <v>41274</v>
      </c>
      <c r="D1517" s="6">
        <f t="shared" si="23"/>
        <v>2012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</row>
    <row r="1518" spans="1:11" x14ac:dyDescent="0.3">
      <c r="A1518" t="s">
        <v>524</v>
      </c>
      <c r="B1518" t="s">
        <v>14</v>
      </c>
      <c r="C1518" s="1">
        <v>41639</v>
      </c>
      <c r="D1518" s="6">
        <f t="shared" si="23"/>
        <v>2013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</row>
    <row r="1519" spans="1:11" x14ac:dyDescent="0.3">
      <c r="A1519" t="s">
        <v>524</v>
      </c>
      <c r="B1519" t="s">
        <v>15</v>
      </c>
      <c r="C1519" s="1">
        <v>42004</v>
      </c>
      <c r="D1519" s="6">
        <f t="shared" si="23"/>
        <v>2014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</row>
    <row r="1520" spans="1:11" x14ac:dyDescent="0.3">
      <c r="A1520" t="s">
        <v>524</v>
      </c>
      <c r="B1520" t="s">
        <v>16</v>
      </c>
      <c r="C1520" s="1">
        <v>42369</v>
      </c>
      <c r="D1520" s="6">
        <f t="shared" si="23"/>
        <v>2015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</row>
    <row r="1521" spans="1:11" x14ac:dyDescent="0.3">
      <c r="A1521" t="s">
        <v>525</v>
      </c>
      <c r="B1521" t="s">
        <v>11</v>
      </c>
      <c r="C1521" s="1">
        <v>41274</v>
      </c>
      <c r="D1521" s="6">
        <f t="shared" si="23"/>
        <v>2012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</row>
    <row r="1522" spans="1:11" x14ac:dyDescent="0.3">
      <c r="A1522" t="s">
        <v>525</v>
      </c>
      <c r="B1522" t="s">
        <v>14</v>
      </c>
      <c r="C1522" s="1">
        <v>41639</v>
      </c>
      <c r="D1522" s="6">
        <f t="shared" si="23"/>
        <v>2013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</row>
    <row r="1523" spans="1:11" x14ac:dyDescent="0.3">
      <c r="A1523" t="s">
        <v>525</v>
      </c>
      <c r="B1523" t="s">
        <v>15</v>
      </c>
      <c r="C1523" s="1">
        <v>42004</v>
      </c>
      <c r="D1523" s="6">
        <f t="shared" si="23"/>
        <v>2014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</row>
    <row r="1524" spans="1:11" x14ac:dyDescent="0.3">
      <c r="A1524" t="s">
        <v>525</v>
      </c>
      <c r="B1524" t="s">
        <v>16</v>
      </c>
      <c r="C1524" s="1">
        <v>42369</v>
      </c>
      <c r="D1524" s="6">
        <f t="shared" si="23"/>
        <v>2015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</row>
    <row r="1525" spans="1:11" x14ac:dyDescent="0.3">
      <c r="A1525" t="s">
        <v>526</v>
      </c>
      <c r="B1525" t="s">
        <v>11</v>
      </c>
      <c r="C1525" s="1">
        <v>41307</v>
      </c>
      <c r="D1525" s="6">
        <f t="shared" si="23"/>
        <v>2013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</row>
    <row r="1526" spans="1:11" x14ac:dyDescent="0.3">
      <c r="A1526" t="s">
        <v>526</v>
      </c>
      <c r="B1526" t="s">
        <v>14</v>
      </c>
      <c r="C1526" s="1">
        <v>41672</v>
      </c>
      <c r="D1526" s="6">
        <f t="shared" si="23"/>
        <v>2014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</row>
    <row r="1527" spans="1:11" x14ac:dyDescent="0.3">
      <c r="A1527" t="s">
        <v>526</v>
      </c>
      <c r="B1527" t="s">
        <v>15</v>
      </c>
      <c r="C1527" s="1">
        <v>42035</v>
      </c>
      <c r="D1527" s="6">
        <f t="shared" si="23"/>
        <v>2015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</row>
    <row r="1528" spans="1:11" x14ac:dyDescent="0.3">
      <c r="A1528" t="s">
        <v>526</v>
      </c>
      <c r="B1528" t="s">
        <v>16</v>
      </c>
      <c r="C1528" s="1">
        <v>42400</v>
      </c>
      <c r="D1528" s="6">
        <f t="shared" si="23"/>
        <v>2016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</row>
    <row r="1529" spans="1:11" x14ac:dyDescent="0.3">
      <c r="A1529" t="s">
        <v>527</v>
      </c>
      <c r="B1529" t="s">
        <v>11</v>
      </c>
      <c r="C1529" s="1">
        <v>41639</v>
      </c>
      <c r="D1529" s="6">
        <f t="shared" si="23"/>
        <v>2013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</row>
    <row r="1530" spans="1:11" x14ac:dyDescent="0.3">
      <c r="A1530" t="s">
        <v>527</v>
      </c>
      <c r="B1530" t="s">
        <v>14</v>
      </c>
      <c r="C1530" s="1">
        <v>42004</v>
      </c>
      <c r="D1530" s="6">
        <f t="shared" si="23"/>
        <v>2014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</row>
    <row r="1531" spans="1:11" x14ac:dyDescent="0.3">
      <c r="A1531" t="s">
        <v>527</v>
      </c>
      <c r="B1531" t="s">
        <v>15</v>
      </c>
      <c r="C1531" s="1">
        <v>42369</v>
      </c>
      <c r="D1531" s="6">
        <f t="shared" si="23"/>
        <v>2015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</row>
    <row r="1532" spans="1:11" x14ac:dyDescent="0.3">
      <c r="A1532" t="s">
        <v>527</v>
      </c>
      <c r="B1532" t="s">
        <v>16</v>
      </c>
      <c r="C1532" s="1">
        <v>42735</v>
      </c>
      <c r="D1532" s="6">
        <f t="shared" si="23"/>
        <v>2016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</row>
    <row r="1533" spans="1:11" x14ac:dyDescent="0.3">
      <c r="A1533" t="s">
        <v>528</v>
      </c>
      <c r="B1533" t="s">
        <v>11</v>
      </c>
      <c r="C1533" s="1">
        <v>41274</v>
      </c>
      <c r="D1533" s="6">
        <f t="shared" si="23"/>
        <v>2012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</row>
    <row r="1534" spans="1:11" x14ac:dyDescent="0.3">
      <c r="A1534" t="s">
        <v>528</v>
      </c>
      <c r="B1534" t="s">
        <v>14</v>
      </c>
      <c r="C1534" s="1">
        <v>41639</v>
      </c>
      <c r="D1534" s="6">
        <f t="shared" si="23"/>
        <v>2013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</row>
    <row r="1535" spans="1:11" x14ac:dyDescent="0.3">
      <c r="A1535" t="s">
        <v>528</v>
      </c>
      <c r="B1535" t="s">
        <v>15</v>
      </c>
      <c r="C1535" s="1">
        <v>42004</v>
      </c>
      <c r="D1535" s="6">
        <f t="shared" si="23"/>
        <v>2014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</row>
    <row r="1536" spans="1:11" x14ac:dyDescent="0.3">
      <c r="A1536" t="s">
        <v>528</v>
      </c>
      <c r="B1536" t="s">
        <v>16</v>
      </c>
      <c r="C1536" s="1">
        <v>42369</v>
      </c>
      <c r="D1536" s="6">
        <f t="shared" si="23"/>
        <v>2015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</row>
    <row r="1537" spans="1:11" x14ac:dyDescent="0.3">
      <c r="A1537" t="s">
        <v>529</v>
      </c>
      <c r="B1537" t="s">
        <v>11</v>
      </c>
      <c r="C1537" s="1">
        <v>41639</v>
      </c>
      <c r="D1537" s="6">
        <f t="shared" si="23"/>
        <v>2013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</row>
    <row r="1538" spans="1:11" x14ac:dyDescent="0.3">
      <c r="A1538" t="s">
        <v>529</v>
      </c>
      <c r="B1538" t="s">
        <v>14</v>
      </c>
      <c r="C1538" s="1">
        <v>42004</v>
      </c>
      <c r="D1538" s="6">
        <f t="shared" si="23"/>
        <v>2014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</row>
    <row r="1539" spans="1:11" x14ac:dyDescent="0.3">
      <c r="A1539" t="s">
        <v>529</v>
      </c>
      <c r="B1539" t="s">
        <v>15</v>
      </c>
      <c r="C1539" s="1">
        <v>42369</v>
      </c>
      <c r="D1539" s="6">
        <f t="shared" ref="D1539:D1602" si="24">YEAR(C1539)</f>
        <v>2015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</row>
    <row r="1540" spans="1:11" x14ac:dyDescent="0.3">
      <c r="A1540" t="s">
        <v>529</v>
      </c>
      <c r="B1540" t="s">
        <v>16</v>
      </c>
      <c r="C1540" s="1">
        <v>42735</v>
      </c>
      <c r="D1540" s="6">
        <f t="shared" si="24"/>
        <v>2016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</row>
    <row r="1541" spans="1:11" x14ac:dyDescent="0.3">
      <c r="A1541" t="s">
        <v>530</v>
      </c>
      <c r="B1541" t="s">
        <v>11</v>
      </c>
      <c r="C1541" s="1">
        <v>41274</v>
      </c>
      <c r="D1541" s="6">
        <f t="shared" si="24"/>
        <v>2012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</row>
    <row r="1542" spans="1:11" x14ac:dyDescent="0.3">
      <c r="A1542" t="s">
        <v>530</v>
      </c>
      <c r="B1542" t="s">
        <v>14</v>
      </c>
      <c r="C1542" s="1">
        <v>41639</v>
      </c>
      <c r="D1542" s="6">
        <f t="shared" si="24"/>
        <v>2013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</row>
    <row r="1543" spans="1:11" x14ac:dyDescent="0.3">
      <c r="A1543" t="s">
        <v>530</v>
      </c>
      <c r="B1543" t="s">
        <v>15</v>
      </c>
      <c r="C1543" s="1">
        <v>42004</v>
      </c>
      <c r="D1543" s="6">
        <f t="shared" si="24"/>
        <v>2014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</row>
    <row r="1544" spans="1:11" x14ac:dyDescent="0.3">
      <c r="A1544" t="s">
        <v>530</v>
      </c>
      <c r="B1544" t="s">
        <v>16</v>
      </c>
      <c r="C1544" s="1">
        <v>42369</v>
      </c>
      <c r="D1544" s="6">
        <f t="shared" si="24"/>
        <v>2015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</row>
    <row r="1545" spans="1:11" x14ac:dyDescent="0.3">
      <c r="A1545" t="s">
        <v>531</v>
      </c>
      <c r="B1545" t="s">
        <v>11</v>
      </c>
      <c r="C1545" s="1">
        <v>41305</v>
      </c>
      <c r="D1545" s="6">
        <f t="shared" si="24"/>
        <v>2013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</row>
    <row r="1546" spans="1:11" x14ac:dyDescent="0.3">
      <c r="A1546" t="s">
        <v>531</v>
      </c>
      <c r="B1546" t="s">
        <v>14</v>
      </c>
      <c r="C1546" s="1">
        <v>41670</v>
      </c>
      <c r="D1546" s="6">
        <f t="shared" si="24"/>
        <v>2014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</row>
    <row r="1547" spans="1:11" x14ac:dyDescent="0.3">
      <c r="A1547" t="s">
        <v>531</v>
      </c>
      <c r="B1547" t="s">
        <v>15</v>
      </c>
      <c r="C1547" s="1">
        <v>42035</v>
      </c>
      <c r="D1547" s="6">
        <f t="shared" si="24"/>
        <v>2015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</row>
    <row r="1548" spans="1:11" x14ac:dyDescent="0.3">
      <c r="A1548" t="s">
        <v>531</v>
      </c>
      <c r="B1548" t="s">
        <v>16</v>
      </c>
      <c r="C1548" s="1">
        <v>42400</v>
      </c>
      <c r="D1548" s="6">
        <f t="shared" si="24"/>
        <v>2016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</row>
    <row r="1549" spans="1:11" x14ac:dyDescent="0.3">
      <c r="A1549" t="s">
        <v>532</v>
      </c>
      <c r="B1549" t="s">
        <v>11</v>
      </c>
      <c r="C1549" s="1">
        <v>41486</v>
      </c>
      <c r="D1549" s="6">
        <f t="shared" si="24"/>
        <v>2013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</row>
    <row r="1550" spans="1:11" x14ac:dyDescent="0.3">
      <c r="A1550" t="s">
        <v>532</v>
      </c>
      <c r="B1550" t="s">
        <v>14</v>
      </c>
      <c r="C1550" s="1">
        <v>41851</v>
      </c>
      <c r="D1550" s="6">
        <f t="shared" si="24"/>
        <v>2014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</row>
    <row r="1551" spans="1:11" x14ac:dyDescent="0.3">
      <c r="A1551" t="s">
        <v>532</v>
      </c>
      <c r="B1551" t="s">
        <v>15</v>
      </c>
      <c r="C1551" s="1">
        <v>42216</v>
      </c>
      <c r="D1551" s="6">
        <f t="shared" si="24"/>
        <v>2015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</row>
    <row r="1552" spans="1:11" x14ac:dyDescent="0.3">
      <c r="A1552" t="s">
        <v>532</v>
      </c>
      <c r="B1552" t="s">
        <v>16</v>
      </c>
      <c r="C1552" s="1">
        <v>42582</v>
      </c>
      <c r="D1552" s="6">
        <f t="shared" si="24"/>
        <v>2016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</row>
    <row r="1553" spans="1:11" x14ac:dyDescent="0.3">
      <c r="A1553" t="s">
        <v>533</v>
      </c>
      <c r="B1553" t="s">
        <v>11</v>
      </c>
      <c r="C1553" s="1">
        <v>41639</v>
      </c>
      <c r="D1553" s="6">
        <f t="shared" si="24"/>
        <v>2013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</row>
    <row r="1554" spans="1:11" x14ac:dyDescent="0.3">
      <c r="A1554" t="s">
        <v>533</v>
      </c>
      <c r="B1554" t="s">
        <v>14</v>
      </c>
      <c r="C1554" s="1">
        <v>42004</v>
      </c>
      <c r="D1554" s="6">
        <f t="shared" si="24"/>
        <v>2014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</row>
    <row r="1555" spans="1:11" x14ac:dyDescent="0.3">
      <c r="A1555" t="s">
        <v>533</v>
      </c>
      <c r="B1555" t="s">
        <v>15</v>
      </c>
      <c r="C1555" s="1">
        <v>42369</v>
      </c>
      <c r="D1555" s="6">
        <f t="shared" si="24"/>
        <v>2015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</row>
    <row r="1556" spans="1:11" x14ac:dyDescent="0.3">
      <c r="A1556" t="s">
        <v>533</v>
      </c>
      <c r="B1556" t="s">
        <v>16</v>
      </c>
      <c r="C1556" s="1">
        <v>42735</v>
      </c>
      <c r="D1556" s="6">
        <f t="shared" si="24"/>
        <v>2016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</row>
    <row r="1557" spans="1:11" x14ac:dyDescent="0.3">
      <c r="A1557" t="s">
        <v>534</v>
      </c>
      <c r="B1557" t="s">
        <v>11</v>
      </c>
      <c r="C1557" s="1">
        <v>41547</v>
      </c>
      <c r="D1557" s="6">
        <f t="shared" si="24"/>
        <v>2013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</row>
    <row r="1558" spans="1:11" x14ac:dyDescent="0.3">
      <c r="A1558" t="s">
        <v>534</v>
      </c>
      <c r="B1558" t="s">
        <v>14</v>
      </c>
      <c r="C1558" s="1">
        <v>41912</v>
      </c>
      <c r="D1558" s="6">
        <f t="shared" si="24"/>
        <v>2014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</row>
    <row r="1559" spans="1:11" x14ac:dyDescent="0.3">
      <c r="A1559" t="s">
        <v>534</v>
      </c>
      <c r="B1559" t="s">
        <v>15</v>
      </c>
      <c r="C1559" s="1">
        <v>42277</v>
      </c>
      <c r="D1559" s="6">
        <f t="shared" si="24"/>
        <v>2015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</row>
    <row r="1560" spans="1:11" x14ac:dyDescent="0.3">
      <c r="A1560" t="s">
        <v>534</v>
      </c>
      <c r="B1560" t="s">
        <v>16</v>
      </c>
      <c r="C1560" s="1">
        <v>42643</v>
      </c>
      <c r="D1560" s="6">
        <f t="shared" si="24"/>
        <v>2016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</row>
    <row r="1561" spans="1:11" x14ac:dyDescent="0.3">
      <c r="A1561" t="s">
        <v>535</v>
      </c>
      <c r="B1561" t="s">
        <v>11</v>
      </c>
      <c r="C1561" s="1">
        <v>41544</v>
      </c>
      <c r="D1561" s="6">
        <f t="shared" si="24"/>
        <v>2013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</row>
    <row r="1562" spans="1:11" x14ac:dyDescent="0.3">
      <c r="A1562" t="s">
        <v>535</v>
      </c>
      <c r="B1562" t="s">
        <v>14</v>
      </c>
      <c r="C1562" s="1">
        <v>41908</v>
      </c>
      <c r="D1562" s="6">
        <f t="shared" si="24"/>
        <v>2014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</row>
    <row r="1563" spans="1:11" x14ac:dyDescent="0.3">
      <c r="A1563" t="s">
        <v>535</v>
      </c>
      <c r="B1563" t="s">
        <v>15</v>
      </c>
      <c r="C1563" s="1">
        <v>42279</v>
      </c>
      <c r="D1563" s="6">
        <f t="shared" si="24"/>
        <v>2015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</row>
    <row r="1564" spans="1:11" x14ac:dyDescent="0.3">
      <c r="A1564" t="s">
        <v>535</v>
      </c>
      <c r="B1564" t="s">
        <v>16</v>
      </c>
      <c r="C1564" s="1">
        <v>42643</v>
      </c>
      <c r="D1564" s="6">
        <f t="shared" si="24"/>
        <v>2016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</row>
    <row r="1565" spans="1:11" x14ac:dyDescent="0.3">
      <c r="A1565" t="s">
        <v>536</v>
      </c>
      <c r="B1565" t="s">
        <v>11</v>
      </c>
      <c r="C1565" s="1">
        <v>41274</v>
      </c>
      <c r="D1565" s="6">
        <f t="shared" si="24"/>
        <v>2012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</row>
    <row r="1566" spans="1:11" x14ac:dyDescent="0.3">
      <c r="A1566" t="s">
        <v>536</v>
      </c>
      <c r="B1566" t="s">
        <v>14</v>
      </c>
      <c r="C1566" s="1">
        <v>41639</v>
      </c>
      <c r="D1566" s="6">
        <f t="shared" si="24"/>
        <v>2013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</row>
    <row r="1567" spans="1:11" x14ac:dyDescent="0.3">
      <c r="A1567" t="s">
        <v>536</v>
      </c>
      <c r="B1567" t="s">
        <v>15</v>
      </c>
      <c r="C1567" s="1">
        <v>42007</v>
      </c>
      <c r="D1567" s="6">
        <f t="shared" si="24"/>
        <v>2015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</row>
    <row r="1568" spans="1:11" x14ac:dyDescent="0.3">
      <c r="A1568" t="s">
        <v>536</v>
      </c>
      <c r="B1568" t="s">
        <v>16</v>
      </c>
      <c r="C1568" s="1">
        <v>42371</v>
      </c>
      <c r="D1568" s="6">
        <f t="shared" si="24"/>
        <v>2016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</row>
    <row r="1569" spans="1:11" x14ac:dyDescent="0.3">
      <c r="A1569" t="s">
        <v>537</v>
      </c>
      <c r="B1569" t="s">
        <v>11</v>
      </c>
      <c r="C1569" s="1">
        <v>41547</v>
      </c>
      <c r="D1569" s="6">
        <f t="shared" si="24"/>
        <v>2013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</row>
    <row r="1570" spans="1:11" x14ac:dyDescent="0.3">
      <c r="A1570" t="s">
        <v>537</v>
      </c>
      <c r="B1570" t="s">
        <v>14</v>
      </c>
      <c r="C1570" s="1">
        <v>41912</v>
      </c>
      <c r="D1570" s="6">
        <f t="shared" si="24"/>
        <v>2014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</row>
    <row r="1571" spans="1:11" x14ac:dyDescent="0.3">
      <c r="A1571" t="s">
        <v>537</v>
      </c>
      <c r="B1571" t="s">
        <v>15</v>
      </c>
      <c r="C1571" s="1">
        <v>42277</v>
      </c>
      <c r="D1571" s="6">
        <f t="shared" si="24"/>
        <v>2015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</row>
    <row r="1572" spans="1:11" x14ac:dyDescent="0.3">
      <c r="A1572" t="s">
        <v>537</v>
      </c>
      <c r="B1572" t="s">
        <v>16</v>
      </c>
      <c r="C1572" s="1">
        <v>42643</v>
      </c>
      <c r="D1572" s="6">
        <f t="shared" si="24"/>
        <v>2016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</row>
    <row r="1573" spans="1:11" x14ac:dyDescent="0.3">
      <c r="A1573" t="s">
        <v>538</v>
      </c>
      <c r="B1573" t="s">
        <v>11</v>
      </c>
      <c r="C1573" s="1">
        <v>41274</v>
      </c>
      <c r="D1573" s="6">
        <f t="shared" si="24"/>
        <v>2012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</row>
    <row r="1574" spans="1:11" x14ac:dyDescent="0.3">
      <c r="A1574" t="s">
        <v>538</v>
      </c>
      <c r="B1574" t="s">
        <v>14</v>
      </c>
      <c r="C1574" s="1">
        <v>41639</v>
      </c>
      <c r="D1574" s="6">
        <f t="shared" si="24"/>
        <v>2013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</row>
    <row r="1575" spans="1:11" x14ac:dyDescent="0.3">
      <c r="A1575" t="s">
        <v>538</v>
      </c>
      <c r="B1575" t="s">
        <v>15</v>
      </c>
      <c r="C1575" s="1">
        <v>42004</v>
      </c>
      <c r="D1575" s="6">
        <f t="shared" si="24"/>
        <v>2014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</row>
    <row r="1576" spans="1:11" x14ac:dyDescent="0.3">
      <c r="A1576" t="s">
        <v>538</v>
      </c>
      <c r="B1576" t="s">
        <v>16</v>
      </c>
      <c r="C1576" s="1">
        <v>42369</v>
      </c>
      <c r="D1576" s="6">
        <f t="shared" si="24"/>
        <v>2015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</row>
    <row r="1577" spans="1:11" x14ac:dyDescent="0.3">
      <c r="A1577" t="s">
        <v>539</v>
      </c>
      <c r="B1577" t="s">
        <v>11</v>
      </c>
      <c r="C1577" s="1">
        <v>41274</v>
      </c>
      <c r="D1577" s="6">
        <f t="shared" si="24"/>
        <v>2012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</row>
    <row r="1578" spans="1:11" x14ac:dyDescent="0.3">
      <c r="A1578" t="s">
        <v>539</v>
      </c>
      <c r="B1578" t="s">
        <v>14</v>
      </c>
      <c r="C1578" s="1">
        <v>41639</v>
      </c>
      <c r="D1578" s="6">
        <f t="shared" si="24"/>
        <v>2013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</row>
    <row r="1579" spans="1:11" x14ac:dyDescent="0.3">
      <c r="A1579" t="s">
        <v>539</v>
      </c>
      <c r="B1579" t="s">
        <v>15</v>
      </c>
      <c r="C1579" s="1">
        <v>42004</v>
      </c>
      <c r="D1579" s="6">
        <f t="shared" si="24"/>
        <v>2014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</row>
    <row r="1580" spans="1:11" x14ac:dyDescent="0.3">
      <c r="A1580" t="s">
        <v>539</v>
      </c>
      <c r="B1580" t="s">
        <v>16</v>
      </c>
      <c r="C1580" s="1">
        <v>42369</v>
      </c>
      <c r="D1580" s="6">
        <f t="shared" si="24"/>
        <v>2015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</row>
    <row r="1581" spans="1:11" x14ac:dyDescent="0.3">
      <c r="A1581" t="s">
        <v>540</v>
      </c>
      <c r="B1581" t="s">
        <v>11</v>
      </c>
      <c r="C1581" s="1">
        <v>41639</v>
      </c>
      <c r="D1581" s="6">
        <f t="shared" si="24"/>
        <v>2013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3">
      <c r="A1582" t="s">
        <v>540</v>
      </c>
      <c r="B1582" t="s">
        <v>14</v>
      </c>
      <c r="C1582" s="1">
        <v>42004</v>
      </c>
      <c r="D1582" s="6">
        <f t="shared" si="24"/>
        <v>2014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</row>
    <row r="1583" spans="1:11" x14ac:dyDescent="0.3">
      <c r="A1583" t="s">
        <v>540</v>
      </c>
      <c r="B1583" t="s">
        <v>15</v>
      </c>
      <c r="C1583" s="1">
        <v>42369</v>
      </c>
      <c r="D1583" s="6">
        <f t="shared" si="24"/>
        <v>2015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</row>
    <row r="1584" spans="1:11" x14ac:dyDescent="0.3">
      <c r="A1584" t="s">
        <v>540</v>
      </c>
      <c r="B1584" t="s">
        <v>16</v>
      </c>
      <c r="C1584" s="1">
        <v>42735</v>
      </c>
      <c r="D1584" s="6">
        <f t="shared" si="24"/>
        <v>2016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</row>
    <row r="1585" spans="1:11" x14ac:dyDescent="0.3">
      <c r="A1585" t="s">
        <v>541</v>
      </c>
      <c r="B1585" t="s">
        <v>11</v>
      </c>
      <c r="C1585" s="1">
        <v>41274</v>
      </c>
      <c r="D1585" s="6">
        <f t="shared" si="24"/>
        <v>2012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</row>
    <row r="1586" spans="1:11" x14ac:dyDescent="0.3">
      <c r="A1586" t="s">
        <v>541</v>
      </c>
      <c r="B1586" t="s">
        <v>14</v>
      </c>
      <c r="C1586" s="1">
        <v>41639</v>
      </c>
      <c r="D1586" s="6">
        <f t="shared" si="24"/>
        <v>2013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</row>
    <row r="1587" spans="1:11" x14ac:dyDescent="0.3">
      <c r="A1587" t="s">
        <v>541</v>
      </c>
      <c r="B1587" t="s">
        <v>15</v>
      </c>
      <c r="C1587" s="1">
        <v>42004</v>
      </c>
      <c r="D1587" s="6">
        <f t="shared" si="24"/>
        <v>2014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</row>
    <row r="1588" spans="1:11" x14ac:dyDescent="0.3">
      <c r="A1588" t="s">
        <v>541</v>
      </c>
      <c r="B1588" t="s">
        <v>16</v>
      </c>
      <c r="C1588" s="1">
        <v>42369</v>
      </c>
      <c r="D1588" s="6">
        <f t="shared" si="24"/>
        <v>2015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</row>
    <row r="1589" spans="1:11" x14ac:dyDescent="0.3">
      <c r="A1589" t="s">
        <v>542</v>
      </c>
      <c r="B1589" t="s">
        <v>11</v>
      </c>
      <c r="C1589" s="1">
        <v>41274</v>
      </c>
      <c r="D1589" s="6">
        <f t="shared" si="24"/>
        <v>2012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</row>
    <row r="1590" spans="1:11" x14ac:dyDescent="0.3">
      <c r="A1590" t="s">
        <v>542</v>
      </c>
      <c r="B1590" t="s">
        <v>14</v>
      </c>
      <c r="C1590" s="1">
        <v>41639</v>
      </c>
      <c r="D1590" s="6">
        <f t="shared" si="24"/>
        <v>2013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</row>
    <row r="1591" spans="1:11" x14ac:dyDescent="0.3">
      <c r="A1591" t="s">
        <v>542</v>
      </c>
      <c r="B1591" t="s">
        <v>15</v>
      </c>
      <c r="C1591" s="1">
        <v>42004</v>
      </c>
      <c r="D1591" s="6">
        <f t="shared" si="24"/>
        <v>2014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</row>
    <row r="1592" spans="1:11" x14ac:dyDescent="0.3">
      <c r="A1592" t="s">
        <v>542</v>
      </c>
      <c r="B1592" t="s">
        <v>16</v>
      </c>
      <c r="C1592" s="1">
        <v>42369</v>
      </c>
      <c r="D1592" s="6">
        <f t="shared" si="24"/>
        <v>2015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</row>
    <row r="1593" spans="1:11" x14ac:dyDescent="0.3">
      <c r="A1593" t="s">
        <v>543</v>
      </c>
      <c r="B1593" t="s">
        <v>11</v>
      </c>
      <c r="C1593" s="1">
        <v>41274</v>
      </c>
      <c r="D1593" s="6">
        <f t="shared" si="24"/>
        <v>2012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</row>
    <row r="1594" spans="1:11" x14ac:dyDescent="0.3">
      <c r="A1594" t="s">
        <v>543</v>
      </c>
      <c r="B1594" t="s">
        <v>14</v>
      </c>
      <c r="C1594" s="1">
        <v>41639</v>
      </c>
      <c r="D1594" s="6">
        <f t="shared" si="24"/>
        <v>2013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</row>
    <row r="1595" spans="1:11" x14ac:dyDescent="0.3">
      <c r="A1595" t="s">
        <v>543</v>
      </c>
      <c r="B1595" t="s">
        <v>15</v>
      </c>
      <c r="C1595" s="1">
        <v>42004</v>
      </c>
      <c r="D1595" s="6">
        <f t="shared" si="24"/>
        <v>2014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</row>
    <row r="1596" spans="1:11" x14ac:dyDescent="0.3">
      <c r="A1596" t="s">
        <v>543</v>
      </c>
      <c r="B1596" t="s">
        <v>16</v>
      </c>
      <c r="C1596" s="1">
        <v>42369</v>
      </c>
      <c r="D1596" s="6">
        <f t="shared" si="24"/>
        <v>2015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</row>
    <row r="1597" spans="1:11" x14ac:dyDescent="0.3">
      <c r="A1597" t="s">
        <v>544</v>
      </c>
      <c r="B1597" t="s">
        <v>11</v>
      </c>
      <c r="C1597" s="1">
        <v>41639</v>
      </c>
      <c r="D1597" s="6">
        <f t="shared" si="24"/>
        <v>2013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</row>
    <row r="1598" spans="1:11" x14ac:dyDescent="0.3">
      <c r="A1598" t="s">
        <v>544</v>
      </c>
      <c r="B1598" t="s">
        <v>14</v>
      </c>
      <c r="C1598" s="1">
        <v>42004</v>
      </c>
      <c r="D1598" s="6">
        <f t="shared" si="24"/>
        <v>2014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</row>
    <row r="1599" spans="1:11" x14ac:dyDescent="0.3">
      <c r="A1599" t="s">
        <v>544</v>
      </c>
      <c r="B1599" t="s">
        <v>15</v>
      </c>
      <c r="C1599" s="1">
        <v>42369</v>
      </c>
      <c r="D1599" s="6">
        <f t="shared" si="24"/>
        <v>2015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</row>
    <row r="1600" spans="1:11" x14ac:dyDescent="0.3">
      <c r="A1600" t="s">
        <v>544</v>
      </c>
      <c r="B1600" t="s">
        <v>16</v>
      </c>
      <c r="C1600" s="1">
        <v>42735</v>
      </c>
      <c r="D1600" s="6">
        <f t="shared" si="24"/>
        <v>2016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</row>
    <row r="1601" spans="1:11" x14ac:dyDescent="0.3">
      <c r="A1601" t="s">
        <v>545</v>
      </c>
      <c r="B1601" t="s">
        <v>11</v>
      </c>
      <c r="C1601" s="1">
        <v>41274</v>
      </c>
      <c r="D1601" s="6">
        <f t="shared" si="24"/>
        <v>2012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</row>
    <row r="1602" spans="1:11" x14ac:dyDescent="0.3">
      <c r="A1602" t="s">
        <v>545</v>
      </c>
      <c r="B1602" t="s">
        <v>14</v>
      </c>
      <c r="C1602" s="1">
        <v>41639</v>
      </c>
      <c r="D1602" s="6">
        <f t="shared" si="24"/>
        <v>2013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</row>
    <row r="1603" spans="1:11" x14ac:dyDescent="0.3">
      <c r="A1603" t="s">
        <v>545</v>
      </c>
      <c r="B1603" t="s">
        <v>15</v>
      </c>
      <c r="C1603" s="1">
        <v>42004</v>
      </c>
      <c r="D1603" s="6">
        <f t="shared" ref="D1603:D1666" si="25">YEAR(C1603)</f>
        <v>2014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</row>
    <row r="1604" spans="1:11" x14ac:dyDescent="0.3">
      <c r="A1604" t="s">
        <v>545</v>
      </c>
      <c r="B1604" t="s">
        <v>16</v>
      </c>
      <c r="C1604" s="1">
        <v>42369</v>
      </c>
      <c r="D1604" s="6">
        <f t="shared" si="25"/>
        <v>2015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</row>
    <row r="1605" spans="1:11" x14ac:dyDescent="0.3">
      <c r="A1605" t="s">
        <v>546</v>
      </c>
      <c r="B1605" t="s">
        <v>11</v>
      </c>
      <c r="C1605" s="1">
        <v>41274</v>
      </c>
      <c r="D1605" s="6">
        <f t="shared" si="25"/>
        <v>2012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3">
      <c r="A1606" t="s">
        <v>546</v>
      </c>
      <c r="B1606" t="s">
        <v>14</v>
      </c>
      <c r="C1606" s="1">
        <v>41639</v>
      </c>
      <c r="D1606" s="6">
        <f t="shared" si="25"/>
        <v>2013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3">
      <c r="A1607" t="s">
        <v>546</v>
      </c>
      <c r="B1607" t="s">
        <v>15</v>
      </c>
      <c r="C1607" s="1">
        <v>42004</v>
      </c>
      <c r="D1607" s="6">
        <f t="shared" si="25"/>
        <v>2014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3">
      <c r="A1608" t="s">
        <v>546</v>
      </c>
      <c r="B1608" t="s">
        <v>16</v>
      </c>
      <c r="C1608" s="1">
        <v>42369</v>
      </c>
      <c r="D1608" s="6">
        <f t="shared" si="25"/>
        <v>2015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3">
      <c r="A1609" t="s">
        <v>547</v>
      </c>
      <c r="B1609" t="s">
        <v>11</v>
      </c>
      <c r="C1609" s="1">
        <v>41453</v>
      </c>
      <c r="D1609" s="6">
        <f t="shared" si="25"/>
        <v>2013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</row>
    <row r="1610" spans="1:11" x14ac:dyDescent="0.3">
      <c r="A1610" t="s">
        <v>547</v>
      </c>
      <c r="B1610" t="s">
        <v>14</v>
      </c>
      <c r="C1610" s="1">
        <v>41817</v>
      </c>
      <c r="D1610" s="6">
        <f t="shared" si="25"/>
        <v>2014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</row>
    <row r="1611" spans="1:11" x14ac:dyDescent="0.3">
      <c r="A1611" t="s">
        <v>547</v>
      </c>
      <c r="B1611" t="s">
        <v>15</v>
      </c>
      <c r="C1611" s="1">
        <v>42188</v>
      </c>
      <c r="D1611" s="6">
        <f t="shared" si="25"/>
        <v>2015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</row>
    <row r="1612" spans="1:11" x14ac:dyDescent="0.3">
      <c r="A1612" t="s">
        <v>547</v>
      </c>
      <c r="B1612" t="s">
        <v>16</v>
      </c>
      <c r="C1612" s="1">
        <v>42552</v>
      </c>
      <c r="D1612" s="6">
        <f t="shared" si="25"/>
        <v>2016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</row>
    <row r="1613" spans="1:11" x14ac:dyDescent="0.3">
      <c r="A1613" t="s">
        <v>548</v>
      </c>
      <c r="B1613" t="s">
        <v>11</v>
      </c>
      <c r="C1613" s="1">
        <v>41274</v>
      </c>
      <c r="D1613" s="6">
        <f t="shared" si="25"/>
        <v>2012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</row>
    <row r="1614" spans="1:11" x14ac:dyDescent="0.3">
      <c r="A1614" t="s">
        <v>548</v>
      </c>
      <c r="B1614" t="s">
        <v>14</v>
      </c>
      <c r="C1614" s="1">
        <v>41639</v>
      </c>
      <c r="D1614" s="6">
        <f t="shared" si="25"/>
        <v>2013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</row>
    <row r="1615" spans="1:11" x14ac:dyDescent="0.3">
      <c r="A1615" t="s">
        <v>548</v>
      </c>
      <c r="B1615" t="s">
        <v>15</v>
      </c>
      <c r="C1615" s="1">
        <v>42004</v>
      </c>
      <c r="D1615" s="6">
        <f t="shared" si="25"/>
        <v>2014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</row>
    <row r="1616" spans="1:11" x14ac:dyDescent="0.3">
      <c r="A1616" t="s">
        <v>548</v>
      </c>
      <c r="B1616" t="s">
        <v>16</v>
      </c>
      <c r="C1616" s="1">
        <v>42369</v>
      </c>
      <c r="D1616" s="6">
        <f t="shared" si="25"/>
        <v>2015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</row>
    <row r="1617" spans="1:11" x14ac:dyDescent="0.3">
      <c r="A1617" t="s">
        <v>549</v>
      </c>
      <c r="B1617" t="s">
        <v>11</v>
      </c>
      <c r="C1617" s="1">
        <v>41274</v>
      </c>
      <c r="D1617" s="6">
        <f t="shared" si="25"/>
        <v>2012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</row>
    <row r="1618" spans="1:11" x14ac:dyDescent="0.3">
      <c r="A1618" t="s">
        <v>549</v>
      </c>
      <c r="B1618" t="s">
        <v>14</v>
      </c>
      <c r="C1618" s="1">
        <v>41639</v>
      </c>
      <c r="D1618" s="6">
        <f t="shared" si="25"/>
        <v>2013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</row>
    <row r="1619" spans="1:11" x14ac:dyDescent="0.3">
      <c r="A1619" t="s">
        <v>549</v>
      </c>
      <c r="B1619" t="s">
        <v>15</v>
      </c>
      <c r="C1619" s="1">
        <v>42004</v>
      </c>
      <c r="D1619" s="6">
        <f t="shared" si="25"/>
        <v>2014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</row>
    <row r="1620" spans="1:11" x14ac:dyDescent="0.3">
      <c r="A1620" t="s">
        <v>549</v>
      </c>
      <c r="B1620" t="s">
        <v>16</v>
      </c>
      <c r="C1620" s="1">
        <v>42369</v>
      </c>
      <c r="D1620" s="6">
        <f t="shared" si="25"/>
        <v>2015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</row>
    <row r="1621" spans="1:11" x14ac:dyDescent="0.3">
      <c r="A1621" t="s">
        <v>550</v>
      </c>
      <c r="B1621" t="s">
        <v>11</v>
      </c>
      <c r="C1621" s="1">
        <v>41546</v>
      </c>
      <c r="D1621" s="6">
        <f t="shared" si="25"/>
        <v>2013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</row>
    <row r="1622" spans="1:11" x14ac:dyDescent="0.3">
      <c r="A1622" t="s">
        <v>550</v>
      </c>
      <c r="B1622" t="s">
        <v>14</v>
      </c>
      <c r="C1622" s="1">
        <v>41910</v>
      </c>
      <c r="D1622" s="6">
        <f t="shared" si="25"/>
        <v>2014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</row>
    <row r="1623" spans="1:11" x14ac:dyDescent="0.3">
      <c r="A1623" t="s">
        <v>550</v>
      </c>
      <c r="B1623" t="s">
        <v>15</v>
      </c>
      <c r="C1623" s="1">
        <v>42274</v>
      </c>
      <c r="D1623" s="6">
        <f t="shared" si="25"/>
        <v>2015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</row>
    <row r="1624" spans="1:11" x14ac:dyDescent="0.3">
      <c r="A1624" t="s">
        <v>550</v>
      </c>
      <c r="B1624" t="s">
        <v>16</v>
      </c>
      <c r="C1624" s="1">
        <v>42638</v>
      </c>
      <c r="D1624" s="6">
        <f t="shared" si="25"/>
        <v>2016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</row>
    <row r="1625" spans="1:11" x14ac:dyDescent="0.3">
      <c r="A1625" t="s">
        <v>551</v>
      </c>
      <c r="B1625" t="s">
        <v>11</v>
      </c>
      <c r="C1625" s="1">
        <v>41639</v>
      </c>
      <c r="D1625" s="6">
        <f t="shared" si="25"/>
        <v>2013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</row>
    <row r="1626" spans="1:11" x14ac:dyDescent="0.3">
      <c r="A1626" t="s">
        <v>551</v>
      </c>
      <c r="B1626" t="s">
        <v>14</v>
      </c>
      <c r="C1626" s="1">
        <v>42004</v>
      </c>
      <c r="D1626" s="6">
        <f t="shared" si="25"/>
        <v>2014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</row>
    <row r="1627" spans="1:11" x14ac:dyDescent="0.3">
      <c r="A1627" t="s">
        <v>551</v>
      </c>
      <c r="B1627" t="s">
        <v>15</v>
      </c>
      <c r="C1627" s="1">
        <v>42369</v>
      </c>
      <c r="D1627" s="6">
        <f t="shared" si="25"/>
        <v>2015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</row>
    <row r="1628" spans="1:11" x14ac:dyDescent="0.3">
      <c r="A1628" t="s">
        <v>551</v>
      </c>
      <c r="B1628" t="s">
        <v>16</v>
      </c>
      <c r="C1628" s="1">
        <v>42735</v>
      </c>
      <c r="D1628" s="6">
        <f t="shared" si="25"/>
        <v>2016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</row>
    <row r="1629" spans="1:11" x14ac:dyDescent="0.3">
      <c r="A1629" t="s">
        <v>552</v>
      </c>
      <c r="B1629" t="s">
        <v>11</v>
      </c>
      <c r="C1629" s="1">
        <v>41639</v>
      </c>
      <c r="D1629" s="6">
        <f t="shared" si="25"/>
        <v>2013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</row>
    <row r="1630" spans="1:11" x14ac:dyDescent="0.3">
      <c r="A1630" t="s">
        <v>552</v>
      </c>
      <c r="B1630" t="s">
        <v>14</v>
      </c>
      <c r="C1630" s="1">
        <v>42004</v>
      </c>
      <c r="D1630" s="6">
        <f t="shared" si="25"/>
        <v>2014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</row>
    <row r="1631" spans="1:11" x14ac:dyDescent="0.3">
      <c r="A1631" t="s">
        <v>552</v>
      </c>
      <c r="B1631" t="s">
        <v>15</v>
      </c>
      <c r="C1631" s="1">
        <v>42369</v>
      </c>
      <c r="D1631" s="6">
        <f t="shared" si="25"/>
        <v>2015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</row>
    <row r="1632" spans="1:11" x14ac:dyDescent="0.3">
      <c r="A1632" t="s">
        <v>552</v>
      </c>
      <c r="B1632" t="s">
        <v>16</v>
      </c>
      <c r="C1632" s="1">
        <v>42735</v>
      </c>
      <c r="D1632" s="6">
        <f t="shared" si="25"/>
        <v>2016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</row>
    <row r="1633" spans="1:11" x14ac:dyDescent="0.3">
      <c r="A1633" t="s">
        <v>554</v>
      </c>
      <c r="B1633" t="s">
        <v>11</v>
      </c>
      <c r="C1633" s="1">
        <v>41274</v>
      </c>
      <c r="D1633" s="6">
        <f t="shared" si="25"/>
        <v>2012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</row>
    <row r="1634" spans="1:11" x14ac:dyDescent="0.3">
      <c r="A1634" t="s">
        <v>554</v>
      </c>
      <c r="B1634" t="s">
        <v>14</v>
      </c>
      <c r="C1634" s="1">
        <v>41639</v>
      </c>
      <c r="D1634" s="6">
        <f t="shared" si="25"/>
        <v>2013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</row>
    <row r="1635" spans="1:11" x14ac:dyDescent="0.3">
      <c r="A1635" t="s">
        <v>554</v>
      </c>
      <c r="B1635" t="s">
        <v>15</v>
      </c>
      <c r="C1635" s="1">
        <v>42004</v>
      </c>
      <c r="D1635" s="6">
        <f t="shared" si="25"/>
        <v>2014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</row>
    <row r="1636" spans="1:11" x14ac:dyDescent="0.3">
      <c r="A1636" t="s">
        <v>554</v>
      </c>
      <c r="B1636" t="s">
        <v>16</v>
      </c>
      <c r="C1636" s="1">
        <v>42369</v>
      </c>
      <c r="D1636" s="6">
        <f t="shared" si="25"/>
        <v>2015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</row>
    <row r="1637" spans="1:11" x14ac:dyDescent="0.3">
      <c r="A1637" t="s">
        <v>555</v>
      </c>
      <c r="B1637" t="s">
        <v>11</v>
      </c>
      <c r="C1637" s="1">
        <v>41305</v>
      </c>
      <c r="D1637" s="6">
        <f t="shared" si="25"/>
        <v>2013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</row>
    <row r="1638" spans="1:11" x14ac:dyDescent="0.3">
      <c r="A1638" t="s">
        <v>555</v>
      </c>
      <c r="B1638" t="s">
        <v>14</v>
      </c>
      <c r="C1638" s="1">
        <v>41670</v>
      </c>
      <c r="D1638" s="6">
        <f t="shared" si="25"/>
        <v>2014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</row>
    <row r="1639" spans="1:11" x14ac:dyDescent="0.3">
      <c r="A1639" t="s">
        <v>555</v>
      </c>
      <c r="B1639" t="s">
        <v>15</v>
      </c>
      <c r="C1639" s="1">
        <v>42035</v>
      </c>
      <c r="D1639" s="6">
        <f t="shared" si="25"/>
        <v>2015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</row>
    <row r="1640" spans="1:11" x14ac:dyDescent="0.3">
      <c r="A1640" t="s">
        <v>555</v>
      </c>
      <c r="B1640" t="s">
        <v>16</v>
      </c>
      <c r="C1640" s="1">
        <v>42400</v>
      </c>
      <c r="D1640" s="6">
        <f t="shared" si="25"/>
        <v>2016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</row>
    <row r="1641" spans="1:11" x14ac:dyDescent="0.3">
      <c r="A1641" t="s">
        <v>556</v>
      </c>
      <c r="B1641" t="s">
        <v>11</v>
      </c>
      <c r="C1641" s="1">
        <v>41912</v>
      </c>
      <c r="D1641" s="6">
        <f t="shared" si="25"/>
        <v>2014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</row>
    <row r="1642" spans="1:11" x14ac:dyDescent="0.3">
      <c r="A1642" t="s">
        <v>556</v>
      </c>
      <c r="B1642" t="s">
        <v>14</v>
      </c>
      <c r="C1642" s="1">
        <v>42277</v>
      </c>
      <c r="D1642" s="6">
        <f t="shared" si="25"/>
        <v>2015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</row>
    <row r="1643" spans="1:11" x14ac:dyDescent="0.3">
      <c r="A1643" t="s">
        <v>556</v>
      </c>
      <c r="B1643" t="s">
        <v>15</v>
      </c>
      <c r="C1643" s="1">
        <v>42643</v>
      </c>
      <c r="D1643" s="6">
        <f t="shared" si="25"/>
        <v>2016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</row>
    <row r="1644" spans="1:11" x14ac:dyDescent="0.3">
      <c r="A1644" t="s">
        <v>557</v>
      </c>
      <c r="B1644" t="s">
        <v>11</v>
      </c>
      <c r="C1644" s="1">
        <v>41274</v>
      </c>
      <c r="D1644" s="6">
        <f t="shared" si="25"/>
        <v>2012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</row>
    <row r="1645" spans="1:11" x14ac:dyDescent="0.3">
      <c r="A1645" t="s">
        <v>557</v>
      </c>
      <c r="B1645" t="s">
        <v>14</v>
      </c>
      <c r="C1645" s="1">
        <v>41639</v>
      </c>
      <c r="D1645" s="6">
        <f t="shared" si="25"/>
        <v>2013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</row>
    <row r="1646" spans="1:11" x14ac:dyDescent="0.3">
      <c r="A1646" t="s">
        <v>557</v>
      </c>
      <c r="B1646" t="s">
        <v>15</v>
      </c>
      <c r="C1646" s="1">
        <v>42004</v>
      </c>
      <c r="D1646" s="6">
        <f t="shared" si="25"/>
        <v>2014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</row>
    <row r="1647" spans="1:11" x14ac:dyDescent="0.3">
      <c r="A1647" t="s">
        <v>557</v>
      </c>
      <c r="B1647" t="s">
        <v>16</v>
      </c>
      <c r="C1647" s="1">
        <v>42369</v>
      </c>
      <c r="D1647" s="6">
        <f t="shared" si="25"/>
        <v>2015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</row>
    <row r="1648" spans="1:11" x14ac:dyDescent="0.3">
      <c r="A1648" t="s">
        <v>558</v>
      </c>
      <c r="B1648" t="s">
        <v>11</v>
      </c>
      <c r="C1648" s="1">
        <v>41274</v>
      </c>
      <c r="D1648" s="6">
        <f t="shared" si="25"/>
        <v>2012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</row>
    <row r="1649" spans="1:11" x14ac:dyDescent="0.3">
      <c r="A1649" t="s">
        <v>558</v>
      </c>
      <c r="B1649" t="s">
        <v>14</v>
      </c>
      <c r="C1649" s="1">
        <v>41639</v>
      </c>
      <c r="D1649" s="6">
        <f t="shared" si="25"/>
        <v>2013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</row>
    <row r="1650" spans="1:11" x14ac:dyDescent="0.3">
      <c r="A1650" t="s">
        <v>558</v>
      </c>
      <c r="B1650" t="s">
        <v>15</v>
      </c>
      <c r="C1650" s="1">
        <v>42004</v>
      </c>
      <c r="D1650" s="6">
        <f t="shared" si="25"/>
        <v>2014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</row>
    <row r="1651" spans="1:11" x14ac:dyDescent="0.3">
      <c r="A1651" t="s">
        <v>558</v>
      </c>
      <c r="B1651" t="s">
        <v>16</v>
      </c>
      <c r="C1651" s="1">
        <v>42369</v>
      </c>
      <c r="D1651" s="6">
        <f t="shared" si="25"/>
        <v>2015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</row>
    <row r="1652" spans="1:11" x14ac:dyDescent="0.3">
      <c r="A1652" t="s">
        <v>559</v>
      </c>
      <c r="B1652" t="s">
        <v>11</v>
      </c>
      <c r="C1652" s="1">
        <v>41274</v>
      </c>
      <c r="D1652" s="6">
        <f t="shared" si="25"/>
        <v>2012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</row>
    <row r="1653" spans="1:11" x14ac:dyDescent="0.3">
      <c r="A1653" t="s">
        <v>559</v>
      </c>
      <c r="B1653" t="s">
        <v>14</v>
      </c>
      <c r="C1653" s="1">
        <v>41639</v>
      </c>
      <c r="D1653" s="6">
        <f t="shared" si="25"/>
        <v>2013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</row>
    <row r="1654" spans="1:11" x14ac:dyDescent="0.3">
      <c r="A1654" t="s">
        <v>559</v>
      </c>
      <c r="B1654" t="s">
        <v>15</v>
      </c>
      <c r="C1654" s="1">
        <v>42004</v>
      </c>
      <c r="D1654" s="6">
        <f t="shared" si="25"/>
        <v>2014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</row>
    <row r="1655" spans="1:11" x14ac:dyDescent="0.3">
      <c r="A1655" t="s">
        <v>559</v>
      </c>
      <c r="B1655" t="s">
        <v>16</v>
      </c>
      <c r="C1655" s="1">
        <v>42369</v>
      </c>
      <c r="D1655" s="6">
        <f t="shared" si="25"/>
        <v>2015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</row>
    <row r="1656" spans="1:11" x14ac:dyDescent="0.3">
      <c r="A1656" t="s">
        <v>560</v>
      </c>
      <c r="B1656" t="s">
        <v>11</v>
      </c>
      <c r="C1656" s="1">
        <v>41274</v>
      </c>
      <c r="D1656" s="6">
        <f t="shared" si="25"/>
        <v>2012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</row>
    <row r="1657" spans="1:11" x14ac:dyDescent="0.3">
      <c r="A1657" t="s">
        <v>560</v>
      </c>
      <c r="B1657" t="s">
        <v>14</v>
      </c>
      <c r="C1657" s="1">
        <v>41639</v>
      </c>
      <c r="D1657" s="6">
        <f t="shared" si="25"/>
        <v>2013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</row>
    <row r="1658" spans="1:11" x14ac:dyDescent="0.3">
      <c r="A1658" t="s">
        <v>560</v>
      </c>
      <c r="B1658" t="s">
        <v>15</v>
      </c>
      <c r="C1658" s="1">
        <v>42004</v>
      </c>
      <c r="D1658" s="6">
        <f t="shared" si="25"/>
        <v>2014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</row>
    <row r="1659" spans="1:11" x14ac:dyDescent="0.3">
      <c r="A1659" t="s">
        <v>560</v>
      </c>
      <c r="B1659" t="s">
        <v>16</v>
      </c>
      <c r="C1659" s="1">
        <v>42369</v>
      </c>
      <c r="D1659" s="6">
        <f t="shared" si="25"/>
        <v>2015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</row>
    <row r="1660" spans="1:11" x14ac:dyDescent="0.3">
      <c r="A1660" t="s">
        <v>562</v>
      </c>
      <c r="B1660" t="s">
        <v>11</v>
      </c>
      <c r="C1660" s="1">
        <v>41274</v>
      </c>
      <c r="D1660" s="6">
        <f t="shared" si="25"/>
        <v>2012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</row>
    <row r="1661" spans="1:11" x14ac:dyDescent="0.3">
      <c r="A1661" t="s">
        <v>562</v>
      </c>
      <c r="B1661" t="s">
        <v>14</v>
      </c>
      <c r="C1661" s="1">
        <v>41639</v>
      </c>
      <c r="D1661" s="6">
        <f t="shared" si="25"/>
        <v>2013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</row>
    <row r="1662" spans="1:11" x14ac:dyDescent="0.3">
      <c r="A1662" t="s">
        <v>562</v>
      </c>
      <c r="B1662" t="s">
        <v>15</v>
      </c>
      <c r="C1662" s="1">
        <v>42004</v>
      </c>
      <c r="D1662" s="6">
        <f t="shared" si="25"/>
        <v>2014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</row>
    <row r="1663" spans="1:11" x14ac:dyDescent="0.3">
      <c r="A1663" t="s">
        <v>562</v>
      </c>
      <c r="B1663" t="s">
        <v>16</v>
      </c>
      <c r="C1663" s="1">
        <v>42369</v>
      </c>
      <c r="D1663" s="6">
        <f t="shared" si="25"/>
        <v>2015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</row>
    <row r="1664" spans="1:11" x14ac:dyDescent="0.3">
      <c r="A1664" t="s">
        <v>563</v>
      </c>
      <c r="B1664" t="s">
        <v>11</v>
      </c>
      <c r="C1664" s="1">
        <v>41274</v>
      </c>
      <c r="D1664" s="6">
        <f t="shared" si="25"/>
        <v>2012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</row>
    <row r="1665" spans="1:11" x14ac:dyDescent="0.3">
      <c r="A1665" t="s">
        <v>563</v>
      </c>
      <c r="B1665" t="s">
        <v>14</v>
      </c>
      <c r="C1665" s="1">
        <v>41639</v>
      </c>
      <c r="D1665" s="6">
        <f t="shared" si="25"/>
        <v>2013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</row>
    <row r="1666" spans="1:11" x14ac:dyDescent="0.3">
      <c r="A1666" t="s">
        <v>563</v>
      </c>
      <c r="B1666" t="s">
        <v>15</v>
      </c>
      <c r="C1666" s="1">
        <v>42004</v>
      </c>
      <c r="D1666" s="6">
        <f t="shared" si="25"/>
        <v>2014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</row>
    <row r="1667" spans="1:11" x14ac:dyDescent="0.3">
      <c r="A1667" t="s">
        <v>563</v>
      </c>
      <c r="B1667" t="s">
        <v>16</v>
      </c>
      <c r="C1667" s="1">
        <v>42369</v>
      </c>
      <c r="D1667" s="6">
        <f t="shared" ref="D1667:D1711" si="26">YEAR(C1667)</f>
        <v>2015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</row>
    <row r="1668" spans="1:11" x14ac:dyDescent="0.3">
      <c r="A1668" t="s">
        <v>564</v>
      </c>
      <c r="B1668" t="s">
        <v>11</v>
      </c>
      <c r="C1668" s="1">
        <v>41274</v>
      </c>
      <c r="D1668" s="6">
        <f t="shared" si="26"/>
        <v>2012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</row>
    <row r="1669" spans="1:11" x14ac:dyDescent="0.3">
      <c r="A1669" t="s">
        <v>564</v>
      </c>
      <c r="B1669" t="s">
        <v>14</v>
      </c>
      <c r="C1669" s="1">
        <v>41639</v>
      </c>
      <c r="D1669" s="6">
        <f t="shared" si="26"/>
        <v>2013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</row>
    <row r="1670" spans="1:11" x14ac:dyDescent="0.3">
      <c r="A1670" t="s">
        <v>564</v>
      </c>
      <c r="B1670" t="s">
        <v>15</v>
      </c>
      <c r="C1670" s="1">
        <v>42004</v>
      </c>
      <c r="D1670" s="6">
        <f t="shared" si="26"/>
        <v>2014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</row>
    <row r="1671" spans="1:11" x14ac:dyDescent="0.3">
      <c r="A1671" t="s">
        <v>564</v>
      </c>
      <c r="B1671" t="s">
        <v>16</v>
      </c>
      <c r="C1671" s="1">
        <v>42369</v>
      </c>
      <c r="D1671" s="6">
        <f t="shared" si="26"/>
        <v>2015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</row>
    <row r="1672" spans="1:11" x14ac:dyDescent="0.3">
      <c r="A1672" t="s">
        <v>565</v>
      </c>
      <c r="B1672" t="s">
        <v>11</v>
      </c>
      <c r="C1672" s="1">
        <v>41363</v>
      </c>
      <c r="D1672" s="6">
        <f t="shared" si="26"/>
        <v>2013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3">
      <c r="A1673" t="s">
        <v>565</v>
      </c>
      <c r="B1673" t="s">
        <v>14</v>
      </c>
      <c r="C1673" s="1">
        <v>41727</v>
      </c>
      <c r="D1673" s="6">
        <f t="shared" si="26"/>
        <v>2014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3">
      <c r="A1674" t="s">
        <v>565</v>
      </c>
      <c r="B1674" t="s">
        <v>15</v>
      </c>
      <c r="C1674" s="1">
        <v>42091</v>
      </c>
      <c r="D1674" s="6">
        <f t="shared" si="26"/>
        <v>2015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3">
      <c r="A1675" t="s">
        <v>565</v>
      </c>
      <c r="B1675" t="s">
        <v>16</v>
      </c>
      <c r="C1675" s="1">
        <v>42462</v>
      </c>
      <c r="D1675" s="6">
        <f t="shared" si="26"/>
        <v>2016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3">
      <c r="A1676" t="s">
        <v>566</v>
      </c>
      <c r="B1676" t="s">
        <v>11</v>
      </c>
      <c r="C1676" s="1">
        <v>41274</v>
      </c>
      <c r="D1676" s="6">
        <f t="shared" si="26"/>
        <v>2012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</row>
    <row r="1677" spans="1:11" x14ac:dyDescent="0.3">
      <c r="A1677" t="s">
        <v>566</v>
      </c>
      <c r="B1677" t="s">
        <v>14</v>
      </c>
      <c r="C1677" s="1">
        <v>41639</v>
      </c>
      <c r="D1677" s="6">
        <f t="shared" si="26"/>
        <v>2013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</row>
    <row r="1678" spans="1:11" x14ac:dyDescent="0.3">
      <c r="A1678" t="s">
        <v>566</v>
      </c>
      <c r="B1678" t="s">
        <v>15</v>
      </c>
      <c r="C1678" s="1">
        <v>42004</v>
      </c>
      <c r="D1678" s="6">
        <f t="shared" si="26"/>
        <v>2014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</row>
    <row r="1679" spans="1:11" x14ac:dyDescent="0.3">
      <c r="A1679" t="s">
        <v>566</v>
      </c>
      <c r="B1679" t="s">
        <v>16</v>
      </c>
      <c r="C1679" s="1">
        <v>42369</v>
      </c>
      <c r="D1679" s="6">
        <f t="shared" si="26"/>
        <v>2015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</row>
    <row r="1680" spans="1:11" x14ac:dyDescent="0.3">
      <c r="A1680" t="s">
        <v>567</v>
      </c>
      <c r="B1680" t="s">
        <v>11</v>
      </c>
      <c r="C1680" s="1">
        <v>41274</v>
      </c>
      <c r="D1680" s="6">
        <f t="shared" si="26"/>
        <v>2012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</row>
    <row r="1681" spans="1:11" x14ac:dyDescent="0.3">
      <c r="A1681" t="s">
        <v>567</v>
      </c>
      <c r="B1681" t="s">
        <v>14</v>
      </c>
      <c r="C1681" s="1">
        <v>41639</v>
      </c>
      <c r="D1681" s="6">
        <f t="shared" si="26"/>
        <v>2013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</row>
    <row r="1682" spans="1:11" x14ac:dyDescent="0.3">
      <c r="A1682" t="s">
        <v>567</v>
      </c>
      <c r="B1682" t="s">
        <v>15</v>
      </c>
      <c r="C1682" s="1">
        <v>42004</v>
      </c>
      <c r="D1682" s="6">
        <f t="shared" si="26"/>
        <v>2014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</row>
    <row r="1683" spans="1:11" x14ac:dyDescent="0.3">
      <c r="A1683" t="s">
        <v>567</v>
      </c>
      <c r="B1683" t="s">
        <v>16</v>
      </c>
      <c r="C1683" s="1">
        <v>42369</v>
      </c>
      <c r="D1683" s="6">
        <f t="shared" si="26"/>
        <v>2015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</row>
    <row r="1684" spans="1:11" x14ac:dyDescent="0.3">
      <c r="A1684" t="s">
        <v>568</v>
      </c>
      <c r="B1684" t="s">
        <v>11</v>
      </c>
      <c r="C1684" s="1">
        <v>41274</v>
      </c>
      <c r="D1684" s="6">
        <f t="shared" si="26"/>
        <v>2012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3">
      <c r="A1685" t="s">
        <v>568</v>
      </c>
      <c r="B1685" t="s">
        <v>14</v>
      </c>
      <c r="C1685" s="1">
        <v>41639</v>
      </c>
      <c r="D1685" s="6">
        <f t="shared" si="26"/>
        <v>2013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3">
      <c r="A1686" t="s">
        <v>568</v>
      </c>
      <c r="B1686" t="s">
        <v>15</v>
      </c>
      <c r="C1686" s="1">
        <v>42004</v>
      </c>
      <c r="D1686" s="6">
        <f t="shared" si="26"/>
        <v>2014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3">
      <c r="A1687" t="s">
        <v>568</v>
      </c>
      <c r="B1687" t="s">
        <v>16</v>
      </c>
      <c r="C1687" s="1">
        <v>42369</v>
      </c>
      <c r="D1687" s="6">
        <f t="shared" si="26"/>
        <v>2015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3">
      <c r="A1688" t="s">
        <v>569</v>
      </c>
      <c r="B1688" t="s">
        <v>11</v>
      </c>
      <c r="C1688" s="1">
        <v>41274</v>
      </c>
      <c r="D1688" s="6">
        <f t="shared" si="26"/>
        <v>2012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</row>
    <row r="1689" spans="1:11" x14ac:dyDescent="0.3">
      <c r="A1689" t="s">
        <v>569</v>
      </c>
      <c r="B1689" t="s">
        <v>14</v>
      </c>
      <c r="C1689" s="1">
        <v>41639</v>
      </c>
      <c r="D1689" s="6">
        <f t="shared" si="26"/>
        <v>2013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</row>
    <row r="1690" spans="1:11" x14ac:dyDescent="0.3">
      <c r="A1690" t="s">
        <v>569</v>
      </c>
      <c r="B1690" t="s">
        <v>15</v>
      </c>
      <c r="C1690" s="1">
        <v>42004</v>
      </c>
      <c r="D1690" s="6">
        <f t="shared" si="26"/>
        <v>2014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</row>
    <row r="1691" spans="1:11" x14ac:dyDescent="0.3">
      <c r="A1691" t="s">
        <v>569</v>
      </c>
      <c r="B1691" t="s">
        <v>16</v>
      </c>
      <c r="C1691" s="1">
        <v>42369</v>
      </c>
      <c r="D1691" s="6">
        <f t="shared" si="26"/>
        <v>2015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</row>
    <row r="1692" spans="1:11" x14ac:dyDescent="0.3">
      <c r="A1692" t="s">
        <v>570</v>
      </c>
      <c r="B1692" t="s">
        <v>11</v>
      </c>
      <c r="C1692" s="1">
        <v>41274</v>
      </c>
      <c r="D1692" s="6">
        <f t="shared" si="26"/>
        <v>2012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3">
      <c r="A1693" t="s">
        <v>570</v>
      </c>
      <c r="B1693" t="s">
        <v>14</v>
      </c>
      <c r="C1693" s="1">
        <v>41639</v>
      </c>
      <c r="D1693" s="6">
        <f t="shared" si="26"/>
        <v>2013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3">
      <c r="A1694" t="s">
        <v>570</v>
      </c>
      <c r="B1694" t="s">
        <v>15</v>
      </c>
      <c r="C1694" s="1">
        <v>42004</v>
      </c>
      <c r="D1694" s="6">
        <f t="shared" si="26"/>
        <v>2014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3">
      <c r="A1695" t="s">
        <v>570</v>
      </c>
      <c r="B1695" t="s">
        <v>16</v>
      </c>
      <c r="C1695" s="1">
        <v>42369</v>
      </c>
      <c r="D1695" s="6">
        <f t="shared" si="26"/>
        <v>2015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3">
      <c r="A1696" t="s">
        <v>571</v>
      </c>
      <c r="B1696" t="s">
        <v>11</v>
      </c>
      <c r="C1696" s="1">
        <v>41272</v>
      </c>
      <c r="D1696" s="6">
        <f t="shared" si="26"/>
        <v>2012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</row>
    <row r="1697" spans="1:11" x14ac:dyDescent="0.3">
      <c r="A1697" t="s">
        <v>571</v>
      </c>
      <c r="B1697" t="s">
        <v>14</v>
      </c>
      <c r="C1697" s="1">
        <v>41636</v>
      </c>
      <c r="D1697" s="6">
        <f t="shared" si="26"/>
        <v>2013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</row>
    <row r="1698" spans="1:11" x14ac:dyDescent="0.3">
      <c r="A1698" t="s">
        <v>571</v>
      </c>
      <c r="B1698" t="s">
        <v>15</v>
      </c>
      <c r="C1698" s="1">
        <v>42000</v>
      </c>
      <c r="D1698" s="6">
        <f t="shared" si="26"/>
        <v>2014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</row>
    <row r="1699" spans="1:11" x14ac:dyDescent="0.3">
      <c r="A1699" t="s">
        <v>571</v>
      </c>
      <c r="B1699" t="s">
        <v>16</v>
      </c>
      <c r="C1699" s="1">
        <v>42364</v>
      </c>
      <c r="D1699" s="6">
        <f t="shared" si="26"/>
        <v>2015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</row>
    <row r="1700" spans="1:11" x14ac:dyDescent="0.3">
      <c r="A1700" t="s">
        <v>572</v>
      </c>
      <c r="B1700" t="s">
        <v>11</v>
      </c>
      <c r="C1700" s="1">
        <v>41274</v>
      </c>
      <c r="D1700" s="6">
        <f t="shared" si="26"/>
        <v>2012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</row>
    <row r="1701" spans="1:11" x14ac:dyDescent="0.3">
      <c r="A1701" t="s">
        <v>572</v>
      </c>
      <c r="B1701" t="s">
        <v>14</v>
      </c>
      <c r="C1701" s="1">
        <v>41639</v>
      </c>
      <c r="D1701" s="6">
        <f t="shared" si="26"/>
        <v>2013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3">
      <c r="A1702" t="s">
        <v>572</v>
      </c>
      <c r="B1702" t="s">
        <v>15</v>
      </c>
      <c r="C1702" s="1">
        <v>42004</v>
      </c>
      <c r="D1702" s="6">
        <f t="shared" si="26"/>
        <v>2014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3">
      <c r="A1703" t="s">
        <v>572</v>
      </c>
      <c r="B1703" t="s">
        <v>16</v>
      </c>
      <c r="C1703" s="1">
        <v>42369</v>
      </c>
      <c r="D1703" s="6">
        <f t="shared" si="26"/>
        <v>2015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3">
      <c r="A1704" t="s">
        <v>573</v>
      </c>
      <c r="B1704" t="s">
        <v>11</v>
      </c>
      <c r="C1704" s="1">
        <v>41274</v>
      </c>
      <c r="D1704" s="6">
        <f t="shared" si="26"/>
        <v>2012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</row>
    <row r="1705" spans="1:11" x14ac:dyDescent="0.3">
      <c r="A1705" t="s">
        <v>573</v>
      </c>
      <c r="B1705" t="s">
        <v>14</v>
      </c>
      <c r="C1705" s="1">
        <v>41639</v>
      </c>
      <c r="D1705" s="6">
        <f t="shared" si="26"/>
        <v>2013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</row>
    <row r="1706" spans="1:11" x14ac:dyDescent="0.3">
      <c r="A1706" t="s">
        <v>573</v>
      </c>
      <c r="B1706" t="s">
        <v>15</v>
      </c>
      <c r="C1706" s="1">
        <v>42004</v>
      </c>
      <c r="D1706" s="6">
        <f t="shared" si="26"/>
        <v>2014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</row>
    <row r="1707" spans="1:11" x14ac:dyDescent="0.3">
      <c r="A1707" t="s">
        <v>573</v>
      </c>
      <c r="B1707" t="s">
        <v>16</v>
      </c>
      <c r="C1707" s="1">
        <v>42369</v>
      </c>
      <c r="D1707" s="6">
        <f t="shared" si="26"/>
        <v>2015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</row>
    <row r="1708" spans="1:11" x14ac:dyDescent="0.3">
      <c r="A1708" t="s">
        <v>574</v>
      </c>
      <c r="B1708" t="s">
        <v>11</v>
      </c>
      <c r="C1708" s="1">
        <v>41639</v>
      </c>
      <c r="D1708" s="6">
        <f t="shared" si="26"/>
        <v>2013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3">
      <c r="A1709" t="s">
        <v>574</v>
      </c>
      <c r="B1709" t="s">
        <v>14</v>
      </c>
      <c r="C1709" s="1">
        <v>42004</v>
      </c>
      <c r="D1709" s="6">
        <f t="shared" si="26"/>
        <v>2014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3">
      <c r="A1710" t="s">
        <v>574</v>
      </c>
      <c r="B1710" t="s">
        <v>15</v>
      </c>
      <c r="C1710" s="1">
        <v>42369</v>
      </c>
      <c r="D1710" s="6">
        <f t="shared" si="26"/>
        <v>2015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3">
      <c r="A1711" t="s">
        <v>574</v>
      </c>
      <c r="B1711" t="s">
        <v>16</v>
      </c>
      <c r="C1711" s="1">
        <v>42735</v>
      </c>
      <c r="D1711" s="6">
        <f t="shared" si="26"/>
        <v>2016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3"/>
  <sheetViews>
    <sheetView zoomScale="110" zoomScaleNormal="110" workbookViewId="0">
      <selection activeCell="A36" sqref="A36"/>
    </sheetView>
  </sheetViews>
  <sheetFormatPr defaultRowHeight="14.4" x14ac:dyDescent="0.3"/>
  <cols>
    <col min="1" max="1" width="31.44140625" bestFit="1" customWidth="1"/>
    <col min="2" max="2" width="17.44140625" bestFit="1" customWidth="1"/>
    <col min="3" max="3" width="15.88671875" bestFit="1" customWidth="1"/>
    <col min="4" max="4" width="17.44140625" bestFit="1" customWidth="1"/>
    <col min="5" max="5" width="18.44140625" bestFit="1" customWidth="1"/>
    <col min="6" max="6" width="17.21875" bestFit="1" customWidth="1"/>
    <col min="7" max="7" width="18.44140625" bestFit="1" customWidth="1"/>
    <col min="8" max="10" width="17.77734375" bestFit="1" customWidth="1"/>
    <col min="11" max="11" width="16.109375" bestFit="1" customWidth="1"/>
    <col min="12" max="12" width="17.77734375" bestFit="1" customWidth="1"/>
  </cols>
  <sheetData>
    <row r="3" spans="1:12" x14ac:dyDescent="0.3">
      <c r="A3" s="3" t="s">
        <v>588</v>
      </c>
      <c r="B3" s="3" t="s">
        <v>587</v>
      </c>
    </row>
    <row r="4" spans="1:12" x14ac:dyDescent="0.3">
      <c r="A4" s="3" t="s">
        <v>575</v>
      </c>
      <c r="B4" t="s">
        <v>582</v>
      </c>
      <c r="C4" t="s">
        <v>583</v>
      </c>
      <c r="D4" t="s">
        <v>584</v>
      </c>
      <c r="E4" t="s">
        <v>585</v>
      </c>
      <c r="F4" t="s">
        <v>581</v>
      </c>
      <c r="G4" t="s">
        <v>577</v>
      </c>
      <c r="H4" t="s">
        <v>578</v>
      </c>
      <c r="I4" t="s">
        <v>579</v>
      </c>
      <c r="J4" t="s">
        <v>580</v>
      </c>
      <c r="K4" t="s">
        <v>586</v>
      </c>
      <c r="L4" t="s">
        <v>576</v>
      </c>
    </row>
    <row r="5" spans="1:12" x14ac:dyDescent="0.3">
      <c r="A5" s="4" t="s">
        <v>18</v>
      </c>
      <c r="B5" s="5"/>
      <c r="C5" s="5"/>
      <c r="D5" s="5"/>
      <c r="E5" s="5"/>
      <c r="F5" s="5">
        <v>20268076.923076924</v>
      </c>
      <c r="G5" s="5">
        <v>7633520</v>
      </c>
      <c r="H5" s="5">
        <v>8578847.222222222</v>
      </c>
      <c r="I5" s="5">
        <v>8701129.8701298703</v>
      </c>
      <c r="J5" s="5">
        <v>0</v>
      </c>
      <c r="K5" s="5"/>
      <c r="L5" s="5">
        <v>7775726.384364821</v>
      </c>
    </row>
    <row r="6" spans="1:12" x14ac:dyDescent="0.3">
      <c r="A6" s="4" t="s">
        <v>35</v>
      </c>
      <c r="B6" s="5">
        <v>65000</v>
      </c>
      <c r="C6" s="5">
        <v>30000</v>
      </c>
      <c r="D6" s="5">
        <v>0</v>
      </c>
      <c r="E6" s="5">
        <v>0</v>
      </c>
      <c r="F6" s="5">
        <v>10010000</v>
      </c>
      <c r="G6" s="5">
        <v>38067093.75</v>
      </c>
      <c r="H6" s="5">
        <v>52692032.258064516</v>
      </c>
      <c r="I6" s="5">
        <v>61936781.25</v>
      </c>
      <c r="J6" s="5">
        <v>100751956.52173913</v>
      </c>
      <c r="K6" s="5"/>
      <c r="L6" s="5">
        <v>54932325.757575758</v>
      </c>
    </row>
    <row r="7" spans="1:12" x14ac:dyDescent="0.3">
      <c r="A7" s="4" t="s">
        <v>82</v>
      </c>
      <c r="B7" s="5"/>
      <c r="C7" s="5"/>
      <c r="D7" s="5"/>
      <c r="E7" s="5"/>
      <c r="F7" s="5">
        <v>0</v>
      </c>
      <c r="G7" s="5">
        <v>18426935.483870968</v>
      </c>
      <c r="H7" s="5">
        <v>20287258.064516131</v>
      </c>
      <c r="I7" s="5">
        <v>15551741.935483871</v>
      </c>
      <c r="J7" s="5">
        <v>49283625</v>
      </c>
      <c r="K7" s="5"/>
      <c r="L7" s="5">
        <v>16746072.580645161</v>
      </c>
    </row>
    <row r="8" spans="1:12" x14ac:dyDescent="0.3">
      <c r="A8" s="4" t="s">
        <v>46</v>
      </c>
      <c r="B8" s="5"/>
      <c r="C8" s="5"/>
      <c r="D8" s="5"/>
      <c r="E8" s="5"/>
      <c r="F8" s="5">
        <v>0</v>
      </c>
      <c r="G8" s="5">
        <v>1527560.9756097561</v>
      </c>
      <c r="H8" s="5">
        <v>1507317.0731707318</v>
      </c>
      <c r="I8" s="5">
        <v>1468292.6829268292</v>
      </c>
      <c r="J8" s="5">
        <v>7928571.4285714282</v>
      </c>
      <c r="K8" s="5"/>
      <c r="L8" s="5">
        <v>1464207.3170731708</v>
      </c>
    </row>
    <row r="9" spans="1:12" x14ac:dyDescent="0.3">
      <c r="A9" s="4" t="s">
        <v>24</v>
      </c>
      <c r="B9" s="5"/>
      <c r="C9" s="5"/>
      <c r="D9" s="5"/>
      <c r="E9" s="5"/>
      <c r="F9" s="5">
        <v>1390686320</v>
      </c>
      <c r="G9" s="5">
        <v>974661404.25531912</v>
      </c>
      <c r="H9" s="5">
        <v>1078127659.5744681</v>
      </c>
      <c r="I9" s="5">
        <v>1177054239.1304348</v>
      </c>
      <c r="J9" s="5">
        <v>759406083.33333337</v>
      </c>
      <c r="K9" s="5">
        <v>504415000</v>
      </c>
      <c r="L9" s="5">
        <v>1074331052.6315789</v>
      </c>
    </row>
    <row r="10" spans="1:12" x14ac:dyDescent="0.3">
      <c r="A10" s="4" t="s">
        <v>12</v>
      </c>
      <c r="B10" s="5"/>
      <c r="C10" s="5"/>
      <c r="D10" s="5"/>
      <c r="E10" s="5"/>
      <c r="F10" s="5">
        <v>90990384.615384609</v>
      </c>
      <c r="G10" s="5">
        <v>224085677.41935483</v>
      </c>
      <c r="H10" s="5">
        <v>236833295.0819672</v>
      </c>
      <c r="I10" s="5">
        <v>230947677.41935483</v>
      </c>
      <c r="J10" s="5">
        <v>342570270.27027029</v>
      </c>
      <c r="K10" s="5"/>
      <c r="L10" s="5">
        <v>232660278.22580644</v>
      </c>
    </row>
    <row r="11" spans="1:12" x14ac:dyDescent="0.3">
      <c r="A11" s="4" t="s">
        <v>21</v>
      </c>
      <c r="B11" s="5"/>
      <c r="C11" s="5"/>
      <c r="D11" s="5"/>
      <c r="E11" s="5"/>
      <c r="F11" s="5">
        <v>640482000</v>
      </c>
      <c r="G11" s="5">
        <v>1276140109.090909</v>
      </c>
      <c r="H11" s="5">
        <v>1360768982.4561403</v>
      </c>
      <c r="I11" s="5">
        <v>1443954677.9661016</v>
      </c>
      <c r="J11" s="5">
        <v>1965002365.8536584</v>
      </c>
      <c r="K11" s="5"/>
      <c r="L11" s="5">
        <v>1413211465.2173913</v>
      </c>
    </row>
    <row r="12" spans="1:12" x14ac:dyDescent="0.3">
      <c r="A12" s="4" t="s">
        <v>58</v>
      </c>
      <c r="B12" s="5"/>
      <c r="C12" s="5"/>
      <c r="D12" s="5"/>
      <c r="E12" s="5"/>
      <c r="F12" s="5">
        <v>110684235.29411764</v>
      </c>
      <c r="G12" s="5">
        <v>249755826.08695653</v>
      </c>
      <c r="H12" s="5">
        <v>246741304.34782609</v>
      </c>
      <c r="I12" s="5">
        <v>226907166.66666666</v>
      </c>
      <c r="J12" s="5">
        <v>468875000</v>
      </c>
      <c r="K12" s="5"/>
      <c r="L12" s="5">
        <v>236819347.36842105</v>
      </c>
    </row>
    <row r="13" spans="1:12" x14ac:dyDescent="0.3">
      <c r="A13" s="4" t="s">
        <v>51</v>
      </c>
      <c r="B13" s="5"/>
      <c r="C13" s="5"/>
      <c r="D13" s="5"/>
      <c r="E13" s="5"/>
      <c r="F13" s="5">
        <v>1454545.4545454546</v>
      </c>
      <c r="G13" s="5">
        <v>2508076.923076923</v>
      </c>
      <c r="H13" s="5">
        <v>1038461.5384615385</v>
      </c>
      <c r="I13" s="5">
        <v>923076.92307692312</v>
      </c>
      <c r="J13" s="5">
        <v>0</v>
      </c>
      <c r="K13" s="5"/>
      <c r="L13" s="5">
        <v>1425096.1538461538</v>
      </c>
    </row>
    <row r="14" spans="1:12" x14ac:dyDescent="0.3">
      <c r="A14" s="4" t="s">
        <v>181</v>
      </c>
      <c r="B14" s="5"/>
      <c r="C14" s="5"/>
      <c r="D14" s="5"/>
      <c r="E14" s="5"/>
      <c r="F14" s="5">
        <v>0</v>
      </c>
      <c r="G14" s="5">
        <v>0</v>
      </c>
      <c r="H14" s="5">
        <v>0</v>
      </c>
      <c r="I14" s="5">
        <v>0</v>
      </c>
      <c r="J14" s="5"/>
      <c r="K14" s="5"/>
      <c r="L14" s="5">
        <v>0</v>
      </c>
    </row>
    <row r="15" spans="1:12" x14ac:dyDescent="0.3">
      <c r="A15" s="4" t="s">
        <v>41</v>
      </c>
      <c r="B15" s="5"/>
      <c r="C15" s="5"/>
      <c r="D15" s="5"/>
      <c r="E15" s="5"/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>
        <v>0</v>
      </c>
    </row>
    <row r="16" spans="1:12" x14ac:dyDescent="0.3">
      <c r="A16" s="4" t="s">
        <v>576</v>
      </c>
      <c r="B16" s="5">
        <v>65000</v>
      </c>
      <c r="C16" s="5">
        <v>30000</v>
      </c>
      <c r="D16" s="5">
        <v>0</v>
      </c>
      <c r="E16" s="5">
        <v>0</v>
      </c>
      <c r="F16" s="5">
        <v>226558787.61061946</v>
      </c>
      <c r="G16" s="5">
        <v>328086042.75534439</v>
      </c>
      <c r="H16" s="5">
        <v>362025234.44976079</v>
      </c>
      <c r="I16" s="5">
        <v>380141960.18735361</v>
      </c>
      <c r="J16" s="5">
        <v>553915525.82159626</v>
      </c>
      <c r="K16" s="5">
        <v>504415000</v>
      </c>
      <c r="L16" s="5">
        <v>363428182.45614034</v>
      </c>
    </row>
    <row r="19" spans="1:12" x14ac:dyDescent="0.3">
      <c r="A19" s="3" t="s">
        <v>589</v>
      </c>
      <c r="B19" s="3" t="s">
        <v>587</v>
      </c>
    </row>
    <row r="20" spans="1:12" x14ac:dyDescent="0.3">
      <c r="A20" s="3" t="s">
        <v>575</v>
      </c>
      <c r="B20" t="s">
        <v>582</v>
      </c>
      <c r="C20" t="s">
        <v>583</v>
      </c>
      <c r="D20" t="s">
        <v>584</v>
      </c>
      <c r="E20" t="s">
        <v>585</v>
      </c>
      <c r="F20" t="s">
        <v>581</v>
      </c>
      <c r="G20" t="s">
        <v>577</v>
      </c>
      <c r="H20" t="s">
        <v>578</v>
      </c>
      <c r="I20" t="s">
        <v>579</v>
      </c>
      <c r="J20" t="s">
        <v>580</v>
      </c>
      <c r="K20" t="s">
        <v>586</v>
      </c>
      <c r="L20" t="s">
        <v>576</v>
      </c>
    </row>
    <row r="21" spans="1:12" x14ac:dyDescent="0.3">
      <c r="A21" s="4" t="s">
        <v>18</v>
      </c>
      <c r="B21" s="5"/>
      <c r="C21" s="5"/>
      <c r="D21" s="5"/>
      <c r="E21" s="5"/>
      <c r="F21" s="5">
        <v>73736724.050325468</v>
      </c>
      <c r="G21" s="5">
        <v>48196181.600003757</v>
      </c>
      <c r="H21" s="5">
        <v>53121283.122510925</v>
      </c>
      <c r="I21" s="5">
        <v>55672664.922400288</v>
      </c>
      <c r="J21" s="5">
        <v>0</v>
      </c>
      <c r="K21" s="5"/>
      <c r="L21" s="5">
        <v>49551866.885516256</v>
      </c>
    </row>
    <row r="22" spans="1:12" x14ac:dyDescent="0.3">
      <c r="A22" s="4" t="s">
        <v>35</v>
      </c>
      <c r="B22" s="5" t="e">
        <v>#DIV/0!</v>
      </c>
      <c r="C22" s="5" t="e">
        <v>#DIV/0!</v>
      </c>
      <c r="D22" s="5" t="e">
        <v>#DIV/0!</v>
      </c>
      <c r="E22" s="5" t="e">
        <v>#DIV/0!</v>
      </c>
      <c r="F22" s="5">
        <v>31654399.378285479</v>
      </c>
      <c r="G22" s="5">
        <v>154132490.84522125</v>
      </c>
      <c r="H22" s="5">
        <v>229057889.51274359</v>
      </c>
      <c r="I22" s="5">
        <v>286663121.21674252</v>
      </c>
      <c r="J22" s="5">
        <v>427131008.32164091</v>
      </c>
      <c r="K22" s="5"/>
      <c r="L22" s="5">
        <v>261703280.55481577</v>
      </c>
    </row>
    <row r="23" spans="1:12" x14ac:dyDescent="0.3">
      <c r="A23" s="4" t="s">
        <v>82</v>
      </c>
      <c r="B23" s="5"/>
      <c r="C23" s="5"/>
      <c r="D23" s="5"/>
      <c r="E23" s="5"/>
      <c r="F23" s="5">
        <v>0</v>
      </c>
      <c r="G23" s="5">
        <v>99806812.515290588</v>
      </c>
      <c r="H23" s="5">
        <v>110039873.22662264</v>
      </c>
      <c r="I23" s="5">
        <v>83649622.79690516</v>
      </c>
      <c r="J23" s="5">
        <v>135293568.01091838</v>
      </c>
      <c r="K23" s="5"/>
      <c r="L23" s="5">
        <v>90867250.086750299</v>
      </c>
    </row>
    <row r="24" spans="1:12" x14ac:dyDescent="0.3">
      <c r="A24" s="4" t="s">
        <v>46</v>
      </c>
      <c r="B24" s="5"/>
      <c r="C24" s="5"/>
      <c r="D24" s="5"/>
      <c r="E24" s="5"/>
      <c r="F24" s="5">
        <v>0</v>
      </c>
      <c r="G24" s="5">
        <v>9781162.7070833985</v>
      </c>
      <c r="H24" s="5">
        <v>9651538.4847158547</v>
      </c>
      <c r="I24" s="5">
        <v>9401660.4656940848</v>
      </c>
      <c r="J24" s="5">
        <v>20977028.252012111</v>
      </c>
      <c r="K24" s="5"/>
      <c r="L24" s="5">
        <v>9298870.8322194666</v>
      </c>
    </row>
    <row r="25" spans="1:12" x14ac:dyDescent="0.3">
      <c r="A25" s="4" t="s">
        <v>24</v>
      </c>
      <c r="B25" s="5"/>
      <c r="C25" s="5"/>
      <c r="D25" s="5"/>
      <c r="E25" s="5"/>
      <c r="F25" s="5">
        <v>2356252467.7669082</v>
      </c>
      <c r="G25" s="5">
        <v>1765091502.5456853</v>
      </c>
      <c r="H25" s="5">
        <v>1895093886.3924193</v>
      </c>
      <c r="I25" s="5">
        <v>1943615275.5865059</v>
      </c>
      <c r="J25" s="5">
        <v>1181558429.7189844</v>
      </c>
      <c r="K25" s="5" t="e">
        <v>#DIV/0!</v>
      </c>
      <c r="L25" s="5">
        <v>1854536358.0439641</v>
      </c>
    </row>
    <row r="26" spans="1:12" x14ac:dyDescent="0.3">
      <c r="A26" s="4" t="s">
        <v>12</v>
      </c>
      <c r="B26" s="5"/>
      <c r="C26" s="5"/>
      <c r="D26" s="5"/>
      <c r="E26" s="5"/>
      <c r="F26" s="5">
        <v>238487127.54328305</v>
      </c>
      <c r="G26" s="5">
        <v>619272789.12811697</v>
      </c>
      <c r="H26" s="5">
        <v>650004985.69291353</v>
      </c>
      <c r="I26" s="5">
        <v>643091775.34630167</v>
      </c>
      <c r="J26" s="5">
        <v>938072882.40450847</v>
      </c>
      <c r="K26" s="5"/>
      <c r="L26" s="5">
        <v>661391039.63501108</v>
      </c>
    </row>
    <row r="27" spans="1:12" x14ac:dyDescent="0.3">
      <c r="A27" s="4" t="s">
        <v>21</v>
      </c>
      <c r="B27" s="5"/>
      <c r="C27" s="5"/>
      <c r="D27" s="5"/>
      <c r="E27" s="5"/>
      <c r="F27" s="5">
        <v>1389803558.8069525</v>
      </c>
      <c r="G27" s="5">
        <v>2266701301.8850698</v>
      </c>
      <c r="H27" s="5">
        <v>2428237821.3377032</v>
      </c>
      <c r="I27" s="5">
        <v>2584428619.3522706</v>
      </c>
      <c r="J27" s="5">
        <v>3107139262.8873892</v>
      </c>
      <c r="K27" s="5"/>
      <c r="L27" s="5">
        <v>2506347817.0504055</v>
      </c>
    </row>
    <row r="28" spans="1:12" x14ac:dyDescent="0.3">
      <c r="A28" s="4" t="s">
        <v>58</v>
      </c>
      <c r="B28" s="5"/>
      <c r="C28" s="5"/>
      <c r="D28" s="5"/>
      <c r="E28" s="5"/>
      <c r="F28" s="5">
        <v>180339952.57309505</v>
      </c>
      <c r="G28" s="5">
        <v>509815780.87665892</v>
      </c>
      <c r="H28" s="5">
        <v>519983015.30219889</v>
      </c>
      <c r="I28" s="5">
        <v>483735175.03446364</v>
      </c>
      <c r="J28" s="5">
        <v>702531633.75649607</v>
      </c>
      <c r="K28" s="5"/>
      <c r="L28" s="5">
        <v>480839555.93505913</v>
      </c>
    </row>
    <row r="29" spans="1:12" x14ac:dyDescent="0.3">
      <c r="A29" s="4" t="s">
        <v>51</v>
      </c>
      <c r="B29" s="5"/>
      <c r="C29" s="5"/>
      <c r="D29" s="5"/>
      <c r="E29" s="5"/>
      <c r="F29" s="5">
        <v>6822422.9233795339</v>
      </c>
      <c r="G29" s="5">
        <v>8860998.5980049763</v>
      </c>
      <c r="H29" s="5">
        <v>5295135.6487309691</v>
      </c>
      <c r="I29" s="5">
        <v>4706787.2433164166</v>
      </c>
      <c r="J29" s="5">
        <v>0</v>
      </c>
      <c r="K29" s="5"/>
      <c r="L29" s="5">
        <v>6419229.7567758337</v>
      </c>
    </row>
    <row r="30" spans="1:12" x14ac:dyDescent="0.3">
      <c r="A30" s="4" t="s">
        <v>181</v>
      </c>
      <c r="B30" s="5"/>
      <c r="C30" s="5"/>
      <c r="D30" s="5"/>
      <c r="E30" s="5"/>
      <c r="F30" s="5">
        <v>0</v>
      </c>
      <c r="G30" s="5">
        <v>0</v>
      </c>
      <c r="H30" s="5">
        <v>0</v>
      </c>
      <c r="I30" s="5">
        <v>0</v>
      </c>
      <c r="J30" s="5"/>
      <c r="K30" s="5"/>
      <c r="L30" s="5">
        <v>0</v>
      </c>
    </row>
    <row r="31" spans="1:12" x14ac:dyDescent="0.3">
      <c r="A31" s="4" t="s">
        <v>41</v>
      </c>
      <c r="B31" s="5"/>
      <c r="C31" s="5"/>
      <c r="D31" s="5"/>
      <c r="E31" s="5"/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/>
      <c r="L31" s="5">
        <v>0</v>
      </c>
    </row>
    <row r="32" spans="1:12" x14ac:dyDescent="0.3">
      <c r="A32" s="4" t="s">
        <v>576</v>
      </c>
      <c r="B32" s="5" t="e">
        <v>#DIV/0!</v>
      </c>
      <c r="C32" s="5" t="e">
        <v>#DIV/0!</v>
      </c>
      <c r="D32" s="5" t="e">
        <v>#DIV/0!</v>
      </c>
      <c r="E32" s="5" t="e">
        <v>#DIV/0!</v>
      </c>
      <c r="F32" s="5">
        <v>972373656.1316601</v>
      </c>
      <c r="G32" s="5">
        <v>1138711409.8450904</v>
      </c>
      <c r="H32" s="5">
        <v>1238044687.1536944</v>
      </c>
      <c r="I32" s="5">
        <v>1300702537.0866108</v>
      </c>
      <c r="J32" s="5">
        <v>1640745107.9790671</v>
      </c>
      <c r="K32" s="5" t="e">
        <v>#DIV/0!</v>
      </c>
      <c r="L32" s="5">
        <v>1257181982.8996599</v>
      </c>
    </row>
    <row r="33" spans="1:12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49E4-0772-44A3-9720-348DB3ACD4C6}">
  <dimension ref="A1:G14"/>
  <sheetViews>
    <sheetView tabSelected="1" workbookViewId="0">
      <selection activeCell="I21" sqref="I21"/>
    </sheetView>
  </sheetViews>
  <sheetFormatPr defaultRowHeight="14.4" x14ac:dyDescent="0.3"/>
  <cols>
    <col min="1" max="1" width="46" bestFit="1" customWidth="1"/>
    <col min="2" max="2" width="17.21875" bestFit="1" customWidth="1"/>
    <col min="3" max="3" width="15.6640625" bestFit="1" customWidth="1"/>
    <col min="4" max="4" width="17.21875" bestFit="1" customWidth="1"/>
    <col min="5" max="5" width="18.21875" bestFit="1" customWidth="1"/>
    <col min="6" max="6" width="15.6640625" bestFit="1" customWidth="1"/>
    <col min="7" max="7" width="18.21875" bestFit="1" customWidth="1"/>
  </cols>
  <sheetData>
    <row r="1" spans="1:7" x14ac:dyDescent="0.3">
      <c r="A1" s="7" t="s">
        <v>597</v>
      </c>
    </row>
    <row r="2" spans="1:7" ht="15" thickBot="1" x14ac:dyDescent="0.35">
      <c r="A2" s="7" t="s">
        <v>596</v>
      </c>
    </row>
    <row r="3" spans="1:7" x14ac:dyDescent="0.3">
      <c r="A3" s="9"/>
      <c r="B3" s="10" t="s">
        <v>591</v>
      </c>
      <c r="C3" s="10" t="s">
        <v>590</v>
      </c>
      <c r="D3" s="10" t="s">
        <v>593</v>
      </c>
      <c r="E3" s="10" t="s">
        <v>594</v>
      </c>
      <c r="F3" s="10" t="s">
        <v>595</v>
      </c>
      <c r="G3" s="11" t="s">
        <v>592</v>
      </c>
    </row>
    <row r="4" spans="1:7" x14ac:dyDescent="0.3">
      <c r="A4" s="12" t="s">
        <v>18</v>
      </c>
      <c r="B4" s="8" cm="1">
        <f t="array" ref="B4">AVERAGE(IF('projectdata-nyse'!$J$2:$J$1711='summary statistics'!A4,IF('projectdata-nyse'!$H$2:$H$1711&gt;0,'projectdata-nyse'!$H$2:$H$1711)))</f>
        <v>298393500</v>
      </c>
      <c r="C4" s="8" cm="1">
        <f t="array" ref="C4">MEDIAN(IF('projectdata-nyse'!$J$2:$J$1711='summary statistics'!A4,IF('projectdata-nyse'!$H$2:$H$1711&gt;0,'projectdata-nyse'!$H$2:$H$1711)))</f>
        <v>284358500</v>
      </c>
      <c r="D4" s="8" cm="1">
        <f t="array" ref="D4">STDEV(IF('projectdata-nyse'!$J$2:$J$1711='summary statistics'!A4,IF('projectdata-nyse'!$H$2:$H$1711&gt;0,'projectdata-nyse'!$H$2:$H$1711)))</f>
        <v>90712214.937444478</v>
      </c>
      <c r="E4" s="8" cm="1">
        <f t="array" ref="E4">MAX(IF('projectdata-nyse'!$J$2:$J$1711='summary statistics'!A4,IF('projectdata-nyse'!$H$2:$H$1711&gt;0,'projectdata-nyse'!$H$2:$H$1711)))</f>
        <v>427043000</v>
      </c>
      <c r="F4" s="8" cm="1">
        <f t="array" ref="F4">MIN(IF('projectdata-nyse'!$J$2:$J$1711='summary statistics'!A4,IF('projectdata-nyse'!$H$2:$H$1711&gt;0,'projectdata-nyse'!$H$2:$H$1711)))</f>
        <v>201197000</v>
      </c>
      <c r="G4" s="13">
        <f t="shared" ref="G4:G14" si="0">E4-F4</f>
        <v>225846000</v>
      </c>
    </row>
    <row r="5" spans="1:7" x14ac:dyDescent="0.3">
      <c r="A5" s="12" t="s">
        <v>35</v>
      </c>
      <c r="B5" s="8" cm="1">
        <f t="array" ref="B5">AVERAGE(IF('projectdata-nyse'!$J$2:$J$1711='summary statistics'!A5,IF('projectdata-nyse'!$H$2:$H$1711&gt;0,'projectdata-nyse'!$H$2:$H$1711)))</f>
        <v>402837055.55555558</v>
      </c>
      <c r="C5" s="8" cm="1">
        <f t="array" ref="C5">MEDIAN(IF('projectdata-nyse'!$J$2:$J$1711='summary statistics'!A5,IF('projectdata-nyse'!$H$2:$H$1711&gt;0,'projectdata-nyse'!$H$2:$H$1711)))</f>
        <v>124500000</v>
      </c>
      <c r="D5" s="8" cm="1">
        <f t="array" ref="D5">STDEV(IF('projectdata-nyse'!$J$2:$J$1711='summary statistics'!A5,IF('projectdata-nyse'!$H$2:$H$1711&gt;0,'projectdata-nyse'!$H$2:$H$1711)))</f>
        <v>615931958.55028093</v>
      </c>
      <c r="E5" s="8" cm="1">
        <f t="array" ref="E5">MAX(IF('projectdata-nyse'!$J$2:$J$1711='summary statistics'!A5,IF('projectdata-nyse'!$H$2:$H$1711&gt;0,'projectdata-nyse'!$H$2:$H$1711)))</f>
        <v>2052295000</v>
      </c>
      <c r="F5" s="8" cm="1">
        <f t="array" ref="F5">MIN(IF('projectdata-nyse'!$J$2:$J$1711='summary statistics'!A5,IF('projectdata-nyse'!$H$2:$H$1711&gt;0,'projectdata-nyse'!$H$2:$H$1711)))</f>
        <v>30000</v>
      </c>
      <c r="G5" s="13">
        <f t="shared" si="0"/>
        <v>2052265000</v>
      </c>
    </row>
    <row r="6" spans="1:7" x14ac:dyDescent="0.3">
      <c r="A6" s="12" t="s">
        <v>82</v>
      </c>
      <c r="B6" s="8" cm="1">
        <f t="array" ref="B6">AVERAGE(IF('projectdata-nyse'!$J$2:$J$1711='summary statistics'!A6,IF('projectdata-nyse'!$H$2:$H$1711&gt;0,'projectdata-nyse'!$H$2:$H$1711)))</f>
        <v>259564125</v>
      </c>
      <c r="C6" s="8" cm="1">
        <f t="array" ref="C6">MEDIAN(IF('projectdata-nyse'!$J$2:$J$1711='summary statistics'!A6,IF('projectdata-nyse'!$H$2:$H$1711&gt;0,'projectdata-nyse'!$H$2:$H$1711)))</f>
        <v>200052000</v>
      </c>
      <c r="D6" s="8" cm="1">
        <f t="array" ref="D6">STDEV(IF('projectdata-nyse'!$J$2:$J$1711='summary statistics'!A6,IF('projectdata-nyse'!$H$2:$H$1711&gt;0,'projectdata-nyse'!$H$2:$H$1711)))</f>
        <v>270285189.4708029</v>
      </c>
      <c r="E6" s="8" cm="1">
        <f t="array" ref="E6">MAX(IF('projectdata-nyse'!$J$2:$J$1711='summary statistics'!A6,IF('projectdata-nyse'!$H$2:$H$1711&gt;0,'projectdata-nyse'!$H$2:$H$1711)))</f>
        <v>613000000</v>
      </c>
      <c r="F6" s="8" cm="1">
        <f t="array" ref="F6">MIN(IF('projectdata-nyse'!$J$2:$J$1711='summary statistics'!A6,IF('projectdata-nyse'!$H$2:$H$1711&gt;0,'projectdata-nyse'!$H$2:$H$1711)))</f>
        <v>10269000</v>
      </c>
      <c r="G6" s="13">
        <f t="shared" si="0"/>
        <v>602731000</v>
      </c>
    </row>
    <row r="7" spans="1:7" x14ac:dyDescent="0.3">
      <c r="A7" s="12" t="s">
        <v>46</v>
      </c>
      <c r="B7" s="8" cm="1">
        <f t="array" ref="B7">AVERAGE(IF('projectdata-nyse'!$J$2:$J$1711='summary statistics'!A7,IF('projectdata-nyse'!$H$2:$H$1711&gt;0,'projectdata-nyse'!$H$2:$H$1711)))</f>
        <v>60032500</v>
      </c>
      <c r="C7" s="8" cm="1">
        <f t="array" ref="C7">MEDIAN(IF('projectdata-nyse'!$J$2:$J$1711='summary statistics'!A7,IF('projectdata-nyse'!$H$2:$H$1711&gt;0,'projectdata-nyse'!$H$2:$H$1711)))</f>
        <v>61000000</v>
      </c>
      <c r="D7" s="8" cm="1">
        <f t="array" ref="D7">STDEV(IF('projectdata-nyse'!$J$2:$J$1711='summary statistics'!A7,IF('projectdata-nyse'!$H$2:$H$1711&gt;0,'projectdata-nyse'!$H$2:$H$1711)))</f>
        <v>3185523.2432574299</v>
      </c>
      <c r="E7" s="8" cm="1">
        <f t="array" ref="E7">MAX(IF('projectdata-nyse'!$J$2:$J$1711='summary statistics'!A7,IF('projectdata-nyse'!$H$2:$H$1711&gt;0,'projectdata-nyse'!$H$2:$H$1711)))</f>
        <v>62630000</v>
      </c>
      <c r="F7" s="8" cm="1">
        <f t="array" ref="F7">MIN(IF('projectdata-nyse'!$J$2:$J$1711='summary statistics'!A7,IF('projectdata-nyse'!$H$2:$H$1711&gt;0,'projectdata-nyse'!$H$2:$H$1711)))</f>
        <v>55500000</v>
      </c>
      <c r="G7" s="13">
        <f t="shared" si="0"/>
        <v>7130000</v>
      </c>
    </row>
    <row r="8" spans="1:7" x14ac:dyDescent="0.3">
      <c r="A8" s="12" t="s">
        <v>24</v>
      </c>
      <c r="B8" s="8" cm="1">
        <f t="array" ref="B8">AVERAGE(IF('projectdata-nyse'!$J$2:$J$1711='summary statistics'!A8,IF('projectdata-nyse'!$H$2:$H$1711&gt;0,'projectdata-nyse'!$H$2:$H$1711)))</f>
        <v>1523305223.8805971</v>
      </c>
      <c r="C8" s="8" cm="1">
        <f t="array" ref="C8">MEDIAN(IF('projectdata-nyse'!$J$2:$J$1711='summary statistics'!A8,IF('projectdata-nyse'!$H$2:$H$1711&gt;0,'projectdata-nyse'!$H$2:$H$1711)))</f>
        <v>566609000</v>
      </c>
      <c r="D8" s="8" cm="1">
        <f t="array" ref="D8">STDEV(IF('projectdata-nyse'!$J$2:$J$1711='summary statistics'!A8,IF('projectdata-nyse'!$H$2:$H$1711&gt;0,'projectdata-nyse'!$H$2:$H$1711)))</f>
        <v>2048991599.8913577</v>
      </c>
      <c r="E8" s="8" cm="1">
        <f t="array" ref="E8">MAX(IF('projectdata-nyse'!$J$2:$J$1711='summary statistics'!A8,IF('projectdata-nyse'!$H$2:$H$1711&gt;0,'projectdata-nyse'!$H$2:$H$1711)))</f>
        <v>8393000000</v>
      </c>
      <c r="F8" s="8" cm="1">
        <f t="array" ref="F8">MIN(IF('projectdata-nyse'!$J$2:$J$1711='summary statistics'!A8,IF('projectdata-nyse'!$H$2:$H$1711&gt;0,'projectdata-nyse'!$H$2:$H$1711)))</f>
        <v>58827000</v>
      </c>
      <c r="G8" s="13">
        <f t="shared" si="0"/>
        <v>8334173000</v>
      </c>
    </row>
    <row r="9" spans="1:7" x14ac:dyDescent="0.3">
      <c r="A9" s="12" t="s">
        <v>12</v>
      </c>
      <c r="B9" s="8" cm="1">
        <f t="array" ref="B9">AVERAGE(IF('projectdata-nyse'!$J$2:$J$1711='summary statistics'!A9,IF('projectdata-nyse'!$H$2:$H$1711&gt;0,'projectdata-nyse'!$H$2:$H$1711)))</f>
        <v>1109610557.6923077</v>
      </c>
      <c r="C9" s="8" cm="1">
        <f t="array" ref="C9">MEDIAN(IF('projectdata-nyse'!$J$2:$J$1711='summary statistics'!A9,IF('projectdata-nyse'!$H$2:$H$1711&gt;0,'projectdata-nyse'!$H$2:$H$1711)))</f>
        <v>724000000</v>
      </c>
      <c r="D9" s="8" cm="1">
        <f t="array" ref="D9">STDEV(IF('projectdata-nyse'!$J$2:$J$1711='summary statistics'!A9,IF('projectdata-nyse'!$H$2:$H$1711&gt;0,'projectdata-nyse'!$H$2:$H$1711)))</f>
        <v>1061329184.161002</v>
      </c>
      <c r="E9" s="8" cm="1">
        <f t="array" ref="E9">MAX(IF('projectdata-nyse'!$J$2:$J$1711='summary statistics'!A9,IF('projectdata-nyse'!$H$2:$H$1711&gt;0,'projectdata-nyse'!$H$2:$H$1711)))</f>
        <v>4627000000</v>
      </c>
      <c r="F9" s="8" cm="1">
        <f t="array" ref="F9">MIN(IF('projectdata-nyse'!$J$2:$J$1711='summary statistics'!A9,IF('projectdata-nyse'!$H$2:$H$1711&gt;0,'projectdata-nyse'!$H$2:$H$1711)))</f>
        <v>92300000</v>
      </c>
      <c r="G9" s="13">
        <f t="shared" si="0"/>
        <v>4534700000</v>
      </c>
    </row>
    <row r="10" spans="1:7" x14ac:dyDescent="0.3">
      <c r="A10" s="12" t="s">
        <v>21</v>
      </c>
      <c r="B10" s="8" cm="1">
        <f t="array" ref="B10">AVERAGE(IF('projectdata-nyse'!$J$2:$J$1711='summary statistics'!A10,IF('projectdata-nyse'!$H$2:$H$1711&gt;0,'projectdata-nyse'!$H$2:$H$1711)))</f>
        <v>1766514331.5217392</v>
      </c>
      <c r="C10" s="8" cm="1">
        <f t="array" ref="C10">MEDIAN(IF('projectdata-nyse'!$J$2:$J$1711='summary statistics'!A10,IF('projectdata-nyse'!$H$2:$H$1711&gt;0,'projectdata-nyse'!$H$2:$H$1711)))</f>
        <v>813500000</v>
      </c>
      <c r="D10" s="8" cm="1">
        <f t="array" ref="D10">STDEV(IF('projectdata-nyse'!$J$2:$J$1711='summary statistics'!A10,IF('projectdata-nyse'!$H$2:$H$1711&gt;0,'projectdata-nyse'!$H$2:$H$1711)))</f>
        <v>2689475943.7480216</v>
      </c>
      <c r="E10" s="8" cm="1">
        <f t="array" ref="E10">MAX(IF('projectdata-nyse'!$J$2:$J$1711='summary statistics'!A10,IF('projectdata-nyse'!$H$2:$H$1711&gt;0,'projectdata-nyse'!$H$2:$H$1711)))</f>
        <v>12740000000</v>
      </c>
      <c r="F10" s="8" cm="1">
        <f t="array" ref="F10">MIN(IF('projectdata-nyse'!$J$2:$J$1711='summary statistics'!A10,IF('projectdata-nyse'!$H$2:$H$1711&gt;0,'projectdata-nyse'!$H$2:$H$1711)))</f>
        <v>61694000</v>
      </c>
      <c r="G10" s="13">
        <f t="shared" si="0"/>
        <v>12678306000</v>
      </c>
    </row>
    <row r="11" spans="1:7" x14ac:dyDescent="0.3">
      <c r="A11" s="12" t="s">
        <v>58</v>
      </c>
      <c r="B11" s="8" cm="1">
        <f t="array" ref="B11">AVERAGE(IF('projectdata-nyse'!$J$2:$J$1711='summary statistics'!A11,IF('projectdata-nyse'!$H$2:$H$1711&gt;0,'projectdata-nyse'!$H$2:$H$1711)))</f>
        <v>468704958.33333331</v>
      </c>
      <c r="C11" s="8" cm="1">
        <f t="array" ref="C11">MEDIAN(IF('projectdata-nyse'!$J$2:$J$1711='summary statistics'!A11,IF('projectdata-nyse'!$H$2:$H$1711&gt;0,'projectdata-nyse'!$H$2:$H$1711)))</f>
        <v>204000000</v>
      </c>
      <c r="D11" s="8" cm="1">
        <f t="array" ref="D11">STDEV(IF('projectdata-nyse'!$J$2:$J$1711='summary statistics'!A11,IF('projectdata-nyse'!$H$2:$H$1711&gt;0,'projectdata-nyse'!$H$2:$H$1711)))</f>
        <v>592802627.15579009</v>
      </c>
      <c r="E11" s="8" cm="1">
        <f t="array" ref="E11">MAX(IF('projectdata-nyse'!$J$2:$J$1711='summary statistics'!A11,IF('projectdata-nyse'!$H$2:$H$1711&gt;0,'projectdata-nyse'!$H$2:$H$1711)))</f>
        <v>2037000000</v>
      </c>
      <c r="F11" s="8" cm="1">
        <f t="array" ref="F11">MIN(IF('projectdata-nyse'!$J$2:$J$1711='summary statistics'!A11,IF('projectdata-nyse'!$H$2:$H$1711&gt;0,'projectdata-nyse'!$H$2:$H$1711)))</f>
        <v>78919000</v>
      </c>
      <c r="G11" s="13">
        <f t="shared" si="0"/>
        <v>1958081000</v>
      </c>
    </row>
    <row r="12" spans="1:7" x14ac:dyDescent="0.3">
      <c r="A12" s="12" t="s">
        <v>51</v>
      </c>
      <c r="B12" s="8" cm="1">
        <f t="array" ref="B12">AVERAGE(IF('projectdata-nyse'!$J$2:$J$1711='summary statistics'!A12,IF('projectdata-nyse'!$H$2:$H$1711&gt;0,'projectdata-nyse'!$H$2:$H$1711)))</f>
        <v>29642000</v>
      </c>
      <c r="C12" s="8" cm="1">
        <f t="array" ref="C12">MEDIAN(IF('projectdata-nyse'!$J$2:$J$1711='summary statistics'!A12,IF('projectdata-nyse'!$H$2:$H$1711&gt;0,'projectdata-nyse'!$H$2:$H$1711)))</f>
        <v>32000000</v>
      </c>
      <c r="D12" s="8" cm="1">
        <f t="array" ref="D12">STDEV(IF('projectdata-nyse'!$J$2:$J$1711='summary statistics'!A12,IF('projectdata-nyse'!$H$2:$H$1711&gt;0,'projectdata-nyse'!$H$2:$H$1711)))</f>
        <v>3944720.5224198075</v>
      </c>
      <c r="E12" s="8" cm="1">
        <f t="array" ref="E12">MAX(IF('projectdata-nyse'!$J$2:$J$1711='summary statistics'!A12,IF('projectdata-nyse'!$H$2:$H$1711&gt;0,'projectdata-nyse'!$H$2:$H$1711)))</f>
        <v>33000000</v>
      </c>
      <c r="F12" s="8" cm="1">
        <f t="array" ref="F12">MIN(IF('projectdata-nyse'!$J$2:$J$1711='summary statistics'!A12,IF('projectdata-nyse'!$H$2:$H$1711&gt;0,'projectdata-nyse'!$H$2:$H$1711)))</f>
        <v>24000000</v>
      </c>
      <c r="G12" s="13">
        <f t="shared" si="0"/>
        <v>9000000</v>
      </c>
    </row>
    <row r="13" spans="1:7" x14ac:dyDescent="0.3">
      <c r="A13" s="12" t="s">
        <v>181</v>
      </c>
      <c r="B13" s="8" t="e" cm="1">
        <f t="array" ref="B13">AVERAGE(IF('projectdata-nyse'!$J$2:$J$1711='summary statistics'!A13,IF('projectdata-nyse'!$H$2:$H$1711&gt;0,'projectdata-nyse'!$H$2:$H$1711)))</f>
        <v>#DIV/0!</v>
      </c>
      <c r="C13" s="8" t="e" cm="1">
        <f t="array" ref="C13">MEDIAN(IF('projectdata-nyse'!$J$2:$J$1711='summary statistics'!A13,IF('projectdata-nyse'!$H$2:$H$1711&gt;0,'projectdata-nyse'!$H$2:$H$1711)))</f>
        <v>#NUM!</v>
      </c>
      <c r="D13" s="8" t="e" cm="1">
        <f t="array" ref="D13">STDEV(IF('projectdata-nyse'!$J$2:$J$1711='summary statistics'!A13,IF('projectdata-nyse'!$H$2:$H$1711&gt;0,'projectdata-nyse'!$H$2:$H$1711)))</f>
        <v>#DIV/0!</v>
      </c>
      <c r="E13" s="8" cm="1">
        <f t="array" ref="E13">MAX(IF('projectdata-nyse'!$J$2:$J$1711='summary statistics'!A13,IF('projectdata-nyse'!$H$2:$H$1711&gt;0,'projectdata-nyse'!$H$2:$H$1711)))</f>
        <v>0</v>
      </c>
      <c r="F13" s="8" cm="1">
        <f t="array" ref="F13">MIN(IF('projectdata-nyse'!$J$2:$J$1711='summary statistics'!A13,IF('projectdata-nyse'!$H$2:$H$1711&gt;0,'projectdata-nyse'!$H$2:$H$1711)))</f>
        <v>0</v>
      </c>
      <c r="G13" s="13">
        <f t="shared" si="0"/>
        <v>0</v>
      </c>
    </row>
    <row r="14" spans="1:7" ht="15" thickBot="1" x14ac:dyDescent="0.35">
      <c r="A14" s="14" t="s">
        <v>41</v>
      </c>
      <c r="B14" s="15" t="e" cm="1">
        <f t="array" ref="B14">AVERAGE(IF('projectdata-nyse'!$J$2:$J$1711='summary statistics'!A14,IF('projectdata-nyse'!$H$2:$H$1711&gt;0,'projectdata-nyse'!$H$2:$H$1711)))</f>
        <v>#DIV/0!</v>
      </c>
      <c r="C14" s="15" t="e" cm="1">
        <f t="array" ref="C14">MEDIAN(IF('projectdata-nyse'!$J$2:$J$1711='summary statistics'!A14,IF('projectdata-nyse'!$H$2:$H$1711&gt;0,'projectdata-nyse'!$H$2:$H$1711)))</f>
        <v>#NUM!</v>
      </c>
      <c r="D14" s="15" t="e" cm="1">
        <f t="array" ref="D14">STDEV(IF('projectdata-nyse'!$J$2:$J$1711='summary statistics'!A14,IF('projectdata-nyse'!$H$2:$H$1711&gt;0,'projectdata-nyse'!$H$2:$H$1711)))</f>
        <v>#DIV/0!</v>
      </c>
      <c r="E14" s="15" cm="1">
        <f t="array" ref="E14">MAX(IF('projectdata-nyse'!$J$2:$J$1711='summary statistics'!A14,IF('projectdata-nyse'!$H$2:$H$1711&gt;0,'projectdata-nyse'!$H$2:$H$1711)))</f>
        <v>0</v>
      </c>
      <c r="F14" s="15" cm="1">
        <f t="array" ref="F14">MIN(IF('projectdata-nyse'!$J$2:$J$1711='summary statistics'!A14,IF('projectdata-nyse'!$H$2:$H$1711&gt;0,'projectdata-nyse'!$H$2:$H$1711)))</f>
        <v>0</v>
      </c>
      <c r="G14" s="16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projectdata-nyse</vt:lpstr>
      <vt:lpstr>task1</vt:lpstr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Sun, Kay</cp:lastModifiedBy>
  <dcterms:created xsi:type="dcterms:W3CDTF">2024-01-09T13:51:28Z</dcterms:created>
  <dcterms:modified xsi:type="dcterms:W3CDTF">2024-01-10T15:43:32Z</dcterms:modified>
</cp:coreProperties>
</file>