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thik\Python Programs\z - Others\Portfolio Tracker\"/>
    </mc:Choice>
  </mc:AlternateContent>
  <xr:revisionPtr revIDLastSave="0" documentId="13_ncr:1_{9DA2ADFB-DBF3-4428-8580-727360D4A7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F8" i="1"/>
  <c r="D8" i="1"/>
  <c r="G8" i="1" s="1"/>
  <c r="H8" i="1" s="1"/>
  <c r="F7" i="1"/>
  <c r="D7" i="1"/>
  <c r="G7" i="1" s="1"/>
  <c r="H7" i="1" s="1"/>
  <c r="F6" i="1"/>
  <c r="D6" i="1"/>
  <c r="G6" i="1" s="1"/>
  <c r="H6" i="1" s="1"/>
  <c r="F5" i="1"/>
  <c r="D5" i="1"/>
  <c r="G5" i="1" s="1"/>
  <c r="H5" i="1" s="1"/>
  <c r="F4" i="1"/>
  <c r="D4" i="1"/>
  <c r="G4" i="1" s="1"/>
  <c r="H4" i="1" s="1"/>
  <c r="F3" i="1"/>
  <c r="D3" i="1"/>
  <c r="G3" i="1" s="1"/>
  <c r="H3" i="1" s="1"/>
  <c r="F2" i="1"/>
  <c r="F10" i="1" s="1"/>
  <c r="D2" i="1"/>
  <c r="G2" i="1" s="1"/>
  <c r="G10" i="1" l="1"/>
  <c r="B12" i="1" s="1"/>
  <c r="H2" i="1"/>
  <c r="D10" i="1"/>
  <c r="H10" i="1" s="1"/>
  <c r="B13" i="1" s="1"/>
</calcChain>
</file>

<file path=xl/sharedStrings.xml><?xml version="1.0" encoding="utf-8"?>
<sst xmlns="http://schemas.openxmlformats.org/spreadsheetml/2006/main" count="26" uniqueCount="26">
  <si>
    <t>Share Name</t>
  </si>
  <si>
    <t>Quantity</t>
  </si>
  <si>
    <t>Buying Share Price</t>
  </si>
  <si>
    <t>Total Cost</t>
  </si>
  <si>
    <t>Current Share Price</t>
  </si>
  <si>
    <t>Current Worth</t>
  </si>
  <si>
    <t>Profit/Loss</t>
  </si>
  <si>
    <t>Percentage</t>
  </si>
  <si>
    <t>Stock Symbol</t>
  </si>
  <si>
    <t>Tesla</t>
  </si>
  <si>
    <t>TSLA</t>
  </si>
  <si>
    <t>Apple</t>
  </si>
  <si>
    <t>AAPL</t>
  </si>
  <si>
    <t>Meta</t>
  </si>
  <si>
    <t>META</t>
  </si>
  <si>
    <t>Amazon</t>
  </si>
  <si>
    <t>AMZN</t>
  </si>
  <si>
    <t>Microsoft</t>
  </si>
  <si>
    <t>MSFT</t>
  </si>
  <si>
    <t>Nike</t>
  </si>
  <si>
    <t>NKE</t>
  </si>
  <si>
    <t xml:space="preserve">Alphabet </t>
  </si>
  <si>
    <t>GOOGL</t>
  </si>
  <si>
    <t>Total</t>
  </si>
  <si>
    <t>Total Profit</t>
  </si>
  <si>
    <t>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</si>
</sst>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[$USD]\ #,##0.00;[Red][$USD]\ \-#,##0.00"/>
    <numFmt numFmtId="166" formatCode="[$$-409]#,##0.00_ ;[Red]\-[$$-409]#,##0.00\ "/>
    <numFmt numFmtId="167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11" workbookViewId="0">
      <selection activeCell="H14" sqref="H14"/>
    </sheetView>
  </sheetViews>
  <sheetFormatPr defaultRowHeight="13.8" x14ac:dyDescent="0.25"/>
  <cols>
    <col min="1" max="1" width="12.88671875" style="1" customWidth="1"/>
    <col min="2" max="2" width="20.6640625" style="2" customWidth="1"/>
    <col min="3" max="3" width="17" style="4" customWidth="1"/>
    <col min="4" max="4" width="15.109375" style="4" customWidth="1"/>
    <col min="5" max="5" width="18.44140625" style="4" customWidth="1"/>
    <col min="6" max="6" width="18.5546875" style="4" customWidth="1"/>
    <col min="7" max="7" width="17.6640625" style="5" customWidth="1"/>
    <col min="8" max="8" width="11.6640625" style="7" customWidth="1"/>
    <col min="9" max="9" width="8.88671875" style="1" customWidth="1"/>
    <col min="10" max="10" width="8.88671875" style="2" customWidth="1"/>
    <col min="11" max="11" width="11.77734375" style="10" customWidth="1"/>
    <col min="12" max="17" width="8.88671875" style="1" customWidth="1"/>
    <col min="18" max="16384" width="8.88671875" style="1"/>
  </cols>
  <sheetData>
    <row r="1" spans="1:17" x14ac:dyDescent="0.25">
      <c r="A1" s="3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1" t="s">
        <v>7</v>
      </c>
      <c r="I1" s="15"/>
      <c r="J1" s="17"/>
      <c r="K1" s="10" t="s">
        <v>8</v>
      </c>
      <c r="L1" s="10"/>
      <c r="M1" s="15"/>
      <c r="N1" s="15"/>
      <c r="O1" s="15"/>
      <c r="P1" s="15"/>
      <c r="Q1" s="15"/>
    </row>
    <row r="2" spans="1:17" ht="14.4" customHeight="1" x14ac:dyDescent="0.3">
      <c r="A2" t="s">
        <v>9</v>
      </c>
      <c r="B2" s="2">
        <v>500</v>
      </c>
      <c r="C2" s="6">
        <v>220.58</v>
      </c>
      <c r="D2" s="6">
        <f t="shared" ref="D2:D8" si="0">PRODUCT(B2,C2)</f>
        <v>110290</v>
      </c>
      <c r="E2" s="2">
        <v>255.87010192871091</v>
      </c>
      <c r="F2" s="6">
        <f t="shared" ref="F2:F8" si="1">PRODUCT(B2,E2)</f>
        <v>127935.05096435545</v>
      </c>
      <c r="G2" s="6">
        <f t="shared" ref="G2:G8" si="2">SUM(F2,-D2)</f>
        <v>17645.050964355454</v>
      </c>
      <c r="H2" s="12">
        <f t="shared" ref="H2:H8" si="3">((G2)/(D2))</f>
        <v>0.15998776828683883</v>
      </c>
      <c r="I2" s="15"/>
      <c r="J2" s="17"/>
      <c r="K2" s="10" t="s">
        <v>10</v>
      </c>
      <c r="L2" s="10"/>
      <c r="M2" s="15"/>
      <c r="N2" s="15"/>
      <c r="O2" s="15"/>
      <c r="P2" s="15"/>
      <c r="Q2" s="15"/>
    </row>
    <row r="3" spans="1:17" ht="14.4" customHeight="1" x14ac:dyDescent="0.3">
      <c r="A3" t="s">
        <v>11</v>
      </c>
      <c r="B3" s="2">
        <v>100</v>
      </c>
      <c r="C3" s="6">
        <v>173.74</v>
      </c>
      <c r="D3" s="6">
        <f t="shared" si="0"/>
        <v>17374</v>
      </c>
      <c r="E3" s="2">
        <v>226.17999267578119</v>
      </c>
      <c r="F3" s="6">
        <f t="shared" si="1"/>
        <v>22617.999267578118</v>
      </c>
      <c r="G3" s="6">
        <f t="shared" si="2"/>
        <v>5243.9992675781177</v>
      </c>
      <c r="H3" s="12">
        <f t="shared" si="3"/>
        <v>0.30183027901336007</v>
      </c>
      <c r="I3" s="15"/>
      <c r="J3" s="17"/>
      <c r="K3" s="10" t="s">
        <v>12</v>
      </c>
      <c r="L3" s="10"/>
      <c r="M3" s="15"/>
      <c r="N3" s="15"/>
      <c r="O3" s="15"/>
      <c r="P3" s="15"/>
      <c r="Q3" s="15"/>
    </row>
    <row r="4" spans="1:17" ht="14.4" customHeight="1" x14ac:dyDescent="0.3">
      <c r="A4" t="s">
        <v>13</v>
      </c>
      <c r="B4" s="2">
        <v>250</v>
      </c>
      <c r="C4" s="6">
        <v>104.33</v>
      </c>
      <c r="D4" s="6">
        <f t="shared" si="0"/>
        <v>26082.5</v>
      </c>
      <c r="E4" s="2">
        <v>530.096923828125</v>
      </c>
      <c r="F4" s="6">
        <f t="shared" si="1"/>
        <v>132524.23095703125</v>
      </c>
      <c r="G4" s="6">
        <f t="shared" si="2"/>
        <v>106441.73095703125</v>
      </c>
      <c r="H4" s="12">
        <f t="shared" si="3"/>
        <v>4.0809635179538484</v>
      </c>
      <c r="I4" s="15"/>
      <c r="J4" s="17"/>
      <c r="K4" s="10" t="s">
        <v>14</v>
      </c>
      <c r="L4" s="10"/>
      <c r="M4" s="15"/>
      <c r="N4" s="15"/>
      <c r="O4" s="15"/>
      <c r="P4" s="15"/>
      <c r="Q4" s="15"/>
    </row>
    <row r="5" spans="1:17" ht="14.4" customHeight="1" x14ac:dyDescent="0.3">
      <c r="A5" t="s">
        <v>15</v>
      </c>
      <c r="B5" s="2">
        <v>50</v>
      </c>
      <c r="C5" s="6">
        <v>132.71</v>
      </c>
      <c r="D5" s="6">
        <f t="shared" si="0"/>
        <v>6635.5</v>
      </c>
      <c r="E5" s="2">
        <v>199.15989685058591</v>
      </c>
      <c r="F5" s="6">
        <f t="shared" si="1"/>
        <v>9957.9948425292951</v>
      </c>
      <c r="G5" s="6">
        <f t="shared" si="2"/>
        <v>3322.4948425292951</v>
      </c>
      <c r="H5" s="12">
        <f t="shared" si="3"/>
        <v>0.50071506932850507</v>
      </c>
      <c r="I5" s="15"/>
      <c r="J5" s="17"/>
      <c r="K5" s="10" t="s">
        <v>16</v>
      </c>
      <c r="L5" s="10"/>
      <c r="M5" s="15"/>
      <c r="N5" s="15"/>
      <c r="O5" s="15"/>
      <c r="P5" s="15"/>
      <c r="Q5" s="15"/>
    </row>
    <row r="6" spans="1:17" ht="14.4" customHeight="1" x14ac:dyDescent="0.3">
      <c r="A6" t="s">
        <v>17</v>
      </c>
      <c r="B6" s="2">
        <v>100</v>
      </c>
      <c r="C6" s="6">
        <v>317.04000000000002</v>
      </c>
      <c r="D6" s="6">
        <f t="shared" si="0"/>
        <v>31704.000000000004</v>
      </c>
      <c r="E6" s="2">
        <v>465.67001342773438</v>
      </c>
      <c r="F6" s="6">
        <f t="shared" si="1"/>
        <v>46567.001342773438</v>
      </c>
      <c r="G6" s="6">
        <f t="shared" si="2"/>
        <v>14863.001342773434</v>
      </c>
      <c r="H6" s="12">
        <f t="shared" si="3"/>
        <v>0.46880524043569999</v>
      </c>
      <c r="I6" s="15"/>
      <c r="J6" s="17"/>
      <c r="K6" s="10" t="s">
        <v>18</v>
      </c>
      <c r="L6" s="10"/>
      <c r="M6" s="15"/>
      <c r="N6" s="15"/>
      <c r="O6" s="15"/>
      <c r="P6" s="15"/>
      <c r="Q6" s="15"/>
    </row>
    <row r="7" spans="1:17" ht="14.4" customHeight="1" x14ac:dyDescent="0.3">
      <c r="A7" t="s">
        <v>19</v>
      </c>
      <c r="B7" s="2">
        <v>300</v>
      </c>
      <c r="C7" s="6">
        <v>102.63</v>
      </c>
      <c r="D7" s="6">
        <f t="shared" si="0"/>
        <v>30789</v>
      </c>
      <c r="E7" s="1">
        <v>73.275001525878906</v>
      </c>
      <c r="F7" s="6">
        <f t="shared" si="1"/>
        <v>21982.500457763672</v>
      </c>
      <c r="G7" s="6">
        <f t="shared" si="2"/>
        <v>-8806.4995422363281</v>
      </c>
      <c r="H7" s="12">
        <f t="shared" si="3"/>
        <v>-0.28602746247803851</v>
      </c>
      <c r="I7" s="15"/>
      <c r="J7" s="17"/>
      <c r="K7" s="10" t="s">
        <v>20</v>
      </c>
      <c r="L7" s="10"/>
      <c r="M7" s="15"/>
      <c r="N7" s="15"/>
      <c r="O7" s="15"/>
      <c r="P7" s="15"/>
      <c r="Q7" s="15"/>
    </row>
    <row r="8" spans="1:17" ht="14.4" customHeight="1" x14ac:dyDescent="0.3">
      <c r="A8" t="s">
        <v>21</v>
      </c>
      <c r="B8" s="2">
        <v>200</v>
      </c>
      <c r="C8" s="18">
        <v>126.56</v>
      </c>
      <c r="D8" s="6">
        <f t="shared" si="0"/>
        <v>25312</v>
      </c>
      <c r="E8" s="1">
        <v>189.25999450683591</v>
      </c>
      <c r="F8" s="6">
        <f t="shared" si="1"/>
        <v>37851.99890136718</v>
      </c>
      <c r="G8" s="6">
        <f t="shared" si="2"/>
        <v>12539.99890136718</v>
      </c>
      <c r="H8" s="12">
        <f t="shared" si="3"/>
        <v>0.49541715002240755</v>
      </c>
      <c r="K8" s="10" t="s">
        <v>22</v>
      </c>
      <c r="L8" s="10"/>
      <c r="M8" s="15"/>
      <c r="N8" s="15"/>
      <c r="O8" s="15"/>
      <c r="P8" s="15"/>
      <c r="Q8" s="15"/>
    </row>
    <row r="9" spans="1:17" ht="14.4" customHeight="1" x14ac:dyDescent="0.25">
      <c r="L9" s="10"/>
      <c r="M9" s="15"/>
      <c r="N9" s="15"/>
      <c r="O9" s="15"/>
      <c r="P9" s="15"/>
      <c r="Q9" s="15"/>
    </row>
    <row r="10" spans="1:17" x14ac:dyDescent="0.25">
      <c r="A10" s="1" t="s">
        <v>23</v>
      </c>
      <c r="B10" s="8">
        <f>SUM(B2:B8)</f>
        <v>1500</v>
      </c>
      <c r="C10" s="13"/>
      <c r="D10" s="13">
        <f>SUM(D2:D7)</f>
        <v>222875</v>
      </c>
      <c r="E10" s="13"/>
      <c r="F10" s="13">
        <f>SUM(F2:F7)</f>
        <v>361584.77783203125</v>
      </c>
      <c r="G10" s="14">
        <f>SUM(G2:G7)</f>
        <v>138709.77783203122</v>
      </c>
      <c r="H10" s="12">
        <f>((F10-D10)/D10)</f>
        <v>0.62236580070457093</v>
      </c>
      <c r="I10" s="15"/>
      <c r="J10" s="17"/>
      <c r="L10" s="10"/>
      <c r="M10" s="15"/>
      <c r="N10" s="15"/>
      <c r="O10" s="15"/>
      <c r="P10" s="15"/>
      <c r="Q10" s="15"/>
    </row>
    <row r="11" spans="1:17" x14ac:dyDescent="0.25">
      <c r="I11" s="15"/>
      <c r="J11" s="17"/>
      <c r="L11" s="10"/>
      <c r="M11" s="15"/>
      <c r="N11" s="15"/>
      <c r="O11" s="15"/>
      <c r="P11" s="15"/>
      <c r="Q11" s="15"/>
    </row>
    <row r="12" spans="1:17" x14ac:dyDescent="0.25">
      <c r="A12" s="2" t="s">
        <v>24</v>
      </c>
      <c r="B12" s="3">
        <f>G10</f>
        <v>138709.77783203122</v>
      </c>
      <c r="I12" s="15"/>
      <c r="J12" s="17"/>
      <c r="L12" s="10"/>
      <c r="M12" s="15"/>
      <c r="N12" s="15"/>
      <c r="O12" s="15"/>
      <c r="P12" s="15"/>
      <c r="Q12" s="15"/>
    </row>
    <row r="13" spans="1:17" x14ac:dyDescent="0.25">
      <c r="A13" s="2" t="s">
        <v>25</v>
      </c>
      <c r="B13" s="9">
        <f>H10</f>
        <v>0.62236580070457093</v>
      </c>
      <c r="I13" s="15"/>
      <c r="J13" s="17"/>
      <c r="L13" s="10"/>
      <c r="M13" s="15"/>
      <c r="N13" s="15"/>
      <c r="O13" s="15"/>
      <c r="P13" s="15"/>
      <c r="Q13" s="15"/>
    </row>
    <row r="14" spans="1:17" x14ac:dyDescent="0.25">
      <c r="I14" s="15"/>
      <c r="J14" s="17"/>
      <c r="L14" s="10"/>
      <c r="M14" s="15"/>
      <c r="N14" s="15"/>
      <c r="O14" s="15"/>
      <c r="P14" s="15"/>
      <c r="Q14" s="15"/>
    </row>
    <row r="15" spans="1:17" x14ac:dyDescent="0.25">
      <c r="I15" s="15"/>
      <c r="J15" s="17"/>
      <c r="L15" s="10"/>
      <c r="M15" s="15"/>
      <c r="N15" s="15"/>
      <c r="O15" s="15"/>
      <c r="P15" s="15"/>
      <c r="Q15" s="15"/>
    </row>
    <row r="16" spans="1:17" x14ac:dyDescent="0.25">
      <c r="I16" s="15"/>
      <c r="J16" s="17"/>
      <c r="L16" s="10"/>
      <c r="M16" s="15"/>
      <c r="N16" s="15"/>
      <c r="O16" s="15"/>
      <c r="P16" s="15"/>
      <c r="Q16" s="15"/>
    </row>
    <row r="17" spans="9:17" x14ac:dyDescent="0.25">
      <c r="I17" s="15"/>
      <c r="J17" s="16"/>
      <c r="L17" s="15"/>
      <c r="M17" s="15"/>
      <c r="N17" s="15"/>
      <c r="O17" s="15"/>
      <c r="P17" s="15"/>
      <c r="Q17" s="15"/>
    </row>
    <row r="18" spans="9:17" x14ac:dyDescent="0.25">
      <c r="I18" s="15"/>
      <c r="J18" s="16"/>
      <c r="L18" s="15"/>
      <c r="M18" s="15"/>
      <c r="N18" s="15"/>
      <c r="O18" s="15"/>
      <c r="P18" s="15"/>
      <c r="Q18" s="15"/>
    </row>
    <row r="19" spans="9:17" x14ac:dyDescent="0.25">
      <c r="I19" s="15"/>
      <c r="J19" s="16"/>
      <c r="L19" s="15"/>
      <c r="M19" s="15"/>
      <c r="N19" s="15"/>
      <c r="O19" s="15"/>
      <c r="P19" s="15"/>
      <c r="Q19" s="15"/>
    </row>
  </sheetData>
  <conditionalFormatting sqref="J1:J7 J10">
    <cfRule type="containsText" dxfId="0" priority="1" operator="containsText" text="16.76">
      <formula>NOT(ISERROR(SEARCH("16.76",J1)))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Nandakumar</dc:creator>
  <cp:lastModifiedBy>Karthikeyan Nandakumar</cp:lastModifiedBy>
  <dcterms:created xsi:type="dcterms:W3CDTF">2023-12-04T10:05:53Z</dcterms:created>
  <dcterms:modified xsi:type="dcterms:W3CDTF">2024-07-08T16:23:53Z</dcterms:modified>
</cp:coreProperties>
</file>