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西暦</t>
        </is>
      </c>
      <c r="B1" t="inlineStr">
        <is>
          <t>和暦</t>
        </is>
      </c>
    </row>
    <row r="2">
      <c r="A2" t="inlineStr">
        <is>
          <t>1930年</t>
        </is>
      </c>
      <c r="B2">
        <f>TEXT("1930/1/1","gge年")</f>
        <v/>
      </c>
    </row>
    <row r="3">
      <c r="A3" t="inlineStr">
        <is>
          <t>1931年</t>
        </is>
      </c>
      <c r="B3">
        <f>TEXT("1931/1/1","gge年")</f>
        <v/>
      </c>
    </row>
    <row r="4">
      <c r="A4" t="inlineStr">
        <is>
          <t>1932年</t>
        </is>
      </c>
      <c r="B4">
        <f>TEXT("1932/1/1","gge年")</f>
        <v/>
      </c>
    </row>
    <row r="5">
      <c r="A5" t="inlineStr">
        <is>
          <t>1933年</t>
        </is>
      </c>
      <c r="B5">
        <f>TEXT("1933/1/1","gge年")</f>
        <v/>
      </c>
    </row>
    <row r="6">
      <c r="A6" t="inlineStr">
        <is>
          <t>1934年</t>
        </is>
      </c>
      <c r="B6">
        <f>TEXT("1934/1/1","gge年")</f>
        <v/>
      </c>
    </row>
    <row r="7">
      <c r="A7" t="inlineStr">
        <is>
          <t>1935年</t>
        </is>
      </c>
      <c r="B7">
        <f>TEXT("1935/1/1","gge年")</f>
        <v/>
      </c>
    </row>
    <row r="8">
      <c r="A8" t="inlineStr">
        <is>
          <t>1936年</t>
        </is>
      </c>
      <c r="B8">
        <f>TEXT("1936/1/1","gge年")</f>
        <v/>
      </c>
    </row>
    <row r="9">
      <c r="A9" t="inlineStr">
        <is>
          <t>1937年</t>
        </is>
      </c>
      <c r="B9">
        <f>TEXT("1937/1/1","gge年")</f>
        <v/>
      </c>
    </row>
    <row r="10">
      <c r="A10" t="inlineStr">
        <is>
          <t>1938年</t>
        </is>
      </c>
      <c r="B10">
        <f>TEXT("1938/1/1","gge年")</f>
        <v/>
      </c>
    </row>
    <row r="11">
      <c r="A11" t="inlineStr">
        <is>
          <t>1939年</t>
        </is>
      </c>
      <c r="B11">
        <f>TEXT("1939/1/1","gge年")</f>
        <v/>
      </c>
    </row>
    <row r="12">
      <c r="A12" t="inlineStr">
        <is>
          <t>1940年</t>
        </is>
      </c>
      <c r="B12">
        <f>TEXT("1940/1/1","gge年")</f>
        <v/>
      </c>
    </row>
    <row r="13">
      <c r="A13" t="inlineStr">
        <is>
          <t>1941年</t>
        </is>
      </c>
      <c r="B13">
        <f>TEXT("1941/1/1","gge年")</f>
        <v/>
      </c>
    </row>
    <row r="14">
      <c r="A14" t="inlineStr">
        <is>
          <t>1942年</t>
        </is>
      </c>
      <c r="B14">
        <f>TEXT("1942/1/1","gge年")</f>
        <v/>
      </c>
    </row>
    <row r="15">
      <c r="A15" t="inlineStr">
        <is>
          <t>1943年</t>
        </is>
      </c>
      <c r="B15">
        <f>TEXT("1943/1/1","gge年")</f>
        <v/>
      </c>
    </row>
    <row r="16">
      <c r="A16" t="inlineStr">
        <is>
          <t>1944年</t>
        </is>
      </c>
      <c r="B16">
        <f>TEXT("1944/1/1","gge年")</f>
        <v/>
      </c>
    </row>
    <row r="17">
      <c r="A17" t="inlineStr">
        <is>
          <t>1945年</t>
        </is>
      </c>
      <c r="B17">
        <f>TEXT("1945/1/1","gge年")</f>
        <v/>
      </c>
    </row>
    <row r="18">
      <c r="A18" t="inlineStr">
        <is>
          <t>1946年</t>
        </is>
      </c>
      <c r="B18">
        <f>TEXT("1946/1/1","gge年")</f>
        <v/>
      </c>
    </row>
    <row r="19">
      <c r="A19" t="inlineStr">
        <is>
          <t>1947年</t>
        </is>
      </c>
      <c r="B19">
        <f>TEXT("1947/1/1","gge年")</f>
        <v/>
      </c>
    </row>
    <row r="20">
      <c r="A20" t="inlineStr">
        <is>
          <t>1948年</t>
        </is>
      </c>
      <c r="B20">
        <f>TEXT("1948/1/1","gge年")</f>
        <v/>
      </c>
    </row>
    <row r="21">
      <c r="A21" t="inlineStr">
        <is>
          <t>1949年</t>
        </is>
      </c>
      <c r="B21">
        <f>TEXT("1949/1/1","gge年")</f>
        <v/>
      </c>
    </row>
    <row r="22">
      <c r="A22" t="inlineStr">
        <is>
          <t>1950年</t>
        </is>
      </c>
      <c r="B22">
        <f>TEXT("1950/1/1","gge年")</f>
        <v/>
      </c>
    </row>
    <row r="23">
      <c r="A23" t="inlineStr">
        <is>
          <t>1951年</t>
        </is>
      </c>
      <c r="B23">
        <f>TEXT("1951/1/1","gge年")</f>
        <v/>
      </c>
    </row>
    <row r="24">
      <c r="A24" t="inlineStr">
        <is>
          <t>1952年</t>
        </is>
      </c>
      <c r="B24">
        <f>TEXT("1952/1/1","gge年")</f>
        <v/>
      </c>
    </row>
    <row r="25">
      <c r="A25" t="inlineStr">
        <is>
          <t>1953年</t>
        </is>
      </c>
      <c r="B25">
        <f>TEXT("1953/1/1","gge年")</f>
        <v/>
      </c>
    </row>
    <row r="26">
      <c r="A26" t="inlineStr">
        <is>
          <t>1954年</t>
        </is>
      </c>
      <c r="B26">
        <f>TEXT("1954/1/1","gge年")</f>
        <v/>
      </c>
    </row>
    <row r="27">
      <c r="A27" t="inlineStr">
        <is>
          <t>1955年</t>
        </is>
      </c>
      <c r="B27">
        <f>TEXT("1955/1/1","gge年")</f>
        <v/>
      </c>
    </row>
    <row r="28">
      <c r="A28" t="inlineStr">
        <is>
          <t>1956年</t>
        </is>
      </c>
      <c r="B28">
        <f>TEXT("1956/1/1","gge年")</f>
        <v/>
      </c>
    </row>
    <row r="29">
      <c r="A29" t="inlineStr">
        <is>
          <t>1957年</t>
        </is>
      </c>
      <c r="B29">
        <f>TEXT("1957/1/1","gge年")</f>
        <v/>
      </c>
    </row>
    <row r="30">
      <c r="A30" t="inlineStr">
        <is>
          <t>1958年</t>
        </is>
      </c>
      <c r="B30">
        <f>TEXT("1958/1/1","gge年")</f>
        <v/>
      </c>
    </row>
    <row r="31">
      <c r="A31" t="inlineStr">
        <is>
          <t>1959年</t>
        </is>
      </c>
      <c r="B31">
        <f>TEXT("1959/1/1","gge年")</f>
        <v/>
      </c>
    </row>
    <row r="32">
      <c r="A32" t="inlineStr">
        <is>
          <t>1960年</t>
        </is>
      </c>
      <c r="B32">
        <f>TEXT("1960/1/1","gge年")</f>
        <v/>
      </c>
    </row>
    <row r="33">
      <c r="A33" t="inlineStr">
        <is>
          <t>1961年</t>
        </is>
      </c>
      <c r="B33">
        <f>TEXT("1961/1/1","gge年")</f>
        <v/>
      </c>
    </row>
    <row r="34">
      <c r="A34" t="inlineStr">
        <is>
          <t>1962年</t>
        </is>
      </c>
      <c r="B34">
        <f>TEXT("1962/1/1","gge年")</f>
        <v/>
      </c>
    </row>
    <row r="35">
      <c r="A35" t="inlineStr">
        <is>
          <t>1963年</t>
        </is>
      </c>
      <c r="B35">
        <f>TEXT("1963/1/1","gge年")</f>
        <v/>
      </c>
    </row>
    <row r="36">
      <c r="A36" t="inlineStr">
        <is>
          <t>1964年</t>
        </is>
      </c>
      <c r="B36">
        <f>TEXT("1964/1/1","gge年")</f>
        <v/>
      </c>
    </row>
    <row r="37">
      <c r="A37" t="inlineStr">
        <is>
          <t>1965年</t>
        </is>
      </c>
      <c r="B37">
        <f>TEXT("1965/1/1","gge年")</f>
        <v/>
      </c>
    </row>
    <row r="38">
      <c r="A38" t="inlineStr">
        <is>
          <t>1966年</t>
        </is>
      </c>
      <c r="B38">
        <f>TEXT("1966/1/1","gge年")</f>
        <v/>
      </c>
    </row>
    <row r="39">
      <c r="A39" t="inlineStr">
        <is>
          <t>1967年</t>
        </is>
      </c>
      <c r="B39">
        <f>TEXT("1967/1/1","gge年")</f>
        <v/>
      </c>
    </row>
    <row r="40">
      <c r="A40" t="inlineStr">
        <is>
          <t>1968年</t>
        </is>
      </c>
      <c r="B40">
        <f>TEXT("1968/1/1","gge年")</f>
        <v/>
      </c>
    </row>
    <row r="41">
      <c r="A41" t="inlineStr">
        <is>
          <t>1969年</t>
        </is>
      </c>
      <c r="B41">
        <f>TEXT("1969/1/1","gge年")</f>
        <v/>
      </c>
    </row>
    <row r="42">
      <c r="A42" t="inlineStr">
        <is>
          <t>1970年</t>
        </is>
      </c>
      <c r="B42">
        <f>TEXT("1970/1/1","gge年")</f>
        <v/>
      </c>
    </row>
    <row r="43">
      <c r="A43" t="inlineStr">
        <is>
          <t>1971年</t>
        </is>
      </c>
      <c r="B43">
        <f>TEXT("1971/1/1","gge年")</f>
        <v/>
      </c>
    </row>
    <row r="44">
      <c r="A44" t="inlineStr">
        <is>
          <t>1972年</t>
        </is>
      </c>
      <c r="B44">
        <f>TEXT("1972/1/1","gge年")</f>
        <v/>
      </c>
    </row>
    <row r="45">
      <c r="A45" t="inlineStr">
        <is>
          <t>1973年</t>
        </is>
      </c>
      <c r="B45">
        <f>TEXT("1973/1/1","gge年")</f>
        <v/>
      </c>
    </row>
    <row r="46">
      <c r="A46" t="inlineStr">
        <is>
          <t>1974年</t>
        </is>
      </c>
      <c r="B46">
        <f>TEXT("1974/1/1","gge年")</f>
        <v/>
      </c>
    </row>
    <row r="47">
      <c r="A47" t="inlineStr">
        <is>
          <t>1975年</t>
        </is>
      </c>
      <c r="B47">
        <f>TEXT("1975/1/1","gge年")</f>
        <v/>
      </c>
    </row>
    <row r="48">
      <c r="A48" t="inlineStr">
        <is>
          <t>1976年</t>
        </is>
      </c>
      <c r="B48">
        <f>TEXT("1976/1/1","gge年")</f>
        <v/>
      </c>
    </row>
    <row r="49">
      <c r="A49" t="inlineStr">
        <is>
          <t>1977年</t>
        </is>
      </c>
      <c r="B49">
        <f>TEXT("1977/1/1","gge年")</f>
        <v/>
      </c>
    </row>
    <row r="50">
      <c r="A50" t="inlineStr">
        <is>
          <t>1978年</t>
        </is>
      </c>
      <c r="B50">
        <f>TEXT("1978/1/1","gge年")</f>
        <v/>
      </c>
    </row>
    <row r="51">
      <c r="A51" t="inlineStr">
        <is>
          <t>1979年</t>
        </is>
      </c>
      <c r="B51">
        <f>TEXT("1979/1/1","gge年")</f>
        <v/>
      </c>
    </row>
    <row r="52">
      <c r="A52" t="inlineStr">
        <is>
          <t>1980年</t>
        </is>
      </c>
      <c r="B52">
        <f>TEXT("1980/1/1","gge年")</f>
        <v/>
      </c>
    </row>
    <row r="53">
      <c r="A53" t="inlineStr">
        <is>
          <t>1981年</t>
        </is>
      </c>
      <c r="B53">
        <f>TEXT("1981/1/1","gge年")</f>
        <v/>
      </c>
    </row>
    <row r="54">
      <c r="A54" t="inlineStr">
        <is>
          <t>1982年</t>
        </is>
      </c>
      <c r="B54">
        <f>TEXT("1982/1/1","gge年")</f>
        <v/>
      </c>
    </row>
    <row r="55">
      <c r="A55" t="inlineStr">
        <is>
          <t>1983年</t>
        </is>
      </c>
      <c r="B55">
        <f>TEXT("1983/1/1","gge年")</f>
        <v/>
      </c>
    </row>
    <row r="56">
      <c r="A56" t="inlineStr">
        <is>
          <t>1984年</t>
        </is>
      </c>
      <c r="B56">
        <f>TEXT("1984/1/1","gge年")</f>
        <v/>
      </c>
    </row>
    <row r="57">
      <c r="A57" t="inlineStr">
        <is>
          <t>1985年</t>
        </is>
      </c>
      <c r="B57">
        <f>TEXT("1985/1/1","gge年")</f>
        <v/>
      </c>
    </row>
    <row r="58">
      <c r="A58" t="inlineStr">
        <is>
          <t>1986年</t>
        </is>
      </c>
      <c r="B58">
        <f>TEXT("1986/1/1","gge年")</f>
        <v/>
      </c>
    </row>
    <row r="59">
      <c r="A59" t="inlineStr">
        <is>
          <t>1987年</t>
        </is>
      </c>
      <c r="B59">
        <f>TEXT("1987/1/1","gge年")</f>
        <v/>
      </c>
    </row>
    <row r="60">
      <c r="A60" t="inlineStr">
        <is>
          <t>1988年</t>
        </is>
      </c>
      <c r="B60">
        <f>TEXT("1988/1/1","gge年")</f>
        <v/>
      </c>
    </row>
    <row r="61">
      <c r="A61" t="inlineStr">
        <is>
          <t>1989年</t>
        </is>
      </c>
      <c r="B61">
        <f>TEXT("1989/1/1","gge年")</f>
        <v/>
      </c>
    </row>
    <row r="62">
      <c r="A62" t="inlineStr">
        <is>
          <t>1990年</t>
        </is>
      </c>
      <c r="B62">
        <f>TEXT("1990/1/1","gge年")</f>
        <v/>
      </c>
    </row>
    <row r="63">
      <c r="A63" t="inlineStr">
        <is>
          <t>1991年</t>
        </is>
      </c>
      <c r="B63">
        <f>TEXT("1991/1/1","gge年")</f>
        <v/>
      </c>
    </row>
    <row r="64">
      <c r="A64" t="inlineStr">
        <is>
          <t>1992年</t>
        </is>
      </c>
      <c r="B64">
        <f>TEXT("1992/1/1","gge年")</f>
        <v/>
      </c>
    </row>
    <row r="65">
      <c r="A65" t="inlineStr">
        <is>
          <t>1993年</t>
        </is>
      </c>
      <c r="B65">
        <f>TEXT("1993/1/1","gge年")</f>
        <v/>
      </c>
    </row>
    <row r="66">
      <c r="A66" t="inlineStr">
        <is>
          <t>1994年</t>
        </is>
      </c>
      <c r="B66">
        <f>TEXT("1994/1/1","gge年")</f>
        <v/>
      </c>
    </row>
    <row r="67">
      <c r="A67" t="inlineStr">
        <is>
          <t>1995年</t>
        </is>
      </c>
      <c r="B67">
        <f>TEXT("1995/1/1","gge年")</f>
        <v/>
      </c>
    </row>
    <row r="68">
      <c r="A68" t="inlineStr">
        <is>
          <t>1996年</t>
        </is>
      </c>
      <c r="B68">
        <f>TEXT("1996/1/1","gge年")</f>
        <v/>
      </c>
    </row>
    <row r="69">
      <c r="A69" t="inlineStr">
        <is>
          <t>1997年</t>
        </is>
      </c>
      <c r="B69">
        <f>TEXT("1997/1/1","gge年")</f>
        <v/>
      </c>
    </row>
    <row r="70">
      <c r="A70" t="inlineStr">
        <is>
          <t>1998年</t>
        </is>
      </c>
      <c r="B70">
        <f>TEXT("1998/1/1","gge年")</f>
        <v/>
      </c>
    </row>
    <row r="71">
      <c r="A71" t="inlineStr">
        <is>
          <t>1999年</t>
        </is>
      </c>
      <c r="B71">
        <f>TEXT("1999/1/1","gge年")</f>
        <v/>
      </c>
    </row>
    <row r="72">
      <c r="A72" t="inlineStr">
        <is>
          <t>2000年</t>
        </is>
      </c>
      <c r="B72">
        <f>TEXT("2000/1/1","gge年")</f>
        <v/>
      </c>
    </row>
    <row r="73">
      <c r="A73" t="inlineStr">
        <is>
          <t>2001年</t>
        </is>
      </c>
      <c r="B73">
        <f>TEXT("2001/1/1","gge年")</f>
        <v/>
      </c>
    </row>
    <row r="74">
      <c r="A74" t="inlineStr">
        <is>
          <t>2002年</t>
        </is>
      </c>
      <c r="B74">
        <f>TEXT("2002/1/1","gge年")</f>
        <v/>
      </c>
    </row>
    <row r="75">
      <c r="A75" t="inlineStr">
        <is>
          <t>2003年</t>
        </is>
      </c>
      <c r="B75">
        <f>TEXT("2003/1/1","gge年")</f>
        <v/>
      </c>
    </row>
    <row r="76">
      <c r="A76" t="inlineStr">
        <is>
          <t>2004年</t>
        </is>
      </c>
      <c r="B76">
        <f>TEXT("2004/1/1","gge年")</f>
        <v/>
      </c>
    </row>
    <row r="77">
      <c r="A77" t="inlineStr">
        <is>
          <t>2005年</t>
        </is>
      </c>
      <c r="B77">
        <f>TEXT("2005/1/1","gge年")</f>
        <v/>
      </c>
    </row>
    <row r="78">
      <c r="A78" t="inlineStr">
        <is>
          <t>2006年</t>
        </is>
      </c>
      <c r="B78">
        <f>TEXT("2006/1/1","gge年")</f>
        <v/>
      </c>
    </row>
    <row r="79">
      <c r="A79" t="inlineStr">
        <is>
          <t>2007年</t>
        </is>
      </c>
      <c r="B79">
        <f>TEXT("2007/1/1","gge年")</f>
        <v/>
      </c>
    </row>
    <row r="80">
      <c r="A80" t="inlineStr">
        <is>
          <t>2008年</t>
        </is>
      </c>
      <c r="B80">
        <f>TEXT("2008/1/1","gge年")</f>
        <v/>
      </c>
    </row>
    <row r="81">
      <c r="A81" t="inlineStr">
        <is>
          <t>2009年</t>
        </is>
      </c>
      <c r="B81">
        <f>TEXT("2009/1/1","gge年")</f>
        <v/>
      </c>
    </row>
    <row r="82">
      <c r="A82" t="inlineStr">
        <is>
          <t>2010年</t>
        </is>
      </c>
      <c r="B82">
        <f>TEXT("2010/1/1","gge年")</f>
        <v/>
      </c>
    </row>
    <row r="83">
      <c r="A83" t="inlineStr">
        <is>
          <t>2011年</t>
        </is>
      </c>
      <c r="B83">
        <f>TEXT("2011/1/1","gge年")</f>
        <v/>
      </c>
    </row>
    <row r="84">
      <c r="A84" t="inlineStr">
        <is>
          <t>2012年</t>
        </is>
      </c>
      <c r="B84">
        <f>TEXT("2012/1/1","gge年")</f>
        <v/>
      </c>
    </row>
    <row r="85">
      <c r="A85" t="inlineStr">
        <is>
          <t>2013年</t>
        </is>
      </c>
      <c r="B85">
        <f>TEXT("2013/1/1","gge年")</f>
        <v/>
      </c>
    </row>
    <row r="86">
      <c r="A86" t="inlineStr">
        <is>
          <t>2014年</t>
        </is>
      </c>
      <c r="B86">
        <f>TEXT("2014/1/1","gge年")</f>
        <v/>
      </c>
    </row>
    <row r="87">
      <c r="A87" t="inlineStr">
        <is>
          <t>2015年</t>
        </is>
      </c>
      <c r="B87">
        <f>TEXT("2015/1/1","gge年")</f>
        <v/>
      </c>
    </row>
    <row r="88">
      <c r="A88" t="inlineStr">
        <is>
          <t>2016年</t>
        </is>
      </c>
      <c r="B88">
        <f>TEXT("2016/1/1","gge年")</f>
        <v/>
      </c>
    </row>
    <row r="89">
      <c r="A89" t="inlineStr">
        <is>
          <t>2017年</t>
        </is>
      </c>
      <c r="B89">
        <f>TEXT("2017/1/1","gge年")</f>
        <v/>
      </c>
    </row>
    <row r="90">
      <c r="A90" t="inlineStr">
        <is>
          <t>2018年</t>
        </is>
      </c>
      <c r="B90">
        <f>TEXT("2018/1/1","gge年")</f>
        <v/>
      </c>
    </row>
    <row r="91">
      <c r="A91" t="inlineStr">
        <is>
          <t>2019年</t>
        </is>
      </c>
      <c r="B91">
        <f>TEXT("2019/1/1","gge年")</f>
        <v/>
      </c>
    </row>
    <row r="92">
      <c r="A92" t="inlineStr">
        <is>
          <t>2020年</t>
        </is>
      </c>
      <c r="B92">
        <f>TEXT("2020/1/1","gge年")</f>
        <v/>
      </c>
    </row>
    <row r="93">
      <c r="A93" t="inlineStr">
        <is>
          <t>2021年</t>
        </is>
      </c>
      <c r="B93">
        <f>TEXT("2021/1/1","gge年")</f>
        <v/>
      </c>
    </row>
    <row r="94">
      <c r="A94" t="inlineStr">
        <is>
          <t>2022年</t>
        </is>
      </c>
      <c r="B94">
        <f>TEXT("2022/1/1","gge年")</f>
        <v/>
      </c>
    </row>
    <row r="95">
      <c r="A95" t="inlineStr">
        <is>
          <t>2023年</t>
        </is>
      </c>
      <c r="B95">
        <f>TEXT("2023/1/1","gge年")</f>
        <v/>
      </c>
    </row>
    <row r="96">
      <c r="A96" t="inlineStr">
        <is>
          <t>2024年</t>
        </is>
      </c>
      <c r="B96">
        <f>TEXT("2024/1/1","gge年")</f>
        <v/>
      </c>
    </row>
    <row r="97">
      <c r="A97" t="inlineStr">
        <is>
          <t>2025年</t>
        </is>
      </c>
      <c r="B97">
        <f>TEXT("2025/1/1","gge年")</f>
        <v/>
      </c>
    </row>
    <row r="98">
      <c r="A98" t="inlineStr">
        <is>
          <t>2026年</t>
        </is>
      </c>
      <c r="B98">
        <f>TEXT("2026/1/1","gge年")</f>
        <v/>
      </c>
    </row>
    <row r="99">
      <c r="A99" t="inlineStr">
        <is>
          <t>2027年</t>
        </is>
      </c>
      <c r="B99">
        <f>TEXT("2027/1/1","gge年")</f>
        <v/>
      </c>
    </row>
    <row r="100">
      <c r="A100" t="inlineStr">
        <is>
          <t>2028年</t>
        </is>
      </c>
      <c r="B100">
        <f>TEXT("2028/1/1","gge年")</f>
        <v/>
      </c>
    </row>
    <row r="101">
      <c r="A101" t="inlineStr">
        <is>
          <t>2029年</t>
        </is>
      </c>
      <c r="B101">
        <f>TEXT("2029/1/1","gge年")</f>
        <v/>
      </c>
    </row>
    <row r="102">
      <c r="A102" t="inlineStr">
        <is>
          <t>2030年</t>
        </is>
      </c>
      <c r="B102">
        <f>TEXT("2030/1/1","gge年")</f>
        <v/>
      </c>
    </row>
    <row r="103">
      <c r="A103" t="inlineStr">
        <is>
          <t>2031年</t>
        </is>
      </c>
      <c r="B103">
        <f>TEXT("2031/1/1","gge年")</f>
        <v/>
      </c>
    </row>
    <row r="104">
      <c r="A104" t="inlineStr">
        <is>
          <t>2032年</t>
        </is>
      </c>
      <c r="B104">
        <f>TEXT("2032/1/1","gge年")</f>
        <v/>
      </c>
    </row>
    <row r="105">
      <c r="A105" t="inlineStr">
        <is>
          <t>2033年</t>
        </is>
      </c>
      <c r="B105">
        <f>TEXT("2033/1/1","gge年")</f>
        <v/>
      </c>
    </row>
    <row r="106">
      <c r="A106" t="inlineStr">
        <is>
          <t>2034年</t>
        </is>
      </c>
      <c r="B106">
        <f>TEXT("2034/1/1","gge年")</f>
        <v/>
      </c>
    </row>
    <row r="107">
      <c r="A107" t="inlineStr">
        <is>
          <t>2035年</t>
        </is>
      </c>
      <c r="B107">
        <f>TEXT("2035/1/1","gge年")</f>
        <v/>
      </c>
    </row>
    <row r="108">
      <c r="A108" t="inlineStr">
        <is>
          <t>2036年</t>
        </is>
      </c>
      <c r="B108">
        <f>TEXT("2036/1/1","gge年")</f>
        <v/>
      </c>
    </row>
    <row r="109">
      <c r="A109" t="inlineStr">
        <is>
          <t>2037年</t>
        </is>
      </c>
      <c r="B109">
        <f>TEXT("2037/1/1","gge年")</f>
        <v/>
      </c>
    </row>
    <row r="110">
      <c r="A110" t="inlineStr">
        <is>
          <t>2038年</t>
        </is>
      </c>
      <c r="B110">
        <f>TEXT("2038/1/1","gge年")</f>
        <v/>
      </c>
    </row>
    <row r="111">
      <c r="A111" t="inlineStr">
        <is>
          <t>2039年</t>
        </is>
      </c>
      <c r="B111">
        <f>TEXT("2039/1/1","gge年")</f>
        <v/>
      </c>
    </row>
    <row r="112">
      <c r="A112" t="inlineStr">
        <is>
          <t>2040年</t>
        </is>
      </c>
      <c r="B112">
        <f>TEXT("2040/1/1","gge年")</f>
        <v/>
      </c>
    </row>
    <row r="113">
      <c r="A113" t="inlineStr">
        <is>
          <t>2041年</t>
        </is>
      </c>
      <c r="B113">
        <f>TEXT("2041/1/1","gge年")</f>
        <v/>
      </c>
    </row>
    <row r="114">
      <c r="A114" t="inlineStr">
        <is>
          <t>2042年</t>
        </is>
      </c>
      <c r="B114">
        <f>TEXT("2042/1/1","gge年")</f>
        <v/>
      </c>
    </row>
    <row r="115">
      <c r="A115" t="inlineStr">
        <is>
          <t>2043年</t>
        </is>
      </c>
      <c r="B115">
        <f>TEXT("2043/1/1","gge年")</f>
        <v/>
      </c>
    </row>
    <row r="116">
      <c r="A116" t="inlineStr">
        <is>
          <t>2044年</t>
        </is>
      </c>
      <c r="B116">
        <f>TEXT("2044/1/1","gge年")</f>
        <v/>
      </c>
    </row>
    <row r="117">
      <c r="A117" t="inlineStr">
        <is>
          <t>2045年</t>
        </is>
      </c>
      <c r="B117">
        <f>TEXT("2045/1/1","gge年")</f>
        <v/>
      </c>
    </row>
    <row r="118">
      <c r="A118" t="inlineStr">
        <is>
          <t>2046年</t>
        </is>
      </c>
      <c r="B118">
        <f>TEXT("2046/1/1","gge年")</f>
        <v/>
      </c>
    </row>
    <row r="119">
      <c r="A119" t="inlineStr">
        <is>
          <t>2047年</t>
        </is>
      </c>
      <c r="B119">
        <f>TEXT("2047/1/1","gge年")</f>
        <v/>
      </c>
    </row>
    <row r="120">
      <c r="A120" t="inlineStr">
        <is>
          <t>2048年</t>
        </is>
      </c>
      <c r="B120">
        <f>TEXT("2048/1/1","gge年")</f>
        <v/>
      </c>
    </row>
    <row r="121">
      <c r="A121" t="inlineStr">
        <is>
          <t>2049年</t>
        </is>
      </c>
      <c r="B121">
        <f>TEXT("2049/1/1","gge年")</f>
        <v/>
      </c>
    </row>
    <row r="122">
      <c r="A122" t="inlineStr">
        <is>
          <t>2050年</t>
        </is>
      </c>
      <c r="B122">
        <f>TEXT("2050/1/1","gge年")</f>
        <v/>
      </c>
    </row>
    <row r="123">
      <c r="A123" t="inlineStr">
        <is>
          <t>2051年</t>
        </is>
      </c>
      <c r="B123">
        <f>TEXT("2051/1/1","gge年")</f>
        <v/>
      </c>
    </row>
    <row r="124">
      <c r="A124" t="inlineStr">
        <is>
          <t>2052年</t>
        </is>
      </c>
      <c r="B124">
        <f>TEXT("2052/1/1","gge年")</f>
        <v/>
      </c>
    </row>
    <row r="125">
      <c r="A125" t="inlineStr">
        <is>
          <t>2053年</t>
        </is>
      </c>
      <c r="B125">
        <f>TEXT("2053/1/1","gge年")</f>
        <v/>
      </c>
    </row>
    <row r="126">
      <c r="A126" t="inlineStr">
        <is>
          <t>2054年</t>
        </is>
      </c>
      <c r="B126">
        <f>TEXT("2054/1/1","gge年")</f>
        <v/>
      </c>
    </row>
    <row r="127">
      <c r="A127" t="inlineStr">
        <is>
          <t>2055年</t>
        </is>
      </c>
      <c r="B127">
        <f>TEXT("2055/1/1","gge年")</f>
        <v/>
      </c>
    </row>
    <row r="128">
      <c r="A128" t="inlineStr">
        <is>
          <t>2056年</t>
        </is>
      </c>
      <c r="B128">
        <f>TEXT("2056/1/1","gge年")</f>
        <v/>
      </c>
    </row>
    <row r="129">
      <c r="A129" t="inlineStr">
        <is>
          <t>2057年</t>
        </is>
      </c>
      <c r="B129">
        <f>TEXT("2057/1/1","gge年")</f>
        <v/>
      </c>
    </row>
    <row r="130">
      <c r="A130" t="inlineStr">
        <is>
          <t>2058年</t>
        </is>
      </c>
      <c r="B130">
        <f>TEXT("2058/1/1","gge年")</f>
        <v/>
      </c>
    </row>
    <row r="131">
      <c r="A131" t="inlineStr">
        <is>
          <t>2059年</t>
        </is>
      </c>
      <c r="B131">
        <f>TEXT("2059/1/1","gge年")</f>
        <v/>
      </c>
    </row>
    <row r="132">
      <c r="A132" t="inlineStr">
        <is>
          <t>2060年</t>
        </is>
      </c>
      <c r="B132">
        <f>TEXT("2060/1/1","gge年")</f>
        <v/>
      </c>
    </row>
    <row r="133">
      <c r="A133" t="inlineStr">
        <is>
          <t>2061年</t>
        </is>
      </c>
      <c r="B133">
        <f>TEXT("2061/1/1","gge年")</f>
        <v/>
      </c>
    </row>
    <row r="134">
      <c r="A134" t="inlineStr">
        <is>
          <t>2062年</t>
        </is>
      </c>
      <c r="B134">
        <f>TEXT("2062/1/1","gge年")</f>
        <v/>
      </c>
    </row>
    <row r="135">
      <c r="A135" t="inlineStr">
        <is>
          <t>2063年</t>
        </is>
      </c>
      <c r="B135">
        <f>TEXT("2063/1/1","gge年")</f>
        <v/>
      </c>
    </row>
    <row r="136">
      <c r="A136" t="inlineStr">
        <is>
          <t>2064年</t>
        </is>
      </c>
      <c r="B136">
        <f>TEXT("2064/1/1","gge年")</f>
        <v/>
      </c>
    </row>
    <row r="137">
      <c r="A137" t="inlineStr">
        <is>
          <t>2065年</t>
        </is>
      </c>
      <c r="B137">
        <f>TEXT("2065/1/1","gge年")</f>
        <v/>
      </c>
    </row>
    <row r="138">
      <c r="A138" t="inlineStr">
        <is>
          <t>2066年</t>
        </is>
      </c>
      <c r="B138">
        <f>TEXT("2066/1/1","gge年")</f>
        <v/>
      </c>
    </row>
    <row r="139">
      <c r="A139" t="inlineStr">
        <is>
          <t>2067年</t>
        </is>
      </c>
      <c r="B139">
        <f>TEXT("2067/1/1","gge年")</f>
        <v/>
      </c>
    </row>
    <row r="140">
      <c r="A140" t="inlineStr">
        <is>
          <t>2068年</t>
        </is>
      </c>
      <c r="B140">
        <f>TEXT("2068/1/1","gge年")</f>
        <v/>
      </c>
    </row>
    <row r="141">
      <c r="A141" t="inlineStr">
        <is>
          <t>2069年</t>
        </is>
      </c>
      <c r="B141">
        <f>TEXT("2069/1/1","gge年")</f>
        <v/>
      </c>
    </row>
    <row r="142">
      <c r="A142" t="inlineStr">
        <is>
          <t>2070年</t>
        </is>
      </c>
      <c r="B142">
        <f>TEXT("2070/1/1","gge年")</f>
        <v/>
      </c>
    </row>
    <row r="143">
      <c r="A143" t="inlineStr">
        <is>
          <t>2071年</t>
        </is>
      </c>
      <c r="B143">
        <f>TEXT("2071/1/1","gge年")</f>
        <v/>
      </c>
    </row>
    <row r="144">
      <c r="A144" t="inlineStr">
        <is>
          <t>2072年</t>
        </is>
      </c>
      <c r="B144">
        <f>TEXT("2072/1/1","gge年")</f>
        <v/>
      </c>
    </row>
    <row r="145">
      <c r="A145" t="inlineStr">
        <is>
          <t>2073年</t>
        </is>
      </c>
      <c r="B145">
        <f>TEXT("2073/1/1","gge年")</f>
        <v/>
      </c>
    </row>
    <row r="146">
      <c r="A146" t="inlineStr">
        <is>
          <t>2074年</t>
        </is>
      </c>
      <c r="B146">
        <f>TEXT("2074/1/1","gge年")</f>
        <v/>
      </c>
    </row>
    <row r="147">
      <c r="A147" t="inlineStr">
        <is>
          <t>2075年</t>
        </is>
      </c>
      <c r="B147">
        <f>TEXT("2075/1/1","gge年")</f>
        <v/>
      </c>
    </row>
    <row r="148">
      <c r="A148" t="inlineStr">
        <is>
          <t>2076年</t>
        </is>
      </c>
      <c r="B148">
        <f>TEXT("2076/1/1","gge年")</f>
        <v/>
      </c>
    </row>
    <row r="149">
      <c r="A149" t="inlineStr">
        <is>
          <t>2077年</t>
        </is>
      </c>
      <c r="B149">
        <f>TEXT("2077/1/1","gge年")</f>
        <v/>
      </c>
    </row>
    <row r="150">
      <c r="A150" t="inlineStr">
        <is>
          <t>2078年</t>
        </is>
      </c>
      <c r="B150">
        <f>TEXT("2078/1/1","gge年")</f>
        <v/>
      </c>
    </row>
    <row r="151">
      <c r="A151" t="inlineStr">
        <is>
          <t>2079年</t>
        </is>
      </c>
      <c r="B151">
        <f>TEXT("2079/1/1","gge年")</f>
        <v/>
      </c>
    </row>
    <row r="152">
      <c r="A152" t="inlineStr">
        <is>
          <t>2080年</t>
        </is>
      </c>
      <c r="B152">
        <f>TEXT("2080/1/1","gge年")</f>
        <v/>
      </c>
    </row>
    <row r="153">
      <c r="A153" t="inlineStr">
        <is>
          <t>2081年</t>
        </is>
      </c>
      <c r="B153">
        <f>TEXT("2081/1/1","gge年")</f>
        <v/>
      </c>
    </row>
    <row r="154">
      <c r="A154" t="inlineStr">
        <is>
          <t>2082年</t>
        </is>
      </c>
      <c r="B154">
        <f>TEXT("2082/1/1","gge年")</f>
        <v/>
      </c>
    </row>
    <row r="155">
      <c r="A155" t="inlineStr">
        <is>
          <t>2083年</t>
        </is>
      </c>
      <c r="B155">
        <f>TEXT("2083/1/1","gge年")</f>
        <v/>
      </c>
    </row>
    <row r="156">
      <c r="A156" t="inlineStr">
        <is>
          <t>2084年</t>
        </is>
      </c>
      <c r="B156">
        <f>TEXT("2084/1/1","gge年")</f>
        <v/>
      </c>
    </row>
    <row r="157">
      <c r="A157" t="inlineStr">
        <is>
          <t>2085年</t>
        </is>
      </c>
      <c r="B157">
        <f>TEXT("2085/1/1","gge年")</f>
        <v/>
      </c>
    </row>
    <row r="158">
      <c r="A158" t="inlineStr">
        <is>
          <t>2086年</t>
        </is>
      </c>
      <c r="B158">
        <f>TEXT("2086/1/1","gge年")</f>
        <v/>
      </c>
    </row>
    <row r="159">
      <c r="A159" t="inlineStr">
        <is>
          <t>2087年</t>
        </is>
      </c>
      <c r="B159">
        <f>TEXT("2087/1/1","gge年")</f>
        <v/>
      </c>
    </row>
    <row r="160">
      <c r="A160" t="inlineStr">
        <is>
          <t>2088年</t>
        </is>
      </c>
      <c r="B160">
        <f>TEXT("2088/1/1","gge年")</f>
        <v/>
      </c>
    </row>
    <row r="161">
      <c r="A161" t="inlineStr">
        <is>
          <t>2089年</t>
        </is>
      </c>
      <c r="B161">
        <f>TEXT("2089/1/1","gge年")</f>
        <v/>
      </c>
    </row>
    <row r="162">
      <c r="A162" t="inlineStr">
        <is>
          <t>2090年</t>
        </is>
      </c>
      <c r="B162">
        <f>TEXT("2090/1/1","gge年")</f>
        <v/>
      </c>
    </row>
    <row r="163">
      <c r="A163" t="inlineStr">
        <is>
          <t>2091年</t>
        </is>
      </c>
      <c r="B163">
        <f>TEXT("2091/1/1","gge年")</f>
        <v/>
      </c>
    </row>
    <row r="164">
      <c r="A164" t="inlineStr">
        <is>
          <t>2092年</t>
        </is>
      </c>
      <c r="B164">
        <f>TEXT("2092/1/1","gge年")</f>
        <v/>
      </c>
    </row>
    <row r="165">
      <c r="A165" t="inlineStr">
        <is>
          <t>2093年</t>
        </is>
      </c>
      <c r="B165">
        <f>TEXT("2093/1/1","gge年")</f>
        <v/>
      </c>
    </row>
    <row r="166">
      <c r="A166" t="inlineStr">
        <is>
          <t>2094年</t>
        </is>
      </c>
      <c r="B166">
        <f>TEXT("2094/1/1","gge年")</f>
        <v/>
      </c>
    </row>
    <row r="167">
      <c r="A167" t="inlineStr">
        <is>
          <t>2095年</t>
        </is>
      </c>
      <c r="B167">
        <f>TEXT("2095/1/1","gge年")</f>
        <v/>
      </c>
    </row>
    <row r="168">
      <c r="A168" t="inlineStr">
        <is>
          <t>2096年</t>
        </is>
      </c>
      <c r="B168">
        <f>TEXT("2096/1/1","gge年")</f>
        <v/>
      </c>
    </row>
    <row r="169">
      <c r="A169" t="inlineStr">
        <is>
          <t>2097年</t>
        </is>
      </c>
      <c r="B169">
        <f>TEXT("2097/1/1","gge年")</f>
        <v/>
      </c>
    </row>
    <row r="170">
      <c r="A170" t="inlineStr">
        <is>
          <t>2098年</t>
        </is>
      </c>
      <c r="B170">
        <f>TEXT("2098/1/1","gge年")</f>
        <v/>
      </c>
    </row>
    <row r="171">
      <c r="A171" t="inlineStr">
        <is>
          <t>2099年</t>
        </is>
      </c>
      <c r="B171">
        <f>TEXT("2099/1/1","gge年")</f>
        <v/>
      </c>
    </row>
    <row r="172">
      <c r="A172" t="inlineStr">
        <is>
          <t>2100年</t>
        </is>
      </c>
      <c r="B172">
        <f>TEXT("2100/1/1","gge年")</f>
        <v/>
      </c>
    </row>
    <row r="173">
      <c r="A173" t="inlineStr">
        <is>
          <t>2101年</t>
        </is>
      </c>
      <c r="B173">
        <f>TEXT("2101/1/1","gge年")</f>
        <v/>
      </c>
    </row>
    <row r="174">
      <c r="A174" t="inlineStr">
        <is>
          <t>2102年</t>
        </is>
      </c>
      <c r="B174">
        <f>TEXT("2102/1/1","gge年")</f>
        <v/>
      </c>
    </row>
    <row r="175">
      <c r="A175" t="inlineStr">
        <is>
          <t>2103年</t>
        </is>
      </c>
      <c r="B175">
        <f>TEXT("2103/1/1","gge年")</f>
        <v/>
      </c>
    </row>
    <row r="176">
      <c r="A176" t="inlineStr">
        <is>
          <t>2104年</t>
        </is>
      </c>
      <c r="B176">
        <f>TEXT("2104/1/1","gge年")</f>
        <v/>
      </c>
    </row>
    <row r="177">
      <c r="A177" t="inlineStr">
        <is>
          <t>2105年</t>
        </is>
      </c>
      <c r="B177">
        <f>TEXT("2105/1/1","gge年")</f>
        <v/>
      </c>
    </row>
    <row r="178">
      <c r="A178" t="inlineStr">
        <is>
          <t>2106年</t>
        </is>
      </c>
      <c r="B178">
        <f>TEXT("2106/1/1","gge年")</f>
        <v/>
      </c>
    </row>
    <row r="179">
      <c r="A179" t="inlineStr">
        <is>
          <t>2107年</t>
        </is>
      </c>
      <c r="B179">
        <f>TEXT("2107/1/1","gge年")</f>
        <v/>
      </c>
    </row>
    <row r="180">
      <c r="A180" t="inlineStr">
        <is>
          <t>2108年</t>
        </is>
      </c>
      <c r="B180">
        <f>TEXT("2108/1/1","gge年")</f>
        <v/>
      </c>
    </row>
    <row r="181">
      <c r="A181" t="inlineStr">
        <is>
          <t>2109年</t>
        </is>
      </c>
      <c r="B181">
        <f>TEXT("2109/1/1","gge年")</f>
        <v/>
      </c>
    </row>
    <row r="182">
      <c r="A182" t="inlineStr">
        <is>
          <t>2110年</t>
        </is>
      </c>
      <c r="B182">
        <f>TEXT("2110/1/1","gge年")</f>
        <v/>
      </c>
    </row>
    <row r="183">
      <c r="A183" t="inlineStr">
        <is>
          <t>2111年</t>
        </is>
      </c>
      <c r="B183">
        <f>TEXT("2111/1/1","gge年")</f>
        <v/>
      </c>
    </row>
    <row r="184">
      <c r="A184" t="inlineStr">
        <is>
          <t>2112年</t>
        </is>
      </c>
      <c r="B184">
        <f>TEXT("2112/1/1","gge年")</f>
        <v/>
      </c>
    </row>
    <row r="185">
      <c r="A185" t="inlineStr">
        <is>
          <t>2113年</t>
        </is>
      </c>
      <c r="B185">
        <f>TEXT("2113/1/1","gge年")</f>
        <v/>
      </c>
    </row>
    <row r="186">
      <c r="A186" t="inlineStr">
        <is>
          <t>2114年</t>
        </is>
      </c>
      <c r="B186">
        <f>TEXT("2114/1/1","gge年")</f>
        <v/>
      </c>
    </row>
    <row r="187">
      <c r="A187" t="inlineStr">
        <is>
          <t>2115年</t>
        </is>
      </c>
      <c r="B187">
        <f>TEXT("2115/1/1","gge年")</f>
        <v/>
      </c>
    </row>
    <row r="188">
      <c r="A188" t="inlineStr">
        <is>
          <t>2116年</t>
        </is>
      </c>
      <c r="B188">
        <f>TEXT("2116/1/1","gge年")</f>
        <v/>
      </c>
    </row>
    <row r="189">
      <c r="A189" t="inlineStr">
        <is>
          <t>2117年</t>
        </is>
      </c>
      <c r="B189">
        <f>TEXT("2117/1/1","gge年")</f>
        <v/>
      </c>
    </row>
    <row r="190">
      <c r="A190" t="inlineStr">
        <is>
          <t>2118年</t>
        </is>
      </c>
      <c r="B190">
        <f>TEXT("2118/1/1","gge年")</f>
        <v/>
      </c>
    </row>
    <row r="191">
      <c r="A191" t="inlineStr">
        <is>
          <t>2119年</t>
        </is>
      </c>
      <c r="B191">
        <f>TEXT("2119/1/1","gge年")</f>
        <v/>
      </c>
    </row>
    <row r="192">
      <c r="A192" t="inlineStr">
        <is>
          <t>2120年</t>
        </is>
      </c>
      <c r="B192">
        <f>TEXT("2120/1/1","gge年")</f>
        <v/>
      </c>
    </row>
    <row r="193">
      <c r="A193" t="inlineStr">
        <is>
          <t>2121年</t>
        </is>
      </c>
      <c r="B193">
        <f>TEXT("2121/1/1","gge年")</f>
        <v/>
      </c>
    </row>
    <row r="194">
      <c r="A194" t="inlineStr">
        <is>
          <t>2122年</t>
        </is>
      </c>
      <c r="B194">
        <f>TEXT("2122/1/1","gge年")</f>
        <v/>
      </c>
    </row>
    <row r="195">
      <c r="A195" t="inlineStr">
        <is>
          <t>2123年</t>
        </is>
      </c>
      <c r="B195">
        <f>TEXT("2123/1/1","gge年")</f>
        <v/>
      </c>
    </row>
    <row r="196">
      <c r="A196" t="inlineStr">
        <is>
          <t>2124年</t>
        </is>
      </c>
      <c r="B196">
        <f>TEXT("2124/1/1","gge年")</f>
        <v/>
      </c>
    </row>
    <row r="197">
      <c r="A197" t="inlineStr">
        <is>
          <t>2125年</t>
        </is>
      </c>
      <c r="B197">
        <f>TEXT("2125/1/1","gge年")</f>
        <v/>
      </c>
    </row>
    <row r="198">
      <c r="A198" t="inlineStr">
        <is>
          <t>2126年</t>
        </is>
      </c>
      <c r="B198">
        <f>TEXT("2126/1/1","gge年")</f>
        <v/>
      </c>
    </row>
    <row r="199">
      <c r="A199" t="inlineStr">
        <is>
          <t>2127年</t>
        </is>
      </c>
      <c r="B199">
        <f>TEXT("2127/1/1","gge年")</f>
        <v/>
      </c>
    </row>
    <row r="200">
      <c r="A200" t="inlineStr">
        <is>
          <t>2128年</t>
        </is>
      </c>
      <c r="B200">
        <f>TEXT("2128/1/1","gge年")</f>
        <v/>
      </c>
    </row>
    <row r="201">
      <c r="A201" t="inlineStr">
        <is>
          <t>2129年</t>
        </is>
      </c>
      <c r="B201">
        <f>TEXT("2129/1/1","gge年")</f>
        <v/>
      </c>
    </row>
    <row r="202">
      <c r="A202" t="inlineStr">
        <is>
          <t>2130年</t>
        </is>
      </c>
      <c r="B202">
        <f>TEXT("2130/1/1","gge年")</f>
        <v/>
      </c>
    </row>
    <row r="203">
      <c r="A203" t="inlineStr">
        <is>
          <t>2131年</t>
        </is>
      </c>
      <c r="B203">
        <f>TEXT("2131/1/1","gge年")</f>
        <v/>
      </c>
    </row>
    <row r="204">
      <c r="A204" t="inlineStr">
        <is>
          <t>2132年</t>
        </is>
      </c>
      <c r="B204">
        <f>TEXT("2132/1/1","gge年")</f>
        <v/>
      </c>
    </row>
    <row r="205">
      <c r="A205" t="inlineStr">
        <is>
          <t>2133年</t>
        </is>
      </c>
      <c r="B205">
        <f>TEXT("2133/1/1","gge年")</f>
        <v/>
      </c>
    </row>
    <row r="206">
      <c r="A206" t="inlineStr">
        <is>
          <t>2134年</t>
        </is>
      </c>
      <c r="B206">
        <f>TEXT("2134/1/1","gge年")</f>
        <v/>
      </c>
    </row>
    <row r="207">
      <c r="A207" t="inlineStr">
        <is>
          <t>2135年</t>
        </is>
      </c>
      <c r="B207">
        <f>TEXT("2135/1/1","gge年")</f>
        <v/>
      </c>
    </row>
    <row r="208">
      <c r="A208" t="inlineStr">
        <is>
          <t>2136年</t>
        </is>
      </c>
      <c r="B208">
        <f>TEXT("2136/1/1","gge年")</f>
        <v/>
      </c>
    </row>
    <row r="209">
      <c r="A209" t="inlineStr">
        <is>
          <t>2137年</t>
        </is>
      </c>
      <c r="B209">
        <f>TEXT("2137/1/1","gge年")</f>
        <v/>
      </c>
    </row>
    <row r="210">
      <c r="A210" t="inlineStr">
        <is>
          <t>2138年</t>
        </is>
      </c>
      <c r="B210">
        <f>TEXT("2138/1/1","gge年")</f>
        <v/>
      </c>
    </row>
    <row r="211">
      <c r="A211" t="inlineStr">
        <is>
          <t>2139年</t>
        </is>
      </c>
      <c r="B211">
        <f>TEXT("2139/1/1","gge年")</f>
        <v/>
      </c>
    </row>
    <row r="212">
      <c r="A212" t="inlineStr">
        <is>
          <t>2140年</t>
        </is>
      </c>
      <c r="B212">
        <f>TEXT("2140/1/1","gge年")</f>
        <v/>
      </c>
    </row>
    <row r="213">
      <c r="A213" t="inlineStr">
        <is>
          <t>2141年</t>
        </is>
      </c>
      <c r="B213">
        <f>TEXT("2141/1/1","gge年")</f>
        <v/>
      </c>
    </row>
    <row r="214">
      <c r="A214" t="inlineStr">
        <is>
          <t>2142年</t>
        </is>
      </c>
      <c r="B214">
        <f>TEXT("2142/1/1","gge年")</f>
        <v/>
      </c>
    </row>
    <row r="215">
      <c r="A215" t="inlineStr">
        <is>
          <t>2143年</t>
        </is>
      </c>
      <c r="B215">
        <f>TEXT("2143/1/1","gge年")</f>
        <v/>
      </c>
    </row>
    <row r="216">
      <c r="A216" t="inlineStr">
        <is>
          <t>2144年</t>
        </is>
      </c>
      <c r="B216">
        <f>TEXT("2144/1/1","gge年")</f>
        <v/>
      </c>
    </row>
    <row r="217">
      <c r="A217" t="inlineStr">
        <is>
          <t>2145年</t>
        </is>
      </c>
      <c r="B217">
        <f>TEXT("2145/1/1","gge年")</f>
        <v/>
      </c>
    </row>
    <row r="218">
      <c r="A218" t="inlineStr">
        <is>
          <t>2146年</t>
        </is>
      </c>
      <c r="B218">
        <f>TEXT("2146/1/1","gge年")</f>
        <v/>
      </c>
    </row>
    <row r="219">
      <c r="A219" t="inlineStr">
        <is>
          <t>2147年</t>
        </is>
      </c>
      <c r="B219">
        <f>TEXT("2147/1/1","gge年")</f>
        <v/>
      </c>
    </row>
    <row r="220">
      <c r="A220" t="inlineStr">
        <is>
          <t>2148年</t>
        </is>
      </c>
      <c r="B220">
        <f>TEXT("2148/1/1","gge年")</f>
        <v/>
      </c>
    </row>
    <row r="221">
      <c r="A221" t="inlineStr">
        <is>
          <t>2149年</t>
        </is>
      </c>
      <c r="B221">
        <f>TEXT("2149/1/1","gge年")</f>
        <v/>
      </c>
    </row>
    <row r="222">
      <c r="A222" t="inlineStr">
        <is>
          <t>2150年</t>
        </is>
      </c>
      <c r="B222">
        <f>TEXT("2150/1/1","gge年")</f>
        <v/>
      </c>
    </row>
    <row r="223">
      <c r="A223" t="inlineStr">
        <is>
          <t>2151年</t>
        </is>
      </c>
      <c r="B223">
        <f>TEXT("2151/1/1","gge年")</f>
        <v/>
      </c>
    </row>
    <row r="224">
      <c r="A224" t="inlineStr">
        <is>
          <t>2152年</t>
        </is>
      </c>
      <c r="B224">
        <f>TEXT("2152/1/1","gge年")</f>
        <v/>
      </c>
    </row>
    <row r="225">
      <c r="A225" t="inlineStr">
        <is>
          <t>2153年</t>
        </is>
      </c>
      <c r="B225">
        <f>TEXT("2153/1/1","gge年")</f>
        <v/>
      </c>
    </row>
    <row r="226">
      <c r="A226" t="inlineStr">
        <is>
          <t>2154年</t>
        </is>
      </c>
      <c r="B226">
        <f>TEXT("2154/1/1","gge年")</f>
        <v/>
      </c>
    </row>
    <row r="227">
      <c r="A227" t="inlineStr">
        <is>
          <t>2155年</t>
        </is>
      </c>
      <c r="B227">
        <f>TEXT("2155/1/1","gge年")</f>
        <v/>
      </c>
    </row>
    <row r="228">
      <c r="A228" t="inlineStr">
        <is>
          <t>2156年</t>
        </is>
      </c>
      <c r="B228">
        <f>TEXT("2156/1/1","gge年")</f>
        <v/>
      </c>
    </row>
    <row r="229">
      <c r="A229" t="inlineStr">
        <is>
          <t>2157年</t>
        </is>
      </c>
      <c r="B229">
        <f>TEXT("2157/1/1","gge年")</f>
        <v/>
      </c>
    </row>
    <row r="230">
      <c r="A230" t="inlineStr">
        <is>
          <t>2158年</t>
        </is>
      </c>
      <c r="B230">
        <f>TEXT("2158/1/1","gge年")</f>
        <v/>
      </c>
    </row>
    <row r="231">
      <c r="A231" t="inlineStr">
        <is>
          <t>2159年</t>
        </is>
      </c>
      <c r="B231">
        <f>TEXT("2159/1/1","gge年")</f>
        <v/>
      </c>
    </row>
    <row r="232">
      <c r="A232" t="inlineStr">
        <is>
          <t>2160年</t>
        </is>
      </c>
      <c r="B232">
        <f>TEXT("2160/1/1","gge年")</f>
        <v/>
      </c>
    </row>
    <row r="233">
      <c r="A233" t="inlineStr">
        <is>
          <t>2161年</t>
        </is>
      </c>
      <c r="B233">
        <f>TEXT("2161/1/1","gge年")</f>
        <v/>
      </c>
    </row>
    <row r="234">
      <c r="A234" t="inlineStr">
        <is>
          <t>2162年</t>
        </is>
      </c>
      <c r="B234">
        <f>TEXT("2162/1/1","gge年")</f>
        <v/>
      </c>
    </row>
    <row r="235">
      <c r="A235" t="inlineStr">
        <is>
          <t>2163年</t>
        </is>
      </c>
      <c r="B235">
        <f>TEXT("2163/1/1","gge年")</f>
        <v/>
      </c>
    </row>
    <row r="236">
      <c r="A236" t="inlineStr">
        <is>
          <t>2164年</t>
        </is>
      </c>
      <c r="B236">
        <f>TEXT("2164/1/1","gge年")</f>
        <v/>
      </c>
    </row>
    <row r="237">
      <c r="A237" t="inlineStr">
        <is>
          <t>2165年</t>
        </is>
      </c>
      <c r="B237">
        <f>TEXT("2165/1/1","gge年")</f>
        <v/>
      </c>
    </row>
    <row r="238">
      <c r="A238" t="inlineStr">
        <is>
          <t>2166年</t>
        </is>
      </c>
      <c r="B238">
        <f>TEXT("2166/1/1","gge年")</f>
        <v/>
      </c>
    </row>
    <row r="239">
      <c r="A239" t="inlineStr">
        <is>
          <t>2167年</t>
        </is>
      </c>
      <c r="B239">
        <f>TEXT("2167/1/1","gge年")</f>
        <v/>
      </c>
    </row>
    <row r="240">
      <c r="A240" t="inlineStr">
        <is>
          <t>2168年</t>
        </is>
      </c>
      <c r="B240">
        <f>TEXT("2168/1/1","gge年")</f>
        <v/>
      </c>
    </row>
    <row r="241">
      <c r="A241" t="inlineStr">
        <is>
          <t>2169年</t>
        </is>
      </c>
      <c r="B241">
        <f>TEXT("2169/1/1","gge年")</f>
        <v/>
      </c>
    </row>
    <row r="242">
      <c r="A242" t="inlineStr">
        <is>
          <t>2170年</t>
        </is>
      </c>
      <c r="B242">
        <f>TEXT("2170/1/1","gge年")</f>
        <v/>
      </c>
    </row>
    <row r="243">
      <c r="A243" t="inlineStr">
        <is>
          <t>2171年</t>
        </is>
      </c>
      <c r="B243">
        <f>TEXT("2171/1/1","gge年")</f>
        <v/>
      </c>
    </row>
    <row r="244">
      <c r="A244" t="inlineStr">
        <is>
          <t>2172年</t>
        </is>
      </c>
      <c r="B244">
        <f>TEXT("2172/1/1","gge年")</f>
        <v/>
      </c>
    </row>
    <row r="245">
      <c r="A245" t="inlineStr">
        <is>
          <t>2173年</t>
        </is>
      </c>
      <c r="B245">
        <f>TEXT("2173/1/1","gge年")</f>
        <v/>
      </c>
    </row>
    <row r="246">
      <c r="A246" t="inlineStr">
        <is>
          <t>2174年</t>
        </is>
      </c>
      <c r="B246">
        <f>TEXT("2174/1/1","gge年")</f>
        <v/>
      </c>
    </row>
    <row r="247">
      <c r="A247" t="inlineStr">
        <is>
          <t>2175年</t>
        </is>
      </c>
      <c r="B247">
        <f>TEXT("2175/1/1","gge年")</f>
        <v/>
      </c>
    </row>
    <row r="248">
      <c r="A248" t="inlineStr">
        <is>
          <t>2176年</t>
        </is>
      </c>
      <c r="B248">
        <f>TEXT("2176/1/1","gge年")</f>
        <v/>
      </c>
    </row>
    <row r="249">
      <c r="A249" t="inlineStr">
        <is>
          <t>2177年</t>
        </is>
      </c>
      <c r="B249">
        <f>TEXT("2177/1/1","gge年")</f>
        <v/>
      </c>
    </row>
    <row r="250">
      <c r="A250" t="inlineStr">
        <is>
          <t>2178年</t>
        </is>
      </c>
      <c r="B250">
        <f>TEXT("2178/1/1","gge年")</f>
        <v/>
      </c>
    </row>
    <row r="251">
      <c r="A251" t="inlineStr">
        <is>
          <t>2179年</t>
        </is>
      </c>
      <c r="B251">
        <f>TEXT("2179/1/1","gge年")</f>
        <v/>
      </c>
    </row>
    <row r="252">
      <c r="A252" t="inlineStr">
        <is>
          <t>2180年</t>
        </is>
      </c>
      <c r="B252">
        <f>TEXT("2180/1/1","gge年")</f>
        <v/>
      </c>
    </row>
    <row r="253">
      <c r="A253" t="inlineStr">
        <is>
          <t>2181年</t>
        </is>
      </c>
      <c r="B253">
        <f>TEXT("2181/1/1","gge年")</f>
        <v/>
      </c>
    </row>
    <row r="254">
      <c r="A254" t="inlineStr">
        <is>
          <t>2182年</t>
        </is>
      </c>
      <c r="B254">
        <f>TEXT("2182/1/1","gge年")</f>
        <v/>
      </c>
    </row>
    <row r="255">
      <c r="A255" t="inlineStr">
        <is>
          <t>2183年</t>
        </is>
      </c>
      <c r="B255">
        <f>TEXT("2183/1/1","gge年")</f>
        <v/>
      </c>
    </row>
    <row r="256">
      <c r="A256" t="inlineStr">
        <is>
          <t>2184年</t>
        </is>
      </c>
      <c r="B256">
        <f>TEXT("2184/1/1","gge年")</f>
        <v/>
      </c>
    </row>
    <row r="257">
      <c r="A257" t="inlineStr">
        <is>
          <t>2185年</t>
        </is>
      </c>
      <c r="B257">
        <f>TEXT("2185/1/1","gge年")</f>
        <v/>
      </c>
    </row>
    <row r="258">
      <c r="A258" t="inlineStr">
        <is>
          <t>2186年</t>
        </is>
      </c>
      <c r="B258">
        <f>TEXT("2186/1/1","gge年")</f>
        <v/>
      </c>
    </row>
    <row r="259">
      <c r="A259" t="inlineStr">
        <is>
          <t>2187年</t>
        </is>
      </c>
      <c r="B259">
        <f>TEXT("2187/1/1","gge年")</f>
        <v/>
      </c>
    </row>
    <row r="260">
      <c r="A260" t="inlineStr">
        <is>
          <t>2188年</t>
        </is>
      </c>
      <c r="B260">
        <f>TEXT("2188/1/1","gge年")</f>
        <v/>
      </c>
    </row>
    <row r="261">
      <c r="A261" t="inlineStr">
        <is>
          <t>2189年</t>
        </is>
      </c>
      <c r="B261">
        <f>TEXT("2189/1/1","gge年")</f>
        <v/>
      </c>
    </row>
    <row r="262">
      <c r="A262" t="inlineStr">
        <is>
          <t>2190年</t>
        </is>
      </c>
      <c r="B262">
        <f>TEXT("2190/1/1","gge年")</f>
        <v/>
      </c>
    </row>
    <row r="263">
      <c r="A263" t="inlineStr">
        <is>
          <t>2191年</t>
        </is>
      </c>
      <c r="B263">
        <f>TEXT("2191/1/1","gge年")</f>
        <v/>
      </c>
    </row>
    <row r="264">
      <c r="A264" t="inlineStr">
        <is>
          <t>2192年</t>
        </is>
      </c>
      <c r="B264">
        <f>TEXT("2192/1/1","gge年")</f>
        <v/>
      </c>
    </row>
    <row r="265">
      <c r="A265" t="inlineStr">
        <is>
          <t>2193年</t>
        </is>
      </c>
      <c r="B265">
        <f>TEXT("2193/1/1","gge年")</f>
        <v/>
      </c>
    </row>
    <row r="266">
      <c r="A266" t="inlineStr">
        <is>
          <t>2194年</t>
        </is>
      </c>
      <c r="B266">
        <f>TEXT("2194/1/1","gge年")</f>
        <v/>
      </c>
    </row>
    <row r="267">
      <c r="A267" t="inlineStr">
        <is>
          <t>2195年</t>
        </is>
      </c>
      <c r="B267">
        <f>TEXT("2195/1/1","gge年")</f>
        <v/>
      </c>
    </row>
    <row r="268">
      <c r="A268" t="inlineStr">
        <is>
          <t>2196年</t>
        </is>
      </c>
      <c r="B268">
        <f>TEXT("2196/1/1","gge年")</f>
        <v/>
      </c>
    </row>
    <row r="269">
      <c r="A269" t="inlineStr">
        <is>
          <t>2197年</t>
        </is>
      </c>
      <c r="B269">
        <f>TEXT("2197/1/1","gge年")</f>
        <v/>
      </c>
    </row>
    <row r="270">
      <c r="A270" t="inlineStr">
        <is>
          <t>2198年</t>
        </is>
      </c>
      <c r="B270">
        <f>TEXT("2198/1/1","gge年")</f>
        <v/>
      </c>
    </row>
    <row r="271">
      <c r="A271" t="inlineStr">
        <is>
          <t>2199年</t>
        </is>
      </c>
      <c r="B271">
        <f>TEXT("2199/1/1","gge年")</f>
        <v/>
      </c>
    </row>
    <row r="272">
      <c r="A272" t="inlineStr">
        <is>
          <t>2200年</t>
        </is>
      </c>
      <c r="B272">
        <f>TEXT("2200/1/1","gge年")</f>
        <v/>
      </c>
    </row>
    <row r="273">
      <c r="A273" t="inlineStr">
        <is>
          <t>2201年</t>
        </is>
      </c>
      <c r="B273">
        <f>TEXT("2201/1/1","gge年")</f>
        <v/>
      </c>
    </row>
    <row r="274">
      <c r="A274" t="inlineStr">
        <is>
          <t>2202年</t>
        </is>
      </c>
      <c r="B274">
        <f>TEXT("2202/1/1","gge年")</f>
        <v/>
      </c>
    </row>
    <row r="275">
      <c r="A275" t="inlineStr">
        <is>
          <t>2203年</t>
        </is>
      </c>
      <c r="B275">
        <f>TEXT("2203/1/1","gge年")</f>
        <v/>
      </c>
    </row>
    <row r="276">
      <c r="A276" t="inlineStr">
        <is>
          <t>2204年</t>
        </is>
      </c>
      <c r="B276">
        <f>TEXT("2204/1/1","gge年")</f>
        <v/>
      </c>
    </row>
    <row r="277">
      <c r="A277" t="inlineStr">
        <is>
          <t>2205年</t>
        </is>
      </c>
      <c r="B277">
        <f>TEXT("2205/1/1","gge年")</f>
        <v/>
      </c>
    </row>
    <row r="278">
      <c r="A278" t="inlineStr">
        <is>
          <t>2206年</t>
        </is>
      </c>
      <c r="B278">
        <f>TEXT("2206/1/1","gge年")</f>
        <v/>
      </c>
    </row>
    <row r="279">
      <c r="A279" t="inlineStr">
        <is>
          <t>2207年</t>
        </is>
      </c>
      <c r="B279">
        <f>TEXT("2207/1/1","gge年")</f>
        <v/>
      </c>
    </row>
    <row r="280">
      <c r="A280" t="inlineStr">
        <is>
          <t>2208年</t>
        </is>
      </c>
      <c r="B280">
        <f>TEXT("2208/1/1","gge年")</f>
        <v/>
      </c>
    </row>
    <row r="281">
      <c r="A281" t="inlineStr">
        <is>
          <t>2209年</t>
        </is>
      </c>
      <c r="B281">
        <f>TEXT("2209/1/1","gge年")</f>
        <v/>
      </c>
    </row>
    <row r="282">
      <c r="A282" t="inlineStr">
        <is>
          <t>2210年</t>
        </is>
      </c>
      <c r="B282">
        <f>TEXT("2210/1/1","gge年")</f>
        <v/>
      </c>
    </row>
    <row r="283">
      <c r="A283" t="inlineStr">
        <is>
          <t>2211年</t>
        </is>
      </c>
      <c r="B283">
        <f>TEXT("2211/1/1","gge年")</f>
        <v/>
      </c>
    </row>
    <row r="284">
      <c r="A284" t="inlineStr">
        <is>
          <t>2212年</t>
        </is>
      </c>
      <c r="B284">
        <f>TEXT("2212/1/1","gge年")</f>
        <v/>
      </c>
    </row>
    <row r="285">
      <c r="A285" t="inlineStr">
        <is>
          <t>2213年</t>
        </is>
      </c>
      <c r="B285">
        <f>TEXT("2213/1/1","gge年")</f>
        <v/>
      </c>
    </row>
    <row r="286">
      <c r="A286" t="inlineStr">
        <is>
          <t>2214年</t>
        </is>
      </c>
      <c r="B286">
        <f>TEXT("2214/1/1","gge年")</f>
        <v/>
      </c>
    </row>
    <row r="287">
      <c r="A287" t="inlineStr">
        <is>
          <t>2215年</t>
        </is>
      </c>
      <c r="B287">
        <f>TEXT("2215/1/1","gge年")</f>
        <v/>
      </c>
    </row>
    <row r="288">
      <c r="A288" t="inlineStr">
        <is>
          <t>2216年</t>
        </is>
      </c>
      <c r="B288">
        <f>TEXT("2216/1/1","gge年")</f>
        <v/>
      </c>
    </row>
    <row r="289">
      <c r="A289" t="inlineStr">
        <is>
          <t>2217年</t>
        </is>
      </c>
      <c r="B289">
        <f>TEXT("2217/1/1","gge年")</f>
        <v/>
      </c>
    </row>
    <row r="290">
      <c r="A290" t="inlineStr">
        <is>
          <t>2218年</t>
        </is>
      </c>
      <c r="B290">
        <f>TEXT("2218/1/1","gge年")</f>
        <v/>
      </c>
    </row>
    <row r="291">
      <c r="A291" t="inlineStr">
        <is>
          <t>2219年</t>
        </is>
      </c>
      <c r="B291">
        <f>TEXT("2219/1/1","gge年")</f>
        <v/>
      </c>
    </row>
    <row r="292">
      <c r="A292" t="inlineStr">
        <is>
          <t>2220年</t>
        </is>
      </c>
      <c r="B292">
        <f>TEXT("2220/1/1","gge年")</f>
        <v/>
      </c>
    </row>
    <row r="293">
      <c r="A293" t="inlineStr">
        <is>
          <t>2221年</t>
        </is>
      </c>
      <c r="B293">
        <f>TEXT("2221/1/1","gge年")</f>
        <v/>
      </c>
    </row>
    <row r="294">
      <c r="A294" t="inlineStr">
        <is>
          <t>2222年</t>
        </is>
      </c>
      <c r="B294">
        <f>TEXT("2222/1/1","gge年")</f>
        <v/>
      </c>
    </row>
    <row r="295">
      <c r="A295" t="inlineStr">
        <is>
          <t>2223年</t>
        </is>
      </c>
      <c r="B295">
        <f>TEXT("2223/1/1","gge年")</f>
        <v/>
      </c>
    </row>
    <row r="296">
      <c r="A296" t="inlineStr">
        <is>
          <t>2224年</t>
        </is>
      </c>
      <c r="B296">
        <f>TEXT("2224/1/1","gge年")</f>
        <v/>
      </c>
    </row>
    <row r="297">
      <c r="A297" t="inlineStr">
        <is>
          <t>2225年</t>
        </is>
      </c>
      <c r="B297">
        <f>TEXT("2225/1/1","gge年")</f>
        <v/>
      </c>
    </row>
    <row r="298">
      <c r="A298" t="inlineStr">
        <is>
          <t>2226年</t>
        </is>
      </c>
      <c r="B298">
        <f>TEXT("2226/1/1","gge年")</f>
        <v/>
      </c>
    </row>
    <row r="299">
      <c r="A299" t="inlineStr">
        <is>
          <t>2227年</t>
        </is>
      </c>
      <c r="B299">
        <f>TEXT("2227/1/1","gge年")</f>
        <v/>
      </c>
    </row>
    <row r="300">
      <c r="A300" t="inlineStr">
        <is>
          <t>2228年</t>
        </is>
      </c>
      <c r="B300">
        <f>TEXT("2228/1/1","gge年")</f>
        <v/>
      </c>
    </row>
    <row r="301">
      <c r="A301" t="inlineStr">
        <is>
          <t>2229年</t>
        </is>
      </c>
      <c r="B301">
        <f>TEXT("2229/1/1","gge年")</f>
        <v/>
      </c>
    </row>
    <row r="302">
      <c r="A302" t="inlineStr">
        <is>
          <t>2230年</t>
        </is>
      </c>
      <c r="B302">
        <f>TEXT("2230/1/1","gge年")</f>
        <v/>
      </c>
    </row>
    <row r="303">
      <c r="A303" t="inlineStr">
        <is>
          <t>2231年</t>
        </is>
      </c>
      <c r="B303">
        <f>TEXT("2231/1/1","gge年")</f>
        <v/>
      </c>
    </row>
    <row r="304">
      <c r="A304" t="inlineStr">
        <is>
          <t>2232年</t>
        </is>
      </c>
      <c r="B304">
        <f>TEXT("2232/1/1","gge年")</f>
        <v/>
      </c>
    </row>
    <row r="305">
      <c r="A305" t="inlineStr">
        <is>
          <t>2233年</t>
        </is>
      </c>
      <c r="B305">
        <f>TEXT("2233/1/1","gge年")</f>
        <v/>
      </c>
    </row>
    <row r="306">
      <c r="A306" t="inlineStr">
        <is>
          <t>2234年</t>
        </is>
      </c>
      <c r="B306">
        <f>TEXT("2234/1/1","gge年")</f>
        <v/>
      </c>
    </row>
    <row r="307">
      <c r="A307" t="inlineStr">
        <is>
          <t>2235年</t>
        </is>
      </c>
      <c r="B307">
        <f>TEXT("2235/1/1","gge年")</f>
        <v/>
      </c>
    </row>
    <row r="308">
      <c r="A308" t="inlineStr">
        <is>
          <t>2236年</t>
        </is>
      </c>
      <c r="B308">
        <f>TEXT("2236/1/1","gge年")</f>
        <v/>
      </c>
    </row>
    <row r="309">
      <c r="A309" t="inlineStr">
        <is>
          <t>2237年</t>
        </is>
      </c>
      <c r="B309">
        <f>TEXT("2237/1/1","gge年")</f>
        <v/>
      </c>
    </row>
    <row r="310">
      <c r="A310" t="inlineStr">
        <is>
          <t>2238年</t>
        </is>
      </c>
      <c r="B310">
        <f>TEXT("2238/1/1","gge年")</f>
        <v/>
      </c>
    </row>
    <row r="311">
      <c r="A311" t="inlineStr">
        <is>
          <t>2239年</t>
        </is>
      </c>
      <c r="B311">
        <f>TEXT("2239/1/1","gge年")</f>
        <v/>
      </c>
    </row>
    <row r="312">
      <c r="A312" t="inlineStr">
        <is>
          <t>2240年</t>
        </is>
      </c>
      <c r="B312">
        <f>TEXT("2240/1/1","gge年")</f>
        <v/>
      </c>
    </row>
    <row r="313">
      <c r="A313" t="inlineStr">
        <is>
          <t>2241年</t>
        </is>
      </c>
      <c r="B313">
        <f>TEXT("2241/1/1","gge年")</f>
        <v/>
      </c>
    </row>
    <row r="314">
      <c r="A314" t="inlineStr">
        <is>
          <t>2242年</t>
        </is>
      </c>
      <c r="B314">
        <f>TEXT("2242/1/1","gge年")</f>
        <v/>
      </c>
    </row>
    <row r="315">
      <c r="A315" t="inlineStr">
        <is>
          <t>2243年</t>
        </is>
      </c>
      <c r="B315">
        <f>TEXT("2243/1/1","gge年")</f>
        <v/>
      </c>
    </row>
    <row r="316">
      <c r="A316" t="inlineStr">
        <is>
          <t>2244年</t>
        </is>
      </c>
      <c r="B316">
        <f>TEXT("2244/1/1","gge年")</f>
        <v/>
      </c>
    </row>
    <row r="317">
      <c r="A317" t="inlineStr">
        <is>
          <t>2245年</t>
        </is>
      </c>
      <c r="B317">
        <f>TEXT("2245/1/1","gge年")</f>
        <v/>
      </c>
    </row>
    <row r="318">
      <c r="A318" t="inlineStr">
        <is>
          <t>2246年</t>
        </is>
      </c>
      <c r="B318">
        <f>TEXT("2246/1/1","gge年")</f>
        <v/>
      </c>
    </row>
    <row r="319">
      <c r="A319" t="inlineStr">
        <is>
          <t>2247年</t>
        </is>
      </c>
      <c r="B319">
        <f>TEXT("2247/1/1","gge年")</f>
        <v/>
      </c>
    </row>
    <row r="320">
      <c r="A320" t="inlineStr">
        <is>
          <t>2248年</t>
        </is>
      </c>
      <c r="B320">
        <f>TEXT("2248/1/1","gge年")</f>
        <v/>
      </c>
    </row>
    <row r="321">
      <c r="A321" t="inlineStr">
        <is>
          <t>2249年</t>
        </is>
      </c>
      <c r="B321">
        <f>TEXT("2249/1/1","gge年")</f>
        <v/>
      </c>
    </row>
    <row r="322">
      <c r="A322" t="inlineStr">
        <is>
          <t>2250年</t>
        </is>
      </c>
      <c r="B322">
        <f>TEXT("2250/1/1","gge年")</f>
        <v/>
      </c>
    </row>
    <row r="323">
      <c r="A323" t="inlineStr">
        <is>
          <t>2251年</t>
        </is>
      </c>
      <c r="B323">
        <f>TEXT("2251/1/1","gge年")</f>
        <v/>
      </c>
    </row>
    <row r="324">
      <c r="A324" t="inlineStr">
        <is>
          <t>2252年</t>
        </is>
      </c>
      <c r="B324">
        <f>TEXT("2252/1/1","gge年")</f>
        <v/>
      </c>
    </row>
    <row r="325">
      <c r="A325" t="inlineStr">
        <is>
          <t>2253年</t>
        </is>
      </c>
      <c r="B325">
        <f>TEXT("2253/1/1","gge年")</f>
        <v/>
      </c>
    </row>
    <row r="326">
      <c r="A326" t="inlineStr">
        <is>
          <t>2254年</t>
        </is>
      </c>
      <c r="B326">
        <f>TEXT("2254/1/1","gge年")</f>
        <v/>
      </c>
    </row>
    <row r="327">
      <c r="A327" t="inlineStr">
        <is>
          <t>2255年</t>
        </is>
      </c>
      <c r="B327">
        <f>TEXT("2255/1/1","gge年")</f>
        <v/>
      </c>
    </row>
    <row r="328">
      <c r="A328" t="inlineStr">
        <is>
          <t>2256年</t>
        </is>
      </c>
      <c r="B328">
        <f>TEXT("2256/1/1","gge年")</f>
        <v/>
      </c>
    </row>
    <row r="329">
      <c r="A329" t="inlineStr">
        <is>
          <t>2257年</t>
        </is>
      </c>
      <c r="B329">
        <f>TEXT("2257/1/1","gge年")</f>
        <v/>
      </c>
    </row>
    <row r="330">
      <c r="A330" t="inlineStr">
        <is>
          <t>2258年</t>
        </is>
      </c>
      <c r="B330">
        <f>TEXT("2258/1/1","gge年")</f>
        <v/>
      </c>
    </row>
    <row r="331">
      <c r="A331" t="inlineStr">
        <is>
          <t>2259年</t>
        </is>
      </c>
      <c r="B331">
        <f>TEXT("2259/1/1","gge年")</f>
        <v/>
      </c>
    </row>
    <row r="332">
      <c r="A332" t="inlineStr">
        <is>
          <t>2260年</t>
        </is>
      </c>
      <c r="B332">
        <f>TEXT("2260/1/1","gge年")</f>
        <v/>
      </c>
    </row>
    <row r="333">
      <c r="A333" t="inlineStr">
        <is>
          <t>2261年</t>
        </is>
      </c>
      <c r="B333">
        <f>TEXT("2261/1/1","gge年")</f>
        <v/>
      </c>
    </row>
    <row r="334">
      <c r="A334" t="inlineStr">
        <is>
          <t>2262年</t>
        </is>
      </c>
      <c r="B334">
        <f>TEXT("2262/1/1","gge年")</f>
        <v/>
      </c>
    </row>
    <row r="335">
      <c r="A335" t="inlineStr">
        <is>
          <t>2263年</t>
        </is>
      </c>
      <c r="B335">
        <f>TEXT("2263/1/1","gge年")</f>
        <v/>
      </c>
    </row>
    <row r="336">
      <c r="A336" t="inlineStr">
        <is>
          <t>2264年</t>
        </is>
      </c>
      <c r="B336">
        <f>TEXT("2264/1/1","gge年")</f>
        <v/>
      </c>
    </row>
    <row r="337">
      <c r="A337" t="inlineStr">
        <is>
          <t>2265年</t>
        </is>
      </c>
      <c r="B337">
        <f>TEXT("2265/1/1","gge年")</f>
        <v/>
      </c>
    </row>
    <row r="338">
      <c r="A338" t="inlineStr">
        <is>
          <t>2266年</t>
        </is>
      </c>
      <c r="B338">
        <f>TEXT("2266/1/1","gge年")</f>
        <v/>
      </c>
    </row>
    <row r="339">
      <c r="A339" t="inlineStr">
        <is>
          <t>2267年</t>
        </is>
      </c>
      <c r="B339">
        <f>TEXT("2267/1/1","gge年")</f>
        <v/>
      </c>
    </row>
    <row r="340">
      <c r="A340" t="inlineStr">
        <is>
          <t>2268年</t>
        </is>
      </c>
      <c r="B340">
        <f>TEXT("2268/1/1","gge年")</f>
        <v/>
      </c>
    </row>
    <row r="341">
      <c r="A341" t="inlineStr">
        <is>
          <t>2269年</t>
        </is>
      </c>
      <c r="B341">
        <f>TEXT("2269/1/1","gge年")</f>
        <v/>
      </c>
    </row>
    <row r="342">
      <c r="A342" t="inlineStr">
        <is>
          <t>2270年</t>
        </is>
      </c>
      <c r="B342">
        <f>TEXT("2270/1/1","gge年")</f>
        <v/>
      </c>
    </row>
    <row r="343">
      <c r="A343" t="inlineStr">
        <is>
          <t>2271年</t>
        </is>
      </c>
      <c r="B343">
        <f>TEXT("2271/1/1","gge年")</f>
        <v/>
      </c>
    </row>
    <row r="344">
      <c r="A344" t="inlineStr">
        <is>
          <t>2272年</t>
        </is>
      </c>
      <c r="B344">
        <f>TEXT("2272/1/1","gge年")</f>
        <v/>
      </c>
    </row>
    <row r="345">
      <c r="A345" t="inlineStr">
        <is>
          <t>2273年</t>
        </is>
      </c>
      <c r="B345">
        <f>TEXT("2273/1/1","gge年")</f>
        <v/>
      </c>
    </row>
    <row r="346">
      <c r="A346" t="inlineStr">
        <is>
          <t>2274年</t>
        </is>
      </c>
      <c r="B346">
        <f>TEXT("2274/1/1","gge年")</f>
        <v/>
      </c>
    </row>
    <row r="347">
      <c r="A347" t="inlineStr">
        <is>
          <t>2275年</t>
        </is>
      </c>
      <c r="B347">
        <f>TEXT("2275/1/1","gge年")</f>
        <v/>
      </c>
    </row>
    <row r="348">
      <c r="A348" t="inlineStr">
        <is>
          <t>2276年</t>
        </is>
      </c>
      <c r="B348">
        <f>TEXT("2276/1/1","gge年")</f>
        <v/>
      </c>
    </row>
    <row r="349">
      <c r="A349" t="inlineStr">
        <is>
          <t>2277年</t>
        </is>
      </c>
      <c r="B349">
        <f>TEXT("2277/1/1","gge年")</f>
        <v/>
      </c>
    </row>
    <row r="350">
      <c r="A350" t="inlineStr">
        <is>
          <t>2278年</t>
        </is>
      </c>
      <c r="B350">
        <f>TEXT("2278/1/1","gge年")</f>
        <v/>
      </c>
    </row>
    <row r="351">
      <c r="A351" t="inlineStr">
        <is>
          <t>2279年</t>
        </is>
      </c>
      <c r="B351">
        <f>TEXT("2279/1/1","gge年")</f>
        <v/>
      </c>
    </row>
    <row r="352">
      <c r="A352" t="inlineStr">
        <is>
          <t>2280年</t>
        </is>
      </c>
      <c r="B352">
        <f>TEXT("2280/1/1","gge年")</f>
        <v/>
      </c>
    </row>
    <row r="353">
      <c r="A353" t="inlineStr">
        <is>
          <t>2281年</t>
        </is>
      </c>
      <c r="B353">
        <f>TEXT("2281/1/1","gge年")</f>
        <v/>
      </c>
    </row>
    <row r="354">
      <c r="A354" t="inlineStr">
        <is>
          <t>2282年</t>
        </is>
      </c>
      <c r="B354">
        <f>TEXT("2282/1/1","gge年")</f>
        <v/>
      </c>
    </row>
    <row r="355">
      <c r="A355" t="inlineStr">
        <is>
          <t>2283年</t>
        </is>
      </c>
      <c r="B355">
        <f>TEXT("2283/1/1","gge年")</f>
        <v/>
      </c>
    </row>
    <row r="356">
      <c r="A356" t="inlineStr">
        <is>
          <t>2284年</t>
        </is>
      </c>
      <c r="B356">
        <f>TEXT("2284/1/1","gge年")</f>
        <v/>
      </c>
    </row>
    <row r="357">
      <c r="A357" t="inlineStr">
        <is>
          <t>2285年</t>
        </is>
      </c>
      <c r="B357">
        <f>TEXT("2285/1/1","gge年")</f>
        <v/>
      </c>
    </row>
    <row r="358">
      <c r="A358" t="inlineStr">
        <is>
          <t>2286年</t>
        </is>
      </c>
      <c r="B358">
        <f>TEXT("2286/1/1","gge年")</f>
        <v/>
      </c>
    </row>
    <row r="359">
      <c r="A359" t="inlineStr">
        <is>
          <t>2287年</t>
        </is>
      </c>
      <c r="B359">
        <f>TEXT("2287/1/1","gge年")</f>
        <v/>
      </c>
    </row>
    <row r="360">
      <c r="A360" t="inlineStr">
        <is>
          <t>2288年</t>
        </is>
      </c>
      <c r="B360">
        <f>TEXT("2288/1/1","gge年")</f>
        <v/>
      </c>
    </row>
    <row r="361">
      <c r="A361" t="inlineStr">
        <is>
          <t>2289年</t>
        </is>
      </c>
      <c r="B361">
        <f>TEXT("2289/1/1","gge年")</f>
        <v/>
      </c>
    </row>
    <row r="362">
      <c r="A362" t="inlineStr">
        <is>
          <t>2290年</t>
        </is>
      </c>
      <c r="B362">
        <f>TEXT("2290/1/1","gge年")</f>
        <v/>
      </c>
    </row>
    <row r="363">
      <c r="A363" t="inlineStr">
        <is>
          <t>2291年</t>
        </is>
      </c>
      <c r="B363">
        <f>TEXT("2291/1/1","gge年")</f>
        <v/>
      </c>
    </row>
    <row r="364">
      <c r="A364" t="inlineStr">
        <is>
          <t>2292年</t>
        </is>
      </c>
      <c r="B364">
        <f>TEXT("2292/1/1","gge年")</f>
        <v/>
      </c>
    </row>
    <row r="365">
      <c r="A365" t="inlineStr">
        <is>
          <t>2293年</t>
        </is>
      </c>
      <c r="B365">
        <f>TEXT("2293/1/1","gge年")</f>
        <v/>
      </c>
    </row>
    <row r="366">
      <c r="A366" t="inlineStr">
        <is>
          <t>2294年</t>
        </is>
      </c>
      <c r="B366">
        <f>TEXT("2294/1/1","gge年")</f>
        <v/>
      </c>
    </row>
    <row r="367">
      <c r="A367" t="inlineStr">
        <is>
          <t>2295年</t>
        </is>
      </c>
      <c r="B367">
        <f>TEXT("2295/1/1","gge年")</f>
        <v/>
      </c>
    </row>
    <row r="368">
      <c r="A368" t="inlineStr">
        <is>
          <t>2296年</t>
        </is>
      </c>
      <c r="B368">
        <f>TEXT("2296/1/1","gge年")</f>
        <v/>
      </c>
    </row>
    <row r="369">
      <c r="A369" t="inlineStr">
        <is>
          <t>2297年</t>
        </is>
      </c>
      <c r="B369">
        <f>TEXT("2297/1/1","gge年")</f>
        <v/>
      </c>
    </row>
    <row r="370">
      <c r="A370" t="inlineStr">
        <is>
          <t>2298年</t>
        </is>
      </c>
      <c r="B370">
        <f>TEXT("2298/1/1","gge年")</f>
        <v/>
      </c>
    </row>
    <row r="371">
      <c r="A371" t="inlineStr">
        <is>
          <t>2299年</t>
        </is>
      </c>
      <c r="B371">
        <f>TEXT("2299/1/1","gge年")</f>
        <v/>
      </c>
    </row>
    <row r="372">
      <c r="A372" t="inlineStr">
        <is>
          <t>2300年</t>
        </is>
      </c>
      <c r="B372">
        <f>TEXT("2300/1/1","gge年")</f>
        <v/>
      </c>
    </row>
    <row r="373">
      <c r="A373" t="inlineStr">
        <is>
          <t>2301年</t>
        </is>
      </c>
      <c r="B373">
        <f>TEXT("2301/1/1","gge年")</f>
        <v/>
      </c>
    </row>
    <row r="374">
      <c r="A374" t="inlineStr">
        <is>
          <t>2302年</t>
        </is>
      </c>
      <c r="B374">
        <f>TEXT("2302/1/1","gge年")</f>
        <v/>
      </c>
    </row>
    <row r="375">
      <c r="A375" t="inlineStr">
        <is>
          <t>2303年</t>
        </is>
      </c>
      <c r="B375">
        <f>TEXT("2303/1/1","gge年")</f>
        <v/>
      </c>
    </row>
    <row r="376">
      <c r="A376" t="inlineStr">
        <is>
          <t>2304年</t>
        </is>
      </c>
      <c r="B376">
        <f>TEXT("2304/1/1","gge年")</f>
        <v/>
      </c>
    </row>
    <row r="377">
      <c r="A377" t="inlineStr">
        <is>
          <t>2305年</t>
        </is>
      </c>
      <c r="B377">
        <f>TEXT("2305/1/1","gge年")</f>
        <v/>
      </c>
    </row>
    <row r="378">
      <c r="A378" t="inlineStr">
        <is>
          <t>2306年</t>
        </is>
      </c>
      <c r="B378">
        <f>TEXT("2306/1/1","gge年")</f>
        <v/>
      </c>
    </row>
    <row r="379">
      <c r="A379" t="inlineStr">
        <is>
          <t>2307年</t>
        </is>
      </c>
      <c r="B379">
        <f>TEXT("2307/1/1","gge年")</f>
        <v/>
      </c>
    </row>
    <row r="380">
      <c r="A380" t="inlineStr">
        <is>
          <t>2308年</t>
        </is>
      </c>
      <c r="B380">
        <f>TEXT("2308/1/1","gge年")</f>
        <v/>
      </c>
    </row>
    <row r="381">
      <c r="A381" t="inlineStr">
        <is>
          <t>2309年</t>
        </is>
      </c>
      <c r="B381">
        <f>TEXT("2309/1/1","gge年")</f>
        <v/>
      </c>
    </row>
    <row r="382">
      <c r="A382" t="inlineStr">
        <is>
          <t>2310年</t>
        </is>
      </c>
      <c r="B382">
        <f>TEXT("2310/1/1","gge年")</f>
        <v/>
      </c>
    </row>
    <row r="383">
      <c r="A383" t="inlineStr">
        <is>
          <t>2311年</t>
        </is>
      </c>
      <c r="B383">
        <f>TEXT("2311/1/1","gge年")</f>
        <v/>
      </c>
    </row>
    <row r="384">
      <c r="A384" t="inlineStr">
        <is>
          <t>2312年</t>
        </is>
      </c>
      <c r="B384">
        <f>TEXT("2312/1/1","gge年")</f>
        <v/>
      </c>
    </row>
    <row r="385">
      <c r="A385" t="inlineStr">
        <is>
          <t>2313年</t>
        </is>
      </c>
      <c r="B385">
        <f>TEXT("2313/1/1","gge年")</f>
        <v/>
      </c>
    </row>
    <row r="386">
      <c r="A386" t="inlineStr">
        <is>
          <t>2314年</t>
        </is>
      </c>
      <c r="B386">
        <f>TEXT("2314/1/1","gge年")</f>
        <v/>
      </c>
    </row>
    <row r="387">
      <c r="A387" t="inlineStr">
        <is>
          <t>2315年</t>
        </is>
      </c>
      <c r="B387">
        <f>TEXT("2315/1/1","gge年")</f>
        <v/>
      </c>
    </row>
    <row r="388">
      <c r="A388" t="inlineStr">
        <is>
          <t>2316年</t>
        </is>
      </c>
      <c r="B388">
        <f>TEXT("2316/1/1","gge年")</f>
        <v/>
      </c>
    </row>
    <row r="389">
      <c r="A389" t="inlineStr">
        <is>
          <t>2317年</t>
        </is>
      </c>
      <c r="B389">
        <f>TEXT("2317/1/1","gge年")</f>
        <v/>
      </c>
    </row>
    <row r="390">
      <c r="A390" t="inlineStr">
        <is>
          <t>2318年</t>
        </is>
      </c>
      <c r="B390">
        <f>TEXT("2318/1/1","gge年")</f>
        <v/>
      </c>
    </row>
    <row r="391">
      <c r="A391" t="inlineStr">
        <is>
          <t>2319年</t>
        </is>
      </c>
      <c r="B391">
        <f>TEXT("2319/1/1","gge年")</f>
        <v/>
      </c>
    </row>
    <row r="392">
      <c r="A392" t="inlineStr">
        <is>
          <t>2320年</t>
        </is>
      </c>
      <c r="B392">
        <f>TEXT("2320/1/1","gge年")</f>
        <v/>
      </c>
    </row>
    <row r="393">
      <c r="A393" t="inlineStr">
        <is>
          <t>2321年</t>
        </is>
      </c>
      <c r="B393">
        <f>TEXT("2321/1/1","gge年")</f>
        <v/>
      </c>
    </row>
    <row r="394">
      <c r="A394" t="inlineStr">
        <is>
          <t>2322年</t>
        </is>
      </c>
      <c r="B394">
        <f>TEXT("2322/1/1","gge年")</f>
        <v/>
      </c>
    </row>
    <row r="395">
      <c r="A395" t="inlineStr">
        <is>
          <t>2323年</t>
        </is>
      </c>
      <c r="B395">
        <f>TEXT("2323/1/1","gge年")</f>
        <v/>
      </c>
    </row>
    <row r="396">
      <c r="A396" t="inlineStr">
        <is>
          <t>2324年</t>
        </is>
      </c>
      <c r="B396">
        <f>TEXT("2324/1/1","gge年")</f>
        <v/>
      </c>
    </row>
    <row r="397">
      <c r="A397" t="inlineStr">
        <is>
          <t>2325年</t>
        </is>
      </c>
      <c r="B397">
        <f>TEXT("2325/1/1","gge年")</f>
        <v/>
      </c>
    </row>
    <row r="398">
      <c r="A398" t="inlineStr">
        <is>
          <t>2326年</t>
        </is>
      </c>
      <c r="B398">
        <f>TEXT("2326/1/1","gge年")</f>
        <v/>
      </c>
    </row>
    <row r="399">
      <c r="A399" t="inlineStr">
        <is>
          <t>2327年</t>
        </is>
      </c>
      <c r="B399">
        <f>TEXT("2327/1/1","gge年")</f>
        <v/>
      </c>
    </row>
    <row r="400">
      <c r="A400" t="inlineStr">
        <is>
          <t>2328年</t>
        </is>
      </c>
      <c r="B400">
        <f>TEXT("2328/1/1","gge年")</f>
        <v/>
      </c>
    </row>
    <row r="401">
      <c r="A401" t="inlineStr">
        <is>
          <t>2329年</t>
        </is>
      </c>
      <c r="B401">
        <f>TEXT("2329/1/1","gge年")</f>
        <v/>
      </c>
    </row>
    <row r="402">
      <c r="A402" t="inlineStr">
        <is>
          <t>2330年</t>
        </is>
      </c>
      <c r="B402">
        <f>TEXT("2330/1/1","gge年")</f>
        <v/>
      </c>
    </row>
    <row r="403">
      <c r="A403" t="inlineStr">
        <is>
          <t>2331年</t>
        </is>
      </c>
      <c r="B403">
        <f>TEXT("2331/1/1","gge年")</f>
        <v/>
      </c>
    </row>
    <row r="404">
      <c r="A404" t="inlineStr">
        <is>
          <t>2332年</t>
        </is>
      </c>
      <c r="B404">
        <f>TEXT("2332/1/1","gge年")</f>
        <v/>
      </c>
    </row>
    <row r="405">
      <c r="A405" t="inlineStr">
        <is>
          <t>2333年</t>
        </is>
      </c>
      <c r="B405">
        <f>TEXT("2333/1/1","gge年")</f>
        <v/>
      </c>
    </row>
    <row r="406">
      <c r="A406" t="inlineStr">
        <is>
          <t>2334年</t>
        </is>
      </c>
      <c r="B406">
        <f>TEXT("2334/1/1","gge年")</f>
        <v/>
      </c>
    </row>
    <row r="407">
      <c r="A407" t="inlineStr">
        <is>
          <t>2335年</t>
        </is>
      </c>
      <c r="B407">
        <f>TEXT("2335/1/1","gge年")</f>
        <v/>
      </c>
    </row>
    <row r="408">
      <c r="A408" t="inlineStr">
        <is>
          <t>2336年</t>
        </is>
      </c>
      <c r="B408">
        <f>TEXT("2336/1/1","gge年")</f>
        <v/>
      </c>
    </row>
    <row r="409">
      <c r="A409" t="inlineStr">
        <is>
          <t>2337年</t>
        </is>
      </c>
      <c r="B409">
        <f>TEXT("2337/1/1","gge年")</f>
        <v/>
      </c>
    </row>
    <row r="410">
      <c r="A410" t="inlineStr">
        <is>
          <t>2338年</t>
        </is>
      </c>
      <c r="B410">
        <f>TEXT("2338/1/1","gge年")</f>
        <v/>
      </c>
    </row>
    <row r="411">
      <c r="A411" t="inlineStr">
        <is>
          <t>2339年</t>
        </is>
      </c>
      <c r="B411">
        <f>TEXT("2339/1/1","gge年")</f>
        <v/>
      </c>
    </row>
    <row r="412">
      <c r="A412" t="inlineStr">
        <is>
          <t>2340年</t>
        </is>
      </c>
      <c r="B412">
        <f>TEXT("2340/1/1","gge年")</f>
        <v/>
      </c>
    </row>
    <row r="413">
      <c r="A413" t="inlineStr">
        <is>
          <t>2341年</t>
        </is>
      </c>
      <c r="B413">
        <f>TEXT("2341/1/1","gge年")</f>
        <v/>
      </c>
    </row>
    <row r="414">
      <c r="A414" t="inlineStr">
        <is>
          <t>2342年</t>
        </is>
      </c>
      <c r="B414">
        <f>TEXT("2342/1/1","gge年")</f>
        <v/>
      </c>
    </row>
    <row r="415">
      <c r="A415" t="inlineStr">
        <is>
          <t>2343年</t>
        </is>
      </c>
      <c r="B415">
        <f>TEXT("2343/1/1","gge年")</f>
        <v/>
      </c>
    </row>
    <row r="416">
      <c r="A416" t="inlineStr">
        <is>
          <t>2344年</t>
        </is>
      </c>
      <c r="B416">
        <f>TEXT("2344/1/1","gge年")</f>
        <v/>
      </c>
    </row>
    <row r="417">
      <c r="A417" t="inlineStr">
        <is>
          <t>2345年</t>
        </is>
      </c>
      <c r="B417">
        <f>TEXT("2345/1/1","gge年")</f>
        <v/>
      </c>
    </row>
    <row r="418">
      <c r="A418" t="inlineStr">
        <is>
          <t>2346年</t>
        </is>
      </c>
      <c r="B418">
        <f>TEXT("2346/1/1","gge年")</f>
        <v/>
      </c>
    </row>
    <row r="419">
      <c r="A419" t="inlineStr">
        <is>
          <t>2347年</t>
        </is>
      </c>
      <c r="B419">
        <f>TEXT("2347/1/1","gge年")</f>
        <v/>
      </c>
    </row>
    <row r="420">
      <c r="A420" t="inlineStr">
        <is>
          <t>2348年</t>
        </is>
      </c>
      <c r="B420">
        <f>TEXT("2348/1/1","gge年")</f>
        <v/>
      </c>
    </row>
    <row r="421">
      <c r="A421" t="inlineStr">
        <is>
          <t>2349年</t>
        </is>
      </c>
      <c r="B421">
        <f>TEXT("2349/1/1","gge年")</f>
        <v/>
      </c>
    </row>
    <row r="422">
      <c r="A422" t="inlineStr">
        <is>
          <t>2350年</t>
        </is>
      </c>
      <c r="B422">
        <f>TEXT("2350/1/1","gge年")</f>
        <v/>
      </c>
    </row>
    <row r="423">
      <c r="A423" t="inlineStr">
        <is>
          <t>2351年</t>
        </is>
      </c>
      <c r="B423">
        <f>TEXT("2351/1/1","gge年")</f>
        <v/>
      </c>
    </row>
    <row r="424">
      <c r="A424" t="inlineStr">
        <is>
          <t>2352年</t>
        </is>
      </c>
      <c r="B424">
        <f>TEXT("2352/1/1","gge年")</f>
        <v/>
      </c>
    </row>
    <row r="425">
      <c r="A425" t="inlineStr">
        <is>
          <t>2353年</t>
        </is>
      </c>
      <c r="B425">
        <f>TEXT("2353/1/1","gge年")</f>
        <v/>
      </c>
    </row>
    <row r="426">
      <c r="A426" t="inlineStr">
        <is>
          <t>2354年</t>
        </is>
      </c>
      <c r="B426">
        <f>TEXT("2354/1/1","gge年")</f>
        <v/>
      </c>
    </row>
    <row r="427">
      <c r="A427" t="inlineStr">
        <is>
          <t>2355年</t>
        </is>
      </c>
      <c r="B427">
        <f>TEXT("2355/1/1","gge年")</f>
        <v/>
      </c>
    </row>
    <row r="428">
      <c r="A428" t="inlineStr">
        <is>
          <t>2356年</t>
        </is>
      </c>
      <c r="B428">
        <f>TEXT("2356/1/1","gge年")</f>
        <v/>
      </c>
    </row>
    <row r="429">
      <c r="A429" t="inlineStr">
        <is>
          <t>2357年</t>
        </is>
      </c>
      <c r="B429">
        <f>TEXT("2357/1/1","gge年")</f>
        <v/>
      </c>
    </row>
    <row r="430">
      <c r="A430" t="inlineStr">
        <is>
          <t>2358年</t>
        </is>
      </c>
      <c r="B430">
        <f>TEXT("2358/1/1","gge年")</f>
        <v/>
      </c>
    </row>
    <row r="431">
      <c r="A431" t="inlineStr">
        <is>
          <t>2359年</t>
        </is>
      </c>
      <c r="B431">
        <f>TEXT("2359/1/1","gge年")</f>
        <v/>
      </c>
    </row>
    <row r="432">
      <c r="A432" t="inlineStr">
        <is>
          <t>2360年</t>
        </is>
      </c>
      <c r="B432">
        <f>TEXT("2360/1/1","gge年")</f>
        <v/>
      </c>
    </row>
    <row r="433">
      <c r="A433" t="inlineStr">
        <is>
          <t>2361年</t>
        </is>
      </c>
      <c r="B433">
        <f>TEXT("2361/1/1","gge年")</f>
        <v/>
      </c>
    </row>
    <row r="434">
      <c r="A434" t="inlineStr">
        <is>
          <t>2362年</t>
        </is>
      </c>
      <c r="B434">
        <f>TEXT("2362/1/1","gge年")</f>
        <v/>
      </c>
    </row>
    <row r="435">
      <c r="A435" t="inlineStr">
        <is>
          <t>2363年</t>
        </is>
      </c>
      <c r="B435">
        <f>TEXT("2363/1/1","gge年")</f>
        <v/>
      </c>
    </row>
    <row r="436">
      <c r="A436" t="inlineStr">
        <is>
          <t>2364年</t>
        </is>
      </c>
      <c r="B436">
        <f>TEXT("2364/1/1","gge年")</f>
        <v/>
      </c>
    </row>
    <row r="437">
      <c r="A437" t="inlineStr">
        <is>
          <t>2365年</t>
        </is>
      </c>
      <c r="B437">
        <f>TEXT("2365/1/1","gge年")</f>
        <v/>
      </c>
    </row>
    <row r="438">
      <c r="A438" t="inlineStr">
        <is>
          <t>2366年</t>
        </is>
      </c>
      <c r="B438">
        <f>TEXT("2366/1/1","gge年")</f>
        <v/>
      </c>
    </row>
    <row r="439">
      <c r="A439" t="inlineStr">
        <is>
          <t>2367年</t>
        </is>
      </c>
      <c r="B439">
        <f>TEXT("2367/1/1","gge年")</f>
        <v/>
      </c>
    </row>
    <row r="440">
      <c r="A440" t="inlineStr">
        <is>
          <t>2368年</t>
        </is>
      </c>
      <c r="B440">
        <f>TEXT("2368/1/1","gge年")</f>
        <v/>
      </c>
    </row>
    <row r="441">
      <c r="A441" t="inlineStr">
        <is>
          <t>2369年</t>
        </is>
      </c>
      <c r="B441">
        <f>TEXT("2369/1/1","gge年")</f>
        <v/>
      </c>
    </row>
    <row r="442">
      <c r="A442" t="inlineStr">
        <is>
          <t>2370年</t>
        </is>
      </c>
      <c r="B442">
        <f>TEXT("2370/1/1","gge年")</f>
        <v/>
      </c>
    </row>
    <row r="443">
      <c r="A443" t="inlineStr">
        <is>
          <t>2371年</t>
        </is>
      </c>
      <c r="B443">
        <f>TEXT("2371/1/1","gge年")</f>
        <v/>
      </c>
    </row>
    <row r="444">
      <c r="A444" t="inlineStr">
        <is>
          <t>2372年</t>
        </is>
      </c>
      <c r="B444">
        <f>TEXT("2372/1/1","gge年")</f>
        <v/>
      </c>
    </row>
    <row r="445">
      <c r="A445" t="inlineStr">
        <is>
          <t>2373年</t>
        </is>
      </c>
      <c r="B445">
        <f>TEXT("2373/1/1","gge年")</f>
        <v/>
      </c>
    </row>
    <row r="446">
      <c r="A446" t="inlineStr">
        <is>
          <t>2374年</t>
        </is>
      </c>
      <c r="B446">
        <f>TEXT("2374/1/1","gge年")</f>
        <v/>
      </c>
    </row>
    <row r="447">
      <c r="A447" t="inlineStr">
        <is>
          <t>2375年</t>
        </is>
      </c>
      <c r="B447">
        <f>TEXT("2375/1/1","gge年")</f>
        <v/>
      </c>
    </row>
    <row r="448">
      <c r="A448" t="inlineStr">
        <is>
          <t>2376年</t>
        </is>
      </c>
      <c r="B448">
        <f>TEXT("2376/1/1","gge年")</f>
        <v/>
      </c>
    </row>
    <row r="449">
      <c r="A449" t="inlineStr">
        <is>
          <t>2377年</t>
        </is>
      </c>
      <c r="B449">
        <f>TEXT("2377/1/1","gge年")</f>
        <v/>
      </c>
    </row>
    <row r="450">
      <c r="A450" t="inlineStr">
        <is>
          <t>2378年</t>
        </is>
      </c>
      <c r="B450">
        <f>TEXT("2378/1/1","gge年")</f>
        <v/>
      </c>
    </row>
    <row r="451">
      <c r="A451" t="inlineStr">
        <is>
          <t>2379年</t>
        </is>
      </c>
      <c r="B451">
        <f>TEXT("2379/1/1","gge年")</f>
        <v/>
      </c>
    </row>
    <row r="452">
      <c r="A452" t="inlineStr">
        <is>
          <t>2380年</t>
        </is>
      </c>
      <c r="B452">
        <f>TEXT("2380/1/1","gge年")</f>
        <v/>
      </c>
    </row>
    <row r="453">
      <c r="A453" t="inlineStr">
        <is>
          <t>2381年</t>
        </is>
      </c>
      <c r="B453">
        <f>TEXT("2381/1/1","gge年")</f>
        <v/>
      </c>
    </row>
    <row r="454">
      <c r="A454" t="inlineStr">
        <is>
          <t>2382年</t>
        </is>
      </c>
      <c r="B454">
        <f>TEXT("2382/1/1","gge年")</f>
        <v/>
      </c>
    </row>
    <row r="455">
      <c r="A455" t="inlineStr">
        <is>
          <t>2383年</t>
        </is>
      </c>
      <c r="B455">
        <f>TEXT("2383/1/1","gge年")</f>
        <v/>
      </c>
    </row>
    <row r="456">
      <c r="A456" t="inlineStr">
        <is>
          <t>2384年</t>
        </is>
      </c>
      <c r="B456">
        <f>TEXT("2384/1/1","gge年")</f>
        <v/>
      </c>
    </row>
    <row r="457">
      <c r="A457" t="inlineStr">
        <is>
          <t>2385年</t>
        </is>
      </c>
      <c r="B457">
        <f>TEXT("2385/1/1","gge年")</f>
        <v/>
      </c>
    </row>
    <row r="458">
      <c r="A458" t="inlineStr">
        <is>
          <t>2386年</t>
        </is>
      </c>
      <c r="B458">
        <f>TEXT("2386/1/1","gge年")</f>
        <v/>
      </c>
    </row>
    <row r="459">
      <c r="A459" t="inlineStr">
        <is>
          <t>2387年</t>
        </is>
      </c>
      <c r="B459">
        <f>TEXT("2387/1/1","gge年")</f>
        <v/>
      </c>
    </row>
    <row r="460">
      <c r="A460" t="inlineStr">
        <is>
          <t>2388年</t>
        </is>
      </c>
      <c r="B460">
        <f>TEXT("2388/1/1","gge年")</f>
        <v/>
      </c>
    </row>
    <row r="461">
      <c r="A461" t="inlineStr">
        <is>
          <t>2389年</t>
        </is>
      </c>
      <c r="B461">
        <f>TEXT("2389/1/1","gge年")</f>
        <v/>
      </c>
    </row>
    <row r="462">
      <c r="A462" t="inlineStr">
        <is>
          <t>2390年</t>
        </is>
      </c>
      <c r="B462">
        <f>TEXT("2390/1/1","gge年")</f>
        <v/>
      </c>
    </row>
    <row r="463">
      <c r="A463" t="inlineStr">
        <is>
          <t>2391年</t>
        </is>
      </c>
      <c r="B463">
        <f>TEXT("2391/1/1","gge年")</f>
        <v/>
      </c>
    </row>
    <row r="464">
      <c r="A464" t="inlineStr">
        <is>
          <t>2392年</t>
        </is>
      </c>
      <c r="B464">
        <f>TEXT("2392/1/1","gge年")</f>
        <v/>
      </c>
    </row>
    <row r="465">
      <c r="A465" t="inlineStr">
        <is>
          <t>2393年</t>
        </is>
      </c>
      <c r="B465">
        <f>TEXT("2393/1/1","gge年")</f>
        <v/>
      </c>
    </row>
    <row r="466">
      <c r="A466" t="inlineStr">
        <is>
          <t>2394年</t>
        </is>
      </c>
      <c r="B466">
        <f>TEXT("2394/1/1","gge年")</f>
        <v/>
      </c>
    </row>
    <row r="467">
      <c r="A467" t="inlineStr">
        <is>
          <t>2395年</t>
        </is>
      </c>
      <c r="B467">
        <f>TEXT("2395/1/1","gge年")</f>
        <v/>
      </c>
    </row>
    <row r="468">
      <c r="A468" t="inlineStr">
        <is>
          <t>2396年</t>
        </is>
      </c>
      <c r="B468">
        <f>TEXT("2396/1/1","gge年")</f>
        <v/>
      </c>
    </row>
    <row r="469">
      <c r="A469" t="inlineStr">
        <is>
          <t>2397年</t>
        </is>
      </c>
      <c r="B469">
        <f>TEXT("2397/1/1","gge年")</f>
        <v/>
      </c>
    </row>
    <row r="470">
      <c r="A470" t="inlineStr">
        <is>
          <t>2398年</t>
        </is>
      </c>
      <c r="B470">
        <f>TEXT("2398/1/1","gge年")</f>
        <v/>
      </c>
    </row>
    <row r="471">
      <c r="A471" t="inlineStr">
        <is>
          <t>2399年</t>
        </is>
      </c>
      <c r="B471">
        <f>TEXT("2399/1/1","gge年")</f>
        <v/>
      </c>
    </row>
    <row r="472">
      <c r="A472" t="inlineStr">
        <is>
          <t>2400年</t>
        </is>
      </c>
      <c r="B472">
        <f>TEXT("2400/1/1","gge年")</f>
        <v/>
      </c>
    </row>
    <row r="473">
      <c r="A473" t="inlineStr">
        <is>
          <t>2401年</t>
        </is>
      </c>
      <c r="B473">
        <f>TEXT("2401/1/1","gge年")</f>
        <v/>
      </c>
    </row>
    <row r="474">
      <c r="A474" t="inlineStr">
        <is>
          <t>2402年</t>
        </is>
      </c>
      <c r="B474">
        <f>TEXT("2402/1/1","gge年")</f>
        <v/>
      </c>
    </row>
    <row r="475">
      <c r="A475" t="inlineStr">
        <is>
          <t>2403年</t>
        </is>
      </c>
      <c r="B475">
        <f>TEXT("2403/1/1","gge年")</f>
        <v/>
      </c>
    </row>
    <row r="476">
      <c r="A476" t="inlineStr">
        <is>
          <t>2404年</t>
        </is>
      </c>
      <c r="B476">
        <f>TEXT("2404/1/1","gge年")</f>
        <v/>
      </c>
    </row>
    <row r="477">
      <c r="A477" t="inlineStr">
        <is>
          <t>2405年</t>
        </is>
      </c>
      <c r="B477">
        <f>TEXT("2405/1/1","gge年")</f>
        <v/>
      </c>
    </row>
    <row r="478">
      <c r="A478" t="inlineStr">
        <is>
          <t>2406年</t>
        </is>
      </c>
      <c r="B478">
        <f>TEXT("2406/1/1","gge年")</f>
        <v/>
      </c>
    </row>
    <row r="479">
      <c r="A479" t="inlineStr">
        <is>
          <t>2407年</t>
        </is>
      </c>
      <c r="B479">
        <f>TEXT("2407/1/1","gge年")</f>
        <v/>
      </c>
    </row>
    <row r="480">
      <c r="A480" t="inlineStr">
        <is>
          <t>2408年</t>
        </is>
      </c>
      <c r="B480">
        <f>TEXT("2408/1/1","gge年")</f>
        <v/>
      </c>
    </row>
    <row r="481">
      <c r="A481" t="inlineStr">
        <is>
          <t>2409年</t>
        </is>
      </c>
      <c r="B481">
        <f>TEXT("2409/1/1","gge年")</f>
        <v/>
      </c>
    </row>
    <row r="482">
      <c r="A482" t="inlineStr">
        <is>
          <t>2410年</t>
        </is>
      </c>
      <c r="B482">
        <f>TEXT("2410/1/1","gge年")</f>
        <v/>
      </c>
    </row>
    <row r="483">
      <c r="A483" t="inlineStr">
        <is>
          <t>2411年</t>
        </is>
      </c>
      <c r="B483">
        <f>TEXT("2411/1/1","gge年")</f>
        <v/>
      </c>
    </row>
    <row r="484">
      <c r="A484" t="inlineStr">
        <is>
          <t>2412年</t>
        </is>
      </c>
      <c r="B484">
        <f>TEXT("2412/1/1","gge年")</f>
        <v/>
      </c>
    </row>
    <row r="485">
      <c r="A485" t="inlineStr">
        <is>
          <t>2413年</t>
        </is>
      </c>
      <c r="B485">
        <f>TEXT("2413/1/1","gge年")</f>
        <v/>
      </c>
    </row>
    <row r="486">
      <c r="A486" t="inlineStr">
        <is>
          <t>2414年</t>
        </is>
      </c>
      <c r="B486">
        <f>TEXT("2414/1/1","gge年")</f>
        <v/>
      </c>
    </row>
    <row r="487">
      <c r="A487" t="inlineStr">
        <is>
          <t>2415年</t>
        </is>
      </c>
      <c r="B487">
        <f>TEXT("2415/1/1","gge年")</f>
        <v/>
      </c>
    </row>
    <row r="488">
      <c r="A488" t="inlineStr">
        <is>
          <t>2416年</t>
        </is>
      </c>
      <c r="B488">
        <f>TEXT("2416/1/1","gge年")</f>
        <v/>
      </c>
    </row>
    <row r="489">
      <c r="A489" t="inlineStr">
        <is>
          <t>2417年</t>
        </is>
      </c>
      <c r="B489">
        <f>TEXT("2417/1/1","gge年")</f>
        <v/>
      </c>
    </row>
    <row r="490">
      <c r="A490" t="inlineStr">
        <is>
          <t>2418年</t>
        </is>
      </c>
      <c r="B490">
        <f>TEXT("2418/1/1","gge年")</f>
        <v/>
      </c>
    </row>
    <row r="491">
      <c r="A491" t="inlineStr">
        <is>
          <t>2419年</t>
        </is>
      </c>
      <c r="B491">
        <f>TEXT("2419/1/1","gge年")</f>
        <v/>
      </c>
    </row>
    <row r="492">
      <c r="A492" t="inlineStr">
        <is>
          <t>2420年</t>
        </is>
      </c>
      <c r="B492">
        <f>TEXT("2420/1/1","gge年")</f>
        <v/>
      </c>
    </row>
    <row r="493">
      <c r="A493" t="inlineStr">
        <is>
          <t>2421年</t>
        </is>
      </c>
      <c r="B493">
        <f>TEXT("2421/1/1","gge年")</f>
        <v/>
      </c>
    </row>
    <row r="494">
      <c r="A494" t="inlineStr">
        <is>
          <t>2422年</t>
        </is>
      </c>
      <c r="B494">
        <f>TEXT("2422/1/1","gge年")</f>
        <v/>
      </c>
    </row>
    <row r="495">
      <c r="A495" t="inlineStr">
        <is>
          <t>2423年</t>
        </is>
      </c>
      <c r="B495">
        <f>TEXT("2423/1/1","gge年")</f>
        <v/>
      </c>
    </row>
    <row r="496">
      <c r="A496" t="inlineStr">
        <is>
          <t>2424年</t>
        </is>
      </c>
      <c r="B496">
        <f>TEXT("2424/1/1","gge年")</f>
        <v/>
      </c>
    </row>
    <row r="497">
      <c r="A497" t="inlineStr">
        <is>
          <t>2425年</t>
        </is>
      </c>
      <c r="B497">
        <f>TEXT("2425/1/1","gge年")</f>
        <v/>
      </c>
    </row>
    <row r="498">
      <c r="A498" t="inlineStr">
        <is>
          <t>2426年</t>
        </is>
      </c>
      <c r="B498">
        <f>TEXT("2426/1/1","gge年")</f>
        <v/>
      </c>
    </row>
    <row r="499">
      <c r="A499" t="inlineStr">
        <is>
          <t>2427年</t>
        </is>
      </c>
      <c r="B499">
        <f>TEXT("2427/1/1","gge年")</f>
        <v/>
      </c>
    </row>
    <row r="500">
      <c r="A500" t="inlineStr">
        <is>
          <t>2428年</t>
        </is>
      </c>
      <c r="B500">
        <f>TEXT("2428/1/1","gge年")</f>
        <v/>
      </c>
    </row>
    <row r="501">
      <c r="A501" t="inlineStr">
        <is>
          <t>2429年</t>
        </is>
      </c>
      <c r="B501">
        <f>TEXT("2429/1/1","gge年")</f>
        <v/>
      </c>
    </row>
    <row r="502">
      <c r="A502" t="inlineStr">
        <is>
          <t>2430年</t>
        </is>
      </c>
      <c r="B502">
        <f>TEXT("2430/1/1","gge年")</f>
        <v/>
      </c>
    </row>
    <row r="503">
      <c r="A503" t="inlineStr">
        <is>
          <t>2431年</t>
        </is>
      </c>
      <c r="B503">
        <f>TEXT("2431/1/1","gge年")</f>
        <v/>
      </c>
    </row>
    <row r="504">
      <c r="A504" t="inlineStr">
        <is>
          <t>2432年</t>
        </is>
      </c>
      <c r="B504">
        <f>TEXT("2432/1/1","gge年")</f>
        <v/>
      </c>
    </row>
    <row r="505">
      <c r="A505" t="inlineStr">
        <is>
          <t>2433年</t>
        </is>
      </c>
      <c r="B505">
        <f>TEXT("2433/1/1","gge年")</f>
        <v/>
      </c>
    </row>
    <row r="506">
      <c r="A506" t="inlineStr">
        <is>
          <t>2434年</t>
        </is>
      </c>
      <c r="B506">
        <f>TEXT("2434/1/1","gge年")</f>
        <v/>
      </c>
    </row>
    <row r="507">
      <c r="A507" t="inlineStr">
        <is>
          <t>2435年</t>
        </is>
      </c>
      <c r="B507">
        <f>TEXT("2435/1/1","gge年")</f>
        <v/>
      </c>
    </row>
    <row r="508">
      <c r="A508" t="inlineStr">
        <is>
          <t>2436年</t>
        </is>
      </c>
      <c r="B508">
        <f>TEXT("2436/1/1","gge年")</f>
        <v/>
      </c>
    </row>
    <row r="509">
      <c r="A509" t="inlineStr">
        <is>
          <t>2437年</t>
        </is>
      </c>
      <c r="B509">
        <f>TEXT("2437/1/1","gge年")</f>
        <v/>
      </c>
    </row>
    <row r="510">
      <c r="A510" t="inlineStr">
        <is>
          <t>2438年</t>
        </is>
      </c>
      <c r="B510">
        <f>TEXT("2438/1/1","gge年")</f>
        <v/>
      </c>
    </row>
    <row r="511">
      <c r="A511" t="inlineStr">
        <is>
          <t>2439年</t>
        </is>
      </c>
      <c r="B511">
        <f>TEXT("2439/1/1","gge年")</f>
        <v/>
      </c>
    </row>
    <row r="512">
      <c r="A512" t="inlineStr">
        <is>
          <t>2440年</t>
        </is>
      </c>
      <c r="B512">
        <f>TEXT("2440/1/1","gge年")</f>
        <v/>
      </c>
    </row>
    <row r="513">
      <c r="A513" t="inlineStr">
        <is>
          <t>2441年</t>
        </is>
      </c>
      <c r="B513">
        <f>TEXT("2441/1/1","gge年")</f>
        <v/>
      </c>
    </row>
    <row r="514">
      <c r="A514" t="inlineStr">
        <is>
          <t>2442年</t>
        </is>
      </c>
      <c r="B514">
        <f>TEXT("2442/1/1","gge年")</f>
        <v/>
      </c>
    </row>
    <row r="515">
      <c r="A515" t="inlineStr">
        <is>
          <t>2443年</t>
        </is>
      </c>
      <c r="B515">
        <f>TEXT("2443/1/1","gge年")</f>
        <v/>
      </c>
    </row>
    <row r="516">
      <c r="A516" t="inlineStr">
        <is>
          <t>2444年</t>
        </is>
      </c>
      <c r="B516">
        <f>TEXT("2444/1/1","gge年")</f>
        <v/>
      </c>
    </row>
    <row r="517">
      <c r="A517" t="inlineStr">
        <is>
          <t>2445年</t>
        </is>
      </c>
      <c r="B517">
        <f>TEXT("2445/1/1","gge年")</f>
        <v/>
      </c>
    </row>
    <row r="518">
      <c r="A518" t="inlineStr">
        <is>
          <t>2446年</t>
        </is>
      </c>
      <c r="B518">
        <f>TEXT("2446/1/1","gge年")</f>
        <v/>
      </c>
    </row>
    <row r="519">
      <c r="A519" t="inlineStr">
        <is>
          <t>2447年</t>
        </is>
      </c>
      <c r="B519">
        <f>TEXT("2447/1/1","gge年")</f>
        <v/>
      </c>
    </row>
    <row r="520">
      <c r="A520" t="inlineStr">
        <is>
          <t>2448年</t>
        </is>
      </c>
      <c r="B520">
        <f>TEXT("2448/1/1","gge年")</f>
        <v/>
      </c>
    </row>
    <row r="521">
      <c r="A521" t="inlineStr">
        <is>
          <t>2449年</t>
        </is>
      </c>
      <c r="B521">
        <f>TEXT("2449/1/1","gge年")</f>
        <v/>
      </c>
    </row>
    <row r="522">
      <c r="A522" t="inlineStr">
        <is>
          <t>2450年</t>
        </is>
      </c>
      <c r="B522">
        <f>TEXT("2450/1/1","gge年")</f>
        <v/>
      </c>
    </row>
    <row r="523">
      <c r="A523" t="inlineStr">
        <is>
          <t>2451年</t>
        </is>
      </c>
      <c r="B523">
        <f>TEXT("2451/1/1","gge年")</f>
        <v/>
      </c>
    </row>
    <row r="524">
      <c r="A524" t="inlineStr">
        <is>
          <t>2452年</t>
        </is>
      </c>
      <c r="B524">
        <f>TEXT("2452/1/1","gge年")</f>
        <v/>
      </c>
    </row>
    <row r="525">
      <c r="A525" t="inlineStr">
        <is>
          <t>2453年</t>
        </is>
      </c>
      <c r="B525">
        <f>TEXT("2453/1/1","gge年")</f>
        <v/>
      </c>
    </row>
    <row r="526">
      <c r="A526" t="inlineStr">
        <is>
          <t>2454年</t>
        </is>
      </c>
      <c r="B526">
        <f>TEXT("2454/1/1","gge年")</f>
        <v/>
      </c>
    </row>
    <row r="527">
      <c r="A527" t="inlineStr">
        <is>
          <t>2455年</t>
        </is>
      </c>
      <c r="B527">
        <f>TEXT("2455/1/1","gge年")</f>
        <v/>
      </c>
    </row>
    <row r="528">
      <c r="A528" t="inlineStr">
        <is>
          <t>2456年</t>
        </is>
      </c>
      <c r="B528">
        <f>TEXT("2456/1/1","gge年")</f>
        <v/>
      </c>
    </row>
    <row r="529">
      <c r="A529" t="inlineStr">
        <is>
          <t>2457年</t>
        </is>
      </c>
      <c r="B529">
        <f>TEXT("2457/1/1","gge年")</f>
        <v/>
      </c>
    </row>
    <row r="530">
      <c r="A530" t="inlineStr">
        <is>
          <t>2458年</t>
        </is>
      </c>
      <c r="B530">
        <f>TEXT("2458/1/1","gge年")</f>
        <v/>
      </c>
    </row>
    <row r="531">
      <c r="A531" t="inlineStr">
        <is>
          <t>2459年</t>
        </is>
      </c>
      <c r="B531">
        <f>TEXT("2459/1/1","gge年")</f>
        <v/>
      </c>
    </row>
    <row r="532">
      <c r="A532" t="inlineStr">
        <is>
          <t>2460年</t>
        </is>
      </c>
      <c r="B532">
        <f>TEXT("2460/1/1","gge年")</f>
        <v/>
      </c>
    </row>
    <row r="533">
      <c r="A533" t="inlineStr">
        <is>
          <t>2461年</t>
        </is>
      </c>
      <c r="B533">
        <f>TEXT("2461/1/1","gge年")</f>
        <v/>
      </c>
    </row>
    <row r="534">
      <c r="A534" t="inlineStr">
        <is>
          <t>2462年</t>
        </is>
      </c>
      <c r="B534">
        <f>TEXT("2462/1/1","gge年")</f>
        <v/>
      </c>
    </row>
    <row r="535">
      <c r="A535" t="inlineStr">
        <is>
          <t>2463年</t>
        </is>
      </c>
      <c r="B535">
        <f>TEXT("2463/1/1","gge年")</f>
        <v/>
      </c>
    </row>
    <row r="536">
      <c r="A536" t="inlineStr">
        <is>
          <t>2464年</t>
        </is>
      </c>
      <c r="B536">
        <f>TEXT("2464/1/1","gge年")</f>
        <v/>
      </c>
    </row>
    <row r="537">
      <c r="A537" t="inlineStr">
        <is>
          <t>2465年</t>
        </is>
      </c>
      <c r="B537">
        <f>TEXT("2465/1/1","gge年")</f>
        <v/>
      </c>
    </row>
    <row r="538">
      <c r="A538" t="inlineStr">
        <is>
          <t>2466年</t>
        </is>
      </c>
      <c r="B538">
        <f>TEXT("2466/1/1","gge年")</f>
        <v/>
      </c>
    </row>
    <row r="539">
      <c r="A539" t="inlineStr">
        <is>
          <t>2467年</t>
        </is>
      </c>
      <c r="B539">
        <f>TEXT("2467/1/1","gge年")</f>
        <v/>
      </c>
    </row>
    <row r="540">
      <c r="A540" t="inlineStr">
        <is>
          <t>2468年</t>
        </is>
      </c>
      <c r="B540">
        <f>TEXT("2468/1/1","gge年")</f>
        <v/>
      </c>
    </row>
    <row r="541">
      <c r="A541" t="inlineStr">
        <is>
          <t>2469年</t>
        </is>
      </c>
      <c r="B541">
        <f>TEXT("2469/1/1","gge年")</f>
        <v/>
      </c>
    </row>
    <row r="542">
      <c r="A542" t="inlineStr">
        <is>
          <t>2470年</t>
        </is>
      </c>
      <c r="B542">
        <f>TEXT("2470/1/1","gge年")</f>
        <v/>
      </c>
    </row>
    <row r="543">
      <c r="A543" t="inlineStr">
        <is>
          <t>2471年</t>
        </is>
      </c>
      <c r="B543">
        <f>TEXT("2471/1/1","gge年")</f>
        <v/>
      </c>
    </row>
    <row r="544">
      <c r="A544" t="inlineStr">
        <is>
          <t>2472年</t>
        </is>
      </c>
      <c r="B544">
        <f>TEXT("2472/1/1","gge年")</f>
        <v/>
      </c>
    </row>
    <row r="545">
      <c r="A545" t="inlineStr">
        <is>
          <t>2473年</t>
        </is>
      </c>
      <c r="B545">
        <f>TEXT("2473/1/1","gge年")</f>
        <v/>
      </c>
    </row>
    <row r="546">
      <c r="A546" t="inlineStr">
        <is>
          <t>2474年</t>
        </is>
      </c>
      <c r="B546">
        <f>TEXT("2474/1/1","gge年")</f>
        <v/>
      </c>
    </row>
    <row r="547">
      <c r="A547" t="inlineStr">
        <is>
          <t>2475年</t>
        </is>
      </c>
      <c r="B547">
        <f>TEXT("2475/1/1","gge年")</f>
        <v/>
      </c>
    </row>
    <row r="548">
      <c r="A548" t="inlineStr">
        <is>
          <t>2476年</t>
        </is>
      </c>
      <c r="B548">
        <f>TEXT("2476/1/1","gge年")</f>
        <v/>
      </c>
    </row>
    <row r="549">
      <c r="A549" t="inlineStr">
        <is>
          <t>2477年</t>
        </is>
      </c>
      <c r="B549">
        <f>TEXT("2477/1/1","gge年")</f>
        <v/>
      </c>
    </row>
    <row r="550">
      <c r="A550" t="inlineStr">
        <is>
          <t>2478年</t>
        </is>
      </c>
      <c r="B550">
        <f>TEXT("2478/1/1","gge年")</f>
        <v/>
      </c>
    </row>
    <row r="551">
      <c r="A551" t="inlineStr">
        <is>
          <t>2479年</t>
        </is>
      </c>
      <c r="B551">
        <f>TEXT("2479/1/1","gge年")</f>
        <v/>
      </c>
    </row>
    <row r="552">
      <c r="A552" t="inlineStr">
        <is>
          <t>2480年</t>
        </is>
      </c>
      <c r="B552">
        <f>TEXT("2480/1/1","gge年")</f>
        <v/>
      </c>
    </row>
    <row r="553">
      <c r="A553" t="inlineStr">
        <is>
          <t>2481年</t>
        </is>
      </c>
      <c r="B553">
        <f>TEXT("2481/1/1","gge年")</f>
        <v/>
      </c>
    </row>
    <row r="554">
      <c r="A554" t="inlineStr">
        <is>
          <t>2482年</t>
        </is>
      </c>
      <c r="B554">
        <f>TEXT("2482/1/1","gge年")</f>
        <v/>
      </c>
    </row>
    <row r="555">
      <c r="A555" t="inlineStr">
        <is>
          <t>2483年</t>
        </is>
      </c>
      <c r="B555">
        <f>TEXT("2483/1/1","gge年")</f>
        <v/>
      </c>
    </row>
    <row r="556">
      <c r="A556" t="inlineStr">
        <is>
          <t>2484年</t>
        </is>
      </c>
      <c r="B556">
        <f>TEXT("2484/1/1","gge年")</f>
        <v/>
      </c>
    </row>
    <row r="557">
      <c r="A557" t="inlineStr">
        <is>
          <t>2485年</t>
        </is>
      </c>
      <c r="B557">
        <f>TEXT("2485/1/1","gge年")</f>
        <v/>
      </c>
    </row>
    <row r="558">
      <c r="A558" t="inlineStr">
        <is>
          <t>2486年</t>
        </is>
      </c>
      <c r="B558">
        <f>TEXT("2486/1/1","gge年")</f>
        <v/>
      </c>
    </row>
    <row r="559">
      <c r="A559" t="inlineStr">
        <is>
          <t>2487年</t>
        </is>
      </c>
      <c r="B559">
        <f>TEXT("2487/1/1","gge年")</f>
        <v/>
      </c>
    </row>
    <row r="560">
      <c r="A560" t="inlineStr">
        <is>
          <t>2488年</t>
        </is>
      </c>
      <c r="B560">
        <f>TEXT("2488/1/1","gge年")</f>
        <v/>
      </c>
    </row>
    <row r="561">
      <c r="A561" t="inlineStr">
        <is>
          <t>2489年</t>
        </is>
      </c>
      <c r="B561">
        <f>TEXT("2489/1/1","gge年")</f>
        <v/>
      </c>
    </row>
    <row r="562">
      <c r="A562" t="inlineStr">
        <is>
          <t>2490年</t>
        </is>
      </c>
      <c r="B562">
        <f>TEXT("2490/1/1","gge年")</f>
        <v/>
      </c>
    </row>
    <row r="563">
      <c r="A563" t="inlineStr">
        <is>
          <t>2491年</t>
        </is>
      </c>
      <c r="B563">
        <f>TEXT("2491/1/1","gge年")</f>
        <v/>
      </c>
    </row>
    <row r="564">
      <c r="A564" t="inlineStr">
        <is>
          <t>2492年</t>
        </is>
      </c>
      <c r="B564">
        <f>TEXT("2492/1/1","gge年")</f>
        <v/>
      </c>
    </row>
    <row r="565">
      <c r="A565" t="inlineStr">
        <is>
          <t>2493年</t>
        </is>
      </c>
      <c r="B565">
        <f>TEXT("2493/1/1","gge年")</f>
        <v/>
      </c>
    </row>
    <row r="566">
      <c r="A566" t="inlineStr">
        <is>
          <t>2494年</t>
        </is>
      </c>
      <c r="B566">
        <f>TEXT("2494/1/1","gge年")</f>
        <v/>
      </c>
    </row>
    <row r="567">
      <c r="A567" t="inlineStr">
        <is>
          <t>2495年</t>
        </is>
      </c>
      <c r="B567">
        <f>TEXT("2495/1/1","gge年")</f>
        <v/>
      </c>
    </row>
    <row r="568">
      <c r="A568" t="inlineStr">
        <is>
          <t>2496年</t>
        </is>
      </c>
      <c r="B568">
        <f>TEXT("2496/1/1","gge年")</f>
        <v/>
      </c>
    </row>
    <row r="569">
      <c r="A569" t="inlineStr">
        <is>
          <t>2497年</t>
        </is>
      </c>
      <c r="B569">
        <f>TEXT("2497/1/1","gge年")</f>
        <v/>
      </c>
    </row>
    <row r="570">
      <c r="A570" t="inlineStr">
        <is>
          <t>2498年</t>
        </is>
      </c>
      <c r="B570">
        <f>TEXT("2498/1/1","gge年")</f>
        <v/>
      </c>
    </row>
    <row r="571">
      <c r="A571" t="inlineStr">
        <is>
          <t>2499年</t>
        </is>
      </c>
      <c r="B571">
        <f>TEXT("2499/1/1","gge年")</f>
        <v/>
      </c>
    </row>
    <row r="572">
      <c r="A572" t="inlineStr">
        <is>
          <t>2500年</t>
        </is>
      </c>
      <c r="B572">
        <f>TEXT("2500/1/1","gge年")</f>
        <v/>
      </c>
    </row>
    <row r="573">
      <c r="A573" t="inlineStr">
        <is>
          <t>2501年</t>
        </is>
      </c>
      <c r="B573">
        <f>TEXT("2501/1/1","gge年")</f>
        <v/>
      </c>
    </row>
    <row r="574">
      <c r="A574" t="inlineStr">
        <is>
          <t>2502年</t>
        </is>
      </c>
      <c r="B574">
        <f>TEXT("2502/1/1","gge年")</f>
        <v/>
      </c>
    </row>
    <row r="575">
      <c r="A575" t="inlineStr">
        <is>
          <t>2503年</t>
        </is>
      </c>
      <c r="B575">
        <f>TEXT("2503/1/1","gge年")</f>
        <v/>
      </c>
    </row>
    <row r="576">
      <c r="A576" t="inlineStr">
        <is>
          <t>2504年</t>
        </is>
      </c>
      <c r="B576">
        <f>TEXT("2504/1/1","gge年")</f>
        <v/>
      </c>
    </row>
    <row r="577">
      <c r="A577" t="inlineStr">
        <is>
          <t>2505年</t>
        </is>
      </c>
      <c r="B577">
        <f>TEXT("2505/1/1","gge年")</f>
        <v/>
      </c>
    </row>
    <row r="578">
      <c r="A578" t="inlineStr">
        <is>
          <t>2506年</t>
        </is>
      </c>
      <c r="B578">
        <f>TEXT("2506/1/1","gge年")</f>
        <v/>
      </c>
    </row>
    <row r="579">
      <c r="A579" t="inlineStr">
        <is>
          <t>2507年</t>
        </is>
      </c>
      <c r="B579">
        <f>TEXT("2507/1/1","gge年")</f>
        <v/>
      </c>
    </row>
    <row r="580">
      <c r="A580" t="inlineStr">
        <is>
          <t>2508年</t>
        </is>
      </c>
      <c r="B580">
        <f>TEXT("2508/1/1","gge年")</f>
        <v/>
      </c>
    </row>
    <row r="581">
      <c r="A581" t="inlineStr">
        <is>
          <t>2509年</t>
        </is>
      </c>
      <c r="B581">
        <f>TEXT("2509/1/1","gge年")</f>
        <v/>
      </c>
    </row>
    <row r="582">
      <c r="A582" t="inlineStr">
        <is>
          <t>2510年</t>
        </is>
      </c>
      <c r="B582">
        <f>TEXT("2510/1/1","gge年")</f>
        <v/>
      </c>
    </row>
    <row r="583">
      <c r="A583" t="inlineStr">
        <is>
          <t>2511年</t>
        </is>
      </c>
      <c r="B583">
        <f>TEXT("2511/1/1","gge年")</f>
        <v/>
      </c>
    </row>
    <row r="584">
      <c r="A584" t="inlineStr">
        <is>
          <t>2512年</t>
        </is>
      </c>
      <c r="B584">
        <f>TEXT("2512/1/1","gge年")</f>
        <v/>
      </c>
    </row>
    <row r="585">
      <c r="A585" t="inlineStr">
        <is>
          <t>2513年</t>
        </is>
      </c>
      <c r="B585">
        <f>TEXT("2513/1/1","gge年")</f>
        <v/>
      </c>
    </row>
    <row r="586">
      <c r="A586" t="inlineStr">
        <is>
          <t>2514年</t>
        </is>
      </c>
      <c r="B586">
        <f>TEXT("2514/1/1","gge年")</f>
        <v/>
      </c>
    </row>
    <row r="587">
      <c r="A587" t="inlineStr">
        <is>
          <t>2515年</t>
        </is>
      </c>
      <c r="B587">
        <f>TEXT("2515/1/1","gge年")</f>
        <v/>
      </c>
    </row>
    <row r="588">
      <c r="A588" t="inlineStr">
        <is>
          <t>2516年</t>
        </is>
      </c>
      <c r="B588">
        <f>TEXT("2516/1/1","gge年")</f>
        <v/>
      </c>
    </row>
    <row r="589">
      <c r="A589" t="inlineStr">
        <is>
          <t>2517年</t>
        </is>
      </c>
      <c r="B589">
        <f>TEXT("2517/1/1","gge年")</f>
        <v/>
      </c>
    </row>
    <row r="590">
      <c r="A590" t="inlineStr">
        <is>
          <t>2518年</t>
        </is>
      </c>
      <c r="B590">
        <f>TEXT("2518/1/1","gge年")</f>
        <v/>
      </c>
    </row>
    <row r="591">
      <c r="A591" t="inlineStr">
        <is>
          <t>2519年</t>
        </is>
      </c>
      <c r="B591">
        <f>TEXT("2519/1/1","gge年")</f>
        <v/>
      </c>
    </row>
    <row r="592">
      <c r="A592" t="inlineStr">
        <is>
          <t>2520年</t>
        </is>
      </c>
      <c r="B592">
        <f>TEXT("2520/1/1","gge年")</f>
        <v/>
      </c>
    </row>
    <row r="593">
      <c r="A593" t="inlineStr">
        <is>
          <t>2521年</t>
        </is>
      </c>
      <c r="B593">
        <f>TEXT("2521/1/1","gge年")</f>
        <v/>
      </c>
    </row>
    <row r="594">
      <c r="A594" t="inlineStr">
        <is>
          <t>2522年</t>
        </is>
      </c>
      <c r="B594">
        <f>TEXT("2522/1/1","gge年")</f>
        <v/>
      </c>
    </row>
    <row r="595">
      <c r="A595" t="inlineStr">
        <is>
          <t>2523年</t>
        </is>
      </c>
      <c r="B595">
        <f>TEXT("2523/1/1","gge年")</f>
        <v/>
      </c>
    </row>
    <row r="596">
      <c r="A596" t="inlineStr">
        <is>
          <t>2524年</t>
        </is>
      </c>
      <c r="B596">
        <f>TEXT("2524/1/1","gge年")</f>
        <v/>
      </c>
    </row>
    <row r="597">
      <c r="A597" t="inlineStr">
        <is>
          <t>2525年</t>
        </is>
      </c>
      <c r="B597">
        <f>TEXT("2525/1/1","gge年")</f>
        <v/>
      </c>
    </row>
    <row r="598">
      <c r="A598" t="inlineStr">
        <is>
          <t>2526年</t>
        </is>
      </c>
      <c r="B598">
        <f>TEXT("2526/1/1","gge年")</f>
        <v/>
      </c>
    </row>
    <row r="599">
      <c r="A599" t="inlineStr">
        <is>
          <t>2527年</t>
        </is>
      </c>
      <c r="B599">
        <f>TEXT("2527/1/1","gge年")</f>
        <v/>
      </c>
    </row>
    <row r="600">
      <c r="A600" t="inlineStr">
        <is>
          <t>2528年</t>
        </is>
      </c>
      <c r="B600">
        <f>TEXT("2528/1/1","gge年")</f>
        <v/>
      </c>
    </row>
    <row r="601">
      <c r="A601" t="inlineStr">
        <is>
          <t>2529年</t>
        </is>
      </c>
      <c r="B601">
        <f>TEXT("2529/1/1","gge年")</f>
        <v/>
      </c>
    </row>
    <row r="602">
      <c r="A602" t="inlineStr">
        <is>
          <t>2530年</t>
        </is>
      </c>
      <c r="B602">
        <f>TEXT("2530/1/1","gge年")</f>
        <v/>
      </c>
    </row>
    <row r="603">
      <c r="A603" t="inlineStr">
        <is>
          <t>2531年</t>
        </is>
      </c>
      <c r="B603">
        <f>TEXT("2531/1/1","gge年")</f>
        <v/>
      </c>
    </row>
    <row r="604">
      <c r="A604" t="inlineStr">
        <is>
          <t>2532年</t>
        </is>
      </c>
      <c r="B604">
        <f>TEXT("2532/1/1","gge年")</f>
        <v/>
      </c>
    </row>
    <row r="605">
      <c r="A605" t="inlineStr">
        <is>
          <t>2533年</t>
        </is>
      </c>
      <c r="B605">
        <f>TEXT("2533/1/1","gge年")</f>
        <v/>
      </c>
    </row>
    <row r="606">
      <c r="A606" t="inlineStr">
        <is>
          <t>2534年</t>
        </is>
      </c>
      <c r="B606">
        <f>TEXT("2534/1/1","gge年")</f>
        <v/>
      </c>
    </row>
    <row r="607">
      <c r="A607" t="inlineStr">
        <is>
          <t>2535年</t>
        </is>
      </c>
      <c r="B607">
        <f>TEXT("2535/1/1","gge年")</f>
        <v/>
      </c>
    </row>
    <row r="608">
      <c r="A608" t="inlineStr">
        <is>
          <t>2536年</t>
        </is>
      </c>
      <c r="B608">
        <f>TEXT("2536/1/1","gge年")</f>
        <v/>
      </c>
    </row>
    <row r="609">
      <c r="A609" t="inlineStr">
        <is>
          <t>2537年</t>
        </is>
      </c>
      <c r="B609">
        <f>TEXT("2537/1/1","gge年")</f>
        <v/>
      </c>
    </row>
    <row r="610">
      <c r="A610" t="inlineStr">
        <is>
          <t>2538年</t>
        </is>
      </c>
      <c r="B610">
        <f>TEXT("2538/1/1","gge年")</f>
        <v/>
      </c>
    </row>
    <row r="611">
      <c r="A611" t="inlineStr">
        <is>
          <t>2539年</t>
        </is>
      </c>
      <c r="B611">
        <f>TEXT("2539/1/1","gge年")</f>
        <v/>
      </c>
    </row>
    <row r="612">
      <c r="A612" t="inlineStr">
        <is>
          <t>2540年</t>
        </is>
      </c>
      <c r="B612">
        <f>TEXT("2540/1/1","gge年")</f>
        <v/>
      </c>
    </row>
    <row r="613">
      <c r="A613" t="inlineStr">
        <is>
          <t>2541年</t>
        </is>
      </c>
      <c r="B613">
        <f>TEXT("2541/1/1","gge年")</f>
        <v/>
      </c>
    </row>
    <row r="614">
      <c r="A614" t="inlineStr">
        <is>
          <t>2542年</t>
        </is>
      </c>
      <c r="B614">
        <f>TEXT("2542/1/1","gge年")</f>
        <v/>
      </c>
    </row>
    <row r="615">
      <c r="A615" t="inlineStr">
        <is>
          <t>2543年</t>
        </is>
      </c>
      <c r="B615">
        <f>TEXT("2543/1/1","gge年")</f>
        <v/>
      </c>
    </row>
    <row r="616">
      <c r="A616" t="inlineStr">
        <is>
          <t>2544年</t>
        </is>
      </c>
      <c r="B616">
        <f>TEXT("2544/1/1","gge年")</f>
        <v/>
      </c>
    </row>
    <row r="617">
      <c r="A617" t="inlineStr">
        <is>
          <t>2545年</t>
        </is>
      </c>
      <c r="B617">
        <f>TEXT("2545/1/1","gge年")</f>
        <v/>
      </c>
    </row>
    <row r="618">
      <c r="A618" t="inlineStr">
        <is>
          <t>2546年</t>
        </is>
      </c>
      <c r="B618">
        <f>TEXT("2546/1/1","gge年")</f>
        <v/>
      </c>
    </row>
    <row r="619">
      <c r="A619" t="inlineStr">
        <is>
          <t>2547年</t>
        </is>
      </c>
      <c r="B619">
        <f>TEXT("2547/1/1","gge年")</f>
        <v/>
      </c>
    </row>
    <row r="620">
      <c r="A620" t="inlineStr">
        <is>
          <t>2548年</t>
        </is>
      </c>
      <c r="B620">
        <f>TEXT("2548/1/1","gge年")</f>
        <v/>
      </c>
    </row>
    <row r="621">
      <c r="A621" t="inlineStr">
        <is>
          <t>2549年</t>
        </is>
      </c>
      <c r="B621">
        <f>TEXT("2549/1/1","gge年")</f>
        <v/>
      </c>
    </row>
    <row r="622">
      <c r="A622" t="inlineStr">
        <is>
          <t>2550年</t>
        </is>
      </c>
      <c r="B622">
        <f>TEXT("2550/1/1","gge年")</f>
        <v/>
      </c>
    </row>
    <row r="623">
      <c r="A623" t="inlineStr">
        <is>
          <t>2551年</t>
        </is>
      </c>
      <c r="B623">
        <f>TEXT("2551/1/1","gge年")</f>
        <v/>
      </c>
    </row>
    <row r="624">
      <c r="A624" t="inlineStr">
        <is>
          <t>2552年</t>
        </is>
      </c>
      <c r="B624">
        <f>TEXT("2552/1/1","gge年")</f>
        <v/>
      </c>
    </row>
    <row r="625">
      <c r="A625" t="inlineStr">
        <is>
          <t>2553年</t>
        </is>
      </c>
      <c r="B625">
        <f>TEXT("2553/1/1","gge年")</f>
        <v/>
      </c>
    </row>
    <row r="626">
      <c r="A626" t="inlineStr">
        <is>
          <t>2554年</t>
        </is>
      </c>
      <c r="B626">
        <f>TEXT("2554/1/1","gge年")</f>
        <v/>
      </c>
    </row>
    <row r="627">
      <c r="A627" t="inlineStr">
        <is>
          <t>2555年</t>
        </is>
      </c>
      <c r="B627">
        <f>TEXT("2555/1/1","gge年")</f>
        <v/>
      </c>
    </row>
    <row r="628">
      <c r="A628" t="inlineStr">
        <is>
          <t>2556年</t>
        </is>
      </c>
      <c r="B628">
        <f>TEXT("2556/1/1","gge年")</f>
        <v/>
      </c>
    </row>
    <row r="629">
      <c r="A629" t="inlineStr">
        <is>
          <t>2557年</t>
        </is>
      </c>
      <c r="B629">
        <f>TEXT("2557/1/1","gge年")</f>
        <v/>
      </c>
    </row>
    <row r="630">
      <c r="A630" t="inlineStr">
        <is>
          <t>2558年</t>
        </is>
      </c>
      <c r="B630">
        <f>TEXT("2558/1/1","gge年")</f>
        <v/>
      </c>
    </row>
    <row r="631">
      <c r="A631" t="inlineStr">
        <is>
          <t>2559年</t>
        </is>
      </c>
      <c r="B631">
        <f>TEXT("2559/1/1","gge年")</f>
        <v/>
      </c>
    </row>
    <row r="632">
      <c r="A632" t="inlineStr">
        <is>
          <t>2560年</t>
        </is>
      </c>
      <c r="B632">
        <f>TEXT("2560/1/1","gge年")</f>
        <v/>
      </c>
    </row>
    <row r="633">
      <c r="A633" t="inlineStr">
        <is>
          <t>2561年</t>
        </is>
      </c>
      <c r="B633">
        <f>TEXT("2561/1/1","gge年")</f>
        <v/>
      </c>
    </row>
    <row r="634">
      <c r="A634" t="inlineStr">
        <is>
          <t>2562年</t>
        </is>
      </c>
      <c r="B634">
        <f>TEXT("2562/1/1","gge年")</f>
        <v/>
      </c>
    </row>
    <row r="635">
      <c r="A635" t="inlineStr">
        <is>
          <t>2563年</t>
        </is>
      </c>
      <c r="B635">
        <f>TEXT("2563/1/1","gge年")</f>
        <v/>
      </c>
    </row>
    <row r="636">
      <c r="A636" t="inlineStr">
        <is>
          <t>2564年</t>
        </is>
      </c>
      <c r="B636">
        <f>TEXT("2564/1/1","gge年")</f>
        <v/>
      </c>
    </row>
    <row r="637">
      <c r="A637" t="inlineStr">
        <is>
          <t>2565年</t>
        </is>
      </c>
      <c r="B637">
        <f>TEXT("2565/1/1","gge年")</f>
        <v/>
      </c>
    </row>
    <row r="638">
      <c r="A638" t="inlineStr">
        <is>
          <t>2566年</t>
        </is>
      </c>
      <c r="B638">
        <f>TEXT("2566/1/1","gge年")</f>
        <v/>
      </c>
    </row>
    <row r="639">
      <c r="A639" t="inlineStr">
        <is>
          <t>2567年</t>
        </is>
      </c>
      <c r="B639">
        <f>TEXT("2567/1/1","gge年")</f>
        <v/>
      </c>
    </row>
    <row r="640">
      <c r="A640" t="inlineStr">
        <is>
          <t>2568年</t>
        </is>
      </c>
      <c r="B640">
        <f>TEXT("2568/1/1","gge年")</f>
        <v/>
      </c>
    </row>
    <row r="641">
      <c r="A641" t="inlineStr">
        <is>
          <t>2569年</t>
        </is>
      </c>
      <c r="B641">
        <f>TEXT("2569/1/1","gge年")</f>
        <v/>
      </c>
    </row>
    <row r="642">
      <c r="A642" t="inlineStr">
        <is>
          <t>2570年</t>
        </is>
      </c>
      <c r="B642">
        <f>TEXT("2570/1/1","gge年")</f>
        <v/>
      </c>
    </row>
    <row r="643">
      <c r="A643" t="inlineStr">
        <is>
          <t>2571年</t>
        </is>
      </c>
      <c r="B643">
        <f>TEXT("2571/1/1","gge年")</f>
        <v/>
      </c>
    </row>
    <row r="644">
      <c r="A644" t="inlineStr">
        <is>
          <t>2572年</t>
        </is>
      </c>
      <c r="B644">
        <f>TEXT("2572/1/1","gge年")</f>
        <v/>
      </c>
    </row>
    <row r="645">
      <c r="A645" t="inlineStr">
        <is>
          <t>2573年</t>
        </is>
      </c>
      <c r="B645">
        <f>TEXT("2573/1/1","gge年")</f>
        <v/>
      </c>
    </row>
    <row r="646">
      <c r="A646" t="inlineStr">
        <is>
          <t>2574年</t>
        </is>
      </c>
      <c r="B646">
        <f>TEXT("2574/1/1","gge年")</f>
        <v/>
      </c>
    </row>
    <row r="647">
      <c r="A647" t="inlineStr">
        <is>
          <t>2575年</t>
        </is>
      </c>
      <c r="B647">
        <f>TEXT("2575/1/1","gge年")</f>
        <v/>
      </c>
    </row>
    <row r="648">
      <c r="A648" t="inlineStr">
        <is>
          <t>2576年</t>
        </is>
      </c>
      <c r="B648">
        <f>TEXT("2576/1/1","gge年")</f>
        <v/>
      </c>
    </row>
    <row r="649">
      <c r="A649" t="inlineStr">
        <is>
          <t>2577年</t>
        </is>
      </c>
      <c r="B649">
        <f>TEXT("2577/1/1","gge年")</f>
        <v/>
      </c>
    </row>
    <row r="650">
      <c r="A650" t="inlineStr">
        <is>
          <t>2578年</t>
        </is>
      </c>
      <c r="B650">
        <f>TEXT("2578/1/1","gge年")</f>
        <v/>
      </c>
    </row>
    <row r="651">
      <c r="A651" t="inlineStr">
        <is>
          <t>2579年</t>
        </is>
      </c>
      <c r="B651">
        <f>TEXT("2579/1/1","gge年")</f>
        <v/>
      </c>
    </row>
    <row r="652">
      <c r="A652" t="inlineStr">
        <is>
          <t>2580年</t>
        </is>
      </c>
      <c r="B652">
        <f>TEXT("2580/1/1","gge年")</f>
        <v/>
      </c>
    </row>
    <row r="653">
      <c r="A653" t="inlineStr">
        <is>
          <t>2581年</t>
        </is>
      </c>
      <c r="B653">
        <f>TEXT("2581/1/1","gge年")</f>
        <v/>
      </c>
    </row>
    <row r="654">
      <c r="A654" t="inlineStr">
        <is>
          <t>2582年</t>
        </is>
      </c>
      <c r="B654">
        <f>TEXT("2582/1/1","gge年")</f>
        <v/>
      </c>
    </row>
    <row r="655">
      <c r="A655" t="inlineStr">
        <is>
          <t>2583年</t>
        </is>
      </c>
      <c r="B655">
        <f>TEXT("2583/1/1","gge年")</f>
        <v/>
      </c>
    </row>
    <row r="656">
      <c r="A656" t="inlineStr">
        <is>
          <t>2584年</t>
        </is>
      </c>
      <c r="B656">
        <f>TEXT("2584/1/1","gge年")</f>
        <v/>
      </c>
    </row>
    <row r="657">
      <c r="A657" t="inlineStr">
        <is>
          <t>2585年</t>
        </is>
      </c>
      <c r="B657">
        <f>TEXT("2585/1/1","gge年")</f>
        <v/>
      </c>
    </row>
    <row r="658">
      <c r="A658" t="inlineStr">
        <is>
          <t>2586年</t>
        </is>
      </c>
      <c r="B658">
        <f>TEXT("2586/1/1","gge年")</f>
        <v/>
      </c>
    </row>
    <row r="659">
      <c r="A659" t="inlineStr">
        <is>
          <t>2587年</t>
        </is>
      </c>
      <c r="B659">
        <f>TEXT("2587/1/1","gge年")</f>
        <v/>
      </c>
    </row>
    <row r="660">
      <c r="A660" t="inlineStr">
        <is>
          <t>2588年</t>
        </is>
      </c>
      <c r="B660">
        <f>TEXT("2588/1/1","gge年")</f>
        <v/>
      </c>
    </row>
    <row r="661">
      <c r="A661" t="inlineStr">
        <is>
          <t>2589年</t>
        </is>
      </c>
      <c r="B661">
        <f>TEXT("2589/1/1","gge年")</f>
        <v/>
      </c>
    </row>
    <row r="662">
      <c r="A662" t="inlineStr">
        <is>
          <t>2590年</t>
        </is>
      </c>
      <c r="B662">
        <f>TEXT("2590/1/1","gge年")</f>
        <v/>
      </c>
    </row>
    <row r="663">
      <c r="A663" t="inlineStr">
        <is>
          <t>2591年</t>
        </is>
      </c>
      <c r="B663">
        <f>TEXT("2591/1/1","gge年")</f>
        <v/>
      </c>
    </row>
    <row r="664">
      <c r="A664" t="inlineStr">
        <is>
          <t>2592年</t>
        </is>
      </c>
      <c r="B664">
        <f>TEXT("2592/1/1","gge年")</f>
        <v/>
      </c>
    </row>
    <row r="665">
      <c r="A665" t="inlineStr">
        <is>
          <t>2593年</t>
        </is>
      </c>
      <c r="B665">
        <f>TEXT("2593/1/1","gge年")</f>
        <v/>
      </c>
    </row>
    <row r="666">
      <c r="A666" t="inlineStr">
        <is>
          <t>2594年</t>
        </is>
      </c>
      <c r="B666">
        <f>TEXT("2594/1/1","gge年")</f>
        <v/>
      </c>
    </row>
    <row r="667">
      <c r="A667" t="inlineStr">
        <is>
          <t>2595年</t>
        </is>
      </c>
      <c r="B667">
        <f>TEXT("2595/1/1","gge年")</f>
        <v/>
      </c>
    </row>
    <row r="668">
      <c r="A668" t="inlineStr">
        <is>
          <t>2596年</t>
        </is>
      </c>
      <c r="B668">
        <f>TEXT("2596/1/1","gge年")</f>
        <v/>
      </c>
    </row>
    <row r="669">
      <c r="A669" t="inlineStr">
        <is>
          <t>2597年</t>
        </is>
      </c>
      <c r="B669">
        <f>TEXT("2597/1/1","gge年")</f>
        <v/>
      </c>
    </row>
    <row r="670">
      <c r="A670" t="inlineStr">
        <is>
          <t>2598年</t>
        </is>
      </c>
      <c r="B670">
        <f>TEXT("2598/1/1","gge年")</f>
        <v/>
      </c>
    </row>
    <row r="671">
      <c r="A671" t="inlineStr">
        <is>
          <t>2599年</t>
        </is>
      </c>
      <c r="B671">
        <f>TEXT("2599/1/1","gge年")</f>
        <v/>
      </c>
    </row>
    <row r="672">
      <c r="A672" t="inlineStr">
        <is>
          <t>2600年</t>
        </is>
      </c>
      <c r="B672">
        <f>TEXT("2600/1/1","gge年")</f>
        <v/>
      </c>
    </row>
    <row r="673">
      <c r="A673" t="inlineStr">
        <is>
          <t>2601年</t>
        </is>
      </c>
      <c r="B673">
        <f>TEXT("2601/1/1","gge年")</f>
        <v/>
      </c>
    </row>
    <row r="674">
      <c r="A674" t="inlineStr">
        <is>
          <t>2602年</t>
        </is>
      </c>
      <c r="B674">
        <f>TEXT("2602/1/1","gge年")</f>
        <v/>
      </c>
    </row>
    <row r="675">
      <c r="A675" t="inlineStr">
        <is>
          <t>2603年</t>
        </is>
      </c>
      <c r="B675">
        <f>TEXT("2603/1/1","gge年")</f>
        <v/>
      </c>
    </row>
    <row r="676">
      <c r="A676" t="inlineStr">
        <is>
          <t>2604年</t>
        </is>
      </c>
      <c r="B676">
        <f>TEXT("2604/1/1","gge年")</f>
        <v/>
      </c>
    </row>
    <row r="677">
      <c r="A677" t="inlineStr">
        <is>
          <t>2605年</t>
        </is>
      </c>
      <c r="B677">
        <f>TEXT("2605/1/1","gge年")</f>
        <v/>
      </c>
    </row>
    <row r="678">
      <c r="A678" t="inlineStr">
        <is>
          <t>2606年</t>
        </is>
      </c>
      <c r="B678">
        <f>TEXT("2606/1/1","gge年")</f>
        <v/>
      </c>
    </row>
    <row r="679">
      <c r="A679" t="inlineStr">
        <is>
          <t>2607年</t>
        </is>
      </c>
      <c r="B679">
        <f>TEXT("2607/1/1","gge年")</f>
        <v/>
      </c>
    </row>
    <row r="680">
      <c r="A680" t="inlineStr">
        <is>
          <t>2608年</t>
        </is>
      </c>
      <c r="B680">
        <f>TEXT("2608/1/1","gge年")</f>
        <v/>
      </c>
    </row>
    <row r="681">
      <c r="A681" t="inlineStr">
        <is>
          <t>2609年</t>
        </is>
      </c>
      <c r="B681">
        <f>TEXT("2609/1/1","gge年")</f>
        <v/>
      </c>
    </row>
    <row r="682">
      <c r="A682" t="inlineStr">
        <is>
          <t>2610年</t>
        </is>
      </c>
      <c r="B682">
        <f>TEXT("2610/1/1","gge年")</f>
        <v/>
      </c>
    </row>
    <row r="683">
      <c r="A683" t="inlineStr">
        <is>
          <t>2611年</t>
        </is>
      </c>
      <c r="B683">
        <f>TEXT("2611/1/1","gge年")</f>
        <v/>
      </c>
    </row>
    <row r="684">
      <c r="A684" t="inlineStr">
        <is>
          <t>2612年</t>
        </is>
      </c>
      <c r="B684">
        <f>TEXT("2612/1/1","gge年")</f>
        <v/>
      </c>
    </row>
    <row r="685">
      <c r="A685" t="inlineStr">
        <is>
          <t>2613年</t>
        </is>
      </c>
      <c r="B685">
        <f>TEXT("2613/1/1","gge年")</f>
        <v/>
      </c>
    </row>
    <row r="686">
      <c r="A686" t="inlineStr">
        <is>
          <t>2614年</t>
        </is>
      </c>
      <c r="B686">
        <f>TEXT("2614/1/1","gge年")</f>
        <v/>
      </c>
    </row>
    <row r="687">
      <c r="A687" t="inlineStr">
        <is>
          <t>2615年</t>
        </is>
      </c>
      <c r="B687">
        <f>TEXT("2615/1/1","gge年")</f>
        <v/>
      </c>
    </row>
    <row r="688">
      <c r="A688" t="inlineStr">
        <is>
          <t>2616年</t>
        </is>
      </c>
      <c r="B688">
        <f>TEXT("2616/1/1","gge年")</f>
        <v/>
      </c>
    </row>
    <row r="689">
      <c r="A689" t="inlineStr">
        <is>
          <t>2617年</t>
        </is>
      </c>
      <c r="B689">
        <f>TEXT("2617/1/1","gge年")</f>
        <v/>
      </c>
    </row>
    <row r="690">
      <c r="A690" t="inlineStr">
        <is>
          <t>2618年</t>
        </is>
      </c>
      <c r="B690">
        <f>TEXT("2618/1/1","gge年")</f>
        <v/>
      </c>
    </row>
    <row r="691">
      <c r="A691" t="inlineStr">
        <is>
          <t>2619年</t>
        </is>
      </c>
      <c r="B691">
        <f>TEXT("2619/1/1","gge年")</f>
        <v/>
      </c>
    </row>
    <row r="692">
      <c r="A692" t="inlineStr">
        <is>
          <t>2620年</t>
        </is>
      </c>
      <c r="B692">
        <f>TEXT("2620/1/1","gge年")</f>
        <v/>
      </c>
    </row>
    <row r="693">
      <c r="A693" t="inlineStr">
        <is>
          <t>2621年</t>
        </is>
      </c>
      <c r="B693">
        <f>TEXT("2621/1/1","gge年")</f>
        <v/>
      </c>
    </row>
    <row r="694">
      <c r="A694" t="inlineStr">
        <is>
          <t>2622年</t>
        </is>
      </c>
      <c r="B694">
        <f>TEXT("2622/1/1","gge年")</f>
        <v/>
      </c>
    </row>
    <row r="695">
      <c r="A695" t="inlineStr">
        <is>
          <t>2623年</t>
        </is>
      </c>
      <c r="B695">
        <f>TEXT("2623/1/1","gge年")</f>
        <v/>
      </c>
    </row>
    <row r="696">
      <c r="A696" t="inlineStr">
        <is>
          <t>2624年</t>
        </is>
      </c>
      <c r="B696">
        <f>TEXT("2624/1/1","gge年")</f>
        <v/>
      </c>
    </row>
    <row r="697">
      <c r="A697" t="inlineStr">
        <is>
          <t>2625年</t>
        </is>
      </c>
      <c r="B697">
        <f>TEXT("2625/1/1","gge年")</f>
        <v/>
      </c>
    </row>
    <row r="698">
      <c r="A698" t="inlineStr">
        <is>
          <t>2626年</t>
        </is>
      </c>
      <c r="B698">
        <f>TEXT("2626/1/1","gge年")</f>
        <v/>
      </c>
    </row>
    <row r="699">
      <c r="A699" t="inlineStr">
        <is>
          <t>2627年</t>
        </is>
      </c>
      <c r="B699">
        <f>TEXT("2627/1/1","gge年")</f>
        <v/>
      </c>
    </row>
    <row r="700">
      <c r="A700" t="inlineStr">
        <is>
          <t>2628年</t>
        </is>
      </c>
      <c r="B700">
        <f>TEXT("2628/1/1","gge年")</f>
        <v/>
      </c>
    </row>
    <row r="701">
      <c r="A701" t="inlineStr">
        <is>
          <t>2629年</t>
        </is>
      </c>
      <c r="B701">
        <f>TEXT("2629/1/1","gge年")</f>
        <v/>
      </c>
    </row>
    <row r="702">
      <c r="A702" t="inlineStr">
        <is>
          <t>2630年</t>
        </is>
      </c>
      <c r="B702">
        <f>TEXT("2630/1/1","gge年")</f>
        <v/>
      </c>
    </row>
    <row r="703">
      <c r="A703" t="inlineStr">
        <is>
          <t>2631年</t>
        </is>
      </c>
      <c r="B703">
        <f>TEXT("2631/1/1","gge年")</f>
        <v/>
      </c>
    </row>
    <row r="704">
      <c r="A704" t="inlineStr">
        <is>
          <t>2632年</t>
        </is>
      </c>
      <c r="B704">
        <f>TEXT("2632/1/1","gge年")</f>
        <v/>
      </c>
    </row>
    <row r="705">
      <c r="A705" t="inlineStr">
        <is>
          <t>2633年</t>
        </is>
      </c>
      <c r="B705">
        <f>TEXT("2633/1/1","gge年")</f>
        <v/>
      </c>
    </row>
    <row r="706">
      <c r="A706" t="inlineStr">
        <is>
          <t>2634年</t>
        </is>
      </c>
      <c r="B706">
        <f>TEXT("2634/1/1","gge年")</f>
        <v/>
      </c>
    </row>
    <row r="707">
      <c r="A707" t="inlineStr">
        <is>
          <t>2635年</t>
        </is>
      </c>
      <c r="B707">
        <f>TEXT("2635/1/1","gge年")</f>
        <v/>
      </c>
    </row>
    <row r="708">
      <c r="A708" t="inlineStr">
        <is>
          <t>2636年</t>
        </is>
      </c>
      <c r="B708">
        <f>TEXT("2636/1/1","gge年")</f>
        <v/>
      </c>
    </row>
    <row r="709">
      <c r="A709" t="inlineStr">
        <is>
          <t>2637年</t>
        </is>
      </c>
      <c r="B709">
        <f>TEXT("2637/1/1","gge年")</f>
        <v/>
      </c>
    </row>
    <row r="710">
      <c r="A710" t="inlineStr">
        <is>
          <t>2638年</t>
        </is>
      </c>
      <c r="B710">
        <f>TEXT("2638/1/1","gge年")</f>
        <v/>
      </c>
    </row>
    <row r="711">
      <c r="A711" t="inlineStr">
        <is>
          <t>2639年</t>
        </is>
      </c>
      <c r="B711">
        <f>TEXT("2639/1/1","gge年")</f>
        <v/>
      </c>
    </row>
    <row r="712">
      <c r="A712" t="inlineStr">
        <is>
          <t>2640年</t>
        </is>
      </c>
      <c r="B712">
        <f>TEXT("2640/1/1","gge年")</f>
        <v/>
      </c>
    </row>
    <row r="713">
      <c r="A713" t="inlineStr">
        <is>
          <t>2641年</t>
        </is>
      </c>
      <c r="B713">
        <f>TEXT("2641/1/1","gge年")</f>
        <v/>
      </c>
    </row>
    <row r="714">
      <c r="A714" t="inlineStr">
        <is>
          <t>2642年</t>
        </is>
      </c>
      <c r="B714">
        <f>TEXT("2642/1/1","gge年")</f>
        <v/>
      </c>
    </row>
    <row r="715">
      <c r="A715" t="inlineStr">
        <is>
          <t>2643年</t>
        </is>
      </c>
      <c r="B715">
        <f>TEXT("2643/1/1","gge年")</f>
        <v/>
      </c>
    </row>
    <row r="716">
      <c r="A716" t="inlineStr">
        <is>
          <t>2644年</t>
        </is>
      </c>
      <c r="B716">
        <f>TEXT("2644/1/1","gge年")</f>
        <v/>
      </c>
    </row>
    <row r="717">
      <c r="A717" t="inlineStr">
        <is>
          <t>2645年</t>
        </is>
      </c>
      <c r="B717">
        <f>TEXT("2645/1/1","gge年")</f>
        <v/>
      </c>
    </row>
    <row r="718">
      <c r="A718" t="inlineStr">
        <is>
          <t>2646年</t>
        </is>
      </c>
      <c r="B718">
        <f>TEXT("2646/1/1","gge年")</f>
        <v/>
      </c>
    </row>
    <row r="719">
      <c r="A719" t="inlineStr">
        <is>
          <t>2647年</t>
        </is>
      </c>
      <c r="B719">
        <f>TEXT("2647/1/1","gge年")</f>
        <v/>
      </c>
    </row>
    <row r="720">
      <c r="A720" t="inlineStr">
        <is>
          <t>2648年</t>
        </is>
      </c>
      <c r="B720">
        <f>TEXT("2648/1/1","gge年")</f>
        <v/>
      </c>
    </row>
    <row r="721">
      <c r="A721" t="inlineStr">
        <is>
          <t>2649年</t>
        </is>
      </c>
      <c r="B721">
        <f>TEXT("2649/1/1","gge年")</f>
        <v/>
      </c>
    </row>
    <row r="722">
      <c r="A722" t="inlineStr">
        <is>
          <t>2650年</t>
        </is>
      </c>
      <c r="B722">
        <f>TEXT("2650/1/1","gge年")</f>
        <v/>
      </c>
    </row>
    <row r="723">
      <c r="A723" t="inlineStr">
        <is>
          <t>2651年</t>
        </is>
      </c>
      <c r="B723">
        <f>TEXT("2651/1/1","gge年")</f>
        <v/>
      </c>
    </row>
    <row r="724">
      <c r="A724" t="inlineStr">
        <is>
          <t>2652年</t>
        </is>
      </c>
      <c r="B724">
        <f>TEXT("2652/1/1","gge年")</f>
        <v/>
      </c>
    </row>
    <row r="725">
      <c r="A725" t="inlineStr">
        <is>
          <t>2653年</t>
        </is>
      </c>
      <c r="B725">
        <f>TEXT("2653/1/1","gge年")</f>
        <v/>
      </c>
    </row>
    <row r="726">
      <c r="A726" t="inlineStr">
        <is>
          <t>2654年</t>
        </is>
      </c>
      <c r="B726">
        <f>TEXT("2654/1/1","gge年")</f>
        <v/>
      </c>
    </row>
    <row r="727">
      <c r="A727" t="inlineStr">
        <is>
          <t>2655年</t>
        </is>
      </c>
      <c r="B727">
        <f>TEXT("2655/1/1","gge年")</f>
        <v/>
      </c>
    </row>
    <row r="728">
      <c r="A728" t="inlineStr">
        <is>
          <t>2656年</t>
        </is>
      </c>
      <c r="B728">
        <f>TEXT("2656/1/1","gge年")</f>
        <v/>
      </c>
    </row>
    <row r="729">
      <c r="A729" t="inlineStr">
        <is>
          <t>2657年</t>
        </is>
      </c>
      <c r="B729">
        <f>TEXT("2657/1/1","gge年")</f>
        <v/>
      </c>
    </row>
    <row r="730">
      <c r="A730" t="inlineStr">
        <is>
          <t>2658年</t>
        </is>
      </c>
      <c r="B730">
        <f>TEXT("2658/1/1","gge年")</f>
        <v/>
      </c>
    </row>
    <row r="731">
      <c r="A731" t="inlineStr">
        <is>
          <t>2659年</t>
        </is>
      </c>
      <c r="B731">
        <f>TEXT("2659/1/1","gge年")</f>
        <v/>
      </c>
    </row>
    <row r="732">
      <c r="A732" t="inlineStr">
        <is>
          <t>2660年</t>
        </is>
      </c>
      <c r="B732">
        <f>TEXT("2660/1/1","gge年")</f>
        <v/>
      </c>
    </row>
    <row r="733">
      <c r="A733" t="inlineStr">
        <is>
          <t>2661年</t>
        </is>
      </c>
      <c r="B733">
        <f>TEXT("2661/1/1","gge年")</f>
        <v/>
      </c>
    </row>
    <row r="734">
      <c r="A734" t="inlineStr">
        <is>
          <t>2662年</t>
        </is>
      </c>
      <c r="B734">
        <f>TEXT("2662/1/1","gge年")</f>
        <v/>
      </c>
    </row>
    <row r="735">
      <c r="A735" t="inlineStr">
        <is>
          <t>2663年</t>
        </is>
      </c>
      <c r="B735">
        <f>TEXT("2663/1/1","gge年")</f>
        <v/>
      </c>
    </row>
    <row r="736">
      <c r="A736" t="inlineStr">
        <is>
          <t>2664年</t>
        </is>
      </c>
      <c r="B736">
        <f>TEXT("2664/1/1","gge年")</f>
        <v/>
      </c>
    </row>
    <row r="737">
      <c r="A737" t="inlineStr">
        <is>
          <t>2665年</t>
        </is>
      </c>
      <c r="B737">
        <f>TEXT("2665/1/1","gge年")</f>
        <v/>
      </c>
    </row>
    <row r="738">
      <c r="A738" t="inlineStr">
        <is>
          <t>2666年</t>
        </is>
      </c>
      <c r="B738">
        <f>TEXT("2666/1/1","gge年")</f>
        <v/>
      </c>
    </row>
    <row r="739">
      <c r="A739" t="inlineStr">
        <is>
          <t>2667年</t>
        </is>
      </c>
      <c r="B739">
        <f>TEXT("2667/1/1","gge年")</f>
        <v/>
      </c>
    </row>
    <row r="740">
      <c r="A740" t="inlineStr">
        <is>
          <t>2668年</t>
        </is>
      </c>
      <c r="B740">
        <f>TEXT("2668/1/1","gge年")</f>
        <v/>
      </c>
    </row>
    <row r="741">
      <c r="A741" t="inlineStr">
        <is>
          <t>2669年</t>
        </is>
      </c>
      <c r="B741">
        <f>TEXT("2669/1/1","gge年")</f>
        <v/>
      </c>
    </row>
    <row r="742">
      <c r="A742" t="inlineStr">
        <is>
          <t>2670年</t>
        </is>
      </c>
      <c r="B742">
        <f>TEXT("2670/1/1","gge年")</f>
        <v/>
      </c>
    </row>
    <row r="743">
      <c r="A743" t="inlineStr">
        <is>
          <t>2671年</t>
        </is>
      </c>
      <c r="B743">
        <f>TEXT("2671/1/1","gge年")</f>
        <v/>
      </c>
    </row>
    <row r="744">
      <c r="A744" t="inlineStr">
        <is>
          <t>2672年</t>
        </is>
      </c>
      <c r="B744">
        <f>TEXT("2672/1/1","gge年")</f>
        <v/>
      </c>
    </row>
    <row r="745">
      <c r="A745" t="inlineStr">
        <is>
          <t>2673年</t>
        </is>
      </c>
      <c r="B745">
        <f>TEXT("2673/1/1","gge年")</f>
        <v/>
      </c>
    </row>
    <row r="746">
      <c r="A746" t="inlineStr">
        <is>
          <t>2674年</t>
        </is>
      </c>
      <c r="B746">
        <f>TEXT("2674/1/1","gge年")</f>
        <v/>
      </c>
    </row>
    <row r="747">
      <c r="A747" t="inlineStr">
        <is>
          <t>2675年</t>
        </is>
      </c>
      <c r="B747">
        <f>TEXT("2675/1/1","gge年")</f>
        <v/>
      </c>
    </row>
    <row r="748">
      <c r="A748" t="inlineStr">
        <is>
          <t>2676年</t>
        </is>
      </c>
      <c r="B748">
        <f>TEXT("2676/1/1","gge年")</f>
        <v/>
      </c>
    </row>
    <row r="749">
      <c r="A749" t="inlineStr">
        <is>
          <t>2677年</t>
        </is>
      </c>
      <c r="B749">
        <f>TEXT("2677/1/1","gge年")</f>
        <v/>
      </c>
    </row>
    <row r="750">
      <c r="A750" t="inlineStr">
        <is>
          <t>2678年</t>
        </is>
      </c>
      <c r="B750">
        <f>TEXT("2678/1/1","gge年")</f>
        <v/>
      </c>
    </row>
    <row r="751">
      <c r="A751" t="inlineStr">
        <is>
          <t>2679年</t>
        </is>
      </c>
      <c r="B751">
        <f>TEXT("2679/1/1","gge年")</f>
        <v/>
      </c>
    </row>
    <row r="752">
      <c r="A752" t="inlineStr">
        <is>
          <t>2680年</t>
        </is>
      </c>
      <c r="B752">
        <f>TEXT("2680/1/1","gge年")</f>
        <v/>
      </c>
    </row>
    <row r="753">
      <c r="A753" t="inlineStr">
        <is>
          <t>2681年</t>
        </is>
      </c>
      <c r="B753">
        <f>TEXT("2681/1/1","gge年")</f>
        <v/>
      </c>
    </row>
    <row r="754">
      <c r="A754" t="inlineStr">
        <is>
          <t>2682年</t>
        </is>
      </c>
      <c r="B754">
        <f>TEXT("2682/1/1","gge年")</f>
        <v/>
      </c>
    </row>
    <row r="755">
      <c r="A755" t="inlineStr">
        <is>
          <t>2683年</t>
        </is>
      </c>
      <c r="B755">
        <f>TEXT("2683/1/1","gge年")</f>
        <v/>
      </c>
    </row>
    <row r="756">
      <c r="A756" t="inlineStr">
        <is>
          <t>2684年</t>
        </is>
      </c>
      <c r="B756">
        <f>TEXT("2684/1/1","gge年")</f>
        <v/>
      </c>
    </row>
    <row r="757">
      <c r="A757" t="inlineStr">
        <is>
          <t>2685年</t>
        </is>
      </c>
      <c r="B757">
        <f>TEXT("2685/1/1","gge年")</f>
        <v/>
      </c>
    </row>
    <row r="758">
      <c r="A758" t="inlineStr">
        <is>
          <t>2686年</t>
        </is>
      </c>
      <c r="B758">
        <f>TEXT("2686/1/1","gge年")</f>
        <v/>
      </c>
    </row>
    <row r="759">
      <c r="A759" t="inlineStr">
        <is>
          <t>2687年</t>
        </is>
      </c>
      <c r="B759">
        <f>TEXT("2687/1/1","gge年")</f>
        <v/>
      </c>
    </row>
    <row r="760">
      <c r="A760" t="inlineStr">
        <is>
          <t>2688年</t>
        </is>
      </c>
      <c r="B760">
        <f>TEXT("2688/1/1","gge年")</f>
        <v/>
      </c>
    </row>
    <row r="761">
      <c r="A761" t="inlineStr">
        <is>
          <t>2689年</t>
        </is>
      </c>
      <c r="B761">
        <f>TEXT("2689/1/1","gge年")</f>
        <v/>
      </c>
    </row>
    <row r="762">
      <c r="A762" t="inlineStr">
        <is>
          <t>2690年</t>
        </is>
      </c>
      <c r="B762">
        <f>TEXT("2690/1/1","gge年")</f>
        <v/>
      </c>
    </row>
    <row r="763">
      <c r="A763" t="inlineStr">
        <is>
          <t>2691年</t>
        </is>
      </c>
      <c r="B763">
        <f>TEXT("2691/1/1","gge年")</f>
        <v/>
      </c>
    </row>
    <row r="764">
      <c r="A764" t="inlineStr">
        <is>
          <t>2692年</t>
        </is>
      </c>
      <c r="B764">
        <f>TEXT("2692/1/1","gge年")</f>
        <v/>
      </c>
    </row>
    <row r="765">
      <c r="A765" t="inlineStr">
        <is>
          <t>2693年</t>
        </is>
      </c>
      <c r="B765">
        <f>TEXT("2693/1/1","gge年")</f>
        <v/>
      </c>
    </row>
    <row r="766">
      <c r="A766" t="inlineStr">
        <is>
          <t>2694年</t>
        </is>
      </c>
      <c r="B766">
        <f>TEXT("2694/1/1","gge年")</f>
        <v/>
      </c>
    </row>
    <row r="767">
      <c r="A767" t="inlineStr">
        <is>
          <t>2695年</t>
        </is>
      </c>
      <c r="B767">
        <f>TEXT("2695/1/1","gge年")</f>
        <v/>
      </c>
    </row>
    <row r="768">
      <c r="A768" t="inlineStr">
        <is>
          <t>2696年</t>
        </is>
      </c>
      <c r="B768">
        <f>TEXT("2696/1/1","gge年")</f>
        <v/>
      </c>
    </row>
    <row r="769">
      <c r="A769" t="inlineStr">
        <is>
          <t>2697年</t>
        </is>
      </c>
      <c r="B769">
        <f>TEXT("2697/1/1","gge年")</f>
        <v/>
      </c>
    </row>
    <row r="770">
      <c r="A770" t="inlineStr">
        <is>
          <t>2698年</t>
        </is>
      </c>
      <c r="B770">
        <f>TEXT("2698/1/1","gge年")</f>
        <v/>
      </c>
    </row>
    <row r="771">
      <c r="A771" t="inlineStr">
        <is>
          <t>2699年</t>
        </is>
      </c>
      <c r="B771">
        <f>TEXT("2699/1/1","gge年")</f>
        <v/>
      </c>
    </row>
    <row r="772">
      <c r="A772" t="inlineStr">
        <is>
          <t>2700年</t>
        </is>
      </c>
      <c r="B772">
        <f>TEXT("2700/1/1","gge年")</f>
        <v/>
      </c>
    </row>
    <row r="773">
      <c r="A773" t="inlineStr">
        <is>
          <t>2701年</t>
        </is>
      </c>
      <c r="B773">
        <f>TEXT("2701/1/1","gge年")</f>
        <v/>
      </c>
    </row>
    <row r="774">
      <c r="A774" t="inlineStr">
        <is>
          <t>2702年</t>
        </is>
      </c>
      <c r="B774">
        <f>TEXT("2702/1/1","gge年")</f>
        <v/>
      </c>
    </row>
    <row r="775">
      <c r="A775" t="inlineStr">
        <is>
          <t>2703年</t>
        </is>
      </c>
      <c r="B775">
        <f>TEXT("2703/1/1","gge年")</f>
        <v/>
      </c>
    </row>
    <row r="776">
      <c r="A776" t="inlineStr">
        <is>
          <t>2704年</t>
        </is>
      </c>
      <c r="B776">
        <f>TEXT("2704/1/1","gge年")</f>
        <v/>
      </c>
    </row>
    <row r="777">
      <c r="A777" t="inlineStr">
        <is>
          <t>2705年</t>
        </is>
      </c>
      <c r="B777">
        <f>TEXT("2705/1/1","gge年")</f>
        <v/>
      </c>
    </row>
    <row r="778">
      <c r="A778" t="inlineStr">
        <is>
          <t>2706年</t>
        </is>
      </c>
      <c r="B778">
        <f>TEXT("2706/1/1","gge年")</f>
        <v/>
      </c>
    </row>
    <row r="779">
      <c r="A779" t="inlineStr">
        <is>
          <t>2707年</t>
        </is>
      </c>
      <c r="B779">
        <f>TEXT("2707/1/1","gge年")</f>
        <v/>
      </c>
    </row>
    <row r="780">
      <c r="A780" t="inlineStr">
        <is>
          <t>2708年</t>
        </is>
      </c>
      <c r="B780">
        <f>TEXT("2708/1/1","gge年")</f>
        <v/>
      </c>
    </row>
    <row r="781">
      <c r="A781" t="inlineStr">
        <is>
          <t>2709年</t>
        </is>
      </c>
      <c r="B781">
        <f>TEXT("2709/1/1","gge年")</f>
        <v/>
      </c>
    </row>
    <row r="782">
      <c r="A782" t="inlineStr">
        <is>
          <t>2710年</t>
        </is>
      </c>
      <c r="B782">
        <f>TEXT("2710/1/1","gge年")</f>
        <v/>
      </c>
    </row>
    <row r="783">
      <c r="A783" t="inlineStr">
        <is>
          <t>2711年</t>
        </is>
      </c>
      <c r="B783">
        <f>TEXT("2711/1/1","gge年")</f>
        <v/>
      </c>
    </row>
    <row r="784">
      <c r="A784" t="inlineStr">
        <is>
          <t>2712年</t>
        </is>
      </c>
      <c r="B784">
        <f>TEXT("2712/1/1","gge年")</f>
        <v/>
      </c>
    </row>
    <row r="785">
      <c r="A785" t="inlineStr">
        <is>
          <t>2713年</t>
        </is>
      </c>
      <c r="B785">
        <f>TEXT("2713/1/1","gge年")</f>
        <v/>
      </c>
    </row>
    <row r="786">
      <c r="A786" t="inlineStr">
        <is>
          <t>2714年</t>
        </is>
      </c>
      <c r="B786">
        <f>TEXT("2714/1/1","gge年")</f>
        <v/>
      </c>
    </row>
    <row r="787">
      <c r="A787" t="inlineStr">
        <is>
          <t>2715年</t>
        </is>
      </c>
      <c r="B787">
        <f>TEXT("2715/1/1","gge年")</f>
        <v/>
      </c>
    </row>
    <row r="788">
      <c r="A788" t="inlineStr">
        <is>
          <t>2716年</t>
        </is>
      </c>
      <c r="B788">
        <f>TEXT("2716/1/1","gge年")</f>
        <v/>
      </c>
    </row>
    <row r="789">
      <c r="A789" t="inlineStr">
        <is>
          <t>2717年</t>
        </is>
      </c>
      <c r="B789">
        <f>TEXT("2717/1/1","gge年")</f>
        <v/>
      </c>
    </row>
    <row r="790">
      <c r="A790" t="inlineStr">
        <is>
          <t>2718年</t>
        </is>
      </c>
      <c r="B790">
        <f>TEXT("2718/1/1","gge年")</f>
        <v/>
      </c>
    </row>
    <row r="791">
      <c r="A791" t="inlineStr">
        <is>
          <t>2719年</t>
        </is>
      </c>
      <c r="B791">
        <f>TEXT("2719/1/1","gge年")</f>
        <v/>
      </c>
    </row>
    <row r="792">
      <c r="A792" t="inlineStr">
        <is>
          <t>2720年</t>
        </is>
      </c>
      <c r="B792">
        <f>TEXT("2720/1/1","gge年")</f>
        <v/>
      </c>
    </row>
    <row r="793">
      <c r="A793" t="inlineStr">
        <is>
          <t>2721年</t>
        </is>
      </c>
      <c r="B793">
        <f>TEXT("2721/1/1","gge年")</f>
        <v/>
      </c>
    </row>
    <row r="794">
      <c r="A794" t="inlineStr">
        <is>
          <t>2722年</t>
        </is>
      </c>
      <c r="B794">
        <f>TEXT("2722/1/1","gge年")</f>
        <v/>
      </c>
    </row>
    <row r="795">
      <c r="A795" t="inlineStr">
        <is>
          <t>2723年</t>
        </is>
      </c>
      <c r="B795">
        <f>TEXT("2723/1/1","gge年")</f>
        <v/>
      </c>
    </row>
    <row r="796">
      <c r="A796" t="inlineStr">
        <is>
          <t>2724年</t>
        </is>
      </c>
      <c r="B796">
        <f>TEXT("2724/1/1","gge年")</f>
        <v/>
      </c>
    </row>
    <row r="797">
      <c r="A797" t="inlineStr">
        <is>
          <t>2725年</t>
        </is>
      </c>
      <c r="B797">
        <f>TEXT("2725/1/1","gge年")</f>
        <v/>
      </c>
    </row>
    <row r="798">
      <c r="A798" t="inlineStr">
        <is>
          <t>2726年</t>
        </is>
      </c>
      <c r="B798">
        <f>TEXT("2726/1/1","gge年")</f>
        <v/>
      </c>
    </row>
    <row r="799">
      <c r="A799" t="inlineStr">
        <is>
          <t>2727年</t>
        </is>
      </c>
      <c r="B799">
        <f>TEXT("2727/1/1","gge年")</f>
        <v/>
      </c>
    </row>
    <row r="800">
      <c r="A800" t="inlineStr">
        <is>
          <t>2728年</t>
        </is>
      </c>
      <c r="B800">
        <f>TEXT("2728/1/1","gge年")</f>
        <v/>
      </c>
    </row>
    <row r="801">
      <c r="A801" t="inlineStr">
        <is>
          <t>2729年</t>
        </is>
      </c>
      <c r="B801">
        <f>TEXT("2729/1/1","gge年")</f>
        <v/>
      </c>
    </row>
    <row r="802">
      <c r="A802" t="inlineStr">
        <is>
          <t>2730年</t>
        </is>
      </c>
      <c r="B802">
        <f>TEXT("2730/1/1","gge年")</f>
        <v/>
      </c>
    </row>
    <row r="803">
      <c r="A803" t="inlineStr">
        <is>
          <t>2731年</t>
        </is>
      </c>
      <c r="B803">
        <f>TEXT("2731/1/1","gge年")</f>
        <v/>
      </c>
    </row>
    <row r="804">
      <c r="A804" t="inlineStr">
        <is>
          <t>2732年</t>
        </is>
      </c>
      <c r="B804">
        <f>TEXT("2732/1/1","gge年")</f>
        <v/>
      </c>
    </row>
    <row r="805">
      <c r="A805" t="inlineStr">
        <is>
          <t>2733年</t>
        </is>
      </c>
      <c r="B805">
        <f>TEXT("2733/1/1","gge年")</f>
        <v/>
      </c>
    </row>
    <row r="806">
      <c r="A806" t="inlineStr">
        <is>
          <t>2734年</t>
        </is>
      </c>
      <c r="B806">
        <f>TEXT("2734/1/1","gge年")</f>
        <v/>
      </c>
    </row>
    <row r="807">
      <c r="A807" t="inlineStr">
        <is>
          <t>2735年</t>
        </is>
      </c>
      <c r="B807">
        <f>TEXT("2735/1/1","gge年")</f>
        <v/>
      </c>
    </row>
    <row r="808">
      <c r="A808" t="inlineStr">
        <is>
          <t>2736年</t>
        </is>
      </c>
      <c r="B808">
        <f>TEXT("2736/1/1","gge年")</f>
        <v/>
      </c>
    </row>
    <row r="809">
      <c r="A809" t="inlineStr">
        <is>
          <t>2737年</t>
        </is>
      </c>
      <c r="B809">
        <f>TEXT("2737/1/1","gge年")</f>
        <v/>
      </c>
    </row>
    <row r="810">
      <c r="A810" t="inlineStr">
        <is>
          <t>2738年</t>
        </is>
      </c>
      <c r="B810">
        <f>TEXT("2738/1/1","gge年")</f>
        <v/>
      </c>
    </row>
    <row r="811">
      <c r="A811" t="inlineStr">
        <is>
          <t>2739年</t>
        </is>
      </c>
      <c r="B811">
        <f>TEXT("2739/1/1","gge年")</f>
        <v/>
      </c>
    </row>
    <row r="812">
      <c r="A812" t="inlineStr">
        <is>
          <t>2740年</t>
        </is>
      </c>
      <c r="B812">
        <f>TEXT("2740/1/1","gge年")</f>
        <v/>
      </c>
    </row>
    <row r="813">
      <c r="A813" t="inlineStr">
        <is>
          <t>2741年</t>
        </is>
      </c>
      <c r="B813">
        <f>TEXT("2741/1/1","gge年")</f>
        <v/>
      </c>
    </row>
    <row r="814">
      <c r="A814" t="inlineStr">
        <is>
          <t>2742年</t>
        </is>
      </c>
      <c r="B814">
        <f>TEXT("2742/1/1","gge年")</f>
        <v/>
      </c>
    </row>
    <row r="815">
      <c r="A815" t="inlineStr">
        <is>
          <t>2743年</t>
        </is>
      </c>
      <c r="B815">
        <f>TEXT("2743/1/1","gge年")</f>
        <v/>
      </c>
    </row>
    <row r="816">
      <c r="A816" t="inlineStr">
        <is>
          <t>2744年</t>
        </is>
      </c>
      <c r="B816">
        <f>TEXT("2744/1/1","gge年")</f>
        <v/>
      </c>
    </row>
    <row r="817">
      <c r="A817" t="inlineStr">
        <is>
          <t>2745年</t>
        </is>
      </c>
      <c r="B817">
        <f>TEXT("2745/1/1","gge年")</f>
        <v/>
      </c>
    </row>
    <row r="818">
      <c r="A818" t="inlineStr">
        <is>
          <t>2746年</t>
        </is>
      </c>
      <c r="B818">
        <f>TEXT("2746/1/1","gge年")</f>
        <v/>
      </c>
    </row>
    <row r="819">
      <c r="A819" t="inlineStr">
        <is>
          <t>2747年</t>
        </is>
      </c>
      <c r="B819">
        <f>TEXT("2747/1/1","gge年")</f>
        <v/>
      </c>
    </row>
    <row r="820">
      <c r="A820" t="inlineStr">
        <is>
          <t>2748年</t>
        </is>
      </c>
      <c r="B820">
        <f>TEXT("2748/1/1","gge年")</f>
        <v/>
      </c>
    </row>
    <row r="821">
      <c r="A821" t="inlineStr">
        <is>
          <t>2749年</t>
        </is>
      </c>
      <c r="B821">
        <f>TEXT("2749/1/1","gge年")</f>
        <v/>
      </c>
    </row>
    <row r="822">
      <c r="A822" t="inlineStr">
        <is>
          <t>2750年</t>
        </is>
      </c>
      <c r="B822">
        <f>TEXT("2750/1/1","gge年")</f>
        <v/>
      </c>
    </row>
    <row r="823">
      <c r="A823" t="inlineStr">
        <is>
          <t>2751年</t>
        </is>
      </c>
      <c r="B823">
        <f>TEXT("2751/1/1","gge年")</f>
        <v/>
      </c>
    </row>
    <row r="824">
      <c r="A824" t="inlineStr">
        <is>
          <t>2752年</t>
        </is>
      </c>
      <c r="B824">
        <f>TEXT("2752/1/1","gge年")</f>
        <v/>
      </c>
    </row>
    <row r="825">
      <c r="A825" t="inlineStr">
        <is>
          <t>2753年</t>
        </is>
      </c>
      <c r="B825">
        <f>TEXT("2753/1/1","gge年")</f>
        <v/>
      </c>
    </row>
    <row r="826">
      <c r="A826" t="inlineStr">
        <is>
          <t>2754年</t>
        </is>
      </c>
      <c r="B826">
        <f>TEXT("2754/1/1","gge年")</f>
        <v/>
      </c>
    </row>
    <row r="827">
      <c r="A827" t="inlineStr">
        <is>
          <t>2755年</t>
        </is>
      </c>
      <c r="B827">
        <f>TEXT("2755/1/1","gge年")</f>
        <v/>
      </c>
    </row>
    <row r="828">
      <c r="A828" t="inlineStr">
        <is>
          <t>2756年</t>
        </is>
      </c>
      <c r="B828">
        <f>TEXT("2756/1/1","gge年")</f>
        <v/>
      </c>
    </row>
    <row r="829">
      <c r="A829" t="inlineStr">
        <is>
          <t>2757年</t>
        </is>
      </c>
      <c r="B829">
        <f>TEXT("2757/1/1","gge年")</f>
        <v/>
      </c>
    </row>
    <row r="830">
      <c r="A830" t="inlineStr">
        <is>
          <t>2758年</t>
        </is>
      </c>
      <c r="B830">
        <f>TEXT("2758/1/1","gge年")</f>
        <v/>
      </c>
    </row>
    <row r="831">
      <c r="A831" t="inlineStr">
        <is>
          <t>2759年</t>
        </is>
      </c>
      <c r="B831">
        <f>TEXT("2759/1/1","gge年")</f>
        <v/>
      </c>
    </row>
    <row r="832">
      <c r="A832" t="inlineStr">
        <is>
          <t>2760年</t>
        </is>
      </c>
      <c r="B832">
        <f>TEXT("2760/1/1","gge年")</f>
        <v/>
      </c>
    </row>
    <row r="833">
      <c r="A833" t="inlineStr">
        <is>
          <t>2761年</t>
        </is>
      </c>
      <c r="B833">
        <f>TEXT("2761/1/1","gge年")</f>
        <v/>
      </c>
    </row>
    <row r="834">
      <c r="A834" t="inlineStr">
        <is>
          <t>2762年</t>
        </is>
      </c>
      <c r="B834">
        <f>TEXT("2762/1/1","gge年")</f>
        <v/>
      </c>
    </row>
    <row r="835">
      <c r="A835" t="inlineStr">
        <is>
          <t>2763年</t>
        </is>
      </c>
      <c r="B835">
        <f>TEXT("2763/1/1","gge年")</f>
        <v/>
      </c>
    </row>
    <row r="836">
      <c r="A836" t="inlineStr">
        <is>
          <t>2764年</t>
        </is>
      </c>
      <c r="B836">
        <f>TEXT("2764/1/1","gge年")</f>
        <v/>
      </c>
    </row>
    <row r="837">
      <c r="A837" t="inlineStr">
        <is>
          <t>2765年</t>
        </is>
      </c>
      <c r="B837">
        <f>TEXT("2765/1/1","gge年")</f>
        <v/>
      </c>
    </row>
    <row r="838">
      <c r="A838" t="inlineStr">
        <is>
          <t>2766年</t>
        </is>
      </c>
      <c r="B838">
        <f>TEXT("2766/1/1","gge年")</f>
        <v/>
      </c>
    </row>
    <row r="839">
      <c r="A839" t="inlineStr">
        <is>
          <t>2767年</t>
        </is>
      </c>
      <c r="B839">
        <f>TEXT("2767/1/1","gge年")</f>
        <v/>
      </c>
    </row>
    <row r="840">
      <c r="A840" t="inlineStr">
        <is>
          <t>2768年</t>
        </is>
      </c>
      <c r="B840">
        <f>TEXT("2768/1/1","gge年")</f>
        <v/>
      </c>
    </row>
    <row r="841">
      <c r="A841" t="inlineStr">
        <is>
          <t>2769年</t>
        </is>
      </c>
      <c r="B841">
        <f>TEXT("2769/1/1","gge年")</f>
        <v/>
      </c>
    </row>
    <row r="842">
      <c r="A842" t="inlineStr">
        <is>
          <t>2770年</t>
        </is>
      </c>
      <c r="B842">
        <f>TEXT("2770/1/1","gge年")</f>
        <v/>
      </c>
    </row>
    <row r="843">
      <c r="A843" t="inlineStr">
        <is>
          <t>2771年</t>
        </is>
      </c>
      <c r="B843">
        <f>TEXT("2771/1/1","gge年")</f>
        <v/>
      </c>
    </row>
    <row r="844">
      <c r="A844" t="inlineStr">
        <is>
          <t>2772年</t>
        </is>
      </c>
      <c r="B844">
        <f>TEXT("2772/1/1","gge年")</f>
        <v/>
      </c>
    </row>
    <row r="845">
      <c r="A845" t="inlineStr">
        <is>
          <t>2773年</t>
        </is>
      </c>
      <c r="B845">
        <f>TEXT("2773/1/1","gge年")</f>
        <v/>
      </c>
    </row>
    <row r="846">
      <c r="A846" t="inlineStr">
        <is>
          <t>2774年</t>
        </is>
      </c>
      <c r="B846">
        <f>TEXT("2774/1/1","gge年")</f>
        <v/>
      </c>
    </row>
    <row r="847">
      <c r="A847" t="inlineStr">
        <is>
          <t>2775年</t>
        </is>
      </c>
      <c r="B847">
        <f>TEXT("2775/1/1","gge年")</f>
        <v/>
      </c>
    </row>
    <row r="848">
      <c r="A848" t="inlineStr">
        <is>
          <t>2776年</t>
        </is>
      </c>
      <c r="B848">
        <f>TEXT("2776/1/1","gge年")</f>
        <v/>
      </c>
    </row>
    <row r="849">
      <c r="A849" t="inlineStr">
        <is>
          <t>2777年</t>
        </is>
      </c>
      <c r="B849">
        <f>TEXT("2777/1/1","gge年")</f>
        <v/>
      </c>
    </row>
    <row r="850">
      <c r="A850" t="inlineStr">
        <is>
          <t>2778年</t>
        </is>
      </c>
      <c r="B850">
        <f>TEXT("2778/1/1","gge年")</f>
        <v/>
      </c>
    </row>
    <row r="851">
      <c r="A851" t="inlineStr">
        <is>
          <t>2779年</t>
        </is>
      </c>
      <c r="B851">
        <f>TEXT("2779/1/1","gge年")</f>
        <v/>
      </c>
    </row>
    <row r="852">
      <c r="A852" t="inlineStr">
        <is>
          <t>2780年</t>
        </is>
      </c>
      <c r="B852">
        <f>TEXT("2780/1/1","gge年")</f>
        <v/>
      </c>
    </row>
    <row r="853">
      <c r="A853" t="inlineStr">
        <is>
          <t>2781年</t>
        </is>
      </c>
      <c r="B853">
        <f>TEXT("2781/1/1","gge年")</f>
        <v/>
      </c>
    </row>
    <row r="854">
      <c r="A854" t="inlineStr">
        <is>
          <t>2782年</t>
        </is>
      </c>
      <c r="B854">
        <f>TEXT("2782/1/1","gge年")</f>
        <v/>
      </c>
    </row>
    <row r="855">
      <c r="A855" t="inlineStr">
        <is>
          <t>2783年</t>
        </is>
      </c>
      <c r="B855">
        <f>TEXT("2783/1/1","gge年")</f>
        <v/>
      </c>
    </row>
    <row r="856">
      <c r="A856" t="inlineStr">
        <is>
          <t>2784年</t>
        </is>
      </c>
      <c r="B856">
        <f>TEXT("2784/1/1","gge年")</f>
        <v/>
      </c>
    </row>
    <row r="857">
      <c r="A857" t="inlineStr">
        <is>
          <t>2785年</t>
        </is>
      </c>
      <c r="B857">
        <f>TEXT("2785/1/1","gge年")</f>
        <v/>
      </c>
    </row>
    <row r="858">
      <c r="A858" t="inlineStr">
        <is>
          <t>2786年</t>
        </is>
      </c>
      <c r="B858">
        <f>TEXT("2786/1/1","gge年")</f>
        <v/>
      </c>
    </row>
    <row r="859">
      <c r="A859" t="inlineStr">
        <is>
          <t>2787年</t>
        </is>
      </c>
      <c r="B859">
        <f>TEXT("2787/1/1","gge年")</f>
        <v/>
      </c>
    </row>
    <row r="860">
      <c r="A860" t="inlineStr">
        <is>
          <t>2788年</t>
        </is>
      </c>
      <c r="B860">
        <f>TEXT("2788/1/1","gge年")</f>
        <v/>
      </c>
    </row>
    <row r="861">
      <c r="A861" t="inlineStr">
        <is>
          <t>2789年</t>
        </is>
      </c>
      <c r="B861">
        <f>TEXT("2789/1/1","gge年")</f>
        <v/>
      </c>
    </row>
    <row r="862">
      <c r="A862" t="inlineStr">
        <is>
          <t>2790年</t>
        </is>
      </c>
      <c r="B862">
        <f>TEXT("2790/1/1","gge年")</f>
        <v/>
      </c>
    </row>
    <row r="863">
      <c r="A863" t="inlineStr">
        <is>
          <t>2791年</t>
        </is>
      </c>
      <c r="B863">
        <f>TEXT("2791/1/1","gge年")</f>
        <v/>
      </c>
    </row>
    <row r="864">
      <c r="A864" t="inlineStr">
        <is>
          <t>2792年</t>
        </is>
      </c>
      <c r="B864">
        <f>TEXT("2792/1/1","gge年")</f>
        <v/>
      </c>
    </row>
    <row r="865">
      <c r="A865" t="inlineStr">
        <is>
          <t>2793年</t>
        </is>
      </c>
      <c r="B865">
        <f>TEXT("2793/1/1","gge年")</f>
        <v/>
      </c>
    </row>
    <row r="866">
      <c r="A866" t="inlineStr">
        <is>
          <t>2794年</t>
        </is>
      </c>
      <c r="B866">
        <f>TEXT("2794/1/1","gge年")</f>
        <v/>
      </c>
    </row>
    <row r="867">
      <c r="A867" t="inlineStr">
        <is>
          <t>2795年</t>
        </is>
      </c>
      <c r="B867">
        <f>TEXT("2795/1/1","gge年")</f>
        <v/>
      </c>
    </row>
    <row r="868">
      <c r="A868" t="inlineStr">
        <is>
          <t>2796年</t>
        </is>
      </c>
      <c r="B868">
        <f>TEXT("2796/1/1","gge年")</f>
        <v/>
      </c>
    </row>
    <row r="869">
      <c r="A869" t="inlineStr">
        <is>
          <t>2797年</t>
        </is>
      </c>
      <c r="B869">
        <f>TEXT("2797/1/1","gge年")</f>
        <v/>
      </c>
    </row>
    <row r="870">
      <c r="A870" t="inlineStr">
        <is>
          <t>2798年</t>
        </is>
      </c>
      <c r="B870">
        <f>TEXT("2798/1/1","gge年")</f>
        <v/>
      </c>
    </row>
    <row r="871">
      <c r="A871" t="inlineStr">
        <is>
          <t>2799年</t>
        </is>
      </c>
      <c r="B871">
        <f>TEXT("2799/1/1","gge年")</f>
        <v/>
      </c>
    </row>
    <row r="872">
      <c r="A872" t="inlineStr">
        <is>
          <t>2800年</t>
        </is>
      </c>
      <c r="B872">
        <f>TEXT("2800/1/1","gge年")</f>
        <v/>
      </c>
    </row>
    <row r="873">
      <c r="A873" t="inlineStr">
        <is>
          <t>2801年</t>
        </is>
      </c>
      <c r="B873">
        <f>TEXT("2801/1/1","gge年")</f>
        <v/>
      </c>
    </row>
    <row r="874">
      <c r="A874" t="inlineStr">
        <is>
          <t>2802年</t>
        </is>
      </c>
      <c r="B874">
        <f>TEXT("2802/1/1","gge年")</f>
        <v/>
      </c>
    </row>
    <row r="875">
      <c r="A875" t="inlineStr">
        <is>
          <t>2803年</t>
        </is>
      </c>
      <c r="B875">
        <f>TEXT("2803/1/1","gge年")</f>
        <v/>
      </c>
    </row>
    <row r="876">
      <c r="A876" t="inlineStr">
        <is>
          <t>2804年</t>
        </is>
      </c>
      <c r="B876">
        <f>TEXT("2804/1/1","gge年")</f>
        <v/>
      </c>
    </row>
    <row r="877">
      <c r="A877" t="inlineStr">
        <is>
          <t>2805年</t>
        </is>
      </c>
      <c r="B877">
        <f>TEXT("2805/1/1","gge年")</f>
        <v/>
      </c>
    </row>
    <row r="878">
      <c r="A878" t="inlineStr">
        <is>
          <t>2806年</t>
        </is>
      </c>
      <c r="B878">
        <f>TEXT("2806/1/1","gge年")</f>
        <v/>
      </c>
    </row>
    <row r="879">
      <c r="A879" t="inlineStr">
        <is>
          <t>2807年</t>
        </is>
      </c>
      <c r="B879">
        <f>TEXT("2807/1/1","gge年")</f>
        <v/>
      </c>
    </row>
    <row r="880">
      <c r="A880" t="inlineStr">
        <is>
          <t>2808年</t>
        </is>
      </c>
      <c r="B880">
        <f>TEXT("2808/1/1","gge年")</f>
        <v/>
      </c>
    </row>
    <row r="881">
      <c r="A881" t="inlineStr">
        <is>
          <t>2809年</t>
        </is>
      </c>
      <c r="B881">
        <f>TEXT("2809/1/1","gge年")</f>
        <v/>
      </c>
    </row>
    <row r="882">
      <c r="A882" t="inlineStr">
        <is>
          <t>2810年</t>
        </is>
      </c>
      <c r="B882">
        <f>TEXT("2810/1/1","gge年")</f>
        <v/>
      </c>
    </row>
    <row r="883">
      <c r="A883" t="inlineStr">
        <is>
          <t>2811年</t>
        </is>
      </c>
      <c r="B883">
        <f>TEXT("2811/1/1","gge年")</f>
        <v/>
      </c>
    </row>
    <row r="884">
      <c r="A884" t="inlineStr">
        <is>
          <t>2812年</t>
        </is>
      </c>
      <c r="B884">
        <f>TEXT("2812/1/1","gge年")</f>
        <v/>
      </c>
    </row>
    <row r="885">
      <c r="A885" t="inlineStr">
        <is>
          <t>2813年</t>
        </is>
      </c>
      <c r="B885">
        <f>TEXT("2813/1/1","gge年")</f>
        <v/>
      </c>
    </row>
    <row r="886">
      <c r="A886" t="inlineStr">
        <is>
          <t>2814年</t>
        </is>
      </c>
      <c r="B886">
        <f>TEXT("2814/1/1","gge年")</f>
        <v/>
      </c>
    </row>
    <row r="887">
      <c r="A887" t="inlineStr">
        <is>
          <t>2815年</t>
        </is>
      </c>
      <c r="B887">
        <f>TEXT("2815/1/1","gge年")</f>
        <v/>
      </c>
    </row>
    <row r="888">
      <c r="A888" t="inlineStr">
        <is>
          <t>2816年</t>
        </is>
      </c>
      <c r="B888">
        <f>TEXT("2816/1/1","gge年")</f>
        <v/>
      </c>
    </row>
    <row r="889">
      <c r="A889" t="inlineStr">
        <is>
          <t>2817年</t>
        </is>
      </c>
      <c r="B889">
        <f>TEXT("2817/1/1","gge年")</f>
        <v/>
      </c>
    </row>
    <row r="890">
      <c r="A890" t="inlineStr">
        <is>
          <t>2818年</t>
        </is>
      </c>
      <c r="B890">
        <f>TEXT("2818/1/1","gge年")</f>
        <v/>
      </c>
    </row>
    <row r="891">
      <c r="A891" t="inlineStr">
        <is>
          <t>2819年</t>
        </is>
      </c>
      <c r="B891">
        <f>TEXT("2819/1/1","gge年")</f>
        <v/>
      </c>
    </row>
    <row r="892">
      <c r="A892" t="inlineStr">
        <is>
          <t>2820年</t>
        </is>
      </c>
      <c r="B892">
        <f>TEXT("2820/1/1","gge年")</f>
        <v/>
      </c>
    </row>
    <row r="893">
      <c r="A893" t="inlineStr">
        <is>
          <t>2821年</t>
        </is>
      </c>
      <c r="B893">
        <f>TEXT("2821/1/1","gge年")</f>
        <v/>
      </c>
    </row>
    <row r="894">
      <c r="A894" t="inlineStr">
        <is>
          <t>2822年</t>
        </is>
      </c>
      <c r="B894">
        <f>TEXT("2822/1/1","gge年")</f>
        <v/>
      </c>
    </row>
    <row r="895">
      <c r="A895" t="inlineStr">
        <is>
          <t>2823年</t>
        </is>
      </c>
      <c r="B895">
        <f>TEXT("2823/1/1","gge年")</f>
        <v/>
      </c>
    </row>
    <row r="896">
      <c r="A896" t="inlineStr">
        <is>
          <t>2824年</t>
        </is>
      </c>
      <c r="B896">
        <f>TEXT("2824/1/1","gge年")</f>
        <v/>
      </c>
    </row>
    <row r="897">
      <c r="A897" t="inlineStr">
        <is>
          <t>2825年</t>
        </is>
      </c>
      <c r="B897">
        <f>TEXT("2825/1/1","gge年")</f>
        <v/>
      </c>
    </row>
    <row r="898">
      <c r="A898" t="inlineStr">
        <is>
          <t>2826年</t>
        </is>
      </c>
      <c r="B898">
        <f>TEXT("2826/1/1","gge年")</f>
        <v/>
      </c>
    </row>
    <row r="899">
      <c r="A899" t="inlineStr">
        <is>
          <t>2827年</t>
        </is>
      </c>
      <c r="B899">
        <f>TEXT("2827/1/1","gge年")</f>
        <v/>
      </c>
    </row>
    <row r="900">
      <c r="A900" t="inlineStr">
        <is>
          <t>2828年</t>
        </is>
      </c>
      <c r="B900">
        <f>TEXT("2828/1/1","gge年")</f>
        <v/>
      </c>
    </row>
    <row r="901">
      <c r="A901" t="inlineStr">
        <is>
          <t>2829年</t>
        </is>
      </c>
      <c r="B901">
        <f>TEXT("2829/1/1","gge年")</f>
        <v/>
      </c>
    </row>
    <row r="902">
      <c r="A902" t="inlineStr">
        <is>
          <t>2830年</t>
        </is>
      </c>
      <c r="B902">
        <f>TEXT("2830/1/1","gge年")</f>
        <v/>
      </c>
    </row>
    <row r="903">
      <c r="A903" t="inlineStr">
        <is>
          <t>2831年</t>
        </is>
      </c>
      <c r="B903">
        <f>TEXT("2831/1/1","gge年")</f>
        <v/>
      </c>
    </row>
    <row r="904">
      <c r="A904" t="inlineStr">
        <is>
          <t>2832年</t>
        </is>
      </c>
      <c r="B904">
        <f>TEXT("2832/1/1","gge年")</f>
        <v/>
      </c>
    </row>
    <row r="905">
      <c r="A905" t="inlineStr">
        <is>
          <t>2833年</t>
        </is>
      </c>
      <c r="B905">
        <f>TEXT("2833/1/1","gge年")</f>
        <v/>
      </c>
    </row>
    <row r="906">
      <c r="A906" t="inlineStr">
        <is>
          <t>2834年</t>
        </is>
      </c>
      <c r="B906">
        <f>TEXT("2834/1/1","gge年")</f>
        <v/>
      </c>
    </row>
    <row r="907">
      <c r="A907" t="inlineStr">
        <is>
          <t>2835年</t>
        </is>
      </c>
      <c r="B907">
        <f>TEXT("2835/1/1","gge年")</f>
        <v/>
      </c>
    </row>
    <row r="908">
      <c r="A908" t="inlineStr">
        <is>
          <t>2836年</t>
        </is>
      </c>
      <c r="B908">
        <f>TEXT("2836/1/1","gge年")</f>
        <v/>
      </c>
    </row>
    <row r="909">
      <c r="A909" t="inlineStr">
        <is>
          <t>2837年</t>
        </is>
      </c>
      <c r="B909">
        <f>TEXT("2837/1/1","gge年")</f>
        <v/>
      </c>
    </row>
    <row r="910">
      <c r="A910" t="inlineStr">
        <is>
          <t>2838年</t>
        </is>
      </c>
      <c r="B910">
        <f>TEXT("2838/1/1","gge年")</f>
        <v/>
      </c>
    </row>
    <row r="911">
      <c r="A911" t="inlineStr">
        <is>
          <t>2839年</t>
        </is>
      </c>
      <c r="B911">
        <f>TEXT("2839/1/1","gge年")</f>
        <v/>
      </c>
    </row>
    <row r="912">
      <c r="A912" t="inlineStr">
        <is>
          <t>2840年</t>
        </is>
      </c>
      <c r="B912">
        <f>TEXT("2840/1/1","gge年")</f>
        <v/>
      </c>
    </row>
    <row r="913">
      <c r="A913" t="inlineStr">
        <is>
          <t>2841年</t>
        </is>
      </c>
      <c r="B913">
        <f>TEXT("2841/1/1","gge年")</f>
        <v/>
      </c>
    </row>
    <row r="914">
      <c r="A914" t="inlineStr">
        <is>
          <t>2842年</t>
        </is>
      </c>
      <c r="B914">
        <f>TEXT("2842/1/1","gge年")</f>
        <v/>
      </c>
    </row>
    <row r="915">
      <c r="A915" t="inlineStr">
        <is>
          <t>2843年</t>
        </is>
      </c>
      <c r="B915">
        <f>TEXT("2843/1/1","gge年")</f>
        <v/>
      </c>
    </row>
    <row r="916">
      <c r="A916" t="inlineStr">
        <is>
          <t>2844年</t>
        </is>
      </c>
      <c r="B916">
        <f>TEXT("2844/1/1","gge年")</f>
        <v/>
      </c>
    </row>
    <row r="917">
      <c r="A917" t="inlineStr">
        <is>
          <t>2845年</t>
        </is>
      </c>
      <c r="B917">
        <f>TEXT("2845/1/1","gge年")</f>
        <v/>
      </c>
    </row>
    <row r="918">
      <c r="A918" t="inlineStr">
        <is>
          <t>2846年</t>
        </is>
      </c>
      <c r="B918">
        <f>TEXT("2846/1/1","gge年")</f>
        <v/>
      </c>
    </row>
    <row r="919">
      <c r="A919" t="inlineStr">
        <is>
          <t>2847年</t>
        </is>
      </c>
      <c r="B919">
        <f>TEXT("2847/1/1","gge年")</f>
        <v/>
      </c>
    </row>
    <row r="920">
      <c r="A920" t="inlineStr">
        <is>
          <t>2848年</t>
        </is>
      </c>
      <c r="B920">
        <f>TEXT("2848/1/1","gge年")</f>
        <v/>
      </c>
    </row>
    <row r="921">
      <c r="A921" t="inlineStr">
        <is>
          <t>2849年</t>
        </is>
      </c>
      <c r="B921">
        <f>TEXT("2849/1/1","gge年")</f>
        <v/>
      </c>
    </row>
    <row r="922">
      <c r="A922" t="inlineStr">
        <is>
          <t>2850年</t>
        </is>
      </c>
      <c r="B922">
        <f>TEXT("2850/1/1","gge年")</f>
        <v/>
      </c>
    </row>
    <row r="923">
      <c r="A923" t="inlineStr">
        <is>
          <t>2851年</t>
        </is>
      </c>
      <c r="B923">
        <f>TEXT("2851/1/1","gge年")</f>
        <v/>
      </c>
    </row>
    <row r="924">
      <c r="A924" t="inlineStr">
        <is>
          <t>2852年</t>
        </is>
      </c>
      <c r="B924">
        <f>TEXT("2852/1/1","gge年")</f>
        <v/>
      </c>
    </row>
    <row r="925">
      <c r="A925" t="inlineStr">
        <is>
          <t>2853年</t>
        </is>
      </c>
      <c r="B925">
        <f>TEXT("2853/1/1","gge年")</f>
        <v/>
      </c>
    </row>
    <row r="926">
      <c r="A926" t="inlineStr">
        <is>
          <t>2854年</t>
        </is>
      </c>
      <c r="B926">
        <f>TEXT("2854/1/1","gge年")</f>
        <v/>
      </c>
    </row>
    <row r="927">
      <c r="A927" t="inlineStr">
        <is>
          <t>2855年</t>
        </is>
      </c>
      <c r="B927">
        <f>TEXT("2855/1/1","gge年")</f>
        <v/>
      </c>
    </row>
    <row r="928">
      <c r="A928" t="inlineStr">
        <is>
          <t>2856年</t>
        </is>
      </c>
      <c r="B928">
        <f>TEXT("2856/1/1","gge年")</f>
        <v/>
      </c>
    </row>
    <row r="929">
      <c r="A929" t="inlineStr">
        <is>
          <t>2857年</t>
        </is>
      </c>
      <c r="B929">
        <f>TEXT("2857/1/1","gge年")</f>
        <v/>
      </c>
    </row>
    <row r="930">
      <c r="A930" t="inlineStr">
        <is>
          <t>2858年</t>
        </is>
      </c>
      <c r="B930">
        <f>TEXT("2858/1/1","gge年")</f>
        <v/>
      </c>
    </row>
    <row r="931">
      <c r="A931" t="inlineStr">
        <is>
          <t>2859年</t>
        </is>
      </c>
      <c r="B931">
        <f>TEXT("2859/1/1","gge年")</f>
        <v/>
      </c>
    </row>
    <row r="932">
      <c r="A932" t="inlineStr">
        <is>
          <t>2860年</t>
        </is>
      </c>
      <c r="B932">
        <f>TEXT("2860/1/1","gge年")</f>
        <v/>
      </c>
    </row>
    <row r="933">
      <c r="A933" t="inlineStr">
        <is>
          <t>2861年</t>
        </is>
      </c>
      <c r="B933">
        <f>TEXT("2861/1/1","gge年")</f>
        <v/>
      </c>
    </row>
    <row r="934">
      <c r="A934" t="inlineStr">
        <is>
          <t>2862年</t>
        </is>
      </c>
      <c r="B934">
        <f>TEXT("2862/1/1","gge年")</f>
        <v/>
      </c>
    </row>
    <row r="935">
      <c r="A935" t="inlineStr">
        <is>
          <t>2863年</t>
        </is>
      </c>
      <c r="B935">
        <f>TEXT("2863/1/1","gge年")</f>
        <v/>
      </c>
    </row>
    <row r="936">
      <c r="A936" t="inlineStr">
        <is>
          <t>2864年</t>
        </is>
      </c>
      <c r="B936">
        <f>TEXT("2864/1/1","gge年")</f>
        <v/>
      </c>
    </row>
    <row r="937">
      <c r="A937" t="inlineStr">
        <is>
          <t>2865年</t>
        </is>
      </c>
      <c r="B937">
        <f>TEXT("2865/1/1","gge年")</f>
        <v/>
      </c>
    </row>
    <row r="938">
      <c r="A938" t="inlineStr">
        <is>
          <t>2866年</t>
        </is>
      </c>
      <c r="B938">
        <f>TEXT("2866/1/1","gge年")</f>
        <v/>
      </c>
    </row>
    <row r="939">
      <c r="A939" t="inlineStr">
        <is>
          <t>2867年</t>
        </is>
      </c>
      <c r="B939">
        <f>TEXT("2867/1/1","gge年")</f>
        <v/>
      </c>
    </row>
    <row r="940">
      <c r="A940" t="inlineStr">
        <is>
          <t>2868年</t>
        </is>
      </c>
      <c r="B940">
        <f>TEXT("2868/1/1","gge年")</f>
        <v/>
      </c>
    </row>
    <row r="941">
      <c r="A941" t="inlineStr">
        <is>
          <t>2869年</t>
        </is>
      </c>
      <c r="B941">
        <f>TEXT("2869/1/1","gge年")</f>
        <v/>
      </c>
    </row>
    <row r="942">
      <c r="A942" t="inlineStr">
        <is>
          <t>2870年</t>
        </is>
      </c>
      <c r="B942">
        <f>TEXT("2870/1/1","gge年")</f>
        <v/>
      </c>
    </row>
    <row r="943">
      <c r="A943" t="inlineStr">
        <is>
          <t>2871年</t>
        </is>
      </c>
      <c r="B943">
        <f>TEXT("2871/1/1","gge年")</f>
        <v/>
      </c>
    </row>
    <row r="944">
      <c r="A944" t="inlineStr">
        <is>
          <t>2872年</t>
        </is>
      </c>
      <c r="B944">
        <f>TEXT("2872/1/1","gge年")</f>
        <v/>
      </c>
    </row>
    <row r="945">
      <c r="A945" t="inlineStr">
        <is>
          <t>2873年</t>
        </is>
      </c>
      <c r="B945">
        <f>TEXT("2873/1/1","gge年")</f>
        <v/>
      </c>
    </row>
    <row r="946">
      <c r="A946" t="inlineStr">
        <is>
          <t>2874年</t>
        </is>
      </c>
      <c r="B946">
        <f>TEXT("2874/1/1","gge年")</f>
        <v/>
      </c>
    </row>
    <row r="947">
      <c r="A947" t="inlineStr">
        <is>
          <t>2875年</t>
        </is>
      </c>
      <c r="B947">
        <f>TEXT("2875/1/1","gge年")</f>
        <v/>
      </c>
    </row>
    <row r="948">
      <c r="A948" t="inlineStr">
        <is>
          <t>2876年</t>
        </is>
      </c>
      <c r="B948">
        <f>TEXT("2876/1/1","gge年")</f>
        <v/>
      </c>
    </row>
    <row r="949">
      <c r="A949" t="inlineStr">
        <is>
          <t>2877年</t>
        </is>
      </c>
      <c r="B949">
        <f>TEXT("2877/1/1","gge年")</f>
        <v/>
      </c>
    </row>
    <row r="950">
      <c r="A950" t="inlineStr">
        <is>
          <t>2878年</t>
        </is>
      </c>
      <c r="B950">
        <f>TEXT("2878/1/1","gge年")</f>
        <v/>
      </c>
    </row>
    <row r="951">
      <c r="A951" t="inlineStr">
        <is>
          <t>2879年</t>
        </is>
      </c>
      <c r="B951">
        <f>TEXT("2879/1/1","gge年")</f>
        <v/>
      </c>
    </row>
    <row r="952">
      <c r="A952" t="inlineStr">
        <is>
          <t>2880年</t>
        </is>
      </c>
      <c r="B952">
        <f>TEXT("2880/1/1","gge年")</f>
        <v/>
      </c>
    </row>
    <row r="953">
      <c r="A953" t="inlineStr">
        <is>
          <t>2881年</t>
        </is>
      </c>
      <c r="B953">
        <f>TEXT("2881/1/1","gge年")</f>
        <v/>
      </c>
    </row>
    <row r="954">
      <c r="A954" t="inlineStr">
        <is>
          <t>2882年</t>
        </is>
      </c>
      <c r="B954">
        <f>TEXT("2882/1/1","gge年")</f>
        <v/>
      </c>
    </row>
    <row r="955">
      <c r="A955" t="inlineStr">
        <is>
          <t>2883年</t>
        </is>
      </c>
      <c r="B955">
        <f>TEXT("2883/1/1","gge年")</f>
        <v/>
      </c>
    </row>
    <row r="956">
      <c r="A956" t="inlineStr">
        <is>
          <t>2884年</t>
        </is>
      </c>
      <c r="B956">
        <f>TEXT("2884/1/1","gge年")</f>
        <v/>
      </c>
    </row>
    <row r="957">
      <c r="A957" t="inlineStr">
        <is>
          <t>2885年</t>
        </is>
      </c>
      <c r="B957">
        <f>TEXT("2885/1/1","gge年")</f>
        <v/>
      </c>
    </row>
    <row r="958">
      <c r="A958" t="inlineStr">
        <is>
          <t>2886年</t>
        </is>
      </c>
      <c r="B958">
        <f>TEXT("2886/1/1","gge年")</f>
        <v/>
      </c>
    </row>
    <row r="959">
      <c r="A959" t="inlineStr">
        <is>
          <t>2887年</t>
        </is>
      </c>
      <c r="B959">
        <f>TEXT("2887/1/1","gge年")</f>
        <v/>
      </c>
    </row>
    <row r="960">
      <c r="A960" t="inlineStr">
        <is>
          <t>2888年</t>
        </is>
      </c>
      <c r="B960">
        <f>TEXT("2888/1/1","gge年")</f>
        <v/>
      </c>
    </row>
    <row r="961">
      <c r="A961" t="inlineStr">
        <is>
          <t>2889年</t>
        </is>
      </c>
      <c r="B961">
        <f>TEXT("2889/1/1","gge年")</f>
        <v/>
      </c>
    </row>
    <row r="962">
      <c r="A962" t="inlineStr">
        <is>
          <t>2890年</t>
        </is>
      </c>
      <c r="B962">
        <f>TEXT("2890/1/1","gge年")</f>
        <v/>
      </c>
    </row>
    <row r="963">
      <c r="A963" t="inlineStr">
        <is>
          <t>2891年</t>
        </is>
      </c>
      <c r="B963">
        <f>TEXT("2891/1/1","gge年")</f>
        <v/>
      </c>
    </row>
    <row r="964">
      <c r="A964" t="inlineStr">
        <is>
          <t>2892年</t>
        </is>
      </c>
      <c r="B964">
        <f>TEXT("2892/1/1","gge年")</f>
        <v/>
      </c>
    </row>
    <row r="965">
      <c r="A965" t="inlineStr">
        <is>
          <t>2893年</t>
        </is>
      </c>
      <c r="B965">
        <f>TEXT("2893/1/1","gge年")</f>
        <v/>
      </c>
    </row>
    <row r="966">
      <c r="A966" t="inlineStr">
        <is>
          <t>2894年</t>
        </is>
      </c>
      <c r="B966">
        <f>TEXT("2894/1/1","gge年")</f>
        <v/>
      </c>
    </row>
    <row r="967">
      <c r="A967" t="inlineStr">
        <is>
          <t>2895年</t>
        </is>
      </c>
      <c r="B967">
        <f>TEXT("2895/1/1","gge年")</f>
        <v/>
      </c>
    </row>
    <row r="968">
      <c r="A968" t="inlineStr">
        <is>
          <t>2896年</t>
        </is>
      </c>
      <c r="B968">
        <f>TEXT("2896/1/1","gge年")</f>
        <v/>
      </c>
    </row>
    <row r="969">
      <c r="A969" t="inlineStr">
        <is>
          <t>2897年</t>
        </is>
      </c>
      <c r="B969">
        <f>TEXT("2897/1/1","gge年")</f>
        <v/>
      </c>
    </row>
    <row r="970">
      <c r="A970" t="inlineStr">
        <is>
          <t>2898年</t>
        </is>
      </c>
      <c r="B970">
        <f>TEXT("2898/1/1","gge年")</f>
        <v/>
      </c>
    </row>
    <row r="971">
      <c r="A971" t="inlineStr">
        <is>
          <t>2899年</t>
        </is>
      </c>
      <c r="B971">
        <f>TEXT("2899/1/1","gge年")</f>
        <v/>
      </c>
    </row>
    <row r="972">
      <c r="A972" t="inlineStr">
        <is>
          <t>2900年</t>
        </is>
      </c>
      <c r="B972">
        <f>TEXT("2900/1/1","gge年")</f>
        <v/>
      </c>
    </row>
    <row r="973">
      <c r="A973" t="inlineStr">
        <is>
          <t>2901年</t>
        </is>
      </c>
      <c r="B973">
        <f>TEXT("2901/1/1","gge年")</f>
        <v/>
      </c>
    </row>
    <row r="974">
      <c r="A974" t="inlineStr">
        <is>
          <t>2902年</t>
        </is>
      </c>
      <c r="B974">
        <f>TEXT("2902/1/1","gge年")</f>
        <v/>
      </c>
    </row>
    <row r="975">
      <c r="A975" t="inlineStr">
        <is>
          <t>2903年</t>
        </is>
      </c>
      <c r="B975">
        <f>TEXT("2903/1/1","gge年")</f>
        <v/>
      </c>
    </row>
    <row r="976">
      <c r="A976" t="inlineStr">
        <is>
          <t>2904年</t>
        </is>
      </c>
      <c r="B976">
        <f>TEXT("2904/1/1","gge年")</f>
        <v/>
      </c>
    </row>
    <row r="977">
      <c r="A977" t="inlineStr">
        <is>
          <t>2905年</t>
        </is>
      </c>
      <c r="B977">
        <f>TEXT("2905/1/1","gge年")</f>
        <v/>
      </c>
    </row>
    <row r="978">
      <c r="A978" t="inlineStr">
        <is>
          <t>2906年</t>
        </is>
      </c>
      <c r="B978">
        <f>TEXT("2906/1/1","gge年")</f>
        <v/>
      </c>
    </row>
    <row r="979">
      <c r="A979" t="inlineStr">
        <is>
          <t>2907年</t>
        </is>
      </c>
      <c r="B979">
        <f>TEXT("2907/1/1","gge年")</f>
        <v/>
      </c>
    </row>
    <row r="980">
      <c r="A980" t="inlineStr">
        <is>
          <t>2908年</t>
        </is>
      </c>
      <c r="B980">
        <f>TEXT("2908/1/1","gge年")</f>
        <v/>
      </c>
    </row>
    <row r="981">
      <c r="A981" t="inlineStr">
        <is>
          <t>2909年</t>
        </is>
      </c>
      <c r="B981">
        <f>TEXT("2909/1/1","gge年")</f>
        <v/>
      </c>
    </row>
    <row r="982">
      <c r="A982" t="inlineStr">
        <is>
          <t>2910年</t>
        </is>
      </c>
      <c r="B982">
        <f>TEXT("2910/1/1","gge年")</f>
        <v/>
      </c>
    </row>
    <row r="983">
      <c r="A983" t="inlineStr">
        <is>
          <t>2911年</t>
        </is>
      </c>
      <c r="B983">
        <f>TEXT("2911/1/1","gge年")</f>
        <v/>
      </c>
    </row>
    <row r="984">
      <c r="A984" t="inlineStr">
        <is>
          <t>2912年</t>
        </is>
      </c>
      <c r="B984">
        <f>TEXT("2912/1/1","gge年")</f>
        <v/>
      </c>
    </row>
    <row r="985">
      <c r="A985" t="inlineStr">
        <is>
          <t>2913年</t>
        </is>
      </c>
      <c r="B985">
        <f>TEXT("2913/1/1","gge年")</f>
        <v/>
      </c>
    </row>
    <row r="986">
      <c r="A986" t="inlineStr">
        <is>
          <t>2914年</t>
        </is>
      </c>
      <c r="B986">
        <f>TEXT("2914/1/1","gge年")</f>
        <v/>
      </c>
    </row>
    <row r="987">
      <c r="A987" t="inlineStr">
        <is>
          <t>2915年</t>
        </is>
      </c>
      <c r="B987">
        <f>TEXT("2915/1/1","gge年")</f>
        <v/>
      </c>
    </row>
    <row r="988">
      <c r="A988" t="inlineStr">
        <is>
          <t>2916年</t>
        </is>
      </c>
      <c r="B988">
        <f>TEXT("2916/1/1","gge年")</f>
        <v/>
      </c>
    </row>
    <row r="989">
      <c r="A989" t="inlineStr">
        <is>
          <t>2917年</t>
        </is>
      </c>
      <c r="B989">
        <f>TEXT("2917/1/1","gge年")</f>
        <v/>
      </c>
    </row>
    <row r="990">
      <c r="A990" t="inlineStr">
        <is>
          <t>2918年</t>
        </is>
      </c>
      <c r="B990">
        <f>TEXT("2918/1/1","gge年")</f>
        <v/>
      </c>
    </row>
    <row r="991">
      <c r="A991" t="inlineStr">
        <is>
          <t>2919年</t>
        </is>
      </c>
      <c r="B991">
        <f>TEXT("2919/1/1","gge年")</f>
        <v/>
      </c>
    </row>
    <row r="992">
      <c r="A992" t="inlineStr">
        <is>
          <t>2920年</t>
        </is>
      </c>
      <c r="B992">
        <f>TEXT("2920/1/1","gge年")</f>
        <v/>
      </c>
    </row>
    <row r="993">
      <c r="A993" t="inlineStr">
        <is>
          <t>2921年</t>
        </is>
      </c>
      <c r="B993">
        <f>TEXT("2921/1/1","gge年")</f>
        <v/>
      </c>
    </row>
    <row r="994">
      <c r="A994" t="inlineStr">
        <is>
          <t>2922年</t>
        </is>
      </c>
      <c r="B994">
        <f>TEXT("2922/1/1","gge年")</f>
        <v/>
      </c>
    </row>
    <row r="995">
      <c r="A995" t="inlineStr">
        <is>
          <t>2923年</t>
        </is>
      </c>
      <c r="B995">
        <f>TEXT("2923/1/1","gge年")</f>
        <v/>
      </c>
    </row>
    <row r="996">
      <c r="A996" t="inlineStr">
        <is>
          <t>2924年</t>
        </is>
      </c>
      <c r="B996">
        <f>TEXT("2924/1/1","gge年")</f>
        <v/>
      </c>
    </row>
    <row r="997">
      <c r="A997" t="inlineStr">
        <is>
          <t>2925年</t>
        </is>
      </c>
      <c r="B997">
        <f>TEXT("2925/1/1","gge年")</f>
        <v/>
      </c>
    </row>
    <row r="998">
      <c r="A998" t="inlineStr">
        <is>
          <t>2926年</t>
        </is>
      </c>
      <c r="B998">
        <f>TEXT("2926/1/1","gge年")</f>
        <v/>
      </c>
    </row>
    <row r="999">
      <c r="A999" t="inlineStr">
        <is>
          <t>2927年</t>
        </is>
      </c>
      <c r="B999">
        <f>TEXT("2927/1/1","gge年")</f>
        <v/>
      </c>
    </row>
    <row r="1000">
      <c r="A1000" t="inlineStr">
        <is>
          <t>2928年</t>
        </is>
      </c>
      <c r="B1000">
        <f>TEXT("2928/1/1","gge年")</f>
        <v/>
      </c>
    </row>
    <row r="1001">
      <c r="A1001" t="inlineStr">
        <is>
          <t>2929年</t>
        </is>
      </c>
      <c r="B1001">
        <f>TEXT("2929/1/1","gge年")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2021-12-14T13:48:27Z</dcterms:created>
  <dcterms:modified xmlns:dcterms="http://purl.org/dc/terms/" xmlns:xsi="http://www.w3.org/2001/XMLSchema-instance" xsi:type="dcterms:W3CDTF">2021-12-14T13:48:27Z</dcterms:modified>
</cp:coreProperties>
</file>