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1\my project\instructing-re\"/>
    </mc:Choice>
  </mc:AlternateContent>
  <bookViews>
    <workbookView minimized="1" xWindow="-120" yWindow="-120" windowWidth="20730" windowHeight="11160" activeTab="2"/>
  </bookViews>
  <sheets>
    <sheet name="main data" sheetId="1" r:id="rId1"/>
    <sheet name="pivot table" sheetId="2" r:id="rId2"/>
    <sheet name="Dashboard" sheetId="4" r:id="rId3"/>
  </sheets>
  <calcPr calcId="162913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" i="1"/>
  <c r="AG8" i="2"/>
  <c r="AC8" i="2"/>
</calcChain>
</file>

<file path=xl/sharedStrings.xml><?xml version="1.0" encoding="utf-8"?>
<sst xmlns="http://schemas.openxmlformats.org/spreadsheetml/2006/main" count="255" uniqueCount="113">
  <si>
    <t>Type</t>
  </si>
  <si>
    <t>Date</t>
  </si>
  <si>
    <t>Invoice</t>
  </si>
  <si>
    <t>Name</t>
  </si>
  <si>
    <t>Amount</t>
  </si>
  <si>
    <t>Level 1</t>
  </si>
  <si>
    <t>595</t>
  </si>
  <si>
    <t>Poole</t>
  </si>
  <si>
    <t>600</t>
  </si>
  <si>
    <t>Davis</t>
  </si>
  <si>
    <t>602</t>
  </si>
  <si>
    <t>Crowther</t>
  </si>
  <si>
    <t>603</t>
  </si>
  <si>
    <t>Maze</t>
  </si>
  <si>
    <t>605</t>
  </si>
  <si>
    <t>Park</t>
  </si>
  <si>
    <t>606</t>
  </si>
  <si>
    <t>Waterson</t>
  </si>
  <si>
    <t>607</t>
  </si>
  <si>
    <t>Dune</t>
  </si>
  <si>
    <t>Level 2</t>
  </si>
  <si>
    <t>591</t>
  </si>
  <si>
    <t>Bryant</t>
  </si>
  <si>
    <t>596</t>
  </si>
  <si>
    <t>Carver</t>
  </si>
  <si>
    <t>592</t>
  </si>
  <si>
    <t>Blythe</t>
  </si>
  <si>
    <t>569</t>
  </si>
  <si>
    <t>Porter</t>
  </si>
  <si>
    <t>594</t>
  </si>
  <si>
    <t>Blair</t>
  </si>
  <si>
    <t>611</t>
  </si>
  <si>
    <t>Boyden</t>
  </si>
  <si>
    <t>614</t>
  </si>
  <si>
    <t>Hayden</t>
  </si>
  <si>
    <t>546</t>
  </si>
  <si>
    <t>Wilson</t>
  </si>
  <si>
    <t>Level 3</t>
  </si>
  <si>
    <t>610</t>
  </si>
  <si>
    <t>Level 4</t>
  </si>
  <si>
    <t>Level 8</t>
  </si>
  <si>
    <t>575</t>
  </si>
  <si>
    <t>Constable</t>
  </si>
  <si>
    <t>608</t>
  </si>
  <si>
    <t>616</t>
  </si>
  <si>
    <t>Stuart</t>
  </si>
  <si>
    <t>618</t>
  </si>
  <si>
    <t>621</t>
  </si>
  <si>
    <t>Polter</t>
  </si>
  <si>
    <t>617</t>
  </si>
  <si>
    <t>612</t>
  </si>
  <si>
    <t>Level 7</t>
  </si>
  <si>
    <t>630</t>
  </si>
  <si>
    <t>Atkins</t>
  </si>
  <si>
    <t>632</t>
  </si>
  <si>
    <t>Norris</t>
  </si>
  <si>
    <t>623</t>
  </si>
  <si>
    <t>Arthur</t>
  </si>
  <si>
    <t>627</t>
  </si>
  <si>
    <t>626</t>
  </si>
  <si>
    <t>625</t>
  </si>
  <si>
    <t>Level 6</t>
  </si>
  <si>
    <t>628</t>
  </si>
  <si>
    <t>Craig</t>
  </si>
  <si>
    <t>629</t>
  </si>
  <si>
    <t>586</t>
  </si>
  <si>
    <t>Howard</t>
  </si>
  <si>
    <t>631</t>
  </si>
  <si>
    <t>Soul</t>
  </si>
  <si>
    <t>Simpson</t>
  </si>
  <si>
    <t>653</t>
  </si>
  <si>
    <t>Roberts</t>
  </si>
  <si>
    <t>658</t>
  </si>
  <si>
    <t>Murray</t>
  </si>
  <si>
    <t>654</t>
  </si>
  <si>
    <t>Peterson</t>
  </si>
  <si>
    <t>646</t>
  </si>
  <si>
    <t>Barney</t>
  </si>
  <si>
    <t>657</t>
  </si>
  <si>
    <t>Level 9</t>
  </si>
  <si>
    <t>652</t>
  </si>
  <si>
    <t>Level 5</t>
  </si>
  <si>
    <t>648</t>
  </si>
  <si>
    <t>659</t>
  </si>
  <si>
    <t>636</t>
  </si>
  <si>
    <t>Martin</t>
  </si>
  <si>
    <t>642</t>
  </si>
  <si>
    <t>Carter</t>
  </si>
  <si>
    <t>643</t>
  </si>
  <si>
    <t>633</t>
  </si>
  <si>
    <t>Garrison</t>
  </si>
  <si>
    <t>635</t>
  </si>
  <si>
    <t>Sum of Amount</t>
  </si>
  <si>
    <t>Row Labels</t>
  </si>
  <si>
    <t>Grand Total</t>
  </si>
  <si>
    <t>Month</t>
  </si>
  <si>
    <t>Year</t>
  </si>
  <si>
    <t>Days of the week</t>
  </si>
  <si>
    <t>Count of Type</t>
  </si>
  <si>
    <t>Average of Amount</t>
  </si>
  <si>
    <t>Sun</t>
  </si>
  <si>
    <t>Mon</t>
  </si>
  <si>
    <t>Tue</t>
  </si>
  <si>
    <t>Wed</t>
  </si>
  <si>
    <t>Thu</t>
  </si>
  <si>
    <t>Sat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</si>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</sst>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165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39" fontId="3" fillId="0" borderId="1" xfId="0" applyNumberFormat="1" applyFont="1" applyBorder="1"/>
    <xf numFmtId="49" fontId="3" fillId="0" borderId="2" xfId="0" applyNumberFormat="1" applyFont="1" applyBorder="1"/>
    <xf numFmtId="165" fontId="3" fillId="0" borderId="3" xfId="0" applyNumberFormat="1" applyFont="1" applyBorder="1"/>
    <xf numFmtId="49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39" fontId="3" fillId="0" borderId="3" xfId="0" applyNumberFormat="1" applyFont="1" applyBorder="1"/>
    <xf numFmtId="49" fontId="2" fillId="2" borderId="4" xfId="0" applyNumberFormat="1" applyFont="1" applyFill="1" applyBorder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49" fontId="2" fillId="2" borderId="5" xfId="0" applyNumberFormat="1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left"/>
    </xf>
    <xf numFmtId="0" fontId="4" fillId="0" borderId="0" xfId="0" applyFont="1"/>
    <xf numFmtId="49" fontId="5" fillId="2" borderId="5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44" fontId="0" fillId="0" borderId="0" xfId="2" applyFont="1"/>
  </cellXfs>
  <cellStyles count="3">
    <cellStyle name="Comma 2" xfId="1"/>
    <cellStyle name="Currency" xfId="2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7" formatCode="#,##0.00_);\(#,##0.00\)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/mm/yyyy;@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9"/>
          <bgColor theme="9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table!Count of type by type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Five Products  by quantites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table'!$A$4:$A$9</c:f>
              <c:strCache>
                <c:ptCount val="5"/>
                <c:pt idx="0">
                  <c:v>Level 1</c:v>
                </c:pt>
                <c:pt idx="1">
                  <c:v>Level 2</c:v>
                </c:pt>
                <c:pt idx="2">
                  <c:v>Level 4</c:v>
                </c:pt>
                <c:pt idx="3">
                  <c:v>Level 8</c:v>
                </c:pt>
                <c:pt idx="4">
                  <c:v>Level 6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8-4489-9453-085E9960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021280"/>
        <c:axId val="1124022112"/>
        <c:axId val="0"/>
      </c:bar3DChart>
      <c:catAx>
        <c:axId val="1124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2112"/>
        <c:crosses val="autoZero"/>
        <c:auto val="1"/>
        <c:lblAlgn val="ctr"/>
        <c:lblOffset val="100"/>
        <c:noMultiLvlLbl val="0"/>
      </c:catAx>
      <c:valAx>
        <c:axId val="1124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table!sum of amount by month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Trend of Sum of amount by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table'!$X$3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'pivot table'!$W$4:$W$11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table'!$X$4:$X$11</c:f>
              <c:numCache>
                <c:formatCode>General</c:formatCode>
                <c:ptCount val="7"/>
                <c:pt idx="0">
                  <c:v>77515.45</c:v>
                </c:pt>
                <c:pt idx="1">
                  <c:v>95125.91</c:v>
                </c:pt>
                <c:pt idx="2">
                  <c:v>253256.36000000002</c:v>
                </c:pt>
                <c:pt idx="3">
                  <c:v>214770.89999999997</c:v>
                </c:pt>
                <c:pt idx="4">
                  <c:v>284630.55</c:v>
                </c:pt>
                <c:pt idx="5">
                  <c:v>38564.089999999997</c:v>
                </c:pt>
                <c:pt idx="6">
                  <c:v>168233.64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F-4783-8191-95CF3550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62048"/>
        <c:axId val="1120669536"/>
      </c:areaChart>
      <c:catAx>
        <c:axId val="11206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9536"/>
        <c:crosses val="autoZero"/>
        <c:auto val="1"/>
        <c:lblAlgn val="ctr"/>
        <c:lblOffset val="100"/>
        <c:noMultiLvlLbl val="0"/>
      </c:catAx>
      <c:valAx>
        <c:axId val="112066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table!Average amount by type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by Average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table'!$F$4:$F$13</c:f>
              <c:strCache>
                <c:ptCount val="9"/>
                <c:pt idx="0">
                  <c:v>Level 7</c:v>
                </c:pt>
                <c:pt idx="1">
                  <c:v>Level 6</c:v>
                </c:pt>
                <c:pt idx="2">
                  <c:v>Level 1</c:v>
                </c:pt>
                <c:pt idx="3">
                  <c:v>Level 5</c:v>
                </c:pt>
                <c:pt idx="4">
                  <c:v>Level 8</c:v>
                </c:pt>
                <c:pt idx="5">
                  <c:v>Level 2</c:v>
                </c:pt>
                <c:pt idx="6">
                  <c:v>Level 4</c:v>
                </c:pt>
                <c:pt idx="7">
                  <c:v>Level 9</c:v>
                </c:pt>
                <c:pt idx="8">
                  <c:v>Level 3</c:v>
                </c:pt>
              </c:strCache>
            </c:strRef>
          </c:cat>
          <c:val>
            <c:numRef>
              <c:f>'pivot table'!$G$4:$G$13</c:f>
              <c:numCache>
                <c:formatCode>General</c:formatCode>
                <c:ptCount val="9"/>
                <c:pt idx="0">
                  <c:v>1000</c:v>
                </c:pt>
                <c:pt idx="1">
                  <c:v>1218.9533333333334</c:v>
                </c:pt>
                <c:pt idx="2">
                  <c:v>5368.4210526315792</c:v>
                </c:pt>
                <c:pt idx="3">
                  <c:v>16666.666666666668</c:v>
                </c:pt>
                <c:pt idx="4">
                  <c:v>18672.445</c:v>
                </c:pt>
                <c:pt idx="5">
                  <c:v>22024.18</c:v>
                </c:pt>
                <c:pt idx="6">
                  <c:v>32597.727000000003</c:v>
                </c:pt>
                <c:pt idx="7">
                  <c:v>35201.82</c:v>
                </c:pt>
                <c:pt idx="8">
                  <c:v>55859.696666666663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4-42C5-B2FE-3FF17D50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675776"/>
        <c:axId val="1120676608"/>
      </c:barChart>
      <c:catAx>
        <c:axId val="11206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76608"/>
        <c:crosses val="autoZero"/>
        <c:auto val="1"/>
        <c:lblAlgn val="ctr"/>
        <c:lblOffset val="100"/>
        <c:noMultiLvlLbl val="0"/>
      </c:catAx>
      <c:valAx>
        <c:axId val="11206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table!sum of amount by days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total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table'!$K$4:$K$10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Sat</c:v>
                </c:pt>
              </c:strCache>
            </c:strRef>
          </c:cat>
          <c:val>
            <c:numRef>
              <c:f>'pivot table'!$L$4:$L$10</c:f>
              <c:numCache>
                <c:formatCode>General</c:formatCode>
                <c:ptCount val="6"/>
                <c:pt idx="0">
                  <c:v>230964.64</c:v>
                </c:pt>
                <c:pt idx="1">
                  <c:v>86640</c:v>
                </c:pt>
                <c:pt idx="2">
                  <c:v>335325.45</c:v>
                </c:pt>
                <c:pt idx="3">
                  <c:v>262135</c:v>
                </c:pt>
                <c:pt idx="4">
                  <c:v>170186.36</c:v>
                </c:pt>
                <c:pt idx="5">
                  <c:v>46845.45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A-4934-9C36-5C2A7BF9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015040"/>
        <c:axId val="1124022944"/>
      </c:lineChart>
      <c:catAx>
        <c:axId val="11240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2944"/>
        <c:crosses val="autoZero"/>
        <c:auto val="1"/>
        <c:lblAlgn val="ctr"/>
        <c:lblOffset val="100"/>
        <c:noMultiLvlLbl val="0"/>
      </c:catAx>
      <c:valAx>
        <c:axId val="1124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table!top five customers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Five customers by Average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table'!$Q$4:$Q$9</c:f>
              <c:strCache>
                <c:ptCount val="5"/>
                <c:pt idx="0">
                  <c:v>Blair</c:v>
                </c:pt>
                <c:pt idx="1">
                  <c:v>Bryant</c:v>
                </c:pt>
                <c:pt idx="2">
                  <c:v>Dune</c:v>
                </c:pt>
                <c:pt idx="3">
                  <c:v>Soul</c:v>
                </c:pt>
                <c:pt idx="4">
                  <c:v>Porter</c:v>
                </c:pt>
              </c:strCache>
            </c:strRef>
          </c:cat>
          <c:val>
            <c:numRef>
              <c:f>'pivot table'!$R$4:$R$9</c:f>
              <c:numCache>
                <c:formatCode>General</c:formatCode>
                <c:ptCount val="5"/>
                <c:pt idx="0">
                  <c:v>44015.452499999999</c:v>
                </c:pt>
                <c:pt idx="1">
                  <c:v>42257.876666666663</c:v>
                </c:pt>
                <c:pt idx="2">
                  <c:v>36973.03</c:v>
                </c:pt>
                <c:pt idx="3">
                  <c:v>27651.364999999998</c:v>
                </c:pt>
                <c:pt idx="4">
                  <c:v>24913.64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F00-B2DD-CF79B41D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027296"/>
        <c:axId val="397036032"/>
        <c:axId val="0"/>
      </c:bar3DChart>
      <c:catAx>
        <c:axId val="3970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6032"/>
        <c:crosses val="autoZero"/>
        <c:auto val="1"/>
        <c:lblAlgn val="ctr"/>
        <c:lblOffset val="100"/>
        <c:noMultiLvlLbl val="0"/>
      </c:catAx>
      <c:valAx>
        <c:axId val="397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table!sum of amount by month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Sum of amount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 table'!$X$3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table'!$W$4:$W$11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table'!$X$4:$X$11</c:f>
              <c:numCache>
                <c:formatCode>General</c:formatCode>
                <c:ptCount val="7"/>
                <c:pt idx="0">
                  <c:v>77515.45</c:v>
                </c:pt>
                <c:pt idx="1">
                  <c:v>95125.91</c:v>
                </c:pt>
                <c:pt idx="2">
                  <c:v>253256.36000000002</c:v>
                </c:pt>
                <c:pt idx="3">
                  <c:v>214770.89999999997</c:v>
                </c:pt>
                <c:pt idx="4">
                  <c:v>284630.55</c:v>
                </c:pt>
                <c:pt idx="5">
                  <c:v>38564.089999999997</c:v>
                </c:pt>
                <c:pt idx="6">
                  <c:v>168233.64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6A-BBD1-9F41382F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662048"/>
        <c:axId val="1120669536"/>
      </c:areaChart>
      <c:catAx>
        <c:axId val="11206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9536"/>
        <c:crosses val="autoZero"/>
        <c:auto val="1"/>
        <c:lblAlgn val="ctr"/>
        <c:lblOffset val="100"/>
        <c:noMultiLvlLbl val="0"/>
      </c:catAx>
      <c:valAx>
        <c:axId val="1120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table!Count of type by type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Top</a:t>
            </a: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 Five Products  by quantites sold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table'!$A$4:$A$9</c:f>
              <c:strCache>
                <c:ptCount val="5"/>
                <c:pt idx="0">
                  <c:v>Level 1</c:v>
                </c:pt>
                <c:pt idx="1">
                  <c:v>Level 2</c:v>
                </c:pt>
                <c:pt idx="2">
                  <c:v>Level 4</c:v>
                </c:pt>
                <c:pt idx="3">
                  <c:v>Level 8</c:v>
                </c:pt>
                <c:pt idx="4">
                  <c:v>Level 6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19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6-42DA-A582-1D8878F6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021280"/>
        <c:axId val="1124022112"/>
        <c:axId val="0"/>
      </c:bar3DChart>
      <c:catAx>
        <c:axId val="11240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2112"/>
        <c:crosses val="autoZero"/>
        <c:auto val="1"/>
        <c:lblAlgn val="ctr"/>
        <c:lblOffset val="100"/>
        <c:noMultiLvlLbl val="0"/>
      </c:catAx>
      <c:valAx>
        <c:axId val="11240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table!Average amount by type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Product</a:t>
            </a: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 by Average Amount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table'!$F$4:$F$13</c:f>
              <c:strCache>
                <c:ptCount val="9"/>
                <c:pt idx="0">
                  <c:v>Level 7</c:v>
                </c:pt>
                <c:pt idx="1">
                  <c:v>Level 6</c:v>
                </c:pt>
                <c:pt idx="2">
                  <c:v>Level 1</c:v>
                </c:pt>
                <c:pt idx="3">
                  <c:v>Level 5</c:v>
                </c:pt>
                <c:pt idx="4">
                  <c:v>Level 8</c:v>
                </c:pt>
                <c:pt idx="5">
                  <c:v>Level 2</c:v>
                </c:pt>
                <c:pt idx="6">
                  <c:v>Level 4</c:v>
                </c:pt>
                <c:pt idx="7">
                  <c:v>Level 9</c:v>
                </c:pt>
                <c:pt idx="8">
                  <c:v>Level 3</c:v>
                </c:pt>
              </c:strCache>
            </c:strRef>
          </c:cat>
          <c:val>
            <c:numRef>
              <c:f>'pivot table'!$G$4:$G$13</c:f>
              <c:numCache>
                <c:formatCode>General</c:formatCode>
                <c:ptCount val="9"/>
                <c:pt idx="0">
                  <c:v>1000</c:v>
                </c:pt>
                <c:pt idx="1">
                  <c:v>1218.9533333333334</c:v>
                </c:pt>
                <c:pt idx="2">
                  <c:v>5368.4210526315792</c:v>
                </c:pt>
                <c:pt idx="3">
                  <c:v>16666.666666666668</c:v>
                </c:pt>
                <c:pt idx="4">
                  <c:v>18672.445</c:v>
                </c:pt>
                <c:pt idx="5">
                  <c:v>22024.18</c:v>
                </c:pt>
                <c:pt idx="6">
                  <c:v>32597.727000000003</c:v>
                </c:pt>
                <c:pt idx="7">
                  <c:v>35201.82</c:v>
                </c:pt>
                <c:pt idx="8">
                  <c:v>55859.696666666663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E-4009-BBC7-83653E3B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675776"/>
        <c:axId val="1120676608"/>
      </c:barChart>
      <c:catAx>
        <c:axId val="11206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76608"/>
        <c:crosses val="autoZero"/>
        <c:auto val="1"/>
        <c:lblAlgn val="ctr"/>
        <c:lblOffset val="100"/>
        <c:noMultiLvlLbl val="0"/>
      </c:catAx>
      <c:valAx>
        <c:axId val="1120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6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table!sum of amount by days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Trend</a:t>
            </a: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 of total Amount 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table'!$K$4:$K$10</c:f>
              <c:strCache>
                <c:ptCount val="6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Sat</c:v>
                </c:pt>
              </c:strCache>
            </c:strRef>
          </c:cat>
          <c:val>
            <c:numRef>
              <c:f>'pivot table'!$L$4:$L$10</c:f>
              <c:numCache>
                <c:formatCode>General</c:formatCode>
                <c:ptCount val="6"/>
                <c:pt idx="0">
                  <c:v>230964.64</c:v>
                </c:pt>
                <c:pt idx="1">
                  <c:v>86640</c:v>
                </c:pt>
                <c:pt idx="2">
                  <c:v>335325.45</c:v>
                </c:pt>
                <c:pt idx="3">
                  <c:v>262135</c:v>
                </c:pt>
                <c:pt idx="4">
                  <c:v>170186.36</c:v>
                </c:pt>
                <c:pt idx="5">
                  <c:v>46845.45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6-4B03-8990-705E8392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015040"/>
        <c:axId val="1124022944"/>
      </c:lineChart>
      <c:catAx>
        <c:axId val="11240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2944"/>
        <c:crosses val="autoZero"/>
        <c:auto val="1"/>
        <c:lblAlgn val="ctr"/>
        <c:lblOffset val="100"/>
        <c:noMultiLvlLbl val="0"/>
      </c:catAx>
      <c:valAx>
        <c:axId val="112402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Copy.xlsx]pivot table!top five customers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Top</a:t>
            </a: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 Five customers by Average amount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table'!$Q$4:$Q$9</c:f>
              <c:strCache>
                <c:ptCount val="5"/>
                <c:pt idx="0">
                  <c:v>Blair</c:v>
                </c:pt>
                <c:pt idx="1">
                  <c:v>Bryant</c:v>
                </c:pt>
                <c:pt idx="2">
                  <c:v>Dune</c:v>
                </c:pt>
                <c:pt idx="3">
                  <c:v>Soul</c:v>
                </c:pt>
                <c:pt idx="4">
                  <c:v>Porter</c:v>
                </c:pt>
              </c:strCache>
            </c:strRef>
          </c:cat>
          <c:val>
            <c:numRef>
              <c:f>'pivot table'!$R$4:$R$9</c:f>
              <c:numCache>
                <c:formatCode>General</c:formatCode>
                <c:ptCount val="5"/>
                <c:pt idx="0">
                  <c:v>44015.452499999999</c:v>
                </c:pt>
                <c:pt idx="1">
                  <c:v>42257.876666666663</c:v>
                </c:pt>
                <c:pt idx="2">
                  <c:v>36973.03</c:v>
                </c:pt>
                <c:pt idx="3">
                  <c:v>27651.364999999998</c:v>
                </c:pt>
                <c:pt idx="4">
                  <c:v>24913.64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A-4A30-BF0F-175A98BF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027296"/>
        <c:axId val="397036032"/>
        <c:axId val="0"/>
      </c:bar3DChart>
      <c:catAx>
        <c:axId val="3970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6032"/>
        <c:crosses val="autoZero"/>
        <c:auto val="1"/>
        <c:lblAlgn val="ctr"/>
        <c:lblOffset val="100"/>
        <c:noMultiLvlLbl val="0"/>
      </c:catAx>
      <c:valAx>
        <c:axId val="39703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593481</xdr:colOff>
      <xdr:row>0</xdr:row>
      <xdr:rowOff>87924</xdr:rowOff>
    </xdr:from>
    <xdr:to>
      <xdr:col>16</xdr:col>
      <xdr:colOff>58614</xdr:colOff>
      <xdr:row>5</xdr:row>
      <xdr:rowOff>87924</xdr:rowOff>
    </xdr:to>
    <xdr:sp macro="" textlink="">
      <xdr:nvSpPr>
        <xdr:cNvPr id="2" name="TextBox 1"/>
        <xdr:cNvSpPr txBox="1"/>
      </xdr:nvSpPr>
      <xdr:spPr>
        <a:xfrm>
          <a:off x="6931269" y="87924"/>
          <a:ext cx="3722076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</a:t>
          </a:r>
          <a:r>
            <a:rPr lang="en-US" sz="1100" baseline="0"/>
            <a:t> What is the Total revenue generated</a:t>
          </a:r>
        </a:p>
        <a:p>
          <a:r>
            <a:rPr lang="en-US" sz="1100" baseline="0"/>
            <a:t>2. What are the names of three best customers</a:t>
          </a:r>
        </a:p>
        <a:p>
          <a:r>
            <a:rPr lang="en-US" sz="1100" baseline="0"/>
            <a:t>3. Show the trend of revenue generate across Months</a:t>
          </a:r>
        </a:p>
        <a:p>
          <a:r>
            <a:rPr lang="en-US" sz="1100" baseline="0"/>
            <a:t>3. What type of Product has the highest sales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828675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7</xdr:row>
      <xdr:rowOff>180975</xdr:rowOff>
    </xdr:from>
    <xdr:to>
      <xdr:col>7</xdr:col>
      <xdr:colOff>504825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123824</xdr:colOff>
      <xdr:row>10</xdr:row>
      <xdr:rowOff>152400</xdr:rowOff>
    </xdr:from>
    <xdr:to>
      <xdr:col>13</xdr:col>
      <xdr:colOff>371474</xdr:colOff>
      <xdr:row>23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6</xdr:row>
      <xdr:rowOff>38100</xdr:rowOff>
    </xdr:from>
    <xdr:to>
      <xdr:col>18</xdr:col>
      <xdr:colOff>533400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514350</xdr:colOff>
      <xdr:row>11</xdr:row>
      <xdr:rowOff>38100</xdr:rowOff>
    </xdr:from>
    <xdr:to>
      <xdr:col>25</xdr:col>
      <xdr:colOff>523875</xdr:colOff>
      <xdr:row>25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9</xdr:row>
      <xdr:rowOff>104775</xdr:rowOff>
    </xdr:from>
    <xdr:to>
      <xdr:col>5</xdr:col>
      <xdr:colOff>95251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278606</xdr:colOff>
      <xdr:row>9</xdr:row>
      <xdr:rowOff>92868</xdr:rowOff>
    </xdr:from>
    <xdr:to>
      <xdr:col>10</xdr:col>
      <xdr:colOff>428624</xdr:colOff>
      <xdr:row>21</xdr:row>
      <xdr:rowOff>64293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238126</xdr:colOff>
      <xdr:row>22</xdr:row>
      <xdr:rowOff>38100</xdr:rowOff>
    </xdr:from>
    <xdr:to>
      <xdr:col>5</xdr:col>
      <xdr:colOff>166687</xdr:colOff>
      <xdr:row>33</xdr:row>
      <xdr:rowOff>178594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285749</xdr:colOff>
      <xdr:row>22</xdr:row>
      <xdr:rowOff>40482</xdr:rowOff>
    </xdr:from>
    <xdr:to>
      <xdr:col>10</xdr:col>
      <xdr:colOff>452436</xdr:colOff>
      <xdr:row>34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602456</xdr:colOff>
      <xdr:row>22</xdr:row>
      <xdr:rowOff>50008</xdr:rowOff>
    </xdr:from>
    <xdr:to>
      <xdr:col>15</xdr:col>
      <xdr:colOff>595313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</xdr:row>
      <xdr:rowOff>95250</xdr:rowOff>
    </xdr:from>
    <xdr:to>
      <xdr:col>16</xdr:col>
      <xdr:colOff>154782</xdr:colOff>
      <xdr:row>5</xdr:row>
      <xdr:rowOff>47625</xdr:rowOff>
    </xdr:to>
    <xdr:sp macro="" textlink="">
      <xdr:nvSpPr>
        <xdr:cNvPr id="7" name="TextBox 6"/>
        <xdr:cNvSpPr txBox="1"/>
      </xdr:nvSpPr>
      <xdr:spPr>
        <a:xfrm>
          <a:off x="2428875" y="285750"/>
          <a:ext cx="7441407" cy="714375"/>
        </a:xfrm>
        <a:prstGeom prst="rect">
          <a:avLst/>
        </a:prstGeom>
        <a:noFill/>
        <a:ln w="9525" cmpd="sng">
          <a:noFill/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accent5">
                  <a:lumMod val="60000"/>
                  <a:lumOff val="40000"/>
                </a:schemeClr>
              </a:solidFill>
            </a:rPr>
            <a:t>Introduction</a:t>
          </a:r>
          <a:r>
            <a:rPr lang="en-US" sz="2000" b="1" baseline="0">
              <a:solidFill>
                <a:schemeClr val="accent5">
                  <a:lumMod val="60000"/>
                  <a:lumOff val="40000"/>
                </a:schemeClr>
              </a:solidFill>
            </a:rPr>
            <a:t> to Dashboard in Mircrosoft Excel Using Finanace Dataset</a:t>
          </a:r>
          <a:endParaRPr lang="en-US" sz="2000" b="1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500062</xdr:colOff>
      <xdr:row>4</xdr:row>
      <xdr:rowOff>83344</xdr:rowOff>
    </xdr:from>
    <xdr:to>
      <xdr:col>3</xdr:col>
      <xdr:colOff>404812</xdr:colOff>
      <xdr:row>6</xdr:row>
      <xdr:rowOff>119063</xdr:rowOff>
    </xdr:to>
    <xdr:sp macro="" textlink="'pivot table'!AC8">
      <xdr:nvSpPr>
        <xdr:cNvPr id="8" name="TextBox 7"/>
        <xdr:cNvSpPr txBox="1"/>
      </xdr:nvSpPr>
      <xdr:spPr>
        <a:xfrm>
          <a:off x="500062" y="845344"/>
          <a:ext cx="1726406" cy="416719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442A17-753E-4D92-A399-C3F6FB2E419C}" type="TxLink">
            <a:rPr lang="en-US" sz="1800" b="1" i="0" u="none" strike="noStrike">
              <a:solidFill>
                <a:srgbClr val="FFC000"/>
              </a:solidFill>
              <a:latin typeface="Calibri"/>
              <a:cs typeface="Calibri"/>
            </a:rPr>
            <a:pPr/>
            <a:t> $1,132,096.90 </a:t>
          </a:fld>
          <a:endParaRPr lang="en-US" sz="1800" b="1">
            <a:solidFill>
              <a:srgbClr val="FFC000"/>
            </a:solidFill>
          </a:endParaRPr>
        </a:p>
      </xdr:txBody>
    </xdr:sp>
    <xdr:clientData/>
  </xdr:twoCellAnchor>
  <xdr:twoCellAnchor>
    <xdr:from>
      <xdr:col>4</xdr:col>
      <xdr:colOff>511970</xdr:colOff>
      <xdr:row>4</xdr:row>
      <xdr:rowOff>47626</xdr:rowOff>
    </xdr:from>
    <xdr:to>
      <xdr:col>6</xdr:col>
      <xdr:colOff>166687</xdr:colOff>
      <xdr:row>6</xdr:row>
      <xdr:rowOff>59531</xdr:rowOff>
    </xdr:to>
    <xdr:sp macro="" textlink="'pivot table'!AG8">
      <xdr:nvSpPr>
        <xdr:cNvPr id="9" name="TextBox 8"/>
        <xdr:cNvSpPr txBox="1"/>
      </xdr:nvSpPr>
      <xdr:spPr>
        <a:xfrm>
          <a:off x="2940845" y="809626"/>
          <a:ext cx="869155" cy="392905"/>
        </a:xfrm>
        <a:prstGeom prst="rect">
          <a:avLst/>
        </a:prstGeom>
        <a:noFill/>
        <a:ln w="9525" cmpd="sng">
          <a:noFill/>
        </a:ln>
        <a:effectLst>
          <a:innerShdw blurRad="114300">
            <a:prstClr val="black"/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27F0CA2-430C-4BAE-A53B-DC4587ADE716}" type="TxLink">
            <a:rPr lang="en-US" sz="1800" b="1" i="0" u="none" strike="noStrike">
              <a:solidFill>
                <a:srgbClr val="FFC000"/>
              </a:solidFill>
              <a:latin typeface="Calibri"/>
              <a:ea typeface="+mn-ea"/>
              <a:cs typeface="Calibri"/>
            </a:rPr>
            <a:pPr marL="0" indent="0"/>
            <a:t>66</a:t>
          </a:fld>
          <a:endParaRPr lang="en-US" sz="1800" b="1" i="0" u="none" strike="noStrike">
            <a:solidFill>
              <a:srgbClr val="FFC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607218</xdr:colOff>
      <xdr:row>6</xdr:row>
      <xdr:rowOff>59532</xdr:rowOff>
    </xdr:from>
    <xdr:to>
      <xdr:col>3</xdr:col>
      <xdr:colOff>154781</xdr:colOff>
      <xdr:row>8</xdr:row>
      <xdr:rowOff>95251</xdr:rowOff>
    </xdr:to>
    <xdr:sp macro="" textlink="">
      <xdr:nvSpPr>
        <xdr:cNvPr id="10" name="TextBox 9"/>
        <xdr:cNvSpPr txBox="1"/>
      </xdr:nvSpPr>
      <xdr:spPr>
        <a:xfrm>
          <a:off x="607218" y="1202532"/>
          <a:ext cx="1369219" cy="416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rPr>
            <a:t>Total Revenue</a:t>
          </a:r>
        </a:p>
      </xdr:txBody>
    </xdr:sp>
    <xdr:clientData/>
  </xdr:twoCellAnchor>
  <xdr:twoCellAnchor>
    <xdr:from>
      <xdr:col>3</xdr:col>
      <xdr:colOff>604840</xdr:colOff>
      <xdr:row>6</xdr:row>
      <xdr:rowOff>57149</xdr:rowOff>
    </xdr:from>
    <xdr:to>
      <xdr:col>6</xdr:col>
      <xdr:colOff>452437</xdr:colOff>
      <xdr:row>8</xdr:row>
      <xdr:rowOff>71437</xdr:rowOff>
    </xdr:to>
    <xdr:sp macro="" textlink="">
      <xdr:nvSpPr>
        <xdr:cNvPr id="11" name="TextBox 10"/>
        <xdr:cNvSpPr txBox="1"/>
      </xdr:nvSpPr>
      <xdr:spPr>
        <a:xfrm>
          <a:off x="2426496" y="1200149"/>
          <a:ext cx="1669254" cy="395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accent5">
                  <a:lumMod val="60000"/>
                  <a:lumOff val="40000"/>
                </a:schemeClr>
              </a:solidFill>
            </a:rPr>
            <a:t>Total</a:t>
          </a:r>
          <a:r>
            <a:rPr lang="en-US" sz="1200" b="1" baseline="0">
              <a:solidFill>
                <a:schemeClr val="accent5">
                  <a:lumMod val="60000"/>
                  <a:lumOff val="40000"/>
                </a:schemeClr>
              </a:solidFill>
            </a:rPr>
            <a:t> Quantities Sold</a:t>
          </a:r>
          <a:endParaRPr lang="en-US" sz="1200" b="1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25.440696759259" createdVersion="6" refreshedVersion="6" minRefreshableVersion="3" recordCount="66">
  <cacheSource type="worksheet">
    <worksheetSource name="Table1"/>
  </cacheSource>
  <cacheFields count="8">
    <cacheField name="Type" numFmtId="49">
      <sharedItems count="10">
        <s v="Level 1"/>
        <s v="Level 2"/>
        <s v="Level 3"/>
        <s v="Level 4"/>
        <s v="Level 8"/>
        <s v="Level 7"/>
        <s v="Level 6"/>
        <s v="Level 9"/>
        <s v="Level 5"/>
        <s v="Level 55" u="1"/>
      </sharedItems>
    </cacheField>
    <cacheField name="Date" numFmtId="165">
      <sharedItems containsSemiMixedTypes="0" containsNonDate="0" containsDate="1" containsString="0" minDate="2021-01-19T00:00:00" maxDate="2021-07-27T00:00:00"/>
    </cacheField>
    <cacheField name="Invoice" numFmtId="49">
      <sharedItems/>
    </cacheField>
    <cacheField name="Name" numFmtId="49">
      <sharedItems count="32">
        <s v="Poole"/>
        <s v="Davis"/>
        <s v="Crowther"/>
        <s v="Maze"/>
        <s v="Park"/>
        <s v="Waterson"/>
        <s v="Dune"/>
        <s v="Bryant"/>
        <s v="Carver"/>
        <s v="Blythe"/>
        <s v="Porter"/>
        <s v="Blair"/>
        <s v="Boyden"/>
        <s v="Hayden"/>
        <s v="Wilson"/>
        <s v="Constable"/>
        <s v="Stuart"/>
        <s v="Polter"/>
        <s v="Atkins"/>
        <s v="Norris"/>
        <s v="Arthur"/>
        <s v="Craig"/>
        <s v="Howard"/>
        <s v="Soul"/>
        <s v="Simpson"/>
        <s v="Roberts"/>
        <s v="Murray"/>
        <s v="Peterson"/>
        <s v="Barney"/>
        <s v="Martin"/>
        <s v="Carter"/>
        <s v="Garrison"/>
      </sharedItems>
    </cacheField>
    <cacheField name="Amount" numFmtId="39">
      <sharedItems containsSemiMixedTypes="0" containsString="0" containsNumber="1" minValue="126" maxValue="84200"/>
    </cacheField>
    <cacheField name="Year" numFmtId="0">
      <sharedItems/>
    </cacheField>
    <cacheField name="Month" numFmtId="0">
      <sharedItems count="7">
        <s v="Jan"/>
        <s v="Feb"/>
        <s v="Mar"/>
        <s v="Apr"/>
        <s v="May"/>
        <s v="Jul"/>
        <s v="Jun"/>
      </sharedItems>
    </cacheField>
    <cacheField name="Days of the week" numFmtId="0">
      <sharedItems count="6">
        <s v="Thu"/>
        <s v="Wed"/>
        <s v="Tue"/>
        <s v="Sun"/>
        <s v="Sat"/>
        <s v="M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d v="2021-01-28T00:00:00"/>
    <s v="595"/>
    <x v="0"/>
    <n v="8000"/>
    <s v="2021"/>
    <x v="0"/>
    <x v="0"/>
  </r>
  <r>
    <x v="0"/>
    <d v="2021-02-03T00:00:00"/>
    <s v="600"/>
    <x v="1"/>
    <n v="6000"/>
    <s v="2021"/>
    <x v="1"/>
    <x v="1"/>
  </r>
  <r>
    <x v="0"/>
    <d v="2021-02-17T00:00:00"/>
    <s v="602"/>
    <x v="2"/>
    <n v="7000"/>
    <s v="2021"/>
    <x v="1"/>
    <x v="1"/>
  </r>
  <r>
    <x v="0"/>
    <d v="2021-02-17T00:00:00"/>
    <s v="603"/>
    <x v="3"/>
    <n v="4000"/>
    <s v="2021"/>
    <x v="1"/>
    <x v="1"/>
  </r>
  <r>
    <x v="0"/>
    <d v="2021-02-18T00:00:00"/>
    <s v="605"/>
    <x v="4"/>
    <n v="1000"/>
    <s v="2021"/>
    <x v="1"/>
    <x v="0"/>
  </r>
  <r>
    <x v="0"/>
    <d v="2021-02-24T00:00:00"/>
    <s v="606"/>
    <x v="5"/>
    <n v="6000"/>
    <s v="2021"/>
    <x v="1"/>
    <x v="1"/>
  </r>
  <r>
    <x v="0"/>
    <d v="2021-02-24T00:00:00"/>
    <s v="607"/>
    <x v="6"/>
    <n v="6000"/>
    <s v="2021"/>
    <x v="1"/>
    <x v="1"/>
  </r>
  <r>
    <x v="1"/>
    <d v="2021-01-19T00:00:00"/>
    <s v="591"/>
    <x v="7"/>
    <n v="34970"/>
    <s v="2021"/>
    <x v="0"/>
    <x v="2"/>
  </r>
  <r>
    <x v="1"/>
    <d v="2021-01-21T00:00:00"/>
    <s v="596"/>
    <x v="8"/>
    <n v="34545.449999999997"/>
    <s v="2021"/>
    <x v="0"/>
    <x v="0"/>
  </r>
  <r>
    <x v="1"/>
    <d v="2021-02-25T00:00:00"/>
    <s v="592"/>
    <x v="9"/>
    <n v="25196.36"/>
    <s v="2021"/>
    <x v="1"/>
    <x v="0"/>
  </r>
  <r>
    <x v="1"/>
    <d v="2021-02-28T00:00:00"/>
    <s v="569"/>
    <x v="10"/>
    <n v="24913.64"/>
    <s v="2021"/>
    <x v="1"/>
    <x v="3"/>
  </r>
  <r>
    <x v="1"/>
    <d v="2021-02-28T00:00:00"/>
    <s v="594"/>
    <x v="11"/>
    <n v="7000"/>
    <s v="2021"/>
    <x v="1"/>
    <x v="3"/>
  </r>
  <r>
    <x v="1"/>
    <d v="2021-03-10T00:00:00"/>
    <s v="611"/>
    <x v="12"/>
    <n v="14545.45"/>
    <s v="2021"/>
    <x v="2"/>
    <x v="1"/>
  </r>
  <r>
    <x v="1"/>
    <d v="2021-03-21T00:00:00"/>
    <s v="614"/>
    <x v="13"/>
    <n v="17943.64"/>
    <s v="2021"/>
    <x v="2"/>
    <x v="3"/>
  </r>
  <r>
    <x v="1"/>
    <d v="2021-03-31T00:00:00"/>
    <s v="546"/>
    <x v="14"/>
    <n v="32036.36"/>
    <s v="2021"/>
    <x v="2"/>
    <x v="1"/>
  </r>
  <r>
    <x v="2"/>
    <d v="2021-03-09T00:00:00"/>
    <s v="610"/>
    <x v="6"/>
    <n v="84200"/>
    <s v="2021"/>
    <x v="2"/>
    <x v="2"/>
  </r>
  <r>
    <x v="3"/>
    <d v="2021-03-10T00:00:00"/>
    <s v="611"/>
    <x v="7"/>
    <n v="77258.179999999993"/>
    <s v="2021"/>
    <x v="2"/>
    <x v="1"/>
  </r>
  <r>
    <x v="4"/>
    <d v="2021-02-14T00:00:00"/>
    <s v="575"/>
    <x v="15"/>
    <n v="8015.91"/>
    <s v="2021"/>
    <x v="1"/>
    <x v="3"/>
  </r>
  <r>
    <x v="4"/>
    <d v="2021-03-04T00:00:00"/>
    <s v="608"/>
    <x v="15"/>
    <n v="27272.73"/>
    <s v="2021"/>
    <x v="2"/>
    <x v="0"/>
  </r>
  <r>
    <x v="0"/>
    <d v="2021-04-06T00:00:00"/>
    <s v="616"/>
    <x v="16"/>
    <n v="6000"/>
    <s v="2021"/>
    <x v="3"/>
    <x v="2"/>
  </r>
  <r>
    <x v="1"/>
    <d v="2021-04-06T00:00:00"/>
    <s v="611"/>
    <x v="7"/>
    <n v="14545.45"/>
    <s v="2021"/>
    <x v="3"/>
    <x v="2"/>
  </r>
  <r>
    <x v="2"/>
    <d v="2021-04-14T00:00:00"/>
    <s v="618"/>
    <x v="13"/>
    <n v="36533.64"/>
    <s v="2021"/>
    <x v="3"/>
    <x v="1"/>
  </r>
  <r>
    <x v="2"/>
    <d v="2021-04-24T00:00:00"/>
    <s v="621"/>
    <x v="17"/>
    <n v="46845.45"/>
    <s v="2021"/>
    <x v="3"/>
    <x v="4"/>
  </r>
  <r>
    <x v="3"/>
    <d v="2021-04-06T00:00:00"/>
    <s v="611"/>
    <x v="11"/>
    <n v="77258.179999999993"/>
    <s v="2021"/>
    <x v="3"/>
    <x v="2"/>
  </r>
  <r>
    <x v="3"/>
    <d v="2021-04-07T00:00:00"/>
    <s v="617"/>
    <x v="6"/>
    <n v="20719.09"/>
    <s v="2021"/>
    <x v="3"/>
    <x v="1"/>
  </r>
  <r>
    <x v="3"/>
    <d v="2021-04-12T00:00:00"/>
    <s v="612"/>
    <x v="8"/>
    <n v="12869.09"/>
    <s v="2021"/>
    <x v="3"/>
    <x v="5"/>
  </r>
  <r>
    <x v="5"/>
    <d v="2021-05-24T00:00:00"/>
    <s v="630"/>
    <x v="18"/>
    <n v="1000"/>
    <s v="2021"/>
    <x v="4"/>
    <x v="5"/>
  </r>
  <r>
    <x v="5"/>
    <d v="2021-05-30T00:00:00"/>
    <s v="630"/>
    <x v="18"/>
    <n v="1000"/>
    <s v="2021"/>
    <x v="4"/>
    <x v="3"/>
  </r>
  <r>
    <x v="5"/>
    <d v="2021-05-30T00:00:00"/>
    <s v="632"/>
    <x v="19"/>
    <n v="1000"/>
    <s v="2021"/>
    <x v="4"/>
    <x v="3"/>
  </r>
  <r>
    <x v="0"/>
    <d v="2021-05-10T00:00:00"/>
    <s v="623"/>
    <x v="20"/>
    <n v="7000"/>
    <s v="2021"/>
    <x v="4"/>
    <x v="5"/>
  </r>
  <r>
    <x v="0"/>
    <d v="2021-05-11T00:00:00"/>
    <s v="623"/>
    <x v="20"/>
    <n v="7000"/>
    <s v="2021"/>
    <x v="4"/>
    <x v="2"/>
  </r>
  <r>
    <x v="0"/>
    <d v="2021-05-24T00:00:00"/>
    <s v="630"/>
    <x v="18"/>
    <n v="5000"/>
    <s v="2021"/>
    <x v="4"/>
    <x v="5"/>
  </r>
  <r>
    <x v="0"/>
    <d v="2021-05-30T00:00:00"/>
    <s v="630"/>
    <x v="18"/>
    <n v="5000"/>
    <s v="2021"/>
    <x v="4"/>
    <x v="3"/>
  </r>
  <r>
    <x v="1"/>
    <d v="2021-05-09T00:00:00"/>
    <s v="611"/>
    <x v="11"/>
    <n v="14545.45"/>
    <s v="2021"/>
    <x v="4"/>
    <x v="3"/>
  </r>
  <r>
    <x v="3"/>
    <d v="2021-05-09T00:00:00"/>
    <s v="611"/>
    <x v="11"/>
    <n v="77258.179999999993"/>
    <s v="2021"/>
    <x v="4"/>
    <x v="3"/>
  </r>
  <r>
    <x v="3"/>
    <d v="2021-05-19T00:00:00"/>
    <s v="627"/>
    <x v="13"/>
    <n v="10023.64"/>
    <s v="2021"/>
    <x v="4"/>
    <x v="1"/>
  </r>
  <r>
    <x v="3"/>
    <d v="2021-05-20T00:00:00"/>
    <s v="627"/>
    <x v="13"/>
    <n v="10023.64"/>
    <s v="2021"/>
    <x v="4"/>
    <x v="0"/>
  </r>
  <r>
    <x v="3"/>
    <d v="2021-05-24T00:00:00"/>
    <s v="626"/>
    <x v="14"/>
    <n v="11909.09"/>
    <s v="2021"/>
    <x v="4"/>
    <x v="5"/>
  </r>
  <r>
    <x v="3"/>
    <d v="2021-05-27T00:00:00"/>
    <s v="625"/>
    <x v="9"/>
    <n v="18946.36"/>
    <s v="2021"/>
    <x v="4"/>
    <x v="0"/>
  </r>
  <r>
    <x v="6"/>
    <d v="2021-05-23T00:00:00"/>
    <s v="628"/>
    <x v="21"/>
    <n v="707.27"/>
    <s v="2021"/>
    <x v="4"/>
    <x v="3"/>
  </r>
  <r>
    <x v="6"/>
    <d v="2021-05-23T00:00:00"/>
    <s v="629"/>
    <x v="17"/>
    <n v="126"/>
    <s v="2021"/>
    <x v="4"/>
    <x v="3"/>
  </r>
  <r>
    <x v="4"/>
    <d v="2021-05-02T00:00:00"/>
    <s v="608"/>
    <x v="21"/>
    <n v="27272.73"/>
    <s v="2021"/>
    <x v="4"/>
    <x v="3"/>
  </r>
  <r>
    <x v="4"/>
    <d v="2021-05-18T00:00:00"/>
    <s v="586"/>
    <x v="22"/>
    <n v="18181.82"/>
    <s v="2021"/>
    <x v="4"/>
    <x v="2"/>
  </r>
  <r>
    <x v="4"/>
    <d v="2021-05-19T00:00:00"/>
    <s v="586"/>
    <x v="22"/>
    <n v="18181.82"/>
    <s v="2021"/>
    <x v="4"/>
    <x v="1"/>
  </r>
  <r>
    <x v="4"/>
    <d v="2021-05-23T00:00:00"/>
    <s v="608"/>
    <x v="21"/>
    <n v="27272.73"/>
    <s v="2021"/>
    <x v="4"/>
    <x v="3"/>
  </r>
  <r>
    <x v="4"/>
    <d v="2021-05-24T00:00:00"/>
    <s v="631"/>
    <x v="23"/>
    <n v="5000"/>
    <s v="2021"/>
    <x v="4"/>
    <x v="5"/>
  </r>
  <r>
    <x v="4"/>
    <d v="2021-05-26T00:00:00"/>
    <s v="586"/>
    <x v="24"/>
    <n v="18181.82"/>
    <s v="2021"/>
    <x v="4"/>
    <x v="1"/>
  </r>
  <r>
    <x v="0"/>
    <d v="2021-07-12T00:00:00"/>
    <s v="653"/>
    <x v="25"/>
    <n v="6000"/>
    <s v="2021"/>
    <x v="5"/>
    <x v="5"/>
  </r>
  <r>
    <x v="0"/>
    <d v="2021-07-22T00:00:00"/>
    <s v="658"/>
    <x v="26"/>
    <n v="6000"/>
    <s v="2021"/>
    <x v="5"/>
    <x v="0"/>
  </r>
  <r>
    <x v="0"/>
    <d v="2021-07-25T00:00:00"/>
    <s v="658"/>
    <x v="26"/>
    <n v="6000"/>
    <s v="2021"/>
    <x v="5"/>
    <x v="3"/>
  </r>
  <r>
    <x v="3"/>
    <d v="2021-07-20T00:00:00"/>
    <s v="654"/>
    <x v="27"/>
    <n v="9711.82"/>
    <s v="2021"/>
    <x v="5"/>
    <x v="2"/>
  </r>
  <r>
    <x v="6"/>
    <d v="2021-07-05T00:00:00"/>
    <s v="646"/>
    <x v="28"/>
    <n v="2660"/>
    <s v="2021"/>
    <x v="5"/>
    <x v="5"/>
  </r>
  <r>
    <x v="6"/>
    <d v="2021-07-20T00:00:00"/>
    <s v="657"/>
    <x v="12"/>
    <n v="2516.36"/>
    <s v="2021"/>
    <x v="5"/>
    <x v="2"/>
  </r>
  <r>
    <x v="6"/>
    <d v="2021-07-20T00:00:00"/>
    <s v="657"/>
    <x v="12"/>
    <n v="649.09"/>
    <s v="2021"/>
    <x v="5"/>
    <x v="2"/>
  </r>
  <r>
    <x v="7"/>
    <d v="2021-07-20T00:00:00"/>
    <s v="652"/>
    <x v="23"/>
    <n v="35201.82"/>
    <s v="2021"/>
    <x v="5"/>
    <x v="2"/>
  </r>
  <r>
    <x v="7"/>
    <d v="2021-07-22T00:00:00"/>
    <s v="652"/>
    <x v="23"/>
    <n v="35201.82"/>
    <s v="2021"/>
    <x v="5"/>
    <x v="0"/>
  </r>
  <r>
    <x v="7"/>
    <d v="2021-07-26T00:00:00"/>
    <s v="652"/>
    <x v="23"/>
    <n v="35201.82"/>
    <s v="2021"/>
    <x v="5"/>
    <x v="5"/>
  </r>
  <r>
    <x v="8"/>
    <d v="2021-07-06T00:00:00"/>
    <s v="648"/>
    <x v="24"/>
    <n v="18181.82"/>
    <s v="2021"/>
    <x v="5"/>
    <x v="2"/>
  </r>
  <r>
    <x v="8"/>
    <d v="2021-07-25T00:00:00"/>
    <s v="659"/>
    <x v="1"/>
    <n v="10909.09"/>
    <s v="2021"/>
    <x v="5"/>
    <x v="3"/>
  </r>
  <r>
    <x v="5"/>
    <d v="2021-06-08T00:00:00"/>
    <s v="630"/>
    <x v="18"/>
    <n v="1000"/>
    <s v="2021"/>
    <x v="6"/>
    <x v="2"/>
  </r>
  <r>
    <x v="0"/>
    <d v="2021-06-08T00:00:00"/>
    <s v="630"/>
    <x v="18"/>
    <n v="5000"/>
    <s v="2021"/>
    <x v="6"/>
    <x v="2"/>
  </r>
  <r>
    <x v="0"/>
    <d v="2021-06-17T00:00:00"/>
    <s v="636"/>
    <x v="29"/>
    <n v="4000"/>
    <s v="2021"/>
    <x v="6"/>
    <x v="0"/>
  </r>
  <r>
    <x v="0"/>
    <d v="2021-06-20T00:00:00"/>
    <s v="642"/>
    <x v="30"/>
    <n v="2000"/>
    <s v="2021"/>
    <x v="6"/>
    <x v="3"/>
  </r>
  <r>
    <x v="0"/>
    <d v="2021-06-23T00:00:00"/>
    <s v="643"/>
    <x v="30"/>
    <n v="5000"/>
    <s v="2021"/>
    <x v="6"/>
    <x v="1"/>
  </r>
  <r>
    <x v="6"/>
    <d v="2021-06-09T00:00:00"/>
    <s v="633"/>
    <x v="31"/>
    <n v="655"/>
    <s v="2021"/>
    <x v="6"/>
    <x v="1"/>
  </r>
  <r>
    <x v="8"/>
    <d v="2021-06-15T00:00:00"/>
    <s v="635"/>
    <x v="24"/>
    <n v="20909.09"/>
    <s v="2021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amount by typ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:G13" firstHeaderRow="1" firstDataRow="1" firstDataCol="1"/>
  <pivotFields count="8">
    <pivotField axis="axisRow" multipleItemSelectionAllowed="1" showAll="0" sortType="ascending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/>
    <pivotField dataField="1" numFmtId="39" showAll="0"/>
    <pivotField showAll="0"/>
    <pivotField showAll="0"/>
    <pivotField showAll="0"/>
  </pivotFields>
  <rowFields count="1">
    <field x="0"/>
  </rowFields>
  <rowItems count="10">
    <i>
      <x v="6"/>
    </i>
    <i>
      <x v="5"/>
    </i>
    <i>
      <x/>
    </i>
    <i>
      <x v="4"/>
    </i>
    <i>
      <x v="7"/>
    </i>
    <i>
      <x v="1"/>
    </i>
    <i>
      <x v="3"/>
    </i>
    <i>
      <x v="8"/>
    </i>
    <i>
      <x v="2"/>
    </i>
    <i t="grand">
      <x/>
    </i>
  </rowItems>
  <colItems count="1">
    <i/>
  </colItems>
  <dataFields count="1">
    <dataField name="Average of Amount" fld="4" subtotal="average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p five customer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Q3:R9" firstHeaderRow="1" firstDataRow="1" firstDataCol="1"/>
  <pivotFields count="8">
    <pivotField multipleItemSelectionAllowed="1" showAll="0" sortType="descending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axis="axisRow" showAll="0" measureFilter="1" sortType="descending">
      <items count="33">
        <item x="20"/>
        <item x="18"/>
        <item x="28"/>
        <item x="11"/>
        <item x="9"/>
        <item x="12"/>
        <item x="7"/>
        <item x="30"/>
        <item x="8"/>
        <item x="15"/>
        <item x="21"/>
        <item x="2"/>
        <item x="1"/>
        <item x="6"/>
        <item x="31"/>
        <item x="13"/>
        <item x="22"/>
        <item x="29"/>
        <item x="3"/>
        <item x="26"/>
        <item x="19"/>
        <item x="4"/>
        <item x="27"/>
        <item x="17"/>
        <item x="0"/>
        <item x="10"/>
        <item x="25"/>
        <item x="24"/>
        <item x="23"/>
        <item x="16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9" showAll="0"/>
    <pivotField showAll="0"/>
    <pivotField showAll="0"/>
    <pivotField showAll="0">
      <items count="7">
        <item x="3"/>
        <item x="5"/>
        <item x="2"/>
        <item x="1"/>
        <item x="0"/>
        <item x="4"/>
        <item t="default"/>
      </items>
    </pivotField>
  </pivotFields>
  <rowFields count="1">
    <field x="3"/>
  </rowFields>
  <rowItems count="6">
    <i>
      <x v="3"/>
    </i>
    <i>
      <x v="6"/>
    </i>
    <i>
      <x v="13"/>
    </i>
    <i>
      <x v="28"/>
    </i>
    <i>
      <x v="25"/>
    </i>
    <i t="grand">
      <x/>
    </i>
  </rowItems>
  <colItems count="1">
    <i/>
  </colItems>
  <dataFields count="1">
    <dataField name="Average of Amount" fld="4" subtotal="average" baseField="3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 quantities sol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3:AG4" firstHeaderRow="1" firstDataRow="1" firstDataCol="0"/>
  <pivotFields count="8">
    <pivotField dataField="1" multipleItemSelectionAllowed="1" showAll="0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</pivotField>
    <pivotField numFmtId="165" showAll="0"/>
    <pivotField showAll="0"/>
    <pivotField showAll="0">
      <items count="33">
        <item x="20"/>
        <item x="18"/>
        <item x="28"/>
        <item x="11"/>
        <item x="9"/>
        <item x="12"/>
        <item x="7"/>
        <item x="30"/>
        <item x="8"/>
        <item x="15"/>
        <item x="21"/>
        <item x="2"/>
        <item x="1"/>
        <item x="6"/>
        <item x="31"/>
        <item x="13"/>
        <item x="22"/>
        <item x="29"/>
        <item x="3"/>
        <item x="26"/>
        <item x="19"/>
        <item x="4"/>
        <item x="27"/>
        <item x="17"/>
        <item x="0"/>
        <item x="10"/>
        <item x="25"/>
        <item x="24"/>
        <item x="23"/>
        <item x="16"/>
        <item x="5"/>
        <item x="14"/>
        <item t="default"/>
      </items>
    </pivotField>
    <pivotField numFmtId="39" showAll="0"/>
    <pivotField showAll="0"/>
    <pivotField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>
      <items count="7">
        <item x="3"/>
        <item x="5"/>
        <item x="2"/>
        <item x="1"/>
        <item x="0"/>
        <item x="4"/>
        <item t="default"/>
      </items>
    </pivotField>
  </pivotFields>
  <rowItems count="1">
    <i/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otal revenu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C3:AC4" firstHeaderRow="1" firstDataRow="1" firstDataCol="0"/>
  <pivotFields count="8">
    <pivotField multipleItemSelectionAllowed="1" showAll="0" sortType="descending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 measureFilter="1" sortType="descending">
      <items count="33">
        <item x="20"/>
        <item x="18"/>
        <item x="28"/>
        <item x="11"/>
        <item x="9"/>
        <item x="12"/>
        <item x="7"/>
        <item x="30"/>
        <item x="8"/>
        <item x="15"/>
        <item x="21"/>
        <item x="2"/>
        <item x="1"/>
        <item x="6"/>
        <item x="31"/>
        <item x="13"/>
        <item x="22"/>
        <item x="29"/>
        <item x="3"/>
        <item x="26"/>
        <item x="19"/>
        <item x="4"/>
        <item x="27"/>
        <item x="17"/>
        <item x="0"/>
        <item x="10"/>
        <item x="25"/>
        <item x="24"/>
        <item x="23"/>
        <item x="16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9" showAll="0"/>
    <pivotField showAll="0"/>
    <pivotField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>
      <items count="7">
        <item x="3"/>
        <item x="5"/>
        <item x="2"/>
        <item x="1"/>
        <item x="0"/>
        <item x="4"/>
        <item t="default"/>
      </items>
    </pivotField>
  </pivotFields>
  <rowItems count="1">
    <i/>
  </rowItems>
  <colItems count="1">
    <i/>
  </colItems>
  <dataFields count="1">
    <dataField name="Sum of Amount" fld="4" baseField="6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Count of type by typ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3:B9" firstHeaderRow="1" firstDataRow="1" firstDataCol="1"/>
  <pivotFields count="8">
    <pivotField axis="axisRow" dataField="1" multipleItemSelectionAllowed="1" showAll="0" measureFilter="1" sortType="descending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/>
    <pivotField numFmtId="39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3"/>
    </i>
    <i>
      <x v="7"/>
    </i>
    <i>
      <x v="5"/>
    </i>
    <i t="grand">
      <x/>
    </i>
  </rowItems>
  <colItems count="1">
    <i/>
  </colItems>
  <dataFields count="1">
    <dataField name="Count of Type" fld="0" subtotal="count" baseField="0" baseItem="3"/>
  </dataFields>
  <chartFormats count="3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um of amount by day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K3:L10" firstHeaderRow="1" firstDataRow="1" firstDataCol="1"/>
  <pivotFields count="8">
    <pivotField multipleItemSelectionAllowed="1" showAll="0" sortType="descending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/>
    <pivotField dataField="1" numFmtId="39" showAll="0"/>
    <pivotField showAll="0"/>
    <pivotField showAll="0"/>
    <pivotField axis="axisRow" showAll="0">
      <items count="7">
        <item x="3"/>
        <item x="5"/>
        <item x="2"/>
        <item x="1"/>
        <item x="0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4" baseField="7" baseItem="4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sum of amount by month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W3:X11" firstHeaderRow="1" firstDataRow="1" firstDataCol="1"/>
  <pivotFields count="8">
    <pivotField multipleItemSelectionAllowed="1" showAll="0" sortType="descending">
      <items count="11">
        <item x="0"/>
        <item x="1"/>
        <item x="2"/>
        <item x="3"/>
        <item x="8"/>
        <item x="6"/>
        <item x="5"/>
        <item x="4"/>
        <item x="7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 measureFilter="1" sortType="descending">
      <items count="33">
        <item x="20"/>
        <item x="18"/>
        <item x="28"/>
        <item x="11"/>
        <item x="9"/>
        <item x="12"/>
        <item x="7"/>
        <item x="30"/>
        <item x="8"/>
        <item x="15"/>
        <item x="21"/>
        <item x="2"/>
        <item x="1"/>
        <item x="6"/>
        <item x="31"/>
        <item x="13"/>
        <item x="22"/>
        <item x="29"/>
        <item x="3"/>
        <item x="26"/>
        <item x="19"/>
        <item x="4"/>
        <item x="27"/>
        <item x="17"/>
        <item x="0"/>
        <item x="10"/>
        <item x="25"/>
        <item x="24"/>
        <item x="23"/>
        <item x="16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9"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>
      <items count="7">
        <item x="3"/>
        <item x="5"/>
        <item x="2"/>
        <item x="1"/>
        <item x="0"/>
        <item x="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4" baseField="6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7" totalsRowShown="0" headerRowDxfId="11" dataDxfId="9" headerRowBorderDxfId="10" tableBorderDxfId="8">
  <autoFilter ref="A1:H67"/>
  <tableColumns count="8">
    <tableColumn id="1" name="Type" dataDxfId="7"/>
    <tableColumn id="2" name="Date" dataDxfId="6"/>
    <tableColumn id="3" name="Invoice" dataDxfId="5"/>
    <tableColumn id="4" name="Name" dataDxfId="4"/>
    <tableColumn id="5" name="Amount" dataDxfId="3"/>
    <tableColumn id="6" name="Year" dataDxfId="2">
      <calculatedColumnFormula>TEXT(Table1[[#This Row],[Date]],"yyyy")</calculatedColumnFormula>
    </tableColumn>
    <tableColumn id="7" name="Month" dataDxfId="1">
      <calculatedColumnFormula>TEXT(Table1[[#This Row],[Date]], "mmm")</calculatedColumnFormula>
    </tableColumn>
    <tableColumn id="8" name="Days of the week" dataDxfId="0">
      <calculatedColumnFormula>TEXT(Table1[[#This Row],[Date]],"ddd")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="130" zoomScaleNormal="130" workbookViewId="0">
      <selection activeCell="B65" sqref="B65"/>
    </sheetView>
  </sheetViews>
  <sheetFormatPr defaultRowHeight="15" x14ac:dyDescent="0.25"/>
  <cols>
    <col min="2" max="2" width="11.28515625" bestFit="1" customWidth="1"/>
    <col min="5" max="5" width="10.42578125" bestFit="1" customWidth="1"/>
    <col min="8" max="8" width="18.5703125" bestFit="1" customWidth="1"/>
  </cols>
  <sheetData>
    <row r="1" spans="1:8" x14ac:dyDescent="0.25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6" t="s">
        <v>96</v>
      </c>
      <c r="G1" s="16" t="s">
        <v>95</v>
      </c>
      <c r="H1" s="16" t="s">
        <v>97</v>
      </c>
    </row>
    <row r="2" spans="1:8" x14ac:dyDescent="0.25">
      <c r="A2" s="1" t="s">
        <v>5</v>
      </c>
      <c r="B2" s="2">
        <v>44224</v>
      </c>
      <c r="C2" s="3" t="s">
        <v>6</v>
      </c>
      <c r="D2" s="4" t="s">
        <v>7</v>
      </c>
      <c r="E2" s="5">
        <v>8000</v>
      </c>
      <c r="F2" s="15" t="str">
        <f>TEXT(Table1[[#This Row],[Date]],"yyyy")</f>
        <v>2021</v>
      </c>
      <c r="G2" s="15" t="str">
        <f>TEXT(Table1[[#This Row],[Date]], "mmm")</f>
        <v>Jan</v>
      </c>
      <c r="H2" s="15" t="str">
        <f>TEXT(Table1[[#This Row],[Date]],"ddd")</f>
        <v>Thu</v>
      </c>
    </row>
    <row r="3" spans="1:8" x14ac:dyDescent="0.25">
      <c r="A3" s="6" t="s">
        <v>5</v>
      </c>
      <c r="B3" s="7">
        <v>44230</v>
      </c>
      <c r="C3" s="8" t="s">
        <v>8</v>
      </c>
      <c r="D3" s="9" t="s">
        <v>9</v>
      </c>
      <c r="E3" s="10">
        <v>6000</v>
      </c>
      <c r="F3" s="15" t="str">
        <f>TEXT(Table1[[#This Row],[Date]],"yyyy")</f>
        <v>2021</v>
      </c>
      <c r="G3" s="15" t="str">
        <f>TEXT(Table1[[#This Row],[Date]], "mmm")</f>
        <v>Feb</v>
      </c>
      <c r="H3" s="15" t="str">
        <f>TEXT(Table1[[#This Row],[Date]],"ddd")</f>
        <v>Wed</v>
      </c>
    </row>
    <row r="4" spans="1:8" x14ac:dyDescent="0.25">
      <c r="A4" s="6" t="s">
        <v>5</v>
      </c>
      <c r="B4" s="7">
        <v>44244</v>
      </c>
      <c r="C4" s="8" t="s">
        <v>10</v>
      </c>
      <c r="D4" s="9" t="s">
        <v>11</v>
      </c>
      <c r="E4" s="10">
        <v>7000</v>
      </c>
      <c r="F4" s="15" t="str">
        <f>TEXT(Table1[[#This Row],[Date]],"yyyy")</f>
        <v>2021</v>
      </c>
      <c r="G4" s="15" t="str">
        <f>TEXT(Table1[[#This Row],[Date]], "mmm")</f>
        <v>Feb</v>
      </c>
      <c r="H4" s="15" t="str">
        <f>TEXT(Table1[[#This Row],[Date]],"ddd")</f>
        <v>Wed</v>
      </c>
    </row>
    <row r="5" spans="1:8" x14ac:dyDescent="0.25">
      <c r="A5" s="6" t="s">
        <v>5</v>
      </c>
      <c r="B5" s="7">
        <v>44244</v>
      </c>
      <c r="C5" s="8" t="s">
        <v>12</v>
      </c>
      <c r="D5" s="9" t="s">
        <v>13</v>
      </c>
      <c r="E5" s="10">
        <v>4000</v>
      </c>
      <c r="F5" s="15" t="str">
        <f>TEXT(Table1[[#This Row],[Date]],"yyyy")</f>
        <v>2021</v>
      </c>
      <c r="G5" s="15" t="str">
        <f>TEXT(Table1[[#This Row],[Date]], "mmm")</f>
        <v>Feb</v>
      </c>
      <c r="H5" s="15" t="str">
        <f>TEXT(Table1[[#This Row],[Date]],"ddd")</f>
        <v>Wed</v>
      </c>
    </row>
    <row r="6" spans="1:8" x14ac:dyDescent="0.25">
      <c r="A6" s="6" t="s">
        <v>5</v>
      </c>
      <c r="B6" s="7">
        <v>44245</v>
      </c>
      <c r="C6" s="8" t="s">
        <v>14</v>
      </c>
      <c r="D6" s="9" t="s">
        <v>15</v>
      </c>
      <c r="E6" s="10">
        <v>1000</v>
      </c>
      <c r="F6" s="15" t="str">
        <f>TEXT(Table1[[#This Row],[Date]],"yyyy")</f>
        <v>2021</v>
      </c>
      <c r="G6" s="15" t="str">
        <f>TEXT(Table1[[#This Row],[Date]], "mmm")</f>
        <v>Feb</v>
      </c>
      <c r="H6" s="15" t="str">
        <f>TEXT(Table1[[#This Row],[Date]],"ddd")</f>
        <v>Thu</v>
      </c>
    </row>
    <row r="7" spans="1:8" x14ac:dyDescent="0.25">
      <c r="A7" s="6" t="s">
        <v>5</v>
      </c>
      <c r="B7" s="7">
        <v>44251</v>
      </c>
      <c r="C7" s="8" t="s">
        <v>16</v>
      </c>
      <c r="D7" s="9" t="s">
        <v>17</v>
      </c>
      <c r="E7" s="10">
        <v>6000</v>
      </c>
      <c r="F7" s="15" t="str">
        <f>TEXT(Table1[[#This Row],[Date]],"yyyy")</f>
        <v>2021</v>
      </c>
      <c r="G7" s="15" t="str">
        <f>TEXT(Table1[[#This Row],[Date]], "mmm")</f>
        <v>Feb</v>
      </c>
      <c r="H7" s="15" t="str">
        <f>TEXT(Table1[[#This Row],[Date]],"ddd")</f>
        <v>Wed</v>
      </c>
    </row>
    <row r="8" spans="1:8" x14ac:dyDescent="0.25">
      <c r="A8" s="6" t="s">
        <v>5</v>
      </c>
      <c r="B8" s="7">
        <v>44251</v>
      </c>
      <c r="C8" s="8" t="s">
        <v>18</v>
      </c>
      <c r="D8" s="9" t="s">
        <v>19</v>
      </c>
      <c r="E8" s="10">
        <v>6000</v>
      </c>
      <c r="F8" s="15" t="str">
        <f>TEXT(Table1[[#This Row],[Date]],"yyyy")</f>
        <v>2021</v>
      </c>
      <c r="G8" s="15" t="str">
        <f>TEXT(Table1[[#This Row],[Date]], "mmm")</f>
        <v>Feb</v>
      </c>
      <c r="H8" s="15" t="str">
        <f>TEXT(Table1[[#This Row],[Date]],"ddd")</f>
        <v>Wed</v>
      </c>
    </row>
    <row r="9" spans="1:8" x14ac:dyDescent="0.25">
      <c r="A9" s="6" t="s">
        <v>20</v>
      </c>
      <c r="B9" s="7">
        <v>44215</v>
      </c>
      <c r="C9" s="8" t="s">
        <v>21</v>
      </c>
      <c r="D9" s="9" t="s">
        <v>22</v>
      </c>
      <c r="E9" s="10">
        <v>34970</v>
      </c>
      <c r="F9" s="15" t="str">
        <f>TEXT(Table1[[#This Row],[Date]],"yyyy")</f>
        <v>2021</v>
      </c>
      <c r="G9" s="15" t="str">
        <f>TEXT(Table1[[#This Row],[Date]], "mmm")</f>
        <v>Jan</v>
      </c>
      <c r="H9" s="15" t="str">
        <f>TEXT(Table1[[#This Row],[Date]],"ddd")</f>
        <v>Tue</v>
      </c>
    </row>
    <row r="10" spans="1:8" x14ac:dyDescent="0.25">
      <c r="A10" s="6" t="s">
        <v>20</v>
      </c>
      <c r="B10" s="7">
        <v>44217</v>
      </c>
      <c r="C10" s="8" t="s">
        <v>23</v>
      </c>
      <c r="D10" s="9" t="s">
        <v>24</v>
      </c>
      <c r="E10" s="10">
        <v>34545.449999999997</v>
      </c>
      <c r="F10" s="15" t="str">
        <f>TEXT(Table1[[#This Row],[Date]],"yyyy")</f>
        <v>2021</v>
      </c>
      <c r="G10" s="15" t="str">
        <f>TEXT(Table1[[#This Row],[Date]], "mmm")</f>
        <v>Jan</v>
      </c>
      <c r="H10" s="15" t="str">
        <f>TEXT(Table1[[#This Row],[Date]],"ddd")</f>
        <v>Thu</v>
      </c>
    </row>
    <row r="11" spans="1:8" x14ac:dyDescent="0.25">
      <c r="A11" s="6" t="s">
        <v>20</v>
      </c>
      <c r="B11" s="7">
        <v>44252</v>
      </c>
      <c r="C11" s="8" t="s">
        <v>25</v>
      </c>
      <c r="D11" s="9" t="s">
        <v>26</v>
      </c>
      <c r="E11" s="10">
        <v>25196.36</v>
      </c>
      <c r="F11" s="15" t="str">
        <f>TEXT(Table1[[#This Row],[Date]],"yyyy")</f>
        <v>2021</v>
      </c>
      <c r="G11" s="15" t="str">
        <f>TEXT(Table1[[#This Row],[Date]], "mmm")</f>
        <v>Feb</v>
      </c>
      <c r="H11" s="15" t="str">
        <f>TEXT(Table1[[#This Row],[Date]],"ddd")</f>
        <v>Thu</v>
      </c>
    </row>
    <row r="12" spans="1:8" x14ac:dyDescent="0.25">
      <c r="A12" s="6" t="s">
        <v>20</v>
      </c>
      <c r="B12" s="7">
        <v>44255</v>
      </c>
      <c r="C12" s="8" t="s">
        <v>27</v>
      </c>
      <c r="D12" s="9" t="s">
        <v>28</v>
      </c>
      <c r="E12" s="10">
        <v>24913.64</v>
      </c>
      <c r="F12" s="15" t="str">
        <f>TEXT(Table1[[#This Row],[Date]],"yyyy")</f>
        <v>2021</v>
      </c>
      <c r="G12" s="15" t="str">
        <f>TEXT(Table1[[#This Row],[Date]], "mmm")</f>
        <v>Feb</v>
      </c>
      <c r="H12" s="15" t="str">
        <f>TEXT(Table1[[#This Row],[Date]],"ddd")</f>
        <v>Sun</v>
      </c>
    </row>
    <row r="13" spans="1:8" x14ac:dyDescent="0.25">
      <c r="A13" s="6" t="s">
        <v>20</v>
      </c>
      <c r="B13" s="7">
        <v>44255</v>
      </c>
      <c r="C13" s="8" t="s">
        <v>29</v>
      </c>
      <c r="D13" s="9" t="s">
        <v>30</v>
      </c>
      <c r="E13" s="10">
        <v>7000</v>
      </c>
      <c r="F13" s="15" t="str">
        <f>TEXT(Table1[[#This Row],[Date]],"yyyy")</f>
        <v>2021</v>
      </c>
      <c r="G13" s="15" t="str">
        <f>TEXT(Table1[[#This Row],[Date]], "mmm")</f>
        <v>Feb</v>
      </c>
      <c r="H13" s="15" t="str">
        <f>TEXT(Table1[[#This Row],[Date]],"ddd")</f>
        <v>Sun</v>
      </c>
    </row>
    <row r="14" spans="1:8" x14ac:dyDescent="0.25">
      <c r="A14" s="6" t="s">
        <v>20</v>
      </c>
      <c r="B14" s="7">
        <v>44265</v>
      </c>
      <c r="C14" s="8" t="s">
        <v>31</v>
      </c>
      <c r="D14" s="9" t="s">
        <v>32</v>
      </c>
      <c r="E14" s="10">
        <v>14545.45</v>
      </c>
      <c r="F14" s="15" t="str">
        <f>TEXT(Table1[[#This Row],[Date]],"yyyy")</f>
        <v>2021</v>
      </c>
      <c r="G14" s="15" t="str">
        <f>TEXT(Table1[[#This Row],[Date]], "mmm")</f>
        <v>Mar</v>
      </c>
      <c r="H14" s="15" t="str">
        <f>TEXT(Table1[[#This Row],[Date]],"ddd")</f>
        <v>Wed</v>
      </c>
    </row>
    <row r="15" spans="1:8" x14ac:dyDescent="0.25">
      <c r="A15" s="6" t="s">
        <v>20</v>
      </c>
      <c r="B15" s="7">
        <v>44276</v>
      </c>
      <c r="C15" s="8" t="s">
        <v>33</v>
      </c>
      <c r="D15" s="9" t="s">
        <v>34</v>
      </c>
      <c r="E15" s="10">
        <v>17943.64</v>
      </c>
      <c r="F15" s="15" t="str">
        <f>TEXT(Table1[[#This Row],[Date]],"yyyy")</f>
        <v>2021</v>
      </c>
      <c r="G15" s="15" t="str">
        <f>TEXT(Table1[[#This Row],[Date]], "mmm")</f>
        <v>Mar</v>
      </c>
      <c r="H15" s="15" t="str">
        <f>TEXT(Table1[[#This Row],[Date]],"ddd")</f>
        <v>Sun</v>
      </c>
    </row>
    <row r="16" spans="1:8" x14ac:dyDescent="0.25">
      <c r="A16" s="6" t="s">
        <v>20</v>
      </c>
      <c r="B16" s="7">
        <v>44286</v>
      </c>
      <c r="C16" s="8" t="s">
        <v>35</v>
      </c>
      <c r="D16" s="9" t="s">
        <v>36</v>
      </c>
      <c r="E16" s="10">
        <v>32036.36</v>
      </c>
      <c r="F16" s="15" t="str">
        <f>TEXT(Table1[[#This Row],[Date]],"yyyy")</f>
        <v>2021</v>
      </c>
      <c r="G16" s="15" t="str">
        <f>TEXT(Table1[[#This Row],[Date]], "mmm")</f>
        <v>Mar</v>
      </c>
      <c r="H16" s="15" t="str">
        <f>TEXT(Table1[[#This Row],[Date]],"ddd")</f>
        <v>Wed</v>
      </c>
    </row>
    <row r="17" spans="1:8" x14ac:dyDescent="0.25">
      <c r="A17" s="6" t="s">
        <v>37</v>
      </c>
      <c r="B17" s="7">
        <v>44264</v>
      </c>
      <c r="C17" s="8" t="s">
        <v>38</v>
      </c>
      <c r="D17" s="9" t="s">
        <v>19</v>
      </c>
      <c r="E17" s="10">
        <v>84200</v>
      </c>
      <c r="F17" s="15" t="str">
        <f>TEXT(Table1[[#This Row],[Date]],"yyyy")</f>
        <v>2021</v>
      </c>
      <c r="G17" s="15" t="str">
        <f>TEXT(Table1[[#This Row],[Date]], "mmm")</f>
        <v>Mar</v>
      </c>
      <c r="H17" s="15" t="str">
        <f>TEXT(Table1[[#This Row],[Date]],"ddd")</f>
        <v>Tue</v>
      </c>
    </row>
    <row r="18" spans="1:8" x14ac:dyDescent="0.25">
      <c r="A18" s="6" t="s">
        <v>39</v>
      </c>
      <c r="B18" s="7">
        <v>44265</v>
      </c>
      <c r="C18" s="8" t="s">
        <v>31</v>
      </c>
      <c r="D18" s="9" t="s">
        <v>22</v>
      </c>
      <c r="E18" s="10">
        <v>77258.179999999993</v>
      </c>
      <c r="F18" s="15" t="str">
        <f>TEXT(Table1[[#This Row],[Date]],"yyyy")</f>
        <v>2021</v>
      </c>
      <c r="G18" s="15" t="str">
        <f>TEXT(Table1[[#This Row],[Date]], "mmm")</f>
        <v>Mar</v>
      </c>
      <c r="H18" s="15" t="str">
        <f>TEXT(Table1[[#This Row],[Date]],"ddd")</f>
        <v>Wed</v>
      </c>
    </row>
    <row r="19" spans="1:8" x14ac:dyDescent="0.25">
      <c r="A19" s="6" t="s">
        <v>40</v>
      </c>
      <c r="B19" s="7">
        <v>44241</v>
      </c>
      <c r="C19" s="8" t="s">
        <v>41</v>
      </c>
      <c r="D19" s="9" t="s">
        <v>42</v>
      </c>
      <c r="E19" s="10">
        <v>8015.91</v>
      </c>
      <c r="F19" s="15" t="str">
        <f>TEXT(Table1[[#This Row],[Date]],"yyyy")</f>
        <v>2021</v>
      </c>
      <c r="G19" s="15" t="str">
        <f>TEXT(Table1[[#This Row],[Date]], "mmm")</f>
        <v>Feb</v>
      </c>
      <c r="H19" s="15" t="str">
        <f>TEXT(Table1[[#This Row],[Date]],"ddd")</f>
        <v>Sun</v>
      </c>
    </row>
    <row r="20" spans="1:8" x14ac:dyDescent="0.25">
      <c r="A20" s="6" t="s">
        <v>40</v>
      </c>
      <c r="B20" s="7">
        <v>44259</v>
      </c>
      <c r="C20" s="8" t="s">
        <v>43</v>
      </c>
      <c r="D20" s="9" t="s">
        <v>42</v>
      </c>
      <c r="E20" s="10">
        <v>27272.73</v>
      </c>
      <c r="F20" s="15" t="str">
        <f>TEXT(Table1[[#This Row],[Date]],"yyyy")</f>
        <v>2021</v>
      </c>
      <c r="G20" s="15" t="str">
        <f>TEXT(Table1[[#This Row],[Date]], "mmm")</f>
        <v>Mar</v>
      </c>
      <c r="H20" s="15" t="str">
        <f>TEXT(Table1[[#This Row],[Date]],"ddd")</f>
        <v>Thu</v>
      </c>
    </row>
    <row r="21" spans="1:8" x14ac:dyDescent="0.25">
      <c r="A21" s="6" t="s">
        <v>5</v>
      </c>
      <c r="B21" s="7">
        <v>44292</v>
      </c>
      <c r="C21" s="8" t="s">
        <v>44</v>
      </c>
      <c r="D21" s="9" t="s">
        <v>45</v>
      </c>
      <c r="E21" s="10">
        <v>6000</v>
      </c>
      <c r="F21" s="15" t="str">
        <f>TEXT(Table1[[#This Row],[Date]],"yyyy")</f>
        <v>2021</v>
      </c>
      <c r="G21" s="15" t="str">
        <f>TEXT(Table1[[#This Row],[Date]], "mmm")</f>
        <v>Apr</v>
      </c>
      <c r="H21" s="15" t="str">
        <f>TEXT(Table1[[#This Row],[Date]],"ddd")</f>
        <v>Tue</v>
      </c>
    </row>
    <row r="22" spans="1:8" x14ac:dyDescent="0.25">
      <c r="A22" s="6" t="s">
        <v>20</v>
      </c>
      <c r="B22" s="7">
        <v>44292</v>
      </c>
      <c r="C22" s="8" t="s">
        <v>31</v>
      </c>
      <c r="D22" s="9" t="s">
        <v>22</v>
      </c>
      <c r="E22" s="10">
        <v>14545.45</v>
      </c>
      <c r="F22" s="15" t="str">
        <f>TEXT(Table1[[#This Row],[Date]],"yyyy")</f>
        <v>2021</v>
      </c>
      <c r="G22" s="15" t="str">
        <f>TEXT(Table1[[#This Row],[Date]], "mmm")</f>
        <v>Apr</v>
      </c>
      <c r="H22" s="15" t="str">
        <f>TEXT(Table1[[#This Row],[Date]],"ddd")</f>
        <v>Tue</v>
      </c>
    </row>
    <row r="23" spans="1:8" x14ac:dyDescent="0.25">
      <c r="A23" s="6" t="s">
        <v>37</v>
      </c>
      <c r="B23" s="7">
        <v>44300</v>
      </c>
      <c r="C23" s="8" t="s">
        <v>46</v>
      </c>
      <c r="D23" s="9" t="s">
        <v>34</v>
      </c>
      <c r="E23" s="10">
        <v>36533.64</v>
      </c>
      <c r="F23" s="15" t="str">
        <f>TEXT(Table1[[#This Row],[Date]],"yyyy")</f>
        <v>2021</v>
      </c>
      <c r="G23" s="15" t="str">
        <f>TEXT(Table1[[#This Row],[Date]], "mmm")</f>
        <v>Apr</v>
      </c>
      <c r="H23" s="15" t="str">
        <f>TEXT(Table1[[#This Row],[Date]],"ddd")</f>
        <v>Wed</v>
      </c>
    </row>
    <row r="24" spans="1:8" x14ac:dyDescent="0.25">
      <c r="A24" s="6" t="s">
        <v>37</v>
      </c>
      <c r="B24" s="7">
        <v>44310</v>
      </c>
      <c r="C24" s="8" t="s">
        <v>47</v>
      </c>
      <c r="D24" s="9" t="s">
        <v>48</v>
      </c>
      <c r="E24" s="10">
        <v>46845.45</v>
      </c>
      <c r="F24" s="15" t="str">
        <f>TEXT(Table1[[#This Row],[Date]],"yyyy")</f>
        <v>2021</v>
      </c>
      <c r="G24" s="15" t="str">
        <f>TEXT(Table1[[#This Row],[Date]], "mmm")</f>
        <v>Apr</v>
      </c>
      <c r="H24" s="15" t="str">
        <f>TEXT(Table1[[#This Row],[Date]],"ddd")</f>
        <v>Sat</v>
      </c>
    </row>
    <row r="25" spans="1:8" x14ac:dyDescent="0.25">
      <c r="A25" s="6" t="s">
        <v>39</v>
      </c>
      <c r="B25" s="7">
        <v>44292</v>
      </c>
      <c r="C25" s="8" t="s">
        <v>31</v>
      </c>
      <c r="D25" s="9" t="s">
        <v>30</v>
      </c>
      <c r="E25" s="10">
        <v>77258.179999999993</v>
      </c>
      <c r="F25" s="15" t="str">
        <f>TEXT(Table1[[#This Row],[Date]],"yyyy")</f>
        <v>2021</v>
      </c>
      <c r="G25" s="15" t="str">
        <f>TEXT(Table1[[#This Row],[Date]], "mmm")</f>
        <v>Apr</v>
      </c>
      <c r="H25" s="15" t="str">
        <f>TEXT(Table1[[#This Row],[Date]],"ddd")</f>
        <v>Tue</v>
      </c>
    </row>
    <row r="26" spans="1:8" x14ac:dyDescent="0.25">
      <c r="A26" s="6" t="s">
        <v>39</v>
      </c>
      <c r="B26" s="7">
        <v>44293</v>
      </c>
      <c r="C26" s="8" t="s">
        <v>49</v>
      </c>
      <c r="D26" s="9" t="s">
        <v>19</v>
      </c>
      <c r="E26" s="10">
        <v>20719.09</v>
      </c>
      <c r="F26" s="15" t="str">
        <f>TEXT(Table1[[#This Row],[Date]],"yyyy")</f>
        <v>2021</v>
      </c>
      <c r="G26" s="15" t="str">
        <f>TEXT(Table1[[#This Row],[Date]], "mmm")</f>
        <v>Apr</v>
      </c>
      <c r="H26" s="15" t="str">
        <f>TEXT(Table1[[#This Row],[Date]],"ddd")</f>
        <v>Wed</v>
      </c>
    </row>
    <row r="27" spans="1:8" x14ac:dyDescent="0.25">
      <c r="A27" s="6" t="s">
        <v>39</v>
      </c>
      <c r="B27" s="7">
        <v>44298</v>
      </c>
      <c r="C27" s="8" t="s">
        <v>50</v>
      </c>
      <c r="D27" s="9" t="s">
        <v>24</v>
      </c>
      <c r="E27" s="10">
        <v>12869.09</v>
      </c>
      <c r="F27" s="15" t="str">
        <f>TEXT(Table1[[#This Row],[Date]],"yyyy")</f>
        <v>2021</v>
      </c>
      <c r="G27" s="15" t="str">
        <f>TEXT(Table1[[#This Row],[Date]], "mmm")</f>
        <v>Apr</v>
      </c>
      <c r="H27" s="15" t="str">
        <f>TEXT(Table1[[#This Row],[Date]],"ddd")</f>
        <v>Mon</v>
      </c>
    </row>
    <row r="28" spans="1:8" x14ac:dyDescent="0.25">
      <c r="A28" s="6" t="s">
        <v>51</v>
      </c>
      <c r="B28" s="7">
        <v>44340</v>
      </c>
      <c r="C28" s="8" t="s">
        <v>52</v>
      </c>
      <c r="D28" s="9" t="s">
        <v>53</v>
      </c>
      <c r="E28" s="10">
        <v>1000</v>
      </c>
      <c r="F28" s="15" t="str">
        <f>TEXT(Table1[[#This Row],[Date]],"yyyy")</f>
        <v>2021</v>
      </c>
      <c r="G28" s="15" t="str">
        <f>TEXT(Table1[[#This Row],[Date]], "mmm")</f>
        <v>May</v>
      </c>
      <c r="H28" s="15" t="str">
        <f>TEXT(Table1[[#This Row],[Date]],"ddd")</f>
        <v>Mon</v>
      </c>
    </row>
    <row r="29" spans="1:8" x14ac:dyDescent="0.25">
      <c r="A29" s="6" t="s">
        <v>51</v>
      </c>
      <c r="B29" s="7">
        <v>44346</v>
      </c>
      <c r="C29" s="8" t="s">
        <v>52</v>
      </c>
      <c r="D29" s="9" t="s">
        <v>53</v>
      </c>
      <c r="E29" s="10">
        <v>1000</v>
      </c>
      <c r="F29" s="15" t="str">
        <f>TEXT(Table1[[#This Row],[Date]],"yyyy")</f>
        <v>2021</v>
      </c>
      <c r="G29" s="15" t="str">
        <f>TEXT(Table1[[#This Row],[Date]], "mmm")</f>
        <v>May</v>
      </c>
      <c r="H29" s="15" t="str">
        <f>TEXT(Table1[[#This Row],[Date]],"ddd")</f>
        <v>Sun</v>
      </c>
    </row>
    <row r="30" spans="1:8" x14ac:dyDescent="0.25">
      <c r="A30" s="6" t="s">
        <v>51</v>
      </c>
      <c r="B30" s="7">
        <v>44346</v>
      </c>
      <c r="C30" s="8" t="s">
        <v>54</v>
      </c>
      <c r="D30" s="9" t="s">
        <v>55</v>
      </c>
      <c r="E30" s="10">
        <v>1000</v>
      </c>
      <c r="F30" s="15" t="str">
        <f>TEXT(Table1[[#This Row],[Date]],"yyyy")</f>
        <v>2021</v>
      </c>
      <c r="G30" s="15" t="str">
        <f>TEXT(Table1[[#This Row],[Date]], "mmm")</f>
        <v>May</v>
      </c>
      <c r="H30" s="15" t="str">
        <f>TEXT(Table1[[#This Row],[Date]],"ddd")</f>
        <v>Sun</v>
      </c>
    </row>
    <row r="31" spans="1:8" x14ac:dyDescent="0.25">
      <c r="A31" s="6" t="s">
        <v>5</v>
      </c>
      <c r="B31" s="7">
        <v>44326</v>
      </c>
      <c r="C31" s="8" t="s">
        <v>56</v>
      </c>
      <c r="D31" s="9" t="s">
        <v>57</v>
      </c>
      <c r="E31" s="10">
        <v>7000</v>
      </c>
      <c r="F31" s="15" t="str">
        <f>TEXT(Table1[[#This Row],[Date]],"yyyy")</f>
        <v>2021</v>
      </c>
      <c r="G31" s="15" t="str">
        <f>TEXT(Table1[[#This Row],[Date]], "mmm")</f>
        <v>May</v>
      </c>
      <c r="H31" s="15" t="str">
        <f>TEXT(Table1[[#This Row],[Date]],"ddd")</f>
        <v>Mon</v>
      </c>
    </row>
    <row r="32" spans="1:8" x14ac:dyDescent="0.25">
      <c r="A32" s="6" t="s">
        <v>5</v>
      </c>
      <c r="B32" s="7">
        <v>44327</v>
      </c>
      <c r="C32" s="8" t="s">
        <v>56</v>
      </c>
      <c r="D32" s="9" t="s">
        <v>57</v>
      </c>
      <c r="E32" s="10">
        <v>7000</v>
      </c>
      <c r="F32" s="15" t="str">
        <f>TEXT(Table1[[#This Row],[Date]],"yyyy")</f>
        <v>2021</v>
      </c>
      <c r="G32" s="15" t="str">
        <f>TEXT(Table1[[#This Row],[Date]], "mmm")</f>
        <v>May</v>
      </c>
      <c r="H32" s="15" t="str">
        <f>TEXT(Table1[[#This Row],[Date]],"ddd")</f>
        <v>Tue</v>
      </c>
    </row>
    <row r="33" spans="1:8" x14ac:dyDescent="0.25">
      <c r="A33" s="6" t="s">
        <v>5</v>
      </c>
      <c r="B33" s="7">
        <v>44340</v>
      </c>
      <c r="C33" s="8" t="s">
        <v>52</v>
      </c>
      <c r="D33" s="9" t="s">
        <v>53</v>
      </c>
      <c r="E33" s="10">
        <v>5000</v>
      </c>
      <c r="F33" s="15" t="str">
        <f>TEXT(Table1[[#This Row],[Date]],"yyyy")</f>
        <v>2021</v>
      </c>
      <c r="G33" s="15" t="str">
        <f>TEXT(Table1[[#This Row],[Date]], "mmm")</f>
        <v>May</v>
      </c>
      <c r="H33" s="15" t="str">
        <f>TEXT(Table1[[#This Row],[Date]],"ddd")</f>
        <v>Mon</v>
      </c>
    </row>
    <row r="34" spans="1:8" x14ac:dyDescent="0.25">
      <c r="A34" s="6" t="s">
        <v>5</v>
      </c>
      <c r="B34" s="7">
        <v>44346</v>
      </c>
      <c r="C34" s="8" t="s">
        <v>52</v>
      </c>
      <c r="D34" s="9" t="s">
        <v>53</v>
      </c>
      <c r="E34" s="10">
        <v>5000</v>
      </c>
      <c r="F34" s="15" t="str">
        <f>TEXT(Table1[[#This Row],[Date]],"yyyy")</f>
        <v>2021</v>
      </c>
      <c r="G34" s="15" t="str">
        <f>TEXT(Table1[[#This Row],[Date]], "mmm")</f>
        <v>May</v>
      </c>
      <c r="H34" s="15" t="str">
        <f>TEXT(Table1[[#This Row],[Date]],"ddd")</f>
        <v>Sun</v>
      </c>
    </row>
    <row r="35" spans="1:8" x14ac:dyDescent="0.25">
      <c r="A35" s="6" t="s">
        <v>20</v>
      </c>
      <c r="B35" s="7">
        <v>44325</v>
      </c>
      <c r="C35" s="8" t="s">
        <v>31</v>
      </c>
      <c r="D35" s="9" t="s">
        <v>30</v>
      </c>
      <c r="E35" s="10">
        <v>14545.45</v>
      </c>
      <c r="F35" s="15" t="str">
        <f>TEXT(Table1[[#This Row],[Date]],"yyyy")</f>
        <v>2021</v>
      </c>
      <c r="G35" s="15" t="str">
        <f>TEXT(Table1[[#This Row],[Date]], "mmm")</f>
        <v>May</v>
      </c>
      <c r="H35" s="15" t="str">
        <f>TEXT(Table1[[#This Row],[Date]],"ddd")</f>
        <v>Sun</v>
      </c>
    </row>
    <row r="36" spans="1:8" x14ac:dyDescent="0.25">
      <c r="A36" s="6" t="s">
        <v>39</v>
      </c>
      <c r="B36" s="7">
        <v>44325</v>
      </c>
      <c r="C36" s="8" t="s">
        <v>31</v>
      </c>
      <c r="D36" s="9" t="s">
        <v>30</v>
      </c>
      <c r="E36" s="10">
        <v>77258.179999999993</v>
      </c>
      <c r="F36" s="15" t="str">
        <f>TEXT(Table1[[#This Row],[Date]],"yyyy")</f>
        <v>2021</v>
      </c>
      <c r="G36" s="15" t="str">
        <f>TEXT(Table1[[#This Row],[Date]], "mmm")</f>
        <v>May</v>
      </c>
      <c r="H36" s="15" t="str">
        <f>TEXT(Table1[[#This Row],[Date]],"ddd")</f>
        <v>Sun</v>
      </c>
    </row>
    <row r="37" spans="1:8" x14ac:dyDescent="0.25">
      <c r="A37" s="6" t="s">
        <v>39</v>
      </c>
      <c r="B37" s="7">
        <v>44335</v>
      </c>
      <c r="C37" s="8" t="s">
        <v>58</v>
      </c>
      <c r="D37" s="9" t="s">
        <v>34</v>
      </c>
      <c r="E37" s="10">
        <v>10023.64</v>
      </c>
      <c r="F37" s="15" t="str">
        <f>TEXT(Table1[[#This Row],[Date]],"yyyy")</f>
        <v>2021</v>
      </c>
      <c r="G37" s="15" t="str">
        <f>TEXT(Table1[[#This Row],[Date]], "mmm")</f>
        <v>May</v>
      </c>
      <c r="H37" s="15" t="str">
        <f>TEXT(Table1[[#This Row],[Date]],"ddd")</f>
        <v>Wed</v>
      </c>
    </row>
    <row r="38" spans="1:8" x14ac:dyDescent="0.25">
      <c r="A38" s="6" t="s">
        <v>39</v>
      </c>
      <c r="B38" s="7">
        <v>44336</v>
      </c>
      <c r="C38" s="8" t="s">
        <v>58</v>
      </c>
      <c r="D38" s="9" t="s">
        <v>34</v>
      </c>
      <c r="E38" s="10">
        <v>10023.64</v>
      </c>
      <c r="F38" s="15" t="str">
        <f>TEXT(Table1[[#This Row],[Date]],"yyyy")</f>
        <v>2021</v>
      </c>
      <c r="G38" s="15" t="str">
        <f>TEXT(Table1[[#This Row],[Date]], "mmm")</f>
        <v>May</v>
      </c>
      <c r="H38" s="15" t="str">
        <f>TEXT(Table1[[#This Row],[Date]],"ddd")</f>
        <v>Thu</v>
      </c>
    </row>
    <row r="39" spans="1:8" x14ac:dyDescent="0.25">
      <c r="A39" s="6" t="s">
        <v>39</v>
      </c>
      <c r="B39" s="7">
        <v>44340</v>
      </c>
      <c r="C39" s="8" t="s">
        <v>59</v>
      </c>
      <c r="D39" s="9" t="s">
        <v>36</v>
      </c>
      <c r="E39" s="10">
        <v>11909.09</v>
      </c>
      <c r="F39" s="15" t="str">
        <f>TEXT(Table1[[#This Row],[Date]],"yyyy")</f>
        <v>2021</v>
      </c>
      <c r="G39" s="15" t="str">
        <f>TEXT(Table1[[#This Row],[Date]], "mmm")</f>
        <v>May</v>
      </c>
      <c r="H39" s="15" t="str">
        <f>TEXT(Table1[[#This Row],[Date]],"ddd")</f>
        <v>Mon</v>
      </c>
    </row>
    <row r="40" spans="1:8" x14ac:dyDescent="0.25">
      <c r="A40" s="6" t="s">
        <v>39</v>
      </c>
      <c r="B40" s="7">
        <v>44343</v>
      </c>
      <c r="C40" s="8" t="s">
        <v>60</v>
      </c>
      <c r="D40" s="9" t="s">
        <v>26</v>
      </c>
      <c r="E40" s="10">
        <v>18946.36</v>
      </c>
      <c r="F40" s="15" t="str">
        <f>TEXT(Table1[[#This Row],[Date]],"yyyy")</f>
        <v>2021</v>
      </c>
      <c r="G40" s="15" t="str">
        <f>TEXT(Table1[[#This Row],[Date]], "mmm")</f>
        <v>May</v>
      </c>
      <c r="H40" s="15" t="str">
        <f>TEXT(Table1[[#This Row],[Date]],"ddd")</f>
        <v>Thu</v>
      </c>
    </row>
    <row r="41" spans="1:8" x14ac:dyDescent="0.25">
      <c r="A41" s="6" t="s">
        <v>61</v>
      </c>
      <c r="B41" s="7">
        <v>44339</v>
      </c>
      <c r="C41" s="8" t="s">
        <v>62</v>
      </c>
      <c r="D41" s="9" t="s">
        <v>63</v>
      </c>
      <c r="E41" s="10">
        <v>707.27</v>
      </c>
      <c r="F41" s="15" t="str">
        <f>TEXT(Table1[[#This Row],[Date]],"yyyy")</f>
        <v>2021</v>
      </c>
      <c r="G41" s="15" t="str">
        <f>TEXT(Table1[[#This Row],[Date]], "mmm")</f>
        <v>May</v>
      </c>
      <c r="H41" s="15" t="str">
        <f>TEXT(Table1[[#This Row],[Date]],"ddd")</f>
        <v>Sun</v>
      </c>
    </row>
    <row r="42" spans="1:8" x14ac:dyDescent="0.25">
      <c r="A42" s="6" t="s">
        <v>61</v>
      </c>
      <c r="B42" s="7">
        <v>44339</v>
      </c>
      <c r="C42" s="8" t="s">
        <v>64</v>
      </c>
      <c r="D42" s="9" t="s">
        <v>48</v>
      </c>
      <c r="E42" s="10">
        <v>126</v>
      </c>
      <c r="F42" s="15" t="str">
        <f>TEXT(Table1[[#This Row],[Date]],"yyyy")</f>
        <v>2021</v>
      </c>
      <c r="G42" s="15" t="str">
        <f>TEXT(Table1[[#This Row],[Date]], "mmm")</f>
        <v>May</v>
      </c>
      <c r="H42" s="15" t="str">
        <f>TEXT(Table1[[#This Row],[Date]],"ddd")</f>
        <v>Sun</v>
      </c>
    </row>
    <row r="43" spans="1:8" x14ac:dyDescent="0.25">
      <c r="A43" s="6" t="s">
        <v>40</v>
      </c>
      <c r="B43" s="7">
        <v>44318</v>
      </c>
      <c r="C43" s="8" t="s">
        <v>43</v>
      </c>
      <c r="D43" s="9" t="s">
        <v>63</v>
      </c>
      <c r="E43" s="10">
        <v>27272.73</v>
      </c>
      <c r="F43" s="15" t="str">
        <f>TEXT(Table1[[#This Row],[Date]],"yyyy")</f>
        <v>2021</v>
      </c>
      <c r="G43" s="15" t="str">
        <f>TEXT(Table1[[#This Row],[Date]], "mmm")</f>
        <v>May</v>
      </c>
      <c r="H43" s="15" t="str">
        <f>TEXT(Table1[[#This Row],[Date]],"ddd")</f>
        <v>Sun</v>
      </c>
    </row>
    <row r="44" spans="1:8" x14ac:dyDescent="0.25">
      <c r="A44" s="6" t="s">
        <v>40</v>
      </c>
      <c r="B44" s="7">
        <v>44334</v>
      </c>
      <c r="C44" s="8" t="s">
        <v>65</v>
      </c>
      <c r="D44" s="9" t="s">
        <v>66</v>
      </c>
      <c r="E44" s="10">
        <v>18181.82</v>
      </c>
      <c r="F44" s="15" t="str">
        <f>TEXT(Table1[[#This Row],[Date]],"yyyy")</f>
        <v>2021</v>
      </c>
      <c r="G44" s="15" t="str">
        <f>TEXT(Table1[[#This Row],[Date]], "mmm")</f>
        <v>May</v>
      </c>
      <c r="H44" s="15" t="str">
        <f>TEXT(Table1[[#This Row],[Date]],"ddd")</f>
        <v>Tue</v>
      </c>
    </row>
    <row r="45" spans="1:8" x14ac:dyDescent="0.25">
      <c r="A45" s="6" t="s">
        <v>40</v>
      </c>
      <c r="B45" s="7">
        <v>44335</v>
      </c>
      <c r="C45" s="8" t="s">
        <v>65</v>
      </c>
      <c r="D45" s="9" t="s">
        <v>66</v>
      </c>
      <c r="E45" s="10">
        <v>18181.82</v>
      </c>
      <c r="F45" s="15" t="str">
        <f>TEXT(Table1[[#This Row],[Date]],"yyyy")</f>
        <v>2021</v>
      </c>
      <c r="G45" s="15" t="str">
        <f>TEXT(Table1[[#This Row],[Date]], "mmm")</f>
        <v>May</v>
      </c>
      <c r="H45" s="15" t="str">
        <f>TEXT(Table1[[#This Row],[Date]],"ddd")</f>
        <v>Wed</v>
      </c>
    </row>
    <row r="46" spans="1:8" x14ac:dyDescent="0.25">
      <c r="A46" s="6" t="s">
        <v>40</v>
      </c>
      <c r="B46" s="7">
        <v>44339</v>
      </c>
      <c r="C46" s="8" t="s">
        <v>43</v>
      </c>
      <c r="D46" s="9" t="s">
        <v>63</v>
      </c>
      <c r="E46" s="10">
        <v>27272.73</v>
      </c>
      <c r="F46" s="15" t="str">
        <f>TEXT(Table1[[#This Row],[Date]],"yyyy")</f>
        <v>2021</v>
      </c>
      <c r="G46" s="15" t="str">
        <f>TEXT(Table1[[#This Row],[Date]], "mmm")</f>
        <v>May</v>
      </c>
      <c r="H46" s="15" t="str">
        <f>TEXT(Table1[[#This Row],[Date]],"ddd")</f>
        <v>Sun</v>
      </c>
    </row>
    <row r="47" spans="1:8" x14ac:dyDescent="0.25">
      <c r="A47" s="6" t="s">
        <v>40</v>
      </c>
      <c r="B47" s="7">
        <v>44340</v>
      </c>
      <c r="C47" s="8" t="s">
        <v>67</v>
      </c>
      <c r="D47" s="9" t="s">
        <v>68</v>
      </c>
      <c r="E47" s="10">
        <v>5000</v>
      </c>
      <c r="F47" s="15" t="str">
        <f>TEXT(Table1[[#This Row],[Date]],"yyyy")</f>
        <v>2021</v>
      </c>
      <c r="G47" s="15" t="str">
        <f>TEXT(Table1[[#This Row],[Date]], "mmm")</f>
        <v>May</v>
      </c>
      <c r="H47" s="15" t="str">
        <f>TEXT(Table1[[#This Row],[Date]],"ddd")</f>
        <v>Mon</v>
      </c>
    </row>
    <row r="48" spans="1:8" x14ac:dyDescent="0.25">
      <c r="A48" s="6" t="s">
        <v>40</v>
      </c>
      <c r="B48" s="7">
        <v>44342</v>
      </c>
      <c r="C48" s="8" t="s">
        <v>65</v>
      </c>
      <c r="D48" s="9" t="s">
        <v>69</v>
      </c>
      <c r="E48" s="10">
        <v>18181.82</v>
      </c>
      <c r="F48" s="15" t="str">
        <f>TEXT(Table1[[#This Row],[Date]],"yyyy")</f>
        <v>2021</v>
      </c>
      <c r="G48" s="15" t="str">
        <f>TEXT(Table1[[#This Row],[Date]], "mmm")</f>
        <v>May</v>
      </c>
      <c r="H48" s="15" t="str">
        <f>TEXT(Table1[[#This Row],[Date]],"ddd")</f>
        <v>Wed</v>
      </c>
    </row>
    <row r="49" spans="1:8" x14ac:dyDescent="0.25">
      <c r="A49" s="6" t="s">
        <v>5</v>
      </c>
      <c r="B49" s="7">
        <v>44389</v>
      </c>
      <c r="C49" s="8" t="s">
        <v>70</v>
      </c>
      <c r="D49" s="9" t="s">
        <v>71</v>
      </c>
      <c r="E49" s="10">
        <v>6000</v>
      </c>
      <c r="F49" s="15" t="str">
        <f>TEXT(Table1[[#This Row],[Date]],"yyyy")</f>
        <v>2021</v>
      </c>
      <c r="G49" s="15" t="str">
        <f>TEXT(Table1[[#This Row],[Date]], "mmm")</f>
        <v>Jul</v>
      </c>
      <c r="H49" s="15" t="str">
        <f>TEXT(Table1[[#This Row],[Date]],"ddd")</f>
        <v>Mon</v>
      </c>
    </row>
    <row r="50" spans="1:8" x14ac:dyDescent="0.25">
      <c r="A50" s="6" t="s">
        <v>5</v>
      </c>
      <c r="B50" s="7">
        <v>44399</v>
      </c>
      <c r="C50" s="8" t="s">
        <v>72</v>
      </c>
      <c r="D50" s="9" t="s">
        <v>73</v>
      </c>
      <c r="E50" s="10">
        <v>6000</v>
      </c>
      <c r="F50" s="15" t="str">
        <f>TEXT(Table1[[#This Row],[Date]],"yyyy")</f>
        <v>2021</v>
      </c>
      <c r="G50" s="15" t="str">
        <f>TEXT(Table1[[#This Row],[Date]], "mmm")</f>
        <v>Jul</v>
      </c>
      <c r="H50" s="15" t="str">
        <f>TEXT(Table1[[#This Row],[Date]],"ddd")</f>
        <v>Thu</v>
      </c>
    </row>
    <row r="51" spans="1:8" x14ac:dyDescent="0.25">
      <c r="A51" s="6" t="s">
        <v>5</v>
      </c>
      <c r="B51" s="7">
        <v>44402</v>
      </c>
      <c r="C51" s="8" t="s">
        <v>72</v>
      </c>
      <c r="D51" s="9" t="s">
        <v>73</v>
      </c>
      <c r="E51" s="10">
        <v>6000</v>
      </c>
      <c r="F51" s="15" t="str">
        <f>TEXT(Table1[[#This Row],[Date]],"yyyy")</f>
        <v>2021</v>
      </c>
      <c r="G51" s="15" t="str">
        <f>TEXT(Table1[[#This Row],[Date]], "mmm")</f>
        <v>Jul</v>
      </c>
      <c r="H51" s="15" t="str">
        <f>TEXT(Table1[[#This Row],[Date]],"ddd")</f>
        <v>Sun</v>
      </c>
    </row>
    <row r="52" spans="1:8" x14ac:dyDescent="0.25">
      <c r="A52" s="6" t="s">
        <v>39</v>
      </c>
      <c r="B52" s="7">
        <v>44397</v>
      </c>
      <c r="C52" s="8" t="s">
        <v>74</v>
      </c>
      <c r="D52" s="9" t="s">
        <v>75</v>
      </c>
      <c r="E52" s="10">
        <v>9711.82</v>
      </c>
      <c r="F52" s="15" t="str">
        <f>TEXT(Table1[[#This Row],[Date]],"yyyy")</f>
        <v>2021</v>
      </c>
      <c r="G52" s="15" t="str">
        <f>TEXT(Table1[[#This Row],[Date]], "mmm")</f>
        <v>Jul</v>
      </c>
      <c r="H52" s="15" t="str">
        <f>TEXT(Table1[[#This Row],[Date]],"ddd")</f>
        <v>Tue</v>
      </c>
    </row>
    <row r="53" spans="1:8" x14ac:dyDescent="0.25">
      <c r="A53" s="6" t="s">
        <v>61</v>
      </c>
      <c r="B53" s="7">
        <v>44382</v>
      </c>
      <c r="C53" s="8" t="s">
        <v>76</v>
      </c>
      <c r="D53" s="9" t="s">
        <v>77</v>
      </c>
      <c r="E53" s="10">
        <v>2660</v>
      </c>
      <c r="F53" s="15" t="str">
        <f>TEXT(Table1[[#This Row],[Date]],"yyyy")</f>
        <v>2021</v>
      </c>
      <c r="G53" s="15" t="str">
        <f>TEXT(Table1[[#This Row],[Date]], "mmm")</f>
        <v>Jul</v>
      </c>
      <c r="H53" s="15" t="str">
        <f>TEXT(Table1[[#This Row],[Date]],"ddd")</f>
        <v>Mon</v>
      </c>
    </row>
    <row r="54" spans="1:8" x14ac:dyDescent="0.25">
      <c r="A54" s="6" t="s">
        <v>61</v>
      </c>
      <c r="B54" s="7">
        <v>44397</v>
      </c>
      <c r="C54" s="8" t="s">
        <v>78</v>
      </c>
      <c r="D54" s="9" t="s">
        <v>32</v>
      </c>
      <c r="E54" s="10">
        <v>2516.36</v>
      </c>
      <c r="F54" s="15" t="str">
        <f>TEXT(Table1[[#This Row],[Date]],"yyyy")</f>
        <v>2021</v>
      </c>
      <c r="G54" s="15" t="str">
        <f>TEXT(Table1[[#This Row],[Date]], "mmm")</f>
        <v>Jul</v>
      </c>
      <c r="H54" s="15" t="str">
        <f>TEXT(Table1[[#This Row],[Date]],"ddd")</f>
        <v>Tue</v>
      </c>
    </row>
    <row r="55" spans="1:8" x14ac:dyDescent="0.25">
      <c r="A55" s="6" t="s">
        <v>61</v>
      </c>
      <c r="B55" s="7">
        <v>44397</v>
      </c>
      <c r="C55" s="8" t="s">
        <v>78</v>
      </c>
      <c r="D55" s="9" t="s">
        <v>32</v>
      </c>
      <c r="E55" s="10">
        <v>649.09</v>
      </c>
      <c r="F55" s="15" t="str">
        <f>TEXT(Table1[[#This Row],[Date]],"yyyy")</f>
        <v>2021</v>
      </c>
      <c r="G55" s="15" t="str">
        <f>TEXT(Table1[[#This Row],[Date]], "mmm")</f>
        <v>Jul</v>
      </c>
      <c r="H55" s="15" t="str">
        <f>TEXT(Table1[[#This Row],[Date]],"ddd")</f>
        <v>Tue</v>
      </c>
    </row>
    <row r="56" spans="1:8" x14ac:dyDescent="0.25">
      <c r="A56" s="6" t="s">
        <v>79</v>
      </c>
      <c r="B56" s="7">
        <v>44397</v>
      </c>
      <c r="C56" s="8" t="s">
        <v>80</v>
      </c>
      <c r="D56" s="9" t="s">
        <v>68</v>
      </c>
      <c r="E56" s="10">
        <v>35201.82</v>
      </c>
      <c r="F56" s="15" t="str">
        <f>TEXT(Table1[[#This Row],[Date]],"yyyy")</f>
        <v>2021</v>
      </c>
      <c r="G56" s="15" t="str">
        <f>TEXT(Table1[[#This Row],[Date]], "mmm")</f>
        <v>Jul</v>
      </c>
      <c r="H56" s="15" t="str">
        <f>TEXT(Table1[[#This Row],[Date]],"ddd")</f>
        <v>Tue</v>
      </c>
    </row>
    <row r="57" spans="1:8" x14ac:dyDescent="0.25">
      <c r="A57" s="6" t="s">
        <v>79</v>
      </c>
      <c r="B57" s="7">
        <v>44399</v>
      </c>
      <c r="C57" s="8" t="s">
        <v>80</v>
      </c>
      <c r="D57" s="9" t="s">
        <v>68</v>
      </c>
      <c r="E57" s="10">
        <v>35201.82</v>
      </c>
      <c r="F57" s="15" t="str">
        <f>TEXT(Table1[[#This Row],[Date]],"yyyy")</f>
        <v>2021</v>
      </c>
      <c r="G57" s="15" t="str">
        <f>TEXT(Table1[[#This Row],[Date]], "mmm")</f>
        <v>Jul</v>
      </c>
      <c r="H57" s="15" t="str">
        <f>TEXT(Table1[[#This Row],[Date]],"ddd")</f>
        <v>Thu</v>
      </c>
    </row>
    <row r="58" spans="1:8" x14ac:dyDescent="0.25">
      <c r="A58" s="6" t="s">
        <v>79</v>
      </c>
      <c r="B58" s="7">
        <v>44403</v>
      </c>
      <c r="C58" s="8" t="s">
        <v>80</v>
      </c>
      <c r="D58" s="9" t="s">
        <v>68</v>
      </c>
      <c r="E58" s="10">
        <v>35201.82</v>
      </c>
      <c r="F58" s="15" t="str">
        <f>TEXT(Table1[[#This Row],[Date]],"yyyy")</f>
        <v>2021</v>
      </c>
      <c r="G58" s="15" t="str">
        <f>TEXT(Table1[[#This Row],[Date]], "mmm")</f>
        <v>Jul</v>
      </c>
      <c r="H58" s="15" t="str">
        <f>TEXT(Table1[[#This Row],[Date]],"ddd")</f>
        <v>Mon</v>
      </c>
    </row>
    <row r="59" spans="1:8" x14ac:dyDescent="0.25">
      <c r="A59" s="6" t="s">
        <v>81</v>
      </c>
      <c r="B59" s="7">
        <v>44383</v>
      </c>
      <c r="C59" s="8" t="s">
        <v>82</v>
      </c>
      <c r="D59" s="9" t="s">
        <v>69</v>
      </c>
      <c r="E59" s="10">
        <v>18181.82</v>
      </c>
      <c r="F59" s="15" t="str">
        <f>TEXT(Table1[[#This Row],[Date]],"yyyy")</f>
        <v>2021</v>
      </c>
      <c r="G59" s="15" t="str">
        <f>TEXT(Table1[[#This Row],[Date]], "mmm")</f>
        <v>Jul</v>
      </c>
      <c r="H59" s="15" t="str">
        <f>TEXT(Table1[[#This Row],[Date]],"ddd")</f>
        <v>Tue</v>
      </c>
    </row>
    <row r="60" spans="1:8" x14ac:dyDescent="0.25">
      <c r="A60" s="6" t="s">
        <v>81</v>
      </c>
      <c r="B60" s="7">
        <v>44402</v>
      </c>
      <c r="C60" s="8" t="s">
        <v>83</v>
      </c>
      <c r="D60" s="9" t="s">
        <v>9</v>
      </c>
      <c r="E60" s="10">
        <v>10909.09</v>
      </c>
      <c r="F60" s="15" t="str">
        <f>TEXT(Table1[[#This Row],[Date]],"yyyy")</f>
        <v>2021</v>
      </c>
      <c r="G60" s="15" t="str">
        <f>TEXT(Table1[[#This Row],[Date]], "mmm")</f>
        <v>Jul</v>
      </c>
      <c r="H60" s="15" t="str">
        <f>TEXT(Table1[[#This Row],[Date]],"ddd")</f>
        <v>Sun</v>
      </c>
    </row>
    <row r="61" spans="1:8" x14ac:dyDescent="0.25">
      <c r="A61" s="6" t="s">
        <v>51</v>
      </c>
      <c r="B61" s="7">
        <v>44355</v>
      </c>
      <c r="C61" s="8" t="s">
        <v>52</v>
      </c>
      <c r="D61" s="9" t="s">
        <v>53</v>
      </c>
      <c r="E61" s="10">
        <v>1000</v>
      </c>
      <c r="F61" s="15" t="str">
        <f>TEXT(Table1[[#This Row],[Date]],"yyyy")</f>
        <v>2021</v>
      </c>
      <c r="G61" s="15" t="str">
        <f>TEXT(Table1[[#This Row],[Date]], "mmm")</f>
        <v>Jun</v>
      </c>
      <c r="H61" s="15" t="str">
        <f>TEXT(Table1[[#This Row],[Date]],"ddd")</f>
        <v>Tue</v>
      </c>
    </row>
    <row r="62" spans="1:8" x14ac:dyDescent="0.25">
      <c r="A62" s="6" t="s">
        <v>5</v>
      </c>
      <c r="B62" s="7">
        <v>44355</v>
      </c>
      <c r="C62" s="8" t="s">
        <v>52</v>
      </c>
      <c r="D62" s="9" t="s">
        <v>53</v>
      </c>
      <c r="E62" s="10">
        <v>5000</v>
      </c>
      <c r="F62" s="15" t="str">
        <f>TEXT(Table1[[#This Row],[Date]],"yyyy")</f>
        <v>2021</v>
      </c>
      <c r="G62" s="15" t="str">
        <f>TEXT(Table1[[#This Row],[Date]], "mmm")</f>
        <v>Jun</v>
      </c>
      <c r="H62" s="15" t="str">
        <f>TEXT(Table1[[#This Row],[Date]],"ddd")</f>
        <v>Tue</v>
      </c>
    </row>
    <row r="63" spans="1:8" x14ac:dyDescent="0.25">
      <c r="A63" s="6" t="s">
        <v>5</v>
      </c>
      <c r="B63" s="7">
        <v>44364</v>
      </c>
      <c r="C63" s="8" t="s">
        <v>84</v>
      </c>
      <c r="D63" s="9" t="s">
        <v>85</v>
      </c>
      <c r="E63" s="10">
        <v>4000</v>
      </c>
      <c r="F63" s="15" t="str">
        <f>TEXT(Table1[[#This Row],[Date]],"yyyy")</f>
        <v>2021</v>
      </c>
      <c r="G63" s="15" t="str">
        <f>TEXT(Table1[[#This Row],[Date]], "mmm")</f>
        <v>Jun</v>
      </c>
      <c r="H63" s="15" t="str">
        <f>TEXT(Table1[[#This Row],[Date]],"ddd")</f>
        <v>Thu</v>
      </c>
    </row>
    <row r="64" spans="1:8" x14ac:dyDescent="0.25">
      <c r="A64" s="6" t="s">
        <v>5</v>
      </c>
      <c r="B64" s="7">
        <v>44367</v>
      </c>
      <c r="C64" s="8" t="s">
        <v>86</v>
      </c>
      <c r="D64" s="9" t="s">
        <v>87</v>
      </c>
      <c r="E64" s="10">
        <v>2000</v>
      </c>
      <c r="F64" s="15" t="str">
        <f>TEXT(Table1[[#This Row],[Date]],"yyyy")</f>
        <v>2021</v>
      </c>
      <c r="G64" s="15" t="str">
        <f>TEXT(Table1[[#This Row],[Date]], "mmm")</f>
        <v>Jun</v>
      </c>
      <c r="H64" s="15" t="str">
        <f>TEXT(Table1[[#This Row],[Date]],"ddd")</f>
        <v>Sun</v>
      </c>
    </row>
    <row r="65" spans="1:8" x14ac:dyDescent="0.25">
      <c r="A65" s="6" t="s">
        <v>5</v>
      </c>
      <c r="B65" s="7">
        <v>44370</v>
      </c>
      <c r="C65" s="8" t="s">
        <v>88</v>
      </c>
      <c r="D65" s="9" t="s">
        <v>87</v>
      </c>
      <c r="E65" s="10">
        <v>5000</v>
      </c>
      <c r="F65" s="15" t="str">
        <f>TEXT(Table1[[#This Row],[Date]],"yyyy")</f>
        <v>2021</v>
      </c>
      <c r="G65" s="15" t="str">
        <f>TEXT(Table1[[#This Row],[Date]], "mmm")</f>
        <v>Jun</v>
      </c>
      <c r="H65" s="15" t="str">
        <f>TEXT(Table1[[#This Row],[Date]],"ddd")</f>
        <v>Wed</v>
      </c>
    </row>
    <row r="66" spans="1:8" x14ac:dyDescent="0.25">
      <c r="A66" s="6" t="s">
        <v>61</v>
      </c>
      <c r="B66" s="7">
        <v>44356</v>
      </c>
      <c r="C66" s="8" t="s">
        <v>89</v>
      </c>
      <c r="D66" s="9" t="s">
        <v>90</v>
      </c>
      <c r="E66" s="10">
        <v>655</v>
      </c>
      <c r="F66" s="15" t="str">
        <f>TEXT(Table1[[#This Row],[Date]],"yyyy")</f>
        <v>2021</v>
      </c>
      <c r="G66" s="15" t="str">
        <f>TEXT(Table1[[#This Row],[Date]], "mmm")</f>
        <v>Jun</v>
      </c>
      <c r="H66" s="15" t="str">
        <f>TEXT(Table1[[#This Row],[Date]],"ddd")</f>
        <v>Wed</v>
      </c>
    </row>
    <row r="67" spans="1:8" x14ac:dyDescent="0.25">
      <c r="A67" s="6" t="s">
        <v>81</v>
      </c>
      <c r="B67" s="7">
        <v>44362</v>
      </c>
      <c r="C67" s="8" t="s">
        <v>91</v>
      </c>
      <c r="D67" s="9" t="s">
        <v>69</v>
      </c>
      <c r="E67" s="10">
        <v>20909.09</v>
      </c>
      <c r="F67" s="15" t="str">
        <f>TEXT(Table1[[#This Row],[Date]],"yyyy")</f>
        <v>2021</v>
      </c>
      <c r="G67" s="15" t="str">
        <f>TEXT(Table1[[#This Row],[Date]], "mmm")</f>
        <v>Jun</v>
      </c>
      <c r="H67" s="15" t="str">
        <f>TEXT(Table1[[#This Row],[Date]],"ddd")</f>
        <v>Tue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13"/>
  <sheetViews>
    <sheetView topLeftCell="S1" workbookViewId="0">
      <selection activeCell="AC8" sqref="AC8"/>
    </sheetView>
  </sheetViews>
  <sheetFormatPr defaultRowHeight="15" x14ac:dyDescent="0.25"/>
  <cols>
    <col min="1" max="1" width="13.140625" customWidth="1"/>
    <col min="2" max="2" width="13.42578125" customWidth="1"/>
    <col min="3" max="5" width="16.28515625" bestFit="1" customWidth="1"/>
    <col min="6" max="6" width="13.140625" customWidth="1"/>
    <col min="7" max="7" width="18.42578125" customWidth="1"/>
    <col min="8" max="9" width="16.28515625" bestFit="1" customWidth="1"/>
    <col min="10" max="10" width="11.28515625" bestFit="1" customWidth="1"/>
    <col min="11" max="11" width="13.140625" customWidth="1"/>
    <col min="12" max="12" width="14.85546875" customWidth="1"/>
    <col min="17" max="17" width="13.140625" customWidth="1"/>
    <col min="18" max="18" width="18.42578125" bestFit="1" customWidth="1"/>
    <col min="23" max="23" width="13.140625" customWidth="1"/>
    <col min="24" max="24" width="14.85546875" customWidth="1"/>
    <col min="29" max="29" width="14.85546875" bestFit="1" customWidth="1"/>
    <col min="33" max="33" width="13.42578125" bestFit="1" customWidth="1"/>
  </cols>
  <sheetData>
    <row r="3" spans="1:33" x14ac:dyDescent="0.25">
      <c r="A3" s="17" t="s">
        <v>93</v>
      </c>
      <c r="B3" t="s">
        <v>98</v>
      </c>
      <c r="F3" s="17" t="s">
        <v>93</v>
      </c>
      <c r="G3" t="s">
        <v>99</v>
      </c>
      <c r="K3" s="17" t="s">
        <v>93</v>
      </c>
      <c r="L3" t="s">
        <v>92</v>
      </c>
      <c r="Q3" s="17" t="s">
        <v>93</v>
      </c>
      <c r="R3" t="s">
        <v>99</v>
      </c>
      <c r="W3" s="17" t="s">
        <v>93</v>
      </c>
      <c r="X3" t="s">
        <v>92</v>
      </c>
      <c r="AC3" t="s">
        <v>92</v>
      </c>
      <c r="AG3" t="s">
        <v>98</v>
      </c>
    </row>
    <row r="4" spans="1:33" x14ac:dyDescent="0.25">
      <c r="A4" s="18" t="s">
        <v>5</v>
      </c>
      <c r="B4" s="19">
        <v>19</v>
      </c>
      <c r="F4" s="18" t="s">
        <v>51</v>
      </c>
      <c r="G4" s="19">
        <v>1000</v>
      </c>
      <c r="K4" s="18" t="s">
        <v>100</v>
      </c>
      <c r="L4" s="19">
        <v>230964.64</v>
      </c>
      <c r="Q4" s="18" t="s">
        <v>30</v>
      </c>
      <c r="R4" s="19">
        <v>44015.452499999999</v>
      </c>
      <c r="W4" s="18" t="s">
        <v>106</v>
      </c>
      <c r="X4" s="19">
        <v>77515.45</v>
      </c>
      <c r="AC4" s="19">
        <v>1132096.8999999997</v>
      </c>
      <c r="AG4" s="19">
        <v>66</v>
      </c>
    </row>
    <row r="5" spans="1:33" x14ac:dyDescent="0.25">
      <c r="A5" s="18" t="s">
        <v>20</v>
      </c>
      <c r="B5" s="19">
        <v>10</v>
      </c>
      <c r="F5" s="18" t="s">
        <v>61</v>
      </c>
      <c r="G5" s="19">
        <v>1218.9533333333334</v>
      </c>
      <c r="K5" s="18" t="s">
        <v>101</v>
      </c>
      <c r="L5" s="19">
        <v>86640</v>
      </c>
      <c r="Q5" s="18" t="s">
        <v>22</v>
      </c>
      <c r="R5" s="19">
        <v>42257.876666666663</v>
      </c>
      <c r="W5" s="18" t="s">
        <v>107</v>
      </c>
      <c r="X5" s="19">
        <v>95125.91</v>
      </c>
    </row>
    <row r="6" spans="1:33" x14ac:dyDescent="0.25">
      <c r="A6" s="18" t="s">
        <v>39</v>
      </c>
      <c r="B6" s="19">
        <v>10</v>
      </c>
      <c r="F6" s="18" t="s">
        <v>5</v>
      </c>
      <c r="G6" s="19">
        <v>5368.4210526315792</v>
      </c>
      <c r="K6" s="18" t="s">
        <v>102</v>
      </c>
      <c r="L6" s="19">
        <v>335325.45</v>
      </c>
      <c r="Q6" s="18" t="s">
        <v>19</v>
      </c>
      <c r="R6" s="19">
        <v>36973.03</v>
      </c>
      <c r="W6" s="18" t="s">
        <v>108</v>
      </c>
      <c r="X6" s="19">
        <v>253256.36000000002</v>
      </c>
    </row>
    <row r="7" spans="1:33" x14ac:dyDescent="0.25">
      <c r="A7" s="18" t="s">
        <v>40</v>
      </c>
      <c r="B7" s="19">
        <v>8</v>
      </c>
      <c r="F7" s="18" t="s">
        <v>81</v>
      </c>
      <c r="G7" s="19">
        <v>16666.666666666668</v>
      </c>
      <c r="K7" s="18" t="s">
        <v>103</v>
      </c>
      <c r="L7" s="19">
        <v>262135</v>
      </c>
      <c r="Q7" s="18" t="s">
        <v>68</v>
      </c>
      <c r="R7" s="19">
        <v>27651.364999999998</v>
      </c>
      <c r="W7" s="18" t="s">
        <v>109</v>
      </c>
      <c r="X7" s="19">
        <v>214770.89999999997</v>
      </c>
    </row>
    <row r="8" spans="1:33" x14ac:dyDescent="0.25">
      <c r="A8" s="18" t="s">
        <v>61</v>
      </c>
      <c r="B8" s="19">
        <v>6</v>
      </c>
      <c r="F8" s="18" t="s">
        <v>40</v>
      </c>
      <c r="G8" s="19">
        <v>18672.445</v>
      </c>
      <c r="K8" s="18" t="s">
        <v>104</v>
      </c>
      <c r="L8" s="19">
        <v>170186.36</v>
      </c>
      <c r="Q8" s="18" t="s">
        <v>28</v>
      </c>
      <c r="R8" s="19">
        <v>24913.64</v>
      </c>
      <c r="W8" s="18" t="s">
        <v>110</v>
      </c>
      <c r="X8" s="19">
        <v>284630.55</v>
      </c>
      <c r="AC8" s="21">
        <f>GETPIVOTDATA("Amount",$AC$3)</f>
        <v>1132096.8999999997</v>
      </c>
      <c r="AG8">
        <f>GETPIVOTDATA("Type",$AG$3)</f>
        <v>66</v>
      </c>
    </row>
    <row r="9" spans="1:33" x14ac:dyDescent="0.25">
      <c r="A9" s="18" t="s">
        <v>94</v>
      </c>
      <c r="B9" s="19">
        <v>53</v>
      </c>
      <c r="F9" s="18" t="s">
        <v>20</v>
      </c>
      <c r="G9" s="19">
        <v>22024.18</v>
      </c>
      <c r="K9" s="18" t="s">
        <v>105</v>
      </c>
      <c r="L9" s="19">
        <v>46845.45</v>
      </c>
      <c r="Q9" s="18" t="s">
        <v>94</v>
      </c>
      <c r="R9" s="19">
        <v>36618.241999999998</v>
      </c>
      <c r="W9" s="18" t="s">
        <v>111</v>
      </c>
      <c r="X9" s="19">
        <v>38564.089999999997</v>
      </c>
    </row>
    <row r="10" spans="1:33" x14ac:dyDescent="0.25">
      <c r="F10" s="18" t="s">
        <v>39</v>
      </c>
      <c r="G10" s="19">
        <v>32597.727000000003</v>
      </c>
      <c r="K10" s="18" t="s">
        <v>94</v>
      </c>
      <c r="L10" s="19">
        <v>1132096.9000000001</v>
      </c>
      <c r="W10" s="18" t="s">
        <v>112</v>
      </c>
      <c r="X10" s="19">
        <v>168233.64</v>
      </c>
    </row>
    <row r="11" spans="1:33" x14ac:dyDescent="0.25">
      <c r="F11" s="18" t="s">
        <v>79</v>
      </c>
      <c r="G11" s="19">
        <v>35201.82</v>
      </c>
      <c r="W11" s="18" t="s">
        <v>94</v>
      </c>
      <c r="X11" s="19">
        <v>1132096.8999999999</v>
      </c>
    </row>
    <row r="12" spans="1:33" x14ac:dyDescent="0.25">
      <c r="F12" s="18" t="s">
        <v>37</v>
      </c>
      <c r="G12" s="19">
        <v>55859.696666666663</v>
      </c>
    </row>
    <row r="13" spans="1:33" x14ac:dyDescent="0.25">
      <c r="F13" s="18" t="s">
        <v>94</v>
      </c>
      <c r="G13" s="19">
        <v>17152.98333333333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80" zoomScaleNormal="80" workbookViewId="0">
      <selection activeCell="P11" sqref="P11"/>
    </sheetView>
  </sheetViews>
  <sheetFormatPr defaultRowHeight="15" x14ac:dyDescent="0.25"/>
  <cols>
    <col min="1" max="16384" width="9.140625" style="2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2022-10-07T14:42:32Z</dcterms:created>
  <dcterms:modified xsi:type="dcterms:W3CDTF">2023-10-30T10:11:38Z</dcterms:modified>
</cp:coreProperties>
</file>