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r loan project\SL_Dispatcher\"/>
    </mc:Choice>
  </mc:AlternateContent>
  <xr:revisionPtr revIDLastSave="0" documentId="13_ncr:1_{E4A2AEE7-3EA4-4C6F-8E96-DA9784B70D3C}" xr6:coauthVersionLast="47" xr6:coauthVersionMax="47" xr10:uidLastSave="{00000000-0000-0000-0000-000000000000}"/>
  <bookViews>
    <workbookView xWindow="-110" yWindow="-110" windowWidth="19420" windowHeight="10420" xr2:uid="{FD9FDE4C-AB3F-4D7E-85F2-5AFACB371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29" i="1"/>
  <c r="G28" i="1"/>
  <c r="C28" i="1"/>
  <c r="B28" i="1"/>
  <c r="G27" i="1"/>
  <c r="D23" i="1"/>
  <c r="D18" i="1"/>
  <c r="B14" i="1"/>
  <c r="G25" i="1" s="1"/>
  <c r="G26" i="1" s="1"/>
  <c r="G1" i="1"/>
  <c r="D24" i="1" l="1"/>
  <c r="B30" i="1" s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tc={B42FD219-48FE-4A1E-9635-7A274B4DC8FA}</author>
    <author>tc={E4753E13-1D4F-44CA-8667-3652DC93D79A}</author>
    <author>tc={6D6B270D-EC93-4B1E-82F0-B4BD749A0B76}</author>
    <author>tc={0ADB9E61-5AD2-488A-8AB7-0C24D4C31880}</author>
    <author>tc={D7C660EC-96C1-4EED-BBD3-B56271F11FFB}</author>
    <author>tc={50A943B5-219E-4707-AC04-F3B17D2BEC28}</author>
    <author>tc={A2F71122-60E0-4D52-916A-C6EBD85C0D95}</author>
    <author>tc={C10E6652-1B79-45BC-8324-65EA566B2EEA}</author>
    <author>tc={AEFED07F-A3E7-402D-83D6-0E4D1F8CF50C}</author>
    <author>tc={70327D74-49B2-477B-9B69-C6057735427E}</author>
    <author>tc={E51C905A-8117-45AF-9AFD-A85A70B19DD8}</author>
    <author>tc={927C273A-8282-403E-84BD-6BDC0EFA76C0}</author>
    <author>tc={6E17358D-E6C6-43E8-8D49-4E25DDF09997}</author>
    <author>tc={2A8FF1EB-478A-4080-9005-6AC7E1F38665}</author>
    <author>tc={BC0D69B9-EA0E-4F21-BC37-4AD3E7E3442D}</author>
    <author>tc={9F3D0F94-4C47-412D-89A6-6339A12EA10C}</author>
    <author>tc={89451B54-5457-4AB2-9596-599EF765F70B}</author>
    <author>tc={273AADAF-83F9-478B-AFAF-BEF1114765C9}</author>
    <author>tc={FA68B2B5-3E8E-46E4-8798-61B89123D419}</author>
    <author>tc={610B59F6-40F1-4B19-A63E-B200798D258E}</author>
    <author>tc={5CF4DA44-51DB-4836-9534-1C8068C54FAF}</author>
    <author>tc={293D2835-CD9F-4FDE-A4CD-4DA2EAEF1843}</author>
    <author>tc={12CE433D-CBD4-4EC0-9BBE-AEB06B9F4702}</author>
    <author>tc={893BC6B5-6F1A-4816-84DF-6DD1237BFA9F}</author>
    <author>tc={5C2BC60C-0349-49BE-801D-7BDC62FE9114}</author>
  </authors>
  <commentList>
    <comment ref="A3" authorId="0" shapeId="0" xr:uid="{B42FD219-48FE-4A1E-9635-7A274B4DC8F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Applicant info &gt; Personal information</t>
      </text>
    </comment>
    <comment ref="F3" authorId="1" shapeId="0" xr:uid="{E4753E13-1D4F-44CA-8667-3652DC93D79A}">
      <text>
        <t>[Threaded comment]
Your version of Excel allows you to read this threaded comment; however, any edits to it will get removed if the file is opened in a newer version of Excel. Learn more: https://go.microsoft.com/fwlink/?linkid=870924
Comment:
    Chicago title link:
https://premier.ctic.com/#login</t>
      </text>
    </comment>
    <comment ref="A4" authorId="2" shapeId="0" xr:uid="{6D6B270D-EC93-4B1E-82F0-B4BD749A0B7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App#
Located at the top of the screen under the search and set up bar on LPQ</t>
      </text>
    </comment>
    <comment ref="A5" authorId="3" shapeId="0" xr:uid="{0ADB9E61-5AD2-488A-8AB7-0C24D4C3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account # is missing then go to HELD FUNDING STIPULATIONS box on checklist and add "NEED TO OPEN MEMBERSHIP" and add YES in STIPULATION cell C20
if they have a membership then add their membership number here  in cell C5.
DO NOT IMPORT EVERY!</t>
      </text>
    </comment>
    <comment ref="A6" authorId="4" shapeId="0" xr:uid="{D7C660EC-96C1-4EED-BBD3-B56271F11FFB}">
      <text>
        <t>[Threaded comment]
Your version of Excel allows you to read this threaded comment; however, any edits to it will get removed if the file is opened in a newer version of Excel. Learn more: https://go.microsoft.com/fwlink/?linkid=870924
Comment:
    Loan Info &gt; Clinic/Retailer</t>
      </text>
    </comment>
    <comment ref="A7" authorId="5" shapeId="0" xr:uid="{50A943B5-219E-4707-AC04-F3B17D2BEC28}">
      <text>
        <t>[Threaded comment]
Your version of Excel allows you to read this threaded comment; however, any edits to it will get removed if the file is opened in a newer version of Excel. Learn more: https://go.microsoft.com/fwlink/?linkid=870924
Comment:
    Loan Info
-Click on 'info' next to the clinic/retailer name. A pop-up screen will appear the Reference ID is number that needs to go in cell C7</t>
      </text>
    </comment>
    <comment ref="A8" authorId="6" shapeId="0" xr:uid="{A2F71122-60E0-4D52-916A-C6EBD85C0D95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to verify the member's information matches episys (SSN, ADDRESS, NAME)
If there are any discrepancies then put 'yes' in the correct box for the discrepancy (cells C10-C12). Clear any discrepancies in the comments section in LPQ and remove 'yes' and add CLEARED to cells C10-C12 if a discrepancy had to be cleared.</t>
      </text>
    </comment>
    <comment ref="B8" authorId="7" shapeId="0" xr:uid="{C10E6652-1B79-45BC-8324-65EA566B2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found on the Credit Application or on the top of the screen under the applicants name.</t>
      </text>
    </comment>
    <comment ref="B9" authorId="8" shapeId="0" xr:uid="{AEFED07F-A3E7-402D-83D6-0E4D1F8CF50C}">
      <text>
        <t>[Threaded comment]
Your version of Excel allows you to read this threaded comment; however, any edits to it will get removed if the file is opened in a newer version of Excel. Learn more: https://go.microsoft.com/fwlink/?linkid=870924
Comment:
    View Credit &gt; Date ordered</t>
      </text>
    </comment>
    <comment ref="B10" authorId="9" shapeId="0" xr:uid="{70327D74-49B2-477B-9B69-C6057735427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YES if:
'SSN cannot be verified' 
'SSN issue date cannot be verified'
or any other discrepancies</t>
      </text>
    </comment>
    <comment ref="B11" authorId="10" shapeId="0" xr:uid="{E51C905A-8117-45AF-9AFD-A85A70B19DD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YES if 'DOB discrepancy' shows on credit report</t>
      </text>
    </comment>
    <comment ref="B12" authorId="11" shapeId="0" xr:uid="{927C273A-8282-403E-84BD-6BDC0EFA76C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YES if 'Address discrepancy' shows on credit report</t>
      </text>
    </comment>
    <comment ref="A13" authorId="12" shapeId="0" xr:uid="{6E17358D-E6C6-43E8-8D49-4E25DDF09997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Underwriting info &gt; Loan Class = cell C13</t>
      </text>
    </comment>
    <comment ref="A14" authorId="13" shapeId="0" xr:uid="{2A8FF1EB-478A-4080-9005-6AC7E1F38665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you input the rate fee this amount will populate. This amount needs to be lower than the proposal amount.
If amount does not have a variance higher than $500, then this is the amount that will be your Proposed Approved Amount on the Underwriting info page. (update in LPQ once confirmed)</t>
      </text>
    </comment>
    <comment ref="A15" authorId="14" shapeId="0" xr:uid="{BC0D69B9-EA0E-4F21-BC37-4AD3E7E344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Underwriting info&gt; Proposed Approved Amount
This is the amount that is entered by the solar contractor and is sent over when the application is submitted.</t>
      </text>
    </comment>
    <comment ref="A16" authorId="15" shapeId="0" xr:uid="{9F3D0F94-4C47-412D-89A6-6339A12EA1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variance is less than $500 ok to proceed
if variance is higher than $500, DO NOT proceed.</t>
      </text>
    </comment>
    <comment ref="A17" authorId="16" shapeId="0" xr:uid="{89451B54-5457-4AB2-9596-599EF765F70B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Underwriting info &gt; Proposed Loan Term</t>
      </text>
    </comment>
    <comment ref="A18" authorId="17" shapeId="0" xr:uid="{273AADAF-83F9-478B-AFAF-BEF1114765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Rate Sheet 
https://valleystrong.sharepoint.com/:x:/s/CentralizedLending/EaLMboxtJANAoWubA9Be44kB7UXv0yJ1ewUA89UgKJ4CbQ?e=TRBG7e</t>
      </text>
    </comment>
    <comment ref="A19" authorId="18" shapeId="0" xr:uid="{FA68B2B5-3E8E-46E4-8798-61B89123D419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Underwriting info &gt; Underwriting information box &gt; DTI (Debt to Income)</t>
      </text>
    </comment>
    <comment ref="A20" authorId="19" shapeId="0" xr:uid="{610B59F6-40F1-4B19-A63E-B200798D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YES here if :
-Membership needs to be opened
-Need POI (proof of income)
-Need POR (proof of residency)
-Need copy of Work Authroization or Perm. Residency Card</t>
      </text>
    </comment>
    <comment ref="A23" authorId="20" shapeId="0" xr:uid="{5CF4DA44-51DB-4836-9534-1C8068C54FAF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    RATE FEE
3.49% = 1.08
2.99% = 1.12
4.49% = 1.10
3.99% = 1.14
5.49% = 1.14
4.99% = 1.18
Reply:
    @Kristin Sherry @Lupita Velasco Updated comment, here's a little cheat sheet :)</t>
      </text>
    </comment>
    <comment ref="F23" authorId="21" shapeId="0" xr:uid="{293D2835-CD9F-4FDE-A4CD-4DA2EAEF1843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Value link:
https://www.tvalueonline.com/Account/Login</t>
      </text>
    </comment>
    <comment ref="A24" authorId="22" shapeId="0" xr:uid="{12CE433D-CBD4-4EC0-9BBE-AEB06B9F4702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&gt; Reserve Amount 
Refer to Rate Sheet for Reserve Amount
https://valleystrong.sharepoint.com/:x:/s/CentralizedLending/EaLMboxtJANAoWubA9Be44kB7UXv0yJ1ewUA89UgKJ4CbQ?e=TRBG7e</t>
      </text>
    </comment>
    <comment ref="F25" authorId="23" shapeId="0" xr:uid="{893BC6B5-6F1A-4816-84DF-6DD1237BFA9F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Financed x 26%</t>
      </text>
    </comment>
    <comment ref="A26" authorId="24" shapeId="0" xr:uid="{5C2BC60C-0349-49BE-801D-7BDC62FE9114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loan is funded, take snip it of this ACH Invoice and send to Solar Loan Group.</t>
      </text>
    </comment>
  </commentList>
</comments>
</file>

<file path=xl/sharedStrings.xml><?xml version="1.0" encoding="utf-8"?>
<sst xmlns="http://schemas.openxmlformats.org/spreadsheetml/2006/main" count="91" uniqueCount="77">
  <si>
    <t>SOLAR AND ENERGY EFFICIENCY - CHECKLIST</t>
  </si>
  <si>
    <t>Account:</t>
  </si>
  <si>
    <t>Loan Suffix:</t>
  </si>
  <si>
    <t>Book Date:</t>
  </si>
  <si>
    <t> </t>
  </si>
  <si>
    <t>Emailed/Completed</t>
  </si>
  <si>
    <t>Documents/Actions Required</t>
  </si>
  <si>
    <t>Who</t>
  </si>
  <si>
    <t>Received</t>
  </si>
  <si>
    <t>Review Application Process</t>
  </si>
  <si>
    <t xml:space="preserve"> Loan Application 1001718</t>
  </si>
  <si>
    <t>Member</t>
  </si>
  <si>
    <t>Name:</t>
  </si>
  <si>
    <t>Chicago Title - Address Verified:</t>
  </si>
  <si>
    <t xml:space="preserve">     SD-03 Authorization of Auto Transfer</t>
  </si>
  <si>
    <t>LOANSPQ:</t>
  </si>
  <si>
    <t xml:space="preserve">                                               Contract Agreement (Between dealer/member)</t>
  </si>
  <si>
    <t>Clinic</t>
  </si>
  <si>
    <t>ACCOUNT:</t>
  </si>
  <si>
    <t xml:space="preserve">                                Final Inspection/Job Card</t>
  </si>
  <si>
    <t>CLINIC DEALER:</t>
  </si>
  <si>
    <r>
      <rPr>
        <b/>
        <sz val="10"/>
        <color rgb="FFFF0000"/>
        <rFont val="Roboto"/>
      </rPr>
      <t>Option 1</t>
    </r>
    <r>
      <rPr>
        <b/>
        <sz val="10"/>
        <color rgb="FF000000"/>
        <rFont val="Roboto"/>
        <family val="2"/>
      </rPr>
      <t xml:space="preserve"> -  Closed End Note NZX011 "OR"  </t>
    </r>
    <r>
      <rPr>
        <b/>
        <sz val="10"/>
        <color rgb="FFFF0000"/>
        <rFont val="Roboto"/>
      </rPr>
      <t>Option 2</t>
    </r>
    <r>
      <rPr>
        <b/>
        <sz val="10"/>
        <color rgb="FF000000"/>
        <rFont val="Roboto"/>
        <family val="2"/>
      </rPr>
      <t xml:space="preserve"> - Solar and Energy Close-End Note, Disclosure, Loan and Security Agreement</t>
    </r>
  </si>
  <si>
    <t>DEALER REFERENCE ID:</t>
  </si>
  <si>
    <t xml:space="preserve">                                     </t>
  </si>
  <si>
    <t>CREDIT REPORT</t>
  </si>
  <si>
    <t>Score:</t>
  </si>
  <si>
    <t>Date Order:</t>
  </si>
  <si>
    <t>SSN Alert:</t>
  </si>
  <si>
    <t>DOB Alert:</t>
  </si>
  <si>
    <t>DATE</t>
  </si>
  <si>
    <t>HELD FUNDING STIPULATION</t>
  </si>
  <si>
    <t>Address Alert:</t>
  </si>
  <si>
    <t xml:space="preserve">CASH PRICE </t>
  </si>
  <si>
    <t>AMOUNT FINANCED</t>
  </si>
  <si>
    <t xml:space="preserve">PROPOSAL AMOUNT </t>
  </si>
  <si>
    <t>VARIANCE</t>
  </si>
  <si>
    <t>LOAN TERM:</t>
  </si>
  <si>
    <t>RATE:</t>
  </si>
  <si>
    <r>
      <t xml:space="preserve">RATE </t>
    </r>
    <r>
      <rPr>
        <b/>
        <u/>
        <sz val="10"/>
        <rFont val="Roboto"/>
      </rPr>
      <t>without Auto Transfer</t>
    </r>
  </si>
  <si>
    <t>DTI:</t>
  </si>
  <si>
    <t>STIPULATION:</t>
  </si>
  <si>
    <t>Tier</t>
  </si>
  <si>
    <t>Rate Fee:</t>
  </si>
  <si>
    <t>Rate Fee Amount:</t>
  </si>
  <si>
    <t>Option 2 - Amount Finance - Tax CR - 18th month payment</t>
  </si>
  <si>
    <t>EXCEPTIONS / NOTES</t>
  </si>
  <si>
    <t>RESERVE AMOUNT:</t>
  </si>
  <si>
    <t>AMOUNT OWED TO CLINIC:</t>
  </si>
  <si>
    <t>Tax Credit</t>
  </si>
  <si>
    <t>ACH INVOICE CREATED IN DRA</t>
  </si>
  <si>
    <t>Loan Amt - Tax CR.</t>
  </si>
  <si>
    <t xml:space="preserve">GL: </t>
  </si>
  <si>
    <t>882907-0000.0000</t>
  </si>
  <si>
    <t>Full Term</t>
  </si>
  <si>
    <t>Account/Loan Number:</t>
  </si>
  <si>
    <t>Full Term - 18 mos</t>
  </si>
  <si>
    <t>Borrower:</t>
  </si>
  <si>
    <t>TIME VALUE</t>
  </si>
  <si>
    <t>Loan Proceed to Dealer:</t>
  </si>
  <si>
    <t>Reserve Proceed to Dealer</t>
  </si>
  <si>
    <t>Date Worked:</t>
  </si>
  <si>
    <t>Rate Buydown:</t>
  </si>
  <si>
    <t>Worked:</t>
  </si>
  <si>
    <t>Total Finance Amount:</t>
  </si>
  <si>
    <t>Assigned To:</t>
  </si>
  <si>
    <t>INSERT COMMENT HERE AND ASSIGN</t>
  </si>
  <si>
    <t>Clinic Dealer:</t>
  </si>
  <si>
    <t>Color Index:</t>
  </si>
  <si>
    <t>Dealer Reference ID:</t>
  </si>
  <si>
    <t xml:space="preserve">Booking Process </t>
  </si>
  <si>
    <t>EPISYS</t>
  </si>
  <si>
    <t>Create Tracking 75</t>
  </si>
  <si>
    <t>Create Tracking 76</t>
  </si>
  <si>
    <t>FM -Dealer Number (Ref. ID)</t>
  </si>
  <si>
    <t>FM- Reserve Plan ID (9)</t>
  </si>
  <si>
    <t>FM- Payment (Customer Score 2)</t>
  </si>
  <si>
    <t>Option 2 -Closed End Note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</si>
</sst>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00%"/>
  </numFmts>
  <fonts count="20">
    <font>
      <sz val="10"/>
      <color theme="1"/>
      <name val="Roboto"/>
      <family val="2"/>
    </font>
    <font>
      <sz val="10"/>
      <color rgb="FFFF0000"/>
      <name val="Roboto"/>
      <family val="2"/>
    </font>
    <font>
      <b/>
      <sz val="12"/>
      <color rgb="FF000000"/>
      <name val="Roboto"/>
      <family val="2"/>
    </font>
    <font>
      <sz val="10"/>
      <color rgb="FF000000"/>
      <name val="Roboto"/>
      <family val="2"/>
    </font>
    <font>
      <b/>
      <sz val="10"/>
      <color rgb="FF000000"/>
      <name val="Roboto"/>
      <family val="2"/>
    </font>
    <font>
      <sz val="10"/>
      <color rgb="FFFFFFFF"/>
      <name val="Roboto"/>
      <family val="2"/>
    </font>
    <font>
      <b/>
      <sz val="10"/>
      <color rgb="FFFFFFFF"/>
      <name val="Roboto"/>
      <family val="2"/>
    </font>
    <font>
      <b/>
      <sz val="12"/>
      <color rgb="FFFFFFFF"/>
      <name val="Roboto"/>
      <family val="2"/>
    </font>
    <font>
      <b/>
      <sz val="10"/>
      <name val="Roboto"/>
      <family val="2"/>
    </font>
    <font>
      <b/>
      <sz val="10"/>
      <color rgb="FFFFFF00"/>
      <name val="Roboto"/>
      <family val="2"/>
    </font>
    <font>
      <sz val="10"/>
      <name val="Roboto"/>
      <family val="2"/>
    </font>
    <font>
      <sz val="16"/>
      <color rgb="FF000000"/>
      <name val="Roboto"/>
      <family val="2"/>
    </font>
    <font>
      <sz val="10"/>
      <color rgb="FFC00000"/>
      <name val="Roboto"/>
      <family val="2"/>
    </font>
    <font>
      <b/>
      <sz val="10"/>
      <color rgb="FFFF0000"/>
      <name val="Roboto"/>
    </font>
    <font>
      <b/>
      <sz val="10"/>
      <color rgb="FFC00000"/>
      <name val="Roboto"/>
      <family val="2"/>
    </font>
    <font>
      <b/>
      <sz val="11"/>
      <color rgb="FFC00000"/>
      <name val="Roboto"/>
      <family val="2"/>
    </font>
    <font>
      <sz val="10"/>
      <color rgb="FFFFFF00"/>
      <name val="Roboto"/>
      <family val="2"/>
    </font>
    <font>
      <b/>
      <u/>
      <sz val="10"/>
      <name val="Roboto"/>
    </font>
    <font>
      <sz val="14"/>
      <name val="Roboto"/>
      <family val="2"/>
    </font>
    <font>
      <b/>
      <sz val="12"/>
      <color rgb="FFC00000"/>
      <name val="Roboto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0033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rgb="FF000000"/>
      </patternFill>
    </fill>
    <fill>
      <patternFill patternType="solid">
        <fgColor rgb="FFCC33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1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3" fillId="2" borderId="13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0" fontId="8" fillId="2" borderId="23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64" fontId="6" fillId="11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4" fillId="13" borderId="16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9" fillId="14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6" borderId="18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20" xfId="0" applyFill="1" applyBorder="1"/>
    <xf numFmtId="0" fontId="0" fillId="6" borderId="0" xfId="0" applyFill="1" applyBorder="1"/>
    <xf numFmtId="0" fontId="0" fillId="6" borderId="25" xfId="0" applyFill="1" applyBorder="1"/>
    <xf numFmtId="0" fontId="3" fillId="6" borderId="2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9" fillId="14" borderId="11" xfId="0" applyNumberFormat="1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164" fontId="10" fillId="13" borderId="11" xfId="0" applyNumberFormat="1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164" fontId="3" fillId="13" borderId="11" xfId="0" applyNumberFormat="1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9" fontId="10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4" fontId="4" fillId="2" borderId="21" xfId="0" applyNumberFormat="1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164" fontId="10" fillId="8" borderId="26" xfId="0" applyNumberFormat="1" applyFont="1" applyFill="1" applyBorder="1" applyAlignment="1">
      <alignment horizontal="center" vertical="center"/>
    </xf>
    <xf numFmtId="164" fontId="10" fillId="8" borderId="11" xfId="0" applyNumberFormat="1" applyFont="1" applyFill="1" applyBorder="1" applyAlignment="1">
      <alignment horizontal="center" vertical="center"/>
    </xf>
    <xf numFmtId="164" fontId="10" fillId="8" borderId="12" xfId="0" applyNumberFormat="1" applyFont="1" applyFill="1" applyBorder="1" applyAlignment="1">
      <alignment horizontal="center" vertical="center"/>
    </xf>
    <xf numFmtId="164" fontId="1" fillId="10" borderId="26" xfId="0" applyNumberFormat="1" applyFont="1" applyFill="1" applyBorder="1" applyAlignment="1">
      <alignment horizontal="center" vertical="center"/>
    </xf>
    <xf numFmtId="164" fontId="1" fillId="10" borderId="11" xfId="0" applyNumberFormat="1" applyFont="1" applyFill="1" applyBorder="1" applyAlignment="1">
      <alignment horizontal="center" vertical="center"/>
    </xf>
    <xf numFmtId="164" fontId="1" fillId="10" borderId="12" xfId="0" applyNumberFormat="1" applyFont="1" applyFill="1" applyBorder="1" applyAlignment="1">
      <alignment horizontal="center" vertical="center"/>
    </xf>
    <xf numFmtId="14" fontId="4" fillId="2" borderId="18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4" fontId="10" fillId="9" borderId="11" xfId="0" applyNumberFormat="1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164" fontId="16" fillId="10" borderId="11" xfId="0" applyNumberFormat="1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istin Sherry" id="{2D4726CC-88D6-4F45-8C02-911D46031DAB}" userId="Kristin.Sherry@valleystrong.com" providerId="PeoplePicker"/>
  <person displayName="Lupita Velasco" id="{ECA73E68-6A37-48D2-BC0B-12D14E76A3FC}" userId="Lupita.Velasco@valleystrong.com" providerId="PeoplePicker"/>
  <person displayName="Adriana Trevino" id="{9BE99E0B-7FF5-4D7F-A2BF-A1F143ADD24C}" userId="S::trevinoa@valleystrong.com::c7335c58-837c-4d92-a592-cacecd13e6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12-10T23:01:24.62" personId="{9BE99E0B-7FF5-4D7F-A2BF-A1F143ADD24C}" id="{B42FD219-48FE-4A1E-9635-7A274B4DC8FA}">
    <text>Applicant info &gt; Personal information</text>
  </threadedComment>
  <threadedComment ref="F3" dT="2021-12-11T00:42:33.68" personId="{9BE99E0B-7FF5-4D7F-A2BF-A1F143ADD24C}" id="{E4753E13-1D4F-44CA-8667-3652DC93D79A}">
    <text>Chicago title link:
https://premier.ctic.com/#login</text>
  </threadedComment>
  <threadedComment ref="A4" dT="2021-12-10T23:21:36.51" personId="{9BE99E0B-7FF5-4D7F-A2BF-A1F143ADD24C}" id="{6D6B270D-EC93-4B1E-82F0-B4BD749A0B76}">
    <text>App#
Located at the top of the screen under the search and set up bar on LPQ</text>
  </threadedComment>
  <threadedComment ref="A5" dT="2021-12-10T23:27:03.65" personId="{9BE99E0B-7FF5-4D7F-A2BF-A1F143ADD24C}" id="{0ADB9E61-5AD2-488A-8AB7-0C24D4C31880}">
    <text>If the account # is missing then go to HELD FUNDING STIPULATIONS box on checklist and add "NEED TO OPEN MEMBERSHIP" and add YES in STIPULATION cell C20
if they have a membership then add their membership number here  in cell C5.
DO NOT IMPORT EVERY!</text>
  </threadedComment>
  <threadedComment ref="A6" dT="2021-12-10T23:29:40.05" personId="{9BE99E0B-7FF5-4D7F-A2BF-A1F143ADD24C}" id="{D7C660EC-96C1-4EED-BBD3-B56271F11FFB}">
    <text>Loan Info &gt; Clinic/Retailer</text>
  </threadedComment>
  <threadedComment ref="A7" dT="2021-12-10T23:31:07.99" personId="{9BE99E0B-7FF5-4D7F-A2BF-A1F143ADD24C}" id="{50A943B5-219E-4707-AC04-F3B17D2BEC28}">
    <text>Loan Info
-Click on 'info' next to the clinic/retailer name. A pop-up screen will appear the Reference ID is number that needs to go in cell C7</text>
  </threadedComment>
  <threadedComment ref="A8" dT="2021-12-10T23:35:54.24" personId="{9BE99E0B-7FF5-4D7F-A2BF-A1F143ADD24C}" id="{A2F71122-60E0-4D52-916A-C6EBD85C0D95}">
    <text>Make sure to verify the member's information matches episys (SSN, ADDRESS, NAME)
If there are any discrepancies then put 'yes' in the correct box for the discrepancy (cells C10-C12). Clear any discrepancies in the comments section in LPQ and remove 'yes' and add CLEARED to cells C10-C12 if a discrepancy had to be cleared.</text>
  </threadedComment>
  <threadedComment ref="B8" dT="2021-12-10T23:32:46.56" personId="{9BE99E0B-7FF5-4D7F-A2BF-A1F143ADD24C}" id="{C10E6652-1B79-45BC-8324-65EA566B2EEA}">
    <text>Can be found on the Credit Application or on the top of the screen under the applicants name.</text>
  </threadedComment>
  <threadedComment ref="B9" dT="2021-12-10T23:33:35.13" personId="{9BE99E0B-7FF5-4D7F-A2BF-A1F143ADD24C}" id="{AEFED07F-A3E7-402D-83D6-0E4D1F8CF50C}">
    <text>View Credit &gt; Date ordered</text>
  </threadedComment>
  <threadedComment ref="B10" dT="2021-12-10T23:37:14.94" personId="{9BE99E0B-7FF5-4D7F-A2BF-A1F143ADD24C}" id="{70327D74-49B2-477B-9B69-C6057735427E}">
    <text>add YES if:
'SSN cannot be verified' 
'SSN issue date cannot be verified'
or any other discrepancies</text>
  </threadedComment>
  <threadedComment ref="B11" dT="2021-12-10T23:37:50.23" personId="{9BE99E0B-7FF5-4D7F-A2BF-A1F143ADD24C}" id="{E51C905A-8117-45AF-9AFD-A85A70B19DD8}">
    <text>add YES if 'DOB discrepancy' shows on credit report</text>
  </threadedComment>
  <threadedComment ref="B12" dT="2021-12-10T23:38:16.03" personId="{9BE99E0B-7FF5-4D7F-A2BF-A1F143ADD24C}" id="{927C273A-8282-403E-84BD-6BDC0EFA76C0}">
    <text>add YES if 'Address discrepancy' shows on credit report</text>
  </threadedComment>
  <threadedComment ref="A13" dT="2021-12-11T00:55:50.57" personId="{9BE99E0B-7FF5-4D7F-A2BF-A1F143ADD24C}" id="{6E17358D-E6C6-43E8-8D49-4E25DDF09997}">
    <text>Underwriting info &gt; Loan Class = cell C13</text>
  </threadedComment>
  <threadedComment ref="A14" dT="2021-12-10T23:56:46.61" personId="{9BE99E0B-7FF5-4D7F-A2BF-A1F143ADD24C}" id="{2A8FF1EB-478A-4080-9005-6AC7E1F38665}">
    <text>Once you input the rate fee this amount will populate. This amount needs to be lower than the proposal amount.
If amount does not have a variance higher than $500, then this is the amount that will be your Proposed Approved Amount on the Underwriting info page. (update in LPQ once confirmed)</text>
  </threadedComment>
  <threadedComment ref="A15" dT="2021-12-10T23:54:49.29" personId="{9BE99E0B-7FF5-4D7F-A2BF-A1F143ADD24C}" id="{BC0D69B9-EA0E-4F21-BC37-4AD3E7E3442D}">
    <text>Underwriting info&gt; Proposed Approved Amount
This is the amount that is entered by the solar contractor and is sent over when the application is submitted.</text>
  </threadedComment>
  <threadedComment ref="A16" dT="2021-12-10T23:57:31.81" personId="{9BE99E0B-7FF5-4D7F-A2BF-A1F143ADD24C}" id="{9F3D0F94-4C47-412D-89A6-6339A12EA10C}">
    <text>if variance is less than $500 ok to proceed
if variance is higher than $500, DO NOT proceed.</text>
  </threadedComment>
  <threadedComment ref="A17" dT="2021-12-11T00:15:04.28" personId="{9BE99E0B-7FF5-4D7F-A2BF-A1F143ADD24C}" id="{89451B54-5457-4AB2-9596-599EF765F70B}">
    <text>Underwriting info &gt; Proposed Loan Term</text>
  </threadedComment>
  <threadedComment ref="A18" dT="2021-12-11T00:16:18.35" personId="{9BE99E0B-7FF5-4D7F-A2BF-A1F143ADD24C}" id="{273AADAF-83F9-478B-AFAF-BEF1114765C9}">
    <text>Refer to Rate Sheet 
https://valleystrong.sharepoint.com/:x:/s/CentralizedLending/EaLMboxtJANAoWubA9Be44kB7UXv0yJ1ewUA89UgKJ4CbQ?e=TRBG7e</text>
  </threadedComment>
  <threadedComment ref="A19" dT="2021-12-11T00:38:29.68" personId="{9BE99E0B-7FF5-4D7F-A2BF-A1F143ADD24C}" id="{FA68B2B5-3E8E-46E4-8798-61B89123D419}">
    <text>Underwriting info &gt; Underwriting information box &gt; DTI (Debt to Income)</text>
  </threadedComment>
  <threadedComment ref="A20" dT="2021-12-11T00:40:44.10" personId="{9BE99E0B-7FF5-4D7F-A2BF-A1F143ADD24C}" id="{610B59F6-40F1-4B19-A63E-B200798D258E}">
    <text>add YES here if :
-Membership needs to be opened
-Need POI (proof of income)
-Need POR (proof of residency)
-Need copy of Work Authroization or Perm. Residency Card</text>
  </threadedComment>
  <threadedComment ref="A23" dT="2022-02-18T17:25:07.77" personId="{9BE99E0B-7FF5-4D7F-A2BF-A1F143ADD24C}" id="{5CF4DA44-51DB-4836-9534-1C8068C54FAF}">
    <text>RATE     RATE FEE
3.49% = 1.08
2.99% = 1.12
4.49% = 1.10
3.99% = 1.14
5.49% = 1.14
4.99% = 1.18</text>
  </threadedComment>
  <threadedComment ref="A23" dT="2022-02-18T17:27:32.69" personId="{9BE99E0B-7FF5-4D7F-A2BF-A1F143ADD24C}" id="{249D4280-D832-4E8F-8A22-65AA987F9955}" parentId="{5CF4DA44-51DB-4836-9534-1C8068C54FAF}">
    <text>@Kristin Sherry @Lupita Velasco Updated comment, here's a little cheat sheet :)</text>
    <mentions>
      <mention mentionpersonId="{2D4726CC-88D6-4F45-8C02-911D46031DAB}" mentionId="{6E4A08B5-5F37-420E-8C6B-81876BB11F5E}" startIndex="0" length="15"/>
      <mention mentionpersonId="{ECA73E68-6A37-48D2-BC0B-12D14E76A3FC}" mentionId="{4D3537A5-19C3-494B-8808-868D16932022}" startIndex="16" length="15"/>
    </mentions>
  </threadedComment>
  <threadedComment ref="F23" dT="2021-12-11T00:42:56.25" personId="{9BE99E0B-7FF5-4D7F-A2BF-A1F143ADD24C}" id="{293D2835-CD9F-4FDE-A4CD-4DA2EAEF1843}">
    <text>Time Value link:
https://www.tvalueonline.com/Account/Login</text>
  </threadedComment>
  <threadedComment ref="A24" dT="2021-12-11T00:42:00.24" personId="{9BE99E0B-7FF5-4D7F-A2BF-A1F143ADD24C}" id="{12CE433D-CBD4-4EC0-9BBE-AEB06B9F4702}">
    <text>Funding &gt; Reserve Amount 
Refer to Rate Sheet for Reserve Amount
https://valleystrong.sharepoint.com/:x:/s/CentralizedLending/EaLMboxtJANAoWubA9Be44kB7UXv0yJ1ewUA89UgKJ4CbQ?e=TRBG7e</text>
  </threadedComment>
  <threadedComment ref="F25" dT="2021-12-11T00:43:19.39" personId="{9BE99E0B-7FF5-4D7F-A2BF-A1F143ADD24C}" id="{893BC6B5-6F1A-4816-84DF-6DD1237BFA9F}">
    <text>Amount Financed x 26%</text>
  </threadedComment>
  <threadedComment ref="A26" dT="2021-12-11T00:45:15.63" personId="{9BE99E0B-7FF5-4D7F-A2BF-A1F143ADD24C}" id="{5C2BC60C-0349-49BE-801D-7BDC62FE9114}">
    <text>Once loan is funded, take snip it of this ACH Invoice and send to Solar Loan Group.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2F1-3435-4C38-83A2-876A590AB09F}">
  <dimension ref="A1:T98"/>
  <sheetViews>
    <sheetView tabSelected="1" topLeftCell="A22" zoomScale="80" zoomScaleNormal="80" workbookViewId="0">
      <selection activeCell="L32" sqref="L32"/>
    </sheetView>
  </sheetViews>
  <sheetFormatPr defaultColWidth="9.1796875" defaultRowHeight="12.5"/>
  <cols>
    <col min="1" max="1" width="29.26953125" style="8" bestFit="1" customWidth="1"/>
    <col min="2" max="2" width="13.1796875" style="8" bestFit="1" customWidth="1"/>
    <col min="3" max="3" width="27" style="8" bestFit="1" customWidth="1"/>
    <col min="4" max="4" width="15.81640625" style="8" customWidth="1"/>
    <col min="5" max="5" width="9.1796875" style="8"/>
    <col min="6" max="6" width="17.26953125" style="8" bestFit="1" customWidth="1"/>
    <col min="7" max="7" width="20.54296875" style="8" customWidth="1"/>
    <col min="8" max="8" width="11" style="8" bestFit="1" customWidth="1"/>
    <col min="9" max="9" width="7.1796875" style="8" customWidth="1"/>
    <col min="10" max="10" width="9.81640625" style="8" bestFit="1" customWidth="1"/>
    <col min="11" max="13" width="9.1796875" style="8"/>
    <col min="14" max="14" width="21.453125" style="8" bestFit="1" customWidth="1"/>
    <col min="15" max="15" width="14.453125" style="8" customWidth="1"/>
    <col min="16" max="16" width="9.1796875" style="8"/>
    <col min="17" max="17" width="15.1796875" style="8" customWidth="1"/>
    <col min="18" max="18" width="37.7265625" style="8" customWidth="1"/>
    <col min="19" max="19" width="8.7265625" style="8" bestFit="1" customWidth="1"/>
    <col min="20" max="20" width="13.453125" style="8" customWidth="1"/>
    <col min="21" max="16384" width="9.1796875" style="8"/>
  </cols>
  <sheetData>
    <row r="1" spans="1:20" ht="16" thickBot="1">
      <c r="A1" s="161" t="s">
        <v>0</v>
      </c>
      <c r="B1" s="162"/>
      <c r="C1" s="162"/>
      <c r="D1" s="163"/>
      <c r="E1" s="1"/>
      <c r="F1" s="2" t="s">
        <v>1</v>
      </c>
      <c r="G1" s="3">
        <f>B5</f>
        <v>0</v>
      </c>
      <c r="H1" s="2" t="s">
        <v>2</v>
      </c>
      <c r="I1" s="4"/>
      <c r="J1" s="2" t="s">
        <v>3</v>
      </c>
      <c r="K1" s="164" t="s">
        <v>4</v>
      </c>
      <c r="L1" s="164"/>
      <c r="M1" s="1"/>
      <c r="N1" s="5" t="s">
        <v>5</v>
      </c>
      <c r="O1" s="165" t="s">
        <v>6</v>
      </c>
      <c r="P1" s="165"/>
      <c r="Q1" s="165"/>
      <c r="R1" s="166"/>
      <c r="S1" s="6" t="s">
        <v>7</v>
      </c>
      <c r="T1" s="7" t="s">
        <v>8</v>
      </c>
    </row>
    <row r="2" spans="1:20" ht="16" thickBot="1">
      <c r="A2" s="167" t="s">
        <v>9</v>
      </c>
      <c r="B2" s="168"/>
      <c r="C2" s="168"/>
      <c r="D2" s="169"/>
      <c r="E2" s="1"/>
      <c r="F2" s="9"/>
      <c r="G2" s="1"/>
      <c r="H2" s="1"/>
      <c r="I2" s="1"/>
      <c r="J2" s="1"/>
      <c r="K2" s="1"/>
      <c r="L2" s="1"/>
      <c r="M2" s="1"/>
      <c r="N2" s="10"/>
      <c r="O2" s="170" t="s">
        <v>10</v>
      </c>
      <c r="P2" s="170"/>
      <c r="Q2" s="170"/>
      <c r="R2" s="171"/>
      <c r="S2" s="11" t="s">
        <v>11</v>
      </c>
      <c r="T2" s="10"/>
    </row>
    <row r="3" spans="1:20" ht="16" thickBot="1">
      <c r="A3" s="12" t="s">
        <v>12</v>
      </c>
      <c r="B3" s="172"/>
      <c r="C3" s="172"/>
      <c r="D3" s="173"/>
      <c r="E3" s="1"/>
      <c r="F3" s="147" t="s">
        <v>13</v>
      </c>
      <c r="G3" s="147"/>
      <c r="H3" s="147"/>
      <c r="I3" s="147"/>
      <c r="J3" s="137"/>
      <c r="K3" s="174"/>
      <c r="L3" s="175"/>
      <c r="M3" s="1"/>
      <c r="N3" s="10"/>
      <c r="O3" s="170" t="s">
        <v>14</v>
      </c>
      <c r="P3" s="170"/>
      <c r="Q3" s="170"/>
      <c r="R3" s="171"/>
      <c r="S3" s="11" t="s">
        <v>11</v>
      </c>
      <c r="T3" s="10"/>
    </row>
    <row r="4" spans="1:20" ht="13.5" customHeight="1" thickBot="1">
      <c r="A4" s="12" t="s">
        <v>15</v>
      </c>
      <c r="B4" s="109"/>
      <c r="C4" s="109"/>
      <c r="D4" s="110"/>
      <c r="E4" s="1"/>
      <c r="F4" s="176"/>
      <c r="G4" s="177"/>
      <c r="H4" s="177"/>
      <c r="I4" s="177"/>
      <c r="J4" s="177"/>
      <c r="K4" s="177"/>
      <c r="L4" s="178"/>
      <c r="M4" s="1"/>
      <c r="N4" s="179" t="s">
        <v>16</v>
      </c>
      <c r="O4" s="170"/>
      <c r="P4" s="170"/>
      <c r="Q4" s="170"/>
      <c r="R4" s="171"/>
      <c r="S4" s="11" t="s">
        <v>17</v>
      </c>
      <c r="T4" s="13"/>
    </row>
    <row r="5" spans="1:20" ht="13.5" customHeight="1" thickBot="1">
      <c r="A5" s="12" t="s">
        <v>18</v>
      </c>
      <c r="B5" s="154"/>
      <c r="C5" s="154"/>
      <c r="D5" s="155"/>
      <c r="E5" s="1"/>
      <c r="F5" s="99"/>
      <c r="G5" s="100"/>
      <c r="H5" s="100"/>
      <c r="I5" s="100"/>
      <c r="J5" s="100"/>
      <c r="K5" s="100"/>
      <c r="L5" s="101"/>
      <c r="M5" s="1"/>
      <c r="N5" s="156" t="s">
        <v>19</v>
      </c>
      <c r="O5" s="157"/>
      <c r="P5" s="157"/>
      <c r="Q5" s="157"/>
      <c r="R5" s="157"/>
      <c r="S5" s="14" t="s">
        <v>17</v>
      </c>
      <c r="T5" s="15"/>
    </row>
    <row r="6" spans="1:20" ht="28.5" customHeight="1" thickBot="1">
      <c r="A6" s="12" t="s">
        <v>20</v>
      </c>
      <c r="B6" s="146"/>
      <c r="C6" s="146"/>
      <c r="D6" s="145"/>
      <c r="E6" s="1"/>
      <c r="F6" s="99"/>
      <c r="G6" s="100"/>
      <c r="H6" s="100"/>
      <c r="I6" s="100"/>
      <c r="J6" s="100"/>
      <c r="K6" s="100"/>
      <c r="L6" s="101"/>
      <c r="M6" s="1"/>
      <c r="N6" s="16"/>
      <c r="O6" s="158" t="s">
        <v>21</v>
      </c>
      <c r="P6" s="158"/>
      <c r="Q6" s="158"/>
      <c r="R6" s="158"/>
      <c r="S6" s="17" t="s">
        <v>11</v>
      </c>
      <c r="T6" s="18"/>
    </row>
    <row r="7" spans="1:20" ht="13" customHeight="1">
      <c r="A7" s="12" t="s">
        <v>22</v>
      </c>
      <c r="B7" s="159"/>
      <c r="C7" s="159"/>
      <c r="D7" s="160"/>
      <c r="E7" s="1"/>
      <c r="F7" s="99"/>
      <c r="G7" s="100"/>
      <c r="H7" s="100"/>
      <c r="I7" s="100"/>
      <c r="J7" s="100"/>
      <c r="K7" s="100"/>
      <c r="L7" s="101"/>
      <c r="M7" s="1"/>
      <c r="N7" s="19" t="s">
        <v>23</v>
      </c>
      <c r="O7" s="20"/>
      <c r="P7" s="20"/>
      <c r="Q7" s="20"/>
      <c r="R7" s="20"/>
      <c r="S7" s="21"/>
      <c r="T7" s="22" t="s">
        <v>4</v>
      </c>
    </row>
    <row r="8" spans="1:20" ht="13" customHeight="1">
      <c r="A8" s="139" t="s">
        <v>24</v>
      </c>
      <c r="B8" s="23" t="s">
        <v>25</v>
      </c>
      <c r="C8" s="141"/>
      <c r="D8" s="142"/>
      <c r="E8" s="1"/>
      <c r="F8" s="99"/>
      <c r="G8" s="100"/>
      <c r="H8" s="100"/>
      <c r="I8" s="100"/>
      <c r="J8" s="100"/>
      <c r="K8" s="100"/>
      <c r="L8" s="101"/>
      <c r="M8" s="1"/>
      <c r="N8" s="22"/>
      <c r="O8" s="143"/>
      <c r="P8" s="143"/>
      <c r="Q8" s="143"/>
      <c r="R8" s="143"/>
      <c r="S8" s="21"/>
      <c r="T8" s="1" t="s">
        <v>4</v>
      </c>
    </row>
    <row r="9" spans="1:20" ht="13" customHeight="1">
      <c r="A9" s="139"/>
      <c r="B9" s="23" t="s">
        <v>26</v>
      </c>
      <c r="C9" s="144"/>
      <c r="D9" s="145"/>
      <c r="E9" s="1"/>
      <c r="F9" s="99"/>
      <c r="G9" s="100"/>
      <c r="H9" s="100"/>
      <c r="I9" s="100"/>
      <c r="J9" s="100"/>
      <c r="K9" s="100"/>
      <c r="L9" s="101"/>
      <c r="M9" s="1"/>
      <c r="N9" s="22"/>
      <c r="O9" s="24"/>
      <c r="P9" s="24"/>
      <c r="Q9" s="24"/>
      <c r="R9" s="24"/>
      <c r="S9" s="25"/>
      <c r="T9" s="22"/>
    </row>
    <row r="10" spans="1:20" ht="15" customHeight="1">
      <c r="A10" s="139"/>
      <c r="B10" s="23" t="s">
        <v>27</v>
      </c>
      <c r="C10" s="146"/>
      <c r="D10" s="145"/>
      <c r="E10" s="1"/>
      <c r="F10" s="99"/>
      <c r="G10" s="100"/>
      <c r="H10" s="100"/>
      <c r="I10" s="100"/>
      <c r="J10" s="100"/>
      <c r="K10" s="100"/>
      <c r="L10" s="101"/>
      <c r="M10" s="1"/>
      <c r="N10" s="26"/>
      <c r="O10" s="26"/>
      <c r="P10" s="26"/>
      <c r="Q10" s="26"/>
      <c r="R10" s="26"/>
      <c r="S10" s="26"/>
      <c r="T10" s="26"/>
    </row>
    <row r="11" spans="1:20" ht="13.5" customHeight="1" thickBot="1">
      <c r="A11" s="139"/>
      <c r="B11" s="23" t="s">
        <v>28</v>
      </c>
      <c r="C11" s="146"/>
      <c r="D11" s="145"/>
      <c r="E11" s="1"/>
      <c r="F11" s="99"/>
      <c r="G11" s="100"/>
      <c r="H11" s="100"/>
      <c r="I11" s="100"/>
      <c r="J11" s="100"/>
      <c r="K11" s="100"/>
      <c r="L11" s="101"/>
      <c r="M11" s="1"/>
      <c r="N11" s="27" t="s">
        <v>29</v>
      </c>
      <c r="O11" s="147" t="s">
        <v>30</v>
      </c>
      <c r="P11" s="147"/>
      <c r="Q11" s="147"/>
      <c r="R11" s="147"/>
      <c r="S11" s="147"/>
      <c r="T11" s="147"/>
    </row>
    <row r="12" spans="1:20" ht="12.75" customHeight="1">
      <c r="A12" s="140"/>
      <c r="B12" s="23" t="s">
        <v>31</v>
      </c>
      <c r="C12" s="146"/>
      <c r="D12" s="145"/>
      <c r="E12" s="1"/>
      <c r="F12" s="99"/>
      <c r="G12" s="100"/>
      <c r="H12" s="100"/>
      <c r="I12" s="100"/>
      <c r="J12" s="100"/>
      <c r="K12" s="100"/>
      <c r="L12" s="101"/>
      <c r="M12" s="1"/>
      <c r="N12" s="125"/>
      <c r="O12" s="114"/>
      <c r="P12" s="114"/>
      <c r="Q12" s="114"/>
      <c r="R12" s="114"/>
      <c r="S12" s="114"/>
      <c r="T12" s="115"/>
    </row>
    <row r="13" spans="1:20" ht="13.5" customHeight="1" thickBot="1">
      <c r="A13" s="28" t="s">
        <v>32</v>
      </c>
      <c r="B13" s="148"/>
      <c r="C13" s="149"/>
      <c r="D13" s="150"/>
      <c r="E13" s="1"/>
      <c r="F13" s="99"/>
      <c r="G13" s="100"/>
      <c r="H13" s="100"/>
      <c r="I13" s="100"/>
      <c r="J13" s="100"/>
      <c r="K13" s="100"/>
      <c r="L13" s="101"/>
      <c r="M13" s="1"/>
      <c r="N13" s="127"/>
      <c r="O13" s="129"/>
      <c r="P13" s="129"/>
      <c r="Q13" s="129"/>
      <c r="R13" s="129"/>
      <c r="S13" s="129"/>
      <c r="T13" s="130"/>
    </row>
    <row r="14" spans="1:20" ht="12.75" customHeight="1">
      <c r="A14" s="28" t="s">
        <v>33</v>
      </c>
      <c r="B14" s="151">
        <f>B13*B23</f>
        <v>0</v>
      </c>
      <c r="C14" s="152"/>
      <c r="D14" s="153"/>
      <c r="E14" s="1"/>
      <c r="F14" s="99"/>
      <c r="G14" s="100"/>
      <c r="H14" s="100"/>
      <c r="I14" s="100"/>
      <c r="J14" s="100"/>
      <c r="K14" s="100"/>
      <c r="L14" s="101"/>
      <c r="M14" s="1"/>
      <c r="N14" s="125"/>
      <c r="O14" s="113"/>
      <c r="P14" s="114"/>
      <c r="Q14" s="114"/>
      <c r="R14" s="114"/>
      <c r="S14" s="114"/>
      <c r="T14" s="115"/>
    </row>
    <row r="15" spans="1:20" ht="12.75" customHeight="1">
      <c r="A15" s="29" t="s">
        <v>34</v>
      </c>
      <c r="B15" s="131"/>
      <c r="C15" s="132"/>
      <c r="D15" s="133"/>
      <c r="E15" s="1"/>
      <c r="F15" s="99"/>
      <c r="G15" s="100"/>
      <c r="H15" s="100"/>
      <c r="I15" s="100"/>
      <c r="J15" s="100"/>
      <c r="K15" s="100"/>
      <c r="L15" s="101"/>
      <c r="M15" s="1"/>
      <c r="N15" s="126"/>
      <c r="O15" s="128"/>
      <c r="P15" s="129"/>
      <c r="Q15" s="129"/>
      <c r="R15" s="129"/>
      <c r="S15" s="129"/>
      <c r="T15" s="130"/>
    </row>
    <row r="16" spans="1:20" ht="13.5" customHeight="1" thickBot="1">
      <c r="A16" s="29" t="s">
        <v>35</v>
      </c>
      <c r="B16" s="134">
        <f>B15-B14</f>
        <v>0</v>
      </c>
      <c r="C16" s="135"/>
      <c r="D16" s="136"/>
      <c r="E16" s="1"/>
      <c r="F16" s="99"/>
      <c r="G16" s="100"/>
      <c r="H16" s="100"/>
      <c r="I16" s="100"/>
      <c r="J16" s="100"/>
      <c r="K16" s="100"/>
      <c r="L16" s="101"/>
      <c r="M16" s="1"/>
      <c r="N16" s="127"/>
      <c r="O16" s="116"/>
      <c r="P16" s="117"/>
      <c r="Q16" s="117"/>
      <c r="R16" s="117"/>
      <c r="S16" s="117"/>
      <c r="T16" s="118"/>
    </row>
    <row r="17" spans="1:20" ht="12.75" customHeight="1">
      <c r="A17" s="28" t="s">
        <v>36</v>
      </c>
      <c r="B17" s="109"/>
      <c r="C17" s="109"/>
      <c r="D17" s="110"/>
      <c r="E17" s="1"/>
      <c r="F17" s="99"/>
      <c r="G17" s="100"/>
      <c r="H17" s="100"/>
      <c r="I17" s="100"/>
      <c r="J17" s="100"/>
      <c r="K17" s="100"/>
      <c r="L17" s="101"/>
      <c r="M17" s="1"/>
      <c r="N17" s="137"/>
      <c r="O17" s="113"/>
      <c r="P17" s="114"/>
      <c r="Q17" s="114"/>
      <c r="R17" s="114"/>
      <c r="S17" s="114"/>
      <c r="T17" s="115"/>
    </row>
    <row r="18" spans="1:20" ht="13.5" customHeight="1" thickBot="1">
      <c r="A18" s="28" t="s">
        <v>37</v>
      </c>
      <c r="B18" s="30"/>
      <c r="C18" s="31" t="s">
        <v>38</v>
      </c>
      <c r="D18" s="32">
        <f>B18+0.25%</f>
        <v>2.5000000000000001E-3</v>
      </c>
      <c r="E18" s="1"/>
      <c r="F18" s="99"/>
      <c r="G18" s="100"/>
      <c r="H18" s="100"/>
      <c r="I18" s="100"/>
      <c r="J18" s="100"/>
      <c r="K18" s="100"/>
      <c r="L18" s="101"/>
      <c r="M18" s="1"/>
      <c r="N18" s="138"/>
      <c r="O18" s="116"/>
      <c r="P18" s="117"/>
      <c r="Q18" s="117"/>
      <c r="R18" s="117"/>
      <c r="S18" s="117"/>
      <c r="T18" s="118"/>
    </row>
    <row r="19" spans="1:20" ht="12.75" customHeight="1">
      <c r="A19" s="28" t="s">
        <v>39</v>
      </c>
      <c r="B19" s="108"/>
      <c r="C19" s="109"/>
      <c r="D19" s="110"/>
      <c r="E19" s="1"/>
      <c r="F19" s="99"/>
      <c r="G19" s="100"/>
      <c r="H19" s="100"/>
      <c r="I19" s="100"/>
      <c r="J19" s="100"/>
      <c r="K19" s="100"/>
      <c r="L19" s="101"/>
      <c r="M19" s="1"/>
      <c r="N19" s="111" t="s">
        <v>4</v>
      </c>
      <c r="O19" s="113" t="s">
        <v>4</v>
      </c>
      <c r="P19" s="114"/>
      <c r="Q19" s="114"/>
      <c r="R19" s="114"/>
      <c r="S19" s="114"/>
      <c r="T19" s="115"/>
    </row>
    <row r="20" spans="1:20" ht="13.5" customHeight="1" thickBot="1">
      <c r="A20" s="33" t="s">
        <v>40</v>
      </c>
      <c r="B20" s="119"/>
      <c r="C20" s="119"/>
      <c r="D20" s="120"/>
      <c r="E20" s="1"/>
      <c r="F20" s="102"/>
      <c r="G20" s="103"/>
      <c r="H20" s="103"/>
      <c r="I20" s="103"/>
      <c r="J20" s="103"/>
      <c r="K20" s="103"/>
      <c r="L20" s="104"/>
      <c r="M20" s="1"/>
      <c r="N20" s="112"/>
      <c r="O20" s="116"/>
      <c r="P20" s="117"/>
      <c r="Q20" s="117"/>
      <c r="R20" s="117"/>
      <c r="S20" s="117"/>
      <c r="T20" s="118"/>
    </row>
    <row r="21" spans="1:20" ht="20.5" thickBot="1">
      <c r="A21" s="34"/>
      <c r="B21" s="35"/>
      <c r="C21" s="35"/>
      <c r="D21" s="35"/>
      <c r="E21" s="1"/>
      <c r="F21" s="36"/>
      <c r="G21" s="36"/>
      <c r="H21" s="36"/>
      <c r="I21" s="36"/>
      <c r="J21" s="36"/>
      <c r="K21" s="36"/>
      <c r="L21" s="36"/>
      <c r="M21" s="1"/>
      <c r="N21" s="1"/>
      <c r="O21" s="1"/>
      <c r="P21" s="1"/>
      <c r="Q21" s="1"/>
      <c r="R21" s="1"/>
      <c r="S21" s="1"/>
      <c r="T21" s="1"/>
    </row>
    <row r="22" spans="1:20" ht="20.5" thickBot="1">
      <c r="A22" s="14" t="s">
        <v>41</v>
      </c>
      <c r="B22" s="37"/>
      <c r="C22" s="35"/>
      <c r="D22" s="35"/>
      <c r="E22" s="1"/>
      <c r="F22" s="36"/>
      <c r="G22" s="36"/>
      <c r="H22" s="36"/>
      <c r="I22" s="36"/>
      <c r="J22" s="36"/>
      <c r="K22" s="36"/>
      <c r="L22" s="36"/>
      <c r="M22" s="1"/>
      <c r="N22" s="1"/>
      <c r="O22" s="1"/>
      <c r="P22" s="1"/>
      <c r="Q22" s="1"/>
      <c r="R22" s="1"/>
      <c r="S22" s="1"/>
      <c r="T22" s="1"/>
    </row>
    <row r="23" spans="1:20" ht="13.5" thickBot="1">
      <c r="A23" s="38" t="s">
        <v>42</v>
      </c>
      <c r="B23" s="39"/>
      <c r="C23" s="40" t="s">
        <v>43</v>
      </c>
      <c r="D23" s="41">
        <f>B14-B13</f>
        <v>0</v>
      </c>
      <c r="E23" s="1"/>
      <c r="F23" s="93" t="s">
        <v>44</v>
      </c>
      <c r="G23" s="94"/>
      <c r="H23" s="94"/>
      <c r="I23" s="94"/>
      <c r="J23" s="94"/>
      <c r="K23" s="94"/>
      <c r="L23" s="95"/>
      <c r="M23" s="1"/>
      <c r="N23" s="124" t="s">
        <v>45</v>
      </c>
      <c r="O23" s="124"/>
      <c r="P23" s="124"/>
      <c r="Q23" s="124"/>
      <c r="R23" s="124"/>
      <c r="S23" s="124"/>
      <c r="T23" s="124"/>
    </row>
    <row r="24" spans="1:20" ht="13.5" customHeight="1" thickBot="1">
      <c r="A24" s="42" t="s">
        <v>46</v>
      </c>
      <c r="B24" s="13"/>
      <c r="C24" s="43" t="s">
        <v>47</v>
      </c>
      <c r="D24" s="44">
        <f>B14-D23</f>
        <v>0</v>
      </c>
      <c r="E24" s="1"/>
      <c r="F24" s="121"/>
      <c r="G24" s="122"/>
      <c r="H24" s="122"/>
      <c r="I24" s="122"/>
      <c r="J24" s="122"/>
      <c r="K24" s="122"/>
      <c r="L24" s="123"/>
      <c r="M24" s="1"/>
      <c r="N24" s="105"/>
      <c r="O24" s="106"/>
      <c r="P24" s="106"/>
      <c r="Q24" s="106"/>
      <c r="R24" s="106"/>
      <c r="S24" s="106"/>
      <c r="T24" s="107"/>
    </row>
    <row r="25" spans="1:20" ht="13.5" thickBot="1">
      <c r="A25" s="34"/>
      <c r="B25" s="35"/>
      <c r="C25" s="35"/>
      <c r="D25" s="35"/>
      <c r="E25" s="1"/>
      <c r="F25" s="12" t="s">
        <v>48</v>
      </c>
      <c r="G25" s="96">
        <f>B14*26%</f>
        <v>0</v>
      </c>
      <c r="H25" s="85"/>
      <c r="I25" s="85"/>
      <c r="J25" s="85"/>
      <c r="K25" s="85"/>
      <c r="L25" s="86"/>
      <c r="M25" s="1"/>
      <c r="N25" s="90"/>
      <c r="O25" s="91"/>
      <c r="P25" s="91"/>
      <c r="Q25" s="91"/>
      <c r="R25" s="91"/>
      <c r="S25" s="91"/>
      <c r="T25" s="92"/>
    </row>
    <row r="26" spans="1:20" ht="13.5" thickBot="1">
      <c r="A26" s="93" t="s">
        <v>49</v>
      </c>
      <c r="B26" s="94"/>
      <c r="C26" s="94"/>
      <c r="D26" s="95"/>
      <c r="E26" s="1"/>
      <c r="F26" s="12" t="s">
        <v>50</v>
      </c>
      <c r="G26" s="96">
        <f>B14-G25</f>
        <v>0</v>
      </c>
      <c r="H26" s="85"/>
      <c r="I26" s="85"/>
      <c r="J26" s="85"/>
      <c r="K26" s="85"/>
      <c r="L26" s="86"/>
      <c r="M26" s="1"/>
      <c r="N26" s="90"/>
      <c r="O26" s="91"/>
      <c r="P26" s="91"/>
      <c r="Q26" s="91"/>
      <c r="R26" s="91"/>
      <c r="S26" s="91"/>
      <c r="T26" s="92"/>
    </row>
    <row r="27" spans="1:20" ht="13">
      <c r="A27" s="45" t="s">
        <v>51</v>
      </c>
      <c r="B27" s="97" t="s">
        <v>52</v>
      </c>
      <c r="C27" s="97"/>
      <c r="D27" s="98"/>
      <c r="E27" s="1"/>
      <c r="F27" s="12" t="s">
        <v>53</v>
      </c>
      <c r="G27" s="85">
        <f>B17</f>
        <v>0</v>
      </c>
      <c r="H27" s="85"/>
      <c r="I27" s="85"/>
      <c r="J27" s="85"/>
      <c r="K27" s="85"/>
      <c r="L27" s="86"/>
      <c r="M27" s="1"/>
      <c r="N27" s="90"/>
      <c r="O27" s="91"/>
      <c r="P27" s="91"/>
      <c r="Q27" s="91"/>
      <c r="R27" s="91"/>
      <c r="S27" s="91"/>
      <c r="T27" s="92"/>
    </row>
    <row r="28" spans="1:20" ht="13">
      <c r="A28" s="46" t="s">
        <v>54</v>
      </c>
      <c r="B28" s="47">
        <f>B5</f>
        <v>0</v>
      </c>
      <c r="C28" s="78">
        <f>I1</f>
        <v>0</v>
      </c>
      <c r="D28" s="79"/>
      <c r="E28" s="1"/>
      <c r="F28" s="12" t="s">
        <v>55</v>
      </c>
      <c r="G28" s="85">
        <f>G27-18</f>
        <v>-18</v>
      </c>
      <c r="H28" s="85"/>
      <c r="I28" s="85"/>
      <c r="J28" s="85"/>
      <c r="K28" s="85"/>
      <c r="L28" s="86"/>
      <c r="M28" s="1"/>
      <c r="N28" s="90"/>
      <c r="O28" s="91"/>
      <c r="P28" s="91"/>
      <c r="Q28" s="91"/>
      <c r="R28" s="91"/>
      <c r="S28" s="91"/>
      <c r="T28" s="92"/>
    </row>
    <row r="29" spans="1:20" ht="13.5" thickBot="1">
      <c r="A29" s="46" t="s">
        <v>56</v>
      </c>
      <c r="B29" s="78">
        <f>B3</f>
        <v>0</v>
      </c>
      <c r="C29" s="78"/>
      <c r="D29" s="79"/>
      <c r="E29" s="1"/>
      <c r="F29" s="87" t="s">
        <v>57</v>
      </c>
      <c r="G29" s="88"/>
      <c r="H29" s="88"/>
      <c r="I29" s="88"/>
      <c r="J29" s="88"/>
      <c r="K29" s="88"/>
      <c r="L29" s="89"/>
      <c r="M29" s="1"/>
      <c r="N29" s="90"/>
      <c r="O29" s="91"/>
      <c r="P29" s="91"/>
      <c r="Q29" s="91"/>
      <c r="R29" s="91"/>
      <c r="S29" s="91"/>
      <c r="T29" s="92"/>
    </row>
    <row r="30" spans="1:20" ht="12.75" customHeight="1">
      <c r="A30" s="48" t="s">
        <v>58</v>
      </c>
      <c r="B30" s="71">
        <f>D24</f>
        <v>0</v>
      </c>
      <c r="C30" s="72"/>
      <c r="D30" s="73"/>
      <c r="E30" s="1"/>
      <c r="F30" s="61"/>
      <c r="G30" s="62"/>
      <c r="H30" s="62"/>
      <c r="I30" s="62"/>
      <c r="J30" s="62"/>
      <c r="K30" s="62"/>
      <c r="L30" s="63"/>
      <c r="M30" s="1"/>
      <c r="N30" s="90"/>
      <c r="O30" s="91"/>
      <c r="P30" s="91"/>
      <c r="Q30" s="91"/>
      <c r="R30" s="91"/>
      <c r="S30" s="91"/>
      <c r="T30" s="92"/>
    </row>
    <row r="31" spans="1:20" ht="12.75" customHeight="1">
      <c r="A31" s="48" t="s">
        <v>59</v>
      </c>
      <c r="B31" s="71">
        <f>B24</f>
        <v>0</v>
      </c>
      <c r="C31" s="72"/>
      <c r="D31" s="73"/>
      <c r="E31" s="1"/>
      <c r="F31" s="64"/>
      <c r="G31" s="65"/>
      <c r="H31" s="65"/>
      <c r="I31" s="65"/>
      <c r="J31" s="65"/>
      <c r="K31" s="65"/>
      <c r="L31" s="66"/>
      <c r="M31" s="1"/>
      <c r="N31" s="90"/>
      <c r="O31" s="91"/>
      <c r="P31" s="91"/>
      <c r="Q31" s="91"/>
      <c r="R31" s="91"/>
      <c r="S31" s="91"/>
      <c r="T31" s="92"/>
    </row>
    <row r="32" spans="1:20" ht="12.75" customHeight="1">
      <c r="A32" s="49" t="s">
        <v>61</v>
      </c>
      <c r="B32" s="74">
        <f>D23</f>
        <v>0</v>
      </c>
      <c r="C32" s="75"/>
      <c r="D32" s="76"/>
      <c r="E32" s="1"/>
      <c r="F32" s="64"/>
      <c r="G32" s="65"/>
      <c r="H32" s="65"/>
      <c r="I32" s="65"/>
      <c r="J32" s="65"/>
      <c r="K32" s="65"/>
      <c r="L32" s="66"/>
      <c r="M32" s="1"/>
      <c r="N32" s="90"/>
      <c r="O32" s="91"/>
      <c r="P32" s="91"/>
      <c r="Q32" s="91"/>
      <c r="R32" s="91"/>
      <c r="S32" s="91"/>
      <c r="T32" s="92"/>
    </row>
    <row r="33" spans="1:20" ht="12.75" customHeight="1">
      <c r="A33" s="46" t="s">
        <v>63</v>
      </c>
      <c r="B33" s="77">
        <f>B14</f>
        <v>0</v>
      </c>
      <c r="C33" s="78"/>
      <c r="D33" s="79"/>
      <c r="E33" s="1"/>
      <c r="F33" s="64"/>
      <c r="G33" s="65"/>
      <c r="H33" s="65"/>
      <c r="I33" s="65"/>
      <c r="J33" s="65"/>
      <c r="K33" s="65"/>
      <c r="L33" s="66"/>
      <c r="M33" s="1"/>
      <c r="N33" s="90"/>
      <c r="O33" s="91"/>
      <c r="P33" s="91"/>
      <c r="Q33" s="91"/>
      <c r="R33" s="91"/>
      <c r="S33" s="91"/>
      <c r="T33" s="92"/>
    </row>
    <row r="34" spans="1:20" ht="12.75" customHeight="1">
      <c r="A34" s="46" t="s">
        <v>66</v>
      </c>
      <c r="B34" s="78">
        <f>B6</f>
        <v>0</v>
      </c>
      <c r="C34" s="78"/>
      <c r="D34" s="79"/>
      <c r="E34" s="1"/>
      <c r="F34" s="64"/>
      <c r="G34" s="65"/>
      <c r="H34" s="65"/>
      <c r="I34" s="65"/>
      <c r="J34" s="65"/>
      <c r="K34" s="65"/>
      <c r="L34" s="66"/>
      <c r="M34" s="1"/>
      <c r="N34" s="90"/>
      <c r="O34" s="91"/>
      <c r="P34" s="91"/>
      <c r="Q34" s="91"/>
      <c r="R34" s="91"/>
      <c r="S34" s="91"/>
      <c r="T34" s="92"/>
    </row>
    <row r="35" spans="1:20" ht="13.5" customHeight="1" thickBot="1">
      <c r="A35" s="50" t="s">
        <v>68</v>
      </c>
      <c r="B35" s="80">
        <f>B7</f>
        <v>0</v>
      </c>
      <c r="C35" s="80"/>
      <c r="D35" s="81"/>
      <c r="E35" s="1"/>
      <c r="F35" s="64"/>
      <c r="G35" s="65"/>
      <c r="H35" s="65"/>
      <c r="I35" s="65"/>
      <c r="J35" s="65"/>
      <c r="K35" s="65"/>
      <c r="L35" s="66"/>
      <c r="M35" s="1"/>
      <c r="N35" s="90"/>
      <c r="O35" s="91"/>
      <c r="P35" s="91"/>
      <c r="Q35" s="91"/>
      <c r="R35" s="91"/>
      <c r="S35" s="91"/>
      <c r="T35" s="92"/>
    </row>
    <row r="36" spans="1:20" ht="12.75" customHeight="1">
      <c r="A36" s="34"/>
      <c r="B36" s="35"/>
      <c r="C36" s="35"/>
      <c r="D36" s="35"/>
      <c r="E36" s="1"/>
      <c r="F36" s="64"/>
      <c r="G36" s="65"/>
      <c r="H36" s="65"/>
      <c r="I36" s="65"/>
      <c r="J36" s="65"/>
      <c r="K36" s="65"/>
      <c r="L36" s="66"/>
      <c r="M36" s="1"/>
      <c r="N36" s="90"/>
      <c r="O36" s="91"/>
      <c r="P36" s="91"/>
      <c r="Q36" s="91"/>
      <c r="R36" s="91"/>
      <c r="S36" s="91"/>
      <c r="T36" s="92"/>
    </row>
    <row r="37" spans="1:20" ht="16.5" customHeight="1" thickBot="1">
      <c r="A37" s="82" t="s">
        <v>69</v>
      </c>
      <c r="B37" s="82"/>
      <c r="C37" s="51"/>
      <c r="D37" s="35"/>
      <c r="E37" s="1"/>
      <c r="F37" s="64"/>
      <c r="G37" s="65"/>
      <c r="H37" s="65"/>
      <c r="I37" s="65"/>
      <c r="J37" s="65"/>
      <c r="K37" s="65"/>
      <c r="L37" s="66"/>
      <c r="M37" s="1"/>
      <c r="N37" s="90"/>
      <c r="O37" s="91"/>
      <c r="P37" s="91"/>
      <c r="Q37" s="91"/>
      <c r="R37" s="91"/>
      <c r="S37" s="91"/>
      <c r="T37" s="92"/>
    </row>
    <row r="38" spans="1:20" ht="12.75" customHeight="1">
      <c r="A38" s="83" t="s">
        <v>70</v>
      </c>
      <c r="B38" s="84"/>
      <c r="C38" s="52"/>
      <c r="D38" s="35"/>
      <c r="E38" s="1"/>
      <c r="F38" s="64"/>
      <c r="G38" s="65"/>
      <c r="H38" s="65"/>
      <c r="I38" s="65"/>
      <c r="J38" s="65"/>
      <c r="K38" s="65"/>
      <c r="L38" s="66"/>
      <c r="M38" s="1"/>
      <c r="N38" s="90"/>
      <c r="O38" s="91"/>
      <c r="P38" s="91"/>
      <c r="Q38" s="91"/>
      <c r="R38" s="91"/>
      <c r="S38" s="91"/>
      <c r="T38" s="92"/>
    </row>
    <row r="39" spans="1:20" ht="12.75" customHeight="1">
      <c r="A39" s="12" t="s">
        <v>71</v>
      </c>
      <c r="B39" s="53" t="s">
        <v>4</v>
      </c>
      <c r="C39" s="1"/>
      <c r="D39" s="35"/>
      <c r="E39" s="1"/>
      <c r="F39" s="64"/>
      <c r="G39" s="65"/>
      <c r="H39" s="65"/>
      <c r="I39" s="65"/>
      <c r="J39" s="65"/>
      <c r="K39" s="65"/>
      <c r="L39" s="66"/>
      <c r="M39" s="1"/>
      <c r="N39" s="90"/>
      <c r="O39" s="91"/>
      <c r="P39" s="91"/>
      <c r="Q39" s="91"/>
      <c r="R39" s="91"/>
      <c r="S39" s="91"/>
      <c r="T39" s="92"/>
    </row>
    <row r="40" spans="1:20" ht="12.75" customHeight="1">
      <c r="A40" s="12" t="s">
        <v>72</v>
      </c>
      <c r="B40" s="53" t="s">
        <v>4</v>
      </c>
      <c r="C40" s="1"/>
      <c r="D40" s="35"/>
      <c r="E40" s="1"/>
      <c r="F40" s="64"/>
      <c r="G40" s="65"/>
      <c r="H40" s="65"/>
      <c r="I40" s="65"/>
      <c r="J40" s="65"/>
      <c r="K40" s="65"/>
      <c r="L40" s="66"/>
      <c r="M40" s="1"/>
      <c r="N40" s="90"/>
      <c r="O40" s="91"/>
      <c r="P40" s="91"/>
      <c r="Q40" s="91"/>
      <c r="R40" s="91"/>
      <c r="S40" s="91"/>
      <c r="T40" s="92"/>
    </row>
    <row r="41" spans="1:20" ht="12.75" customHeight="1">
      <c r="A41" s="12" t="s">
        <v>73</v>
      </c>
      <c r="B41" s="53" t="s">
        <v>4</v>
      </c>
      <c r="C41" s="1"/>
      <c r="D41" s="35"/>
      <c r="E41" s="1"/>
      <c r="F41" s="64"/>
      <c r="G41" s="65"/>
      <c r="H41" s="65"/>
      <c r="I41" s="65"/>
      <c r="J41" s="65"/>
      <c r="K41" s="65"/>
      <c r="L41" s="66"/>
      <c r="M41" s="1"/>
      <c r="N41" s="90"/>
      <c r="O41" s="91"/>
      <c r="P41" s="91"/>
      <c r="Q41" s="91"/>
      <c r="R41" s="91"/>
      <c r="S41" s="91"/>
      <c r="T41" s="92"/>
    </row>
    <row r="42" spans="1:20" ht="13.5" customHeight="1">
      <c r="A42" s="12" t="s">
        <v>74</v>
      </c>
      <c r="B42" s="54" t="s">
        <v>4</v>
      </c>
      <c r="C42" s="1"/>
      <c r="D42" s="35"/>
      <c r="E42" s="1"/>
      <c r="F42" s="64"/>
      <c r="G42" s="65"/>
      <c r="H42" s="65"/>
      <c r="I42" s="65"/>
      <c r="J42" s="65"/>
      <c r="K42" s="65"/>
      <c r="L42" s="66"/>
      <c r="M42" s="1"/>
      <c r="N42" s="90"/>
      <c r="O42" s="91"/>
      <c r="P42" s="91"/>
      <c r="Q42" s="91"/>
      <c r="R42" s="91"/>
      <c r="S42" s="91"/>
      <c r="T42" s="92"/>
    </row>
    <row r="43" spans="1:20" ht="29.25" customHeight="1" thickBot="1">
      <c r="A43" s="55" t="s">
        <v>75</v>
      </c>
      <c r="B43" s="56" t="s">
        <v>4</v>
      </c>
      <c r="C43" s="57" t="s">
        <v>76</v>
      </c>
      <c r="D43" s="35"/>
      <c r="E43" s="1"/>
      <c r="F43" s="67"/>
      <c r="G43" s="68"/>
      <c r="H43" s="68"/>
      <c r="I43" s="68"/>
      <c r="J43" s="68"/>
      <c r="K43" s="68"/>
      <c r="L43" s="69"/>
      <c r="M43" s="1"/>
      <c r="N43" s="102"/>
      <c r="O43" s="103"/>
      <c r="P43" s="103"/>
      <c r="Q43" s="103"/>
      <c r="R43" s="103"/>
      <c r="S43" s="103"/>
      <c r="T43" s="104"/>
    </row>
    <row r="44" spans="1:20" ht="13">
      <c r="A44" s="2"/>
      <c r="B44" s="1" t="s">
        <v>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>
      <c r="A45" s="5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 t="s">
        <v>60</v>
      </c>
      <c r="R45" s="1"/>
      <c r="S45" s="1"/>
      <c r="T45" s="1"/>
    </row>
    <row r="46" spans="1:20" ht="13">
      <c r="A46" s="5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 t="s">
        <v>62</v>
      </c>
      <c r="R46" s="1"/>
      <c r="S46" s="1"/>
      <c r="T46" s="1"/>
    </row>
    <row r="47" spans="1:20" ht="13">
      <c r="A47" s="5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 t="s">
        <v>64</v>
      </c>
      <c r="R47" s="34" t="s">
        <v>65</v>
      </c>
      <c r="S47" s="1"/>
      <c r="T47" s="1"/>
    </row>
    <row r="48" spans="1:20" ht="13">
      <c r="A48" s="5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 t="s">
        <v>67</v>
      </c>
      <c r="R48" s="1"/>
      <c r="S48" s="1"/>
      <c r="T48" s="1"/>
    </row>
    <row r="49" spans="1:20" ht="13">
      <c r="A49" s="5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 t="s">
        <v>67</v>
      </c>
      <c r="R49" s="1"/>
      <c r="S49" s="1"/>
      <c r="T49" s="1"/>
    </row>
    <row r="50" spans="1:20">
      <c r="A50" s="5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5">
      <c r="A72" s="70"/>
      <c r="B72" s="70"/>
      <c r="C72" s="7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5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>
      <c r="A79" s="59"/>
      <c r="B79" s="59"/>
      <c r="C79" s="59"/>
      <c r="D79" s="5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>
      <c r="A80" s="1"/>
      <c r="B80" s="1"/>
      <c r="C80" s="1"/>
      <c r="D80" s="1"/>
      <c r="E80" s="3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>
      <c r="A81" s="34"/>
      <c r="B81" s="34"/>
      <c r="C81" s="34"/>
      <c r="D81" s="34"/>
      <c r="E81" s="3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>
      <c r="A82" s="34"/>
      <c r="B82" s="34"/>
      <c r="C82" s="34"/>
      <c r="D82" s="34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>
      <c r="A83" s="2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>
      <c r="A84" s="2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>
      <c r="A85" s="2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>
      <c r="A86" s="2"/>
      <c r="B86" s="2"/>
      <c r="C86" s="2"/>
      <c r="D86" s="2"/>
      <c r="E86" s="5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5">
      <c r="A87" s="57"/>
      <c r="B87" s="57"/>
      <c r="C87" s="57"/>
      <c r="D87" s="57"/>
      <c r="E87" s="6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5">
      <c r="A88" s="60"/>
      <c r="B88" s="60"/>
      <c r="C88" s="60"/>
      <c r="D88" s="60"/>
      <c r="E88" s="6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5">
      <c r="A89" s="60"/>
      <c r="B89" s="60"/>
      <c r="C89" s="60"/>
      <c r="D89" s="60"/>
      <c r="E89" s="6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5">
      <c r="A90" s="60"/>
      <c r="B90" s="60"/>
      <c r="C90" s="60"/>
      <c r="D90" s="60"/>
      <c r="E90" s="6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5">
      <c r="A91" s="60"/>
      <c r="B91" s="60"/>
      <c r="C91" s="60"/>
      <c r="D91" s="60"/>
      <c r="E91" s="6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5">
      <c r="A92" s="60"/>
      <c r="B92" s="60"/>
      <c r="C92" s="60"/>
      <c r="D92" s="60"/>
      <c r="E92" s="6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5">
      <c r="A93" s="60"/>
      <c r="B93" s="60"/>
      <c r="C93" s="60"/>
      <c r="D93" s="60"/>
      <c r="E93" s="6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5">
      <c r="A94" s="60"/>
      <c r="B94" s="60"/>
      <c r="C94" s="60"/>
      <c r="D94" s="60"/>
      <c r="E94" s="6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5">
      <c r="A95" s="60"/>
      <c r="B95" s="60"/>
      <c r="C95" s="60"/>
      <c r="D95" s="60"/>
      <c r="E95" s="6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7.5">
      <c r="A96" s="60"/>
      <c r="B96" s="60"/>
      <c r="C96" s="60"/>
      <c r="D96" s="60"/>
      <c r="E96" s="6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7.5">
      <c r="A97" s="60"/>
      <c r="B97" s="60"/>
      <c r="C97" s="60"/>
      <c r="D97" s="6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96">
    <mergeCell ref="N40:T40"/>
    <mergeCell ref="N41:T41"/>
    <mergeCell ref="N42:T42"/>
    <mergeCell ref="N43:T43"/>
    <mergeCell ref="N35:T35"/>
    <mergeCell ref="N36:T36"/>
    <mergeCell ref="N37:T37"/>
    <mergeCell ref="N38:T38"/>
    <mergeCell ref="N39:T39"/>
    <mergeCell ref="N30:T30"/>
    <mergeCell ref="N31:T31"/>
    <mergeCell ref="N32:T32"/>
    <mergeCell ref="N33:T33"/>
    <mergeCell ref="N34:T34"/>
    <mergeCell ref="B3:D3"/>
    <mergeCell ref="F3:I3"/>
    <mergeCell ref="J3:L3"/>
    <mergeCell ref="O3:R3"/>
    <mergeCell ref="F4:L4"/>
    <mergeCell ref="B4:D4"/>
    <mergeCell ref="N4:R4"/>
    <mergeCell ref="A1:D1"/>
    <mergeCell ref="K1:L1"/>
    <mergeCell ref="O1:R1"/>
    <mergeCell ref="A2:D2"/>
    <mergeCell ref="O2:R2"/>
    <mergeCell ref="B5:D5"/>
    <mergeCell ref="N5:R5"/>
    <mergeCell ref="B6:D6"/>
    <mergeCell ref="O6:R6"/>
    <mergeCell ref="B7:D7"/>
    <mergeCell ref="F5:L5"/>
    <mergeCell ref="F6:L6"/>
    <mergeCell ref="F7:L7"/>
    <mergeCell ref="F8:L8"/>
    <mergeCell ref="F9:L9"/>
    <mergeCell ref="A8:A12"/>
    <mergeCell ref="C8:D8"/>
    <mergeCell ref="O8:R8"/>
    <mergeCell ref="C9:D9"/>
    <mergeCell ref="C10:D10"/>
    <mergeCell ref="C11:D11"/>
    <mergeCell ref="O11:T11"/>
    <mergeCell ref="C12:D12"/>
    <mergeCell ref="N12:N13"/>
    <mergeCell ref="O12:T13"/>
    <mergeCell ref="F11:L11"/>
    <mergeCell ref="F12:L12"/>
    <mergeCell ref="F13:L13"/>
    <mergeCell ref="B13:D13"/>
    <mergeCell ref="F10:L10"/>
    <mergeCell ref="N14:N16"/>
    <mergeCell ref="O14:T16"/>
    <mergeCell ref="B15:D15"/>
    <mergeCell ref="B16:D16"/>
    <mergeCell ref="B17:D17"/>
    <mergeCell ref="N17:N18"/>
    <mergeCell ref="O17:T18"/>
    <mergeCell ref="F14:L14"/>
    <mergeCell ref="F15:L15"/>
    <mergeCell ref="F16:L16"/>
    <mergeCell ref="F17:L17"/>
    <mergeCell ref="F18:L18"/>
    <mergeCell ref="B14:D14"/>
    <mergeCell ref="B19:D19"/>
    <mergeCell ref="N19:N20"/>
    <mergeCell ref="O19:T20"/>
    <mergeCell ref="B20:D20"/>
    <mergeCell ref="F23:L24"/>
    <mergeCell ref="N23:T23"/>
    <mergeCell ref="G25:L25"/>
    <mergeCell ref="F19:L19"/>
    <mergeCell ref="F20:L20"/>
    <mergeCell ref="N24:T24"/>
    <mergeCell ref="N25:T25"/>
    <mergeCell ref="A26:D26"/>
    <mergeCell ref="G26:L26"/>
    <mergeCell ref="B27:D27"/>
    <mergeCell ref="G27:L27"/>
    <mergeCell ref="N26:T26"/>
    <mergeCell ref="N27:T27"/>
    <mergeCell ref="C28:D28"/>
    <mergeCell ref="G28:L28"/>
    <mergeCell ref="B29:D29"/>
    <mergeCell ref="F29:L29"/>
    <mergeCell ref="N28:T28"/>
    <mergeCell ref="N29:T29"/>
    <mergeCell ref="A72:C72"/>
    <mergeCell ref="B30:D30"/>
    <mergeCell ref="B31:D31"/>
    <mergeCell ref="B32:D32"/>
    <mergeCell ref="B33:D33"/>
    <mergeCell ref="B34:D34"/>
    <mergeCell ref="B35:D35"/>
    <mergeCell ref="A37:B37"/>
    <mergeCell ref="A38:B38"/>
  </mergeCells>
  <dataValidations count="4">
    <dataValidation type="list" allowBlank="1" showInputMessage="1" showErrorMessage="1" sqref="F2" xr:uid="{818F6AC8-1E72-4751-8FE1-447D416B7922}">
      <formula1>"Option 1,Option 2"</formula1>
    </dataValidation>
    <dataValidation type="list" allowBlank="1" showInputMessage="1" showErrorMessage="1" sqref="R48" xr:uid="{40FBB3C0-464A-4906-8685-4333AB8A454B}">
      <formula1>"Membership,Missing Docs (Member/Dealer),Missing Docs (Member),Missing Docs (Dealer),Lost Approval-Kyle to Review,Final Inspection Uploaded- Waiting on Member/Dealer, Final Inspection Uploaded- Waiting on Member, Final Inspection Uploaded- Waiting on Deale"</formula1>
    </dataValidation>
    <dataValidation type="list" allowBlank="1" showInputMessage="1" showErrorMessage="1" sqref="R49" xr:uid="{3D95BF6C-F0C0-45E5-97F2-492764A6C7E9}">
      <formula1>"Waiting on Final Inspection,Ready for Funding-All Documents Received"</formula1>
    </dataValidation>
    <dataValidation type="list" allowBlank="1" showInputMessage="1" showErrorMessage="1" sqref="R46" xr:uid="{642B5025-136C-474A-8852-77A5677FD50E}">
      <formula1>"Adriana,Alex,Kristin,Lupita,Tommy"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kazhankodathh</dc:creator>
  <cp:lastModifiedBy>Harish K</cp:lastModifiedBy>
  <dcterms:created xsi:type="dcterms:W3CDTF">2022-05-30T03:47:40Z</dcterms:created>
  <dcterms:modified xsi:type="dcterms:W3CDTF">2022-05-30T04:09:49Z</dcterms:modified>
</cp:coreProperties>
</file>