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591885A-8074-4A36-99FF-C147AE6F0B73}" xr6:coauthVersionLast="36" xr6:coauthVersionMax="36" xr10:uidLastSave="{00000000-0000-0000-0000-000000000000}"/>
  <bookViews>
    <workbookView xWindow="0" yWindow="0" windowWidth="24498" windowHeight="10848" firstSheet="2" activeTab="3" xr2:uid="{00000000-000D-0000-FFFF-FFFF00000000}"/>
  </bookViews>
  <sheets>
    <sheet name="Instruction" sheetId="9" r:id="rId1"/>
    <sheet name="Master" sheetId="2" r:id="rId2"/>
    <sheet name="Flammability_LFL" sheetId="5" r:id="rId3"/>
    <sheet name="Explosiveness" sheetId="8" r:id="rId4"/>
    <sheet name="Toxicity" sheetId="11" r:id="rId5"/>
    <sheet name="Reactivity" sheetId="12" r:id="rId6"/>
    <sheet name="ToxicityT" sheetId="10" state="hidden" r:id="rId7"/>
    <sheet name="Flammability_flash" sheetId="7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8" l="1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L11" i="8"/>
  <c r="K11" i="8"/>
  <c r="J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" i="8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10" i="5"/>
  <c r="F10" i="5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3" i="1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5" i="10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" i="8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10" i="5"/>
  <c r="F13" i="8"/>
  <c r="F20" i="8"/>
  <c r="F22" i="8"/>
  <c r="F12" i="8"/>
  <c r="F14" i="8"/>
  <c r="F112" i="8"/>
  <c r="F15" i="8"/>
  <c r="F28" i="8"/>
  <c r="F63" i="8"/>
  <c r="F47" i="8"/>
  <c r="F16" i="8"/>
  <c r="F94" i="8"/>
  <c r="F11" i="8"/>
  <c r="F25" i="8"/>
  <c r="F106" i="8"/>
  <c r="F29" i="8"/>
  <c r="F17" i="8"/>
  <c r="F21" i="8"/>
  <c r="F33" i="8"/>
  <c r="F18" i="8"/>
  <c r="F32" i="8"/>
  <c r="F24" i="8"/>
  <c r="F35" i="8"/>
  <c r="F23" i="8"/>
  <c r="F37" i="8"/>
  <c r="F45" i="8"/>
  <c r="F30" i="8"/>
  <c r="F34" i="8"/>
  <c r="F62" i="8"/>
  <c r="F55" i="8"/>
  <c r="F31" i="8"/>
  <c r="F114" i="8"/>
  <c r="F46" i="8"/>
  <c r="F38" i="8"/>
  <c r="F60" i="8"/>
  <c r="F52" i="8"/>
  <c r="F56" i="8"/>
  <c r="F53" i="8"/>
  <c r="F44" i="8"/>
  <c r="F50" i="8"/>
  <c r="F43" i="8"/>
  <c r="F105" i="8"/>
  <c r="F36" i="8"/>
  <c r="F109" i="8"/>
  <c r="F80" i="8"/>
  <c r="F107" i="8"/>
  <c r="F40" i="8"/>
  <c r="F54" i="8"/>
  <c r="F82" i="8"/>
  <c r="F95" i="8"/>
  <c r="F26" i="8"/>
  <c r="F74" i="8"/>
  <c r="F64" i="8"/>
  <c r="F79" i="8"/>
  <c r="F57" i="8"/>
  <c r="F99" i="8"/>
  <c r="F41" i="8"/>
  <c r="F27" i="8"/>
  <c r="F65" i="8"/>
  <c r="F66" i="8"/>
  <c r="F67" i="8"/>
  <c r="F59" i="8"/>
  <c r="F48" i="8"/>
  <c r="F49" i="8"/>
  <c r="F116" i="8"/>
  <c r="F73" i="8"/>
  <c r="F71" i="8"/>
  <c r="F103" i="8"/>
  <c r="F101" i="8"/>
  <c r="F96" i="8"/>
  <c r="F75" i="8"/>
  <c r="F51" i="8"/>
  <c r="F100" i="8"/>
  <c r="F42" i="8"/>
  <c r="F68" i="8"/>
  <c r="F86" i="8"/>
  <c r="F93" i="8"/>
  <c r="F115" i="8"/>
  <c r="F89" i="8"/>
  <c r="F81" i="8"/>
  <c r="F83" i="8"/>
  <c r="F72" i="8"/>
  <c r="F97" i="8"/>
  <c r="F84" i="8"/>
  <c r="F76" i="8"/>
  <c r="F92" i="8"/>
  <c r="F61" i="8"/>
  <c r="F90" i="8"/>
  <c r="F88" i="8"/>
  <c r="F91" i="8"/>
  <c r="F108" i="8"/>
  <c r="F104" i="8"/>
  <c r="F111" i="8"/>
  <c r="F110" i="8"/>
  <c r="F113" i="8"/>
  <c r="F69" i="8"/>
  <c r="F87" i="8"/>
  <c r="F19" i="8"/>
  <c r="F70" i="8"/>
  <c r="F102" i="8"/>
  <c r="F77" i="8"/>
  <c r="F58" i="8"/>
  <c r="F98" i="8"/>
  <c r="F78" i="8"/>
  <c r="F85" i="8"/>
  <c r="F39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4" i="7"/>
</calcChain>
</file>

<file path=xl/sharedStrings.xml><?xml version="1.0" encoding="utf-8"?>
<sst xmlns="http://schemas.openxmlformats.org/spreadsheetml/2006/main" count="984" uniqueCount="416">
  <si>
    <t>Acetaldehyde</t>
  </si>
  <si>
    <t>Acetic anhydride</t>
  </si>
  <si>
    <t>Acetone</t>
  </si>
  <si>
    <t>Acetylene</t>
  </si>
  <si>
    <t>Acrolein</t>
  </si>
  <si>
    <t>Acrylonitrile</t>
  </si>
  <si>
    <t>Allyl chloride</t>
  </si>
  <si>
    <t>Ammonia</t>
  </si>
  <si>
    <t>Benzene</t>
  </si>
  <si>
    <t>n-Butanol</t>
  </si>
  <si>
    <t>Acetic acid (glacial)</t>
  </si>
  <si>
    <t>1,1-Dimethylhydrazine</t>
  </si>
  <si>
    <t>IB</t>
  </si>
  <si>
    <t>2-Mercaptoethanol</t>
  </si>
  <si>
    <t>IIIA</t>
  </si>
  <si>
    <t>II</t>
  </si>
  <si>
    <t>54 °C</t>
  </si>
  <si>
    <t>Acetonitrile</t>
  </si>
  <si>
    <t>2 °C</t>
  </si>
  <si>
    <t>524 °C</t>
  </si>
  <si>
    <t>Chlorine monoxide</t>
  </si>
  <si>
    <t>IA</t>
  </si>
  <si>
    <t>Flammable gas</t>
  </si>
  <si>
    <r>
      <t>Cyclopentadiene</t>
    </r>
    <r>
      <rPr>
        <vertAlign val="superscript"/>
        <sz val="11"/>
        <color theme="1"/>
        <rFont val="Calibri"/>
        <family val="2"/>
        <scheme val="minor"/>
      </rPr>
      <t>[12]</t>
    </r>
  </si>
  <si>
    <t>0 °C</t>
  </si>
  <si>
    <t>640 °C</t>
  </si>
  <si>
    <t>Dichlorofluoromethane</t>
  </si>
  <si>
    <t>552 °C</t>
  </si>
  <si>
    <t>Diethyl sulfide</t>
  </si>
  <si>
    <t>Dimethyl sulfide</t>
  </si>
  <si>
    <t>−49 °C</t>
  </si>
  <si>
    <t>Ethyl mercaptan</t>
  </si>
  <si>
    <t>Isopropyl chloride</t>
  </si>
  <si>
    <t>Lithium hydride</t>
  </si>
  <si>
    <t>Methyl ether</t>
  </si>
  <si>
    <t>−41 °C</t>
  </si>
  <si>
    <t>Methyl ethyl ether</t>
  </si>
  <si>
    <t>Methyl formate</t>
  </si>
  <si>
    <t>Methylamine</t>
  </si>
  <si>
    <t>8 °C</t>
  </si>
  <si>
    <t>o-Xylene</t>
  </si>
  <si>
    <t>IC</t>
  </si>
  <si>
    <t>17 °C</t>
  </si>
  <si>
    <t>Phosphine</t>
  </si>
  <si>
    <t>Tetrafluoroethylene</t>
  </si>
  <si>
    <t>Triethylborane</t>
  </si>
  <si>
    <t>−20 °C</t>
  </si>
  <si>
    <t>Trimethylamine</t>
  </si>
  <si>
    <t>Trinitrobenzene</t>
  </si>
  <si>
    <t>Vegetable oil</t>
  </si>
  <si>
    <t>IIIB</t>
  </si>
  <si>
    <t>327 °C (620 °F)</t>
  </si>
  <si>
    <t>Diesel fuel</t>
  </si>
  <si>
    <t>&gt;62 °C (143 °F)</t>
  </si>
  <si>
    <t>210 °C</t>
  </si>
  <si>
    <t>Kerosene Jet A-1</t>
  </si>
  <si>
    <t>0.6–0.7</t>
  </si>
  <si>
    <t>4.9–5</t>
  </si>
  <si>
    <t>&gt;38 °C (100 °F) as jet fuel</t>
  </si>
  <si>
    <t>iso-Octane</t>
  </si>
  <si>
    <t>Mineral spirits</t>
  </si>
  <si>
    <t>38–43 °C</t>
  </si>
  <si>
    <t>258 °C</t>
  </si>
  <si>
    <t>Fuel oil No.1</t>
  </si>
  <si>
    <t>Decane</t>
  </si>
  <si>
    <t>46.1 °C</t>
  </si>
  <si>
    <t>Diborane</t>
  </si>
  <si>
    <t>38 °C</t>
  </si>
  <si>
    <t>Turpentine</t>
  </si>
  <si>
    <t>35 °C</t>
  </si>
  <si>
    <t>Naphthalene</t>
  </si>
  <si>
    <t>79–87 °C</t>
  </si>
  <si>
    <t>540 °C</t>
  </si>
  <si>
    <t>Xylenes</t>
  </si>
  <si>
    <t>0.9–1.0</t>
  </si>
  <si>
    <t>6.7–7.0</t>
  </si>
  <si>
    <t>27–32 °C</t>
  </si>
  <si>
    <t>Butyl alcohol, butanol</t>
  </si>
  <si>
    <t>29 °C</t>
  </si>
  <si>
    <t>Cyclohexanol</t>
  </si>
  <si>
    <t>68 °C</t>
  </si>
  <si>
    <t>300 °C</t>
  </si>
  <si>
    <t>Diisobutyl ketone</t>
  </si>
  <si>
    <t>49 °C</t>
  </si>
  <si>
    <t>Diisopropyl ether</t>
  </si>
  <si>
    <t>−28 °C</t>
  </si>
  <si>
    <t>Isophorone</t>
  </si>
  <si>
    <t>84 °C</t>
  </si>
  <si>
    <t>Octane</t>
  </si>
  <si>
    <t>13 °C</t>
  </si>
  <si>
    <t>Carbon disulfide</t>
  </si>
  <si>
    <t>−30 °C</t>
  </si>
  <si>
    <t>0.009 @ 7.8%</t>
  </si>
  <si>
    <t>90 °C</t>
  </si>
  <si>
    <t>Ethylbenzene</t>
  </si>
  <si>
    <t>15–20 °C</t>
  </si>
  <si>
    <t>p-Xylene</t>
  </si>
  <si>
    <t>27.2 °C</t>
  </si>
  <si>
    <t>530 °C</t>
  </si>
  <si>
    <t>Heptane, n-heptane</t>
  </si>
  <si>
    <t>−4 °C</t>
  </si>
  <si>
    <t>0.24 @ 3.4%</t>
  </si>
  <si>
    <t>204–215 °C</t>
  </si>
  <si>
    <t>Hexane, n-hexane</t>
  </si>
  <si>
    <t>−22 °C</t>
  </si>
  <si>
    <t>0.24 @ 3.8%</t>
  </si>
  <si>
    <t>225 °C, 233 °C[3]</t>
  </si>
  <si>
    <t>Styrene</t>
  </si>
  <si>
    <t>31–32.2 °C</t>
  </si>
  <si>
    <t>490 °C</t>
  </si>
  <si>
    <t>Neohexane</t>
  </si>
  <si>
    <t>−29 °C</t>
  </si>
  <si>
    <t>425 °C</t>
  </si>
  <si>
    <t>m-Xylene</t>
  </si>
  <si>
    <t>25 °C</t>
  </si>
  <si>
    <t>525 °C</t>
  </si>
  <si>
    <t>−11 °C</t>
  </si>
  <si>
    <t>0.2 @ 4.7%</t>
  </si>
  <si>
    <t>560 °C</t>
  </si>
  <si>
    <t>Diethyl disulfide</t>
  </si>
  <si>
    <t>Toluene</t>
  </si>
  <si>
    <t>1.2–1.27</t>
  </si>
  <si>
    <t>6.75–7.1</t>
  </si>
  <si>
    <t>4.4 °C</t>
  </si>
  <si>
    <t>0.24 @ 4.1%</t>
  </si>
  <si>
    <t>480 °C; 535 °C[3]</t>
  </si>
  <si>
    <t>Cyclohexane</t>
  </si>
  <si>
    <t>7.8–8</t>
  </si>
  <si>
    <t>0.22 @ 3.8%</t>
  </si>
  <si>
    <t>245 °C</t>
  </si>
  <si>
    <t>iso-Pentane</t>
  </si>
  <si>
    <t>420 °C</t>
  </si>
  <si>
    <t>Gasoline (100 octane)</t>
  </si>
  <si>
    <t>&lt; −40 °C (−40 °F)</t>
  </si>
  <si>
    <t>246–280 °C</t>
  </si>
  <si>
    <t>n-Pentane</t>
  </si>
  <si>
    <t>0.28 @ 3.3%</t>
  </si>
  <si>
    <t>340 °C</t>
  </si>
  <si>
    <t>n-Butyl mercaptan</t>
  </si>
  <si>
    <t>225 °C</t>
  </si>
  <si>
    <t>Pentane</t>
  </si>
  <si>
    <t>−40 to −49 °C</t>
  </si>
  <si>
    <t>as 2-Pentane 0.18 @ 4.4%</t>
  </si>
  <si>
    <t>260 °C</t>
  </si>
  <si>
    <t>Silane</t>
  </si>
  <si>
    <t>&lt;21 °C</t>
  </si>
  <si>
    <t>Cyclopentane</t>
  </si>
  <si>
    <t>1.5–2</t>
  </si>
  <si>
    <t>361 °C</t>
  </si>
  <si>
    <t>Butane, n-butane</t>
  </si>
  <si>
    <t>−60 °C</t>
  </si>
  <si>
    <t>0.25 @ 4.7%</t>
  </si>
  <si>
    <t>420–500 °C</t>
  </si>
  <si>
    <t>Cyclobutane</t>
  </si>
  <si>
    <t>426.7 °C</t>
  </si>
  <si>
    <t>Diethylamine</t>
  </si>
  <si>
    <t>−23 to −26 °C</t>
  </si>
  <si>
    <t>312 °C</t>
  </si>
  <si>
    <t>Morpholine</t>
  </si>
  <si>
    <t>31–37.7 °C</t>
  </si>
  <si>
    <t>310 °C</t>
  </si>
  <si>
    <t>n-Butyl chloride, 1-chlorobutane</t>
  </si>
  <si>
    <t>−6 °C</t>
  </si>
  <si>
    <t>Isobutane</t>
  </si>
  <si>
    <t>462 °C</t>
  </si>
  <si>
    <t>Methyl ethyl ketone</t>
  </si>
  <si>
    <t>505–515 °C[3]</t>
  </si>
  <si>
    <t>Butylene, 1-butylene, 1-butene</t>
  </si>
  <si>
    <t>−80 °C</t>
  </si>
  <si>
    <t>Diethyl ether</t>
  </si>
  <si>
    <t>1.9–2</t>
  </si>
  <si>
    <t>36–48</t>
  </si>
  <si>
    <t>−45 °C</t>
  </si>
  <si>
    <t>0.19 @ 5.1%</t>
  </si>
  <si>
    <t>160–170 °C</t>
  </si>
  <si>
    <t>Methyl chloride</t>
  </si>
  <si>
    <t>−46 °C</t>
  </si>
  <si>
    <t>Carbon monoxide</t>
  </si>
  <si>
    <t>−191 °C Flammable gas</t>
  </si>
  <si>
    <t>609 °C</t>
  </si>
  <si>
    <t>11 °C</t>
  </si>
  <si>
    <t>651 °C</t>
  </si>
  <si>
    <t>Dichloromethane, methylene chloride</t>
  </si>
  <si>
    <t>Non flammable</t>
  </si>
  <si>
    <t>Butyl methyl ketone, 2-hexanone</t>
  </si>
  <si>
    <t>423 °C</t>
  </si>
  <si>
    <t>Cyclohexanone</t>
  </si>
  <si>
    <t>1–1.1</t>
  </si>
  <si>
    <t>9–9.4</t>
  </si>
  <si>
    <t>43.9–44 °C</t>
  </si>
  <si>
    <t>420 °C[11]</t>
  </si>
  <si>
    <t>n-Butyl acetate, butyl acetate</t>
  </si>
  <si>
    <t>8–15</t>
  </si>
  <si>
    <t>24 °C</t>
  </si>
  <si>
    <t>370 °C</t>
  </si>
  <si>
    <t>1,4-Dioxane</t>
  </si>
  <si>
    <t>12 °C</t>
  </si>
  <si>
    <t>2-Ethoxyethyl acetate</t>
  </si>
  <si>
    <t>56 °C</t>
  </si>
  <si>
    <t>Diethanolamine</t>
  </si>
  <si>
    <t>169 °C</t>
  </si>
  <si>
    <t>Ethyl acetate</t>
  </si>
  <si>
    <t>460 °C</t>
  </si>
  <si>
    <t>Furan</t>
  </si>
  <si>
    <t>−36 °C</t>
  </si>
  <si>
    <t>Isobutyl alcohol</t>
  </si>
  <si>
    <t>28 °C</t>
  </si>
  <si>
    <t>Nickel tetracarbonyl</t>
  </si>
  <si>
    <t>4 °C</t>
  </si>
  <si>
    <t>60 °C</t>
  </si>
  <si>
    <t>Nitrobenzene</t>
  </si>
  <si>
    <t>88 °C</t>
  </si>
  <si>
    <t>Propyl acetate</t>
  </si>
  <si>
    <t>Pyridine</t>
  </si>
  <si>
    <t>20 °C</t>
  </si>
  <si>
    <t>Tetrahydrofuran</t>
  </si>
  <si>
    <t>−14 °C</t>
  </si>
  <si>
    <t>321 °C</t>
  </si>
  <si>
    <t>1,3-Butadiene</t>
  </si>
  <si>
    <t>−85 °C</t>
  </si>
  <si>
    <t>0.13 @ 5.2%</t>
  </si>
  <si>
    <t>Propylene</t>
  </si>
  <si>
    <t>−108 °C</t>
  </si>
  <si>
    <t>458 °C</t>
  </si>
  <si>
    <t>Propane</t>
  </si>
  <si>
    <t>9.5–10.1</t>
  </si>
  <si>
    <t>0.25 @ 5.2% (in pure oxygen 0.0021)</t>
  </si>
  <si>
    <t>480 °C</t>
  </si>
  <si>
    <t>Cyclopropane</t>
  </si>
  <si>
    <t>0.17 @ 6.3%</t>
  </si>
  <si>
    <t>498 °C</t>
  </si>
  <si>
    <t>0.017 @ 8.5% (in pure oxygen 0.0002 @ 40%)</t>
  </si>
  <si>
    <t>305 °C</t>
  </si>
  <si>
    <t>Vinyl acetate</t>
  </si>
  <si>
    <t>−8 °C</t>
  </si>
  <si>
    <t>2.6–3</t>
  </si>
  <si>
    <t>12.8–13</t>
  </si>
  <si>
    <t>−17 °C</t>
  </si>
  <si>
    <t>1.15 @ 4.5%</t>
  </si>
  <si>
    <t>465 °C, 485 °C[3]</t>
  </si>
  <si>
    <t>Dimethyl sulfoxide</t>
  </si>
  <si>
    <t>88–95 °C</t>
  </si>
  <si>
    <t>215 °C</t>
  </si>
  <si>
    <t>Ethylene</t>
  </si>
  <si>
    <t>−26 °C</t>
  </si>
  <si>
    <t>Dimethylamine</t>
  </si>
  <si>
    <t>−32 °C</t>
  </si>
  <si>
    <t>Propylene oxide</t>
  </si>
  <si>
    <t>o-Dichlorobenzene, 1,2-dichlorobenzene</t>
  </si>
  <si>
    <t>65 °C</t>
  </si>
  <si>
    <t>648 °C</t>
  </si>
  <si>
    <t>Isopropyl alcohol, isopropanol</t>
  </si>
  <si>
    <t>398–399 °C; 425 °C[3]</t>
  </si>
  <si>
    <t>2-Ethoxyethanol</t>
  </si>
  <si>
    <t>43 °C</t>
  </si>
  <si>
    <t>Ethylene glycol</t>
  </si>
  <si>
    <t>111 °C</t>
  </si>
  <si>
    <t>Ethylene oxide</t>
  </si>
  <si>
    <t>Glycerol</t>
  </si>
  <si>
    <t>199 °C</t>
  </si>
  <si>
    <t>Methyl acetate</t>
  </si>
  <si>
    <t>−10 °C</t>
  </si>
  <si>
    <t>0.16 @ 9.0%</t>
  </si>
  <si>
    <t>Ethylamine</t>
  </si>
  <si>
    <t>Vinyl chloride</t>
  </si>
  <si>
    <t>1,1-Difluoroethane</t>
  </si>
  <si>
    <t>Ethyl chloride</t>
  </si>
  <si>
    <t>−50 °C</t>
  </si>
  <si>
    <t>Methyl mercaptan</t>
  </si>
  <si>
    <t>−53 °C</t>
  </si>
  <si>
    <t>Ethane</t>
  </si>
  <si>
    <t>12–12.4</t>
  </si>
  <si>
    <t>Flammable gas -135 °C</t>
  </si>
  <si>
    <t>515 °C</t>
  </si>
  <si>
    <t>Ethanol, ethyl alcohol</t>
  </si>
  <si>
    <t>3–3.3</t>
  </si>
  <si>
    <t>12.8 °C (55 °F)</t>
  </si>
  <si>
    <t>365 °C</t>
  </si>
  <si>
    <t>39 °C to 43 °C</t>
  </si>
  <si>
    <t>463 °C</t>
  </si>
  <si>
    <t>Epichlorohydrin</t>
  </si>
  <si>
    <t>31 °C</t>
  </si>
  <si>
    <t>−39 °C</t>
  </si>
  <si>
    <t>175 °C</t>
  </si>
  <si>
    <t>Hydrogen sulfide</t>
  </si>
  <si>
    <t>Arsine</t>
  </si>
  <si>
    <t>Hydrogen</t>
  </si>
  <si>
    <t>75/59</t>
  </si>
  <si>
    <t>0.016 @ 28% (in pure oxygen 0.0012)</t>
  </si>
  <si>
    <t>500–571 °C</t>
  </si>
  <si>
    <t>Dichlorosilane</t>
  </si>
  <si>
    <t>4–4.7</t>
  </si>
  <si>
    <t>Methane (natural gas)</t>
  </si>
  <si>
    <t>0.21 @ 8.5%</t>
  </si>
  <si>
    <t>580 °C</t>
  </si>
  <si>
    <t>1,1-Difluoroethylene</t>
  </si>
  <si>
    <t>1,1-Dichloroethane</t>
  </si>
  <si>
    <t>14 °C</t>
  </si>
  <si>
    <t>1,2-Dichloroethane</t>
  </si>
  <si>
    <t>413 °C</t>
  </si>
  <si>
    <t>Cyanogen</t>
  </si>
  <si>
    <t>32–42.6</t>
  </si>
  <si>
    <t>1-Chloro-1,1-difluoroethane</t>
  </si>
  <si>
    <t>−65 °C Flammable gas</t>
  </si>
  <si>
    <t>1,1-Dichloroethene</t>
  </si>
  <si>
    <t>−10 °C Flammable gas</t>
  </si>
  <si>
    <t>Methyl alcohol, methanol</t>
  </si>
  <si>
    <t>385 °C; 455 °C[3]</t>
  </si>
  <si>
    <t>Acetyl chloride</t>
  </si>
  <si>
    <t>5 °C</t>
  </si>
  <si>
    <t>390 °C</t>
  </si>
  <si>
    <t>Nitromethane</t>
  </si>
  <si>
    <t>379 °C</t>
  </si>
  <si>
    <t>oC</t>
  </si>
  <si>
    <t>-</t>
  </si>
  <si>
    <t>Substances</t>
  </si>
  <si>
    <t>LEL%</t>
  </si>
  <si>
    <t>UEL%</t>
  </si>
  <si>
    <t>NFPA class</t>
  </si>
  <si>
    <t>Flash point</t>
  </si>
  <si>
    <t>General Model:</t>
  </si>
  <si>
    <t>UEL%-LEL%</t>
  </si>
  <si>
    <t>No</t>
  </si>
  <si>
    <t>−81.1 °C</t>
  </si>
  <si>
    <t>−126.1 °C</t>
  </si>
  <si>
    <t>4.5–5.1</t>
  </si>
  <si>
    <t>6.0–6.6</t>
  </si>
  <si>
    <t>−63.9 °C</t>
  </si>
  <si>
    <t>−18 °C to -20 °C</t>
  </si>
  <si>
    <t>−94.4 °C</t>
  </si>
  <si>
    <t>−90 °C Flammable gas</t>
  </si>
  <si>
    <r>
      <t>Non flammable,</t>
    </r>
    <r>
      <rPr>
        <sz val="11"/>
        <color theme="1"/>
        <rFont val="Calibri"/>
        <family val="2"/>
        <scheme val="minor"/>
      </rPr>
      <t xml:space="preserve"> -36.1 °C</t>
    </r>
  </si>
  <si>
    <t>−37 to −38.9 °C</t>
  </si>
  <si>
    <t>38.9 °C</t>
  </si>
  <si>
    <t>4/18.3</t>
  </si>
  <si>
    <t>6–6.7</t>
  </si>
  <si>
    <t>1–1.7</t>
  </si>
  <si>
    <t>Instruction:</t>
  </si>
  <si>
    <t>Step 1:</t>
  </si>
  <si>
    <t>Collect as much information as you can to prepare the master sheet. The information source could be chemical safety literature, NFPA reports and MSDS data sheet</t>
  </si>
  <si>
    <t>Step 2:</t>
  </si>
  <si>
    <t>Arrange those data in separate sheet for different safety parameter. This information will be extracted by  the MATLAB code to do the exponential curve fitting to generate C and k values for the characteristic equations</t>
  </si>
  <si>
    <t>Step 3:</t>
  </si>
  <si>
    <t>Final output of this excel file will be the initial values (C) and the rate of growth (k)</t>
  </si>
  <si>
    <t>Notes:</t>
  </si>
  <si>
    <t>Users can add as many chemicals as they want in the master sheet. The more data they will add the more reliable will be the curve fitting</t>
  </si>
  <si>
    <t>User can do the curve fitting for different operating conditions. The choice of operating temperature depends on user's intentio. The curve fitting can be done for any user input temperature</t>
  </si>
  <si>
    <t xml:space="preserve">Here in this demo sheet only three operating temperature is used for curve fitting but user can consider as many operating temperater as they need. </t>
  </si>
  <si>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</si>
  <si>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t>User can add more operating temperature to accomplish the curve fitting</t>
  </si>
  <si>
    <t>y(x)=100-C*exp(k)^x</t>
  </si>
  <si>
    <t>y(x)=C*exp(k)^x</t>
  </si>
  <si>
    <t>Here, C is the initial value and k is the rate of growth of the exponential curve</t>
  </si>
  <si>
    <t>TLV-STEL</t>
  </si>
  <si>
    <t>Boron Trifluoride</t>
  </si>
  <si>
    <t>Bromine</t>
  </si>
  <si>
    <t>Cyclopentadiene</t>
  </si>
  <si>
    <t>Carbon dioxide</t>
  </si>
  <si>
    <t>Carbon Tetrachloride</t>
  </si>
  <si>
    <t>Chlorine</t>
  </si>
  <si>
    <t>Chlorine dioxide</t>
  </si>
  <si>
    <t>Cyanogen Chloride</t>
  </si>
  <si>
    <t>Ethanolamine</t>
  </si>
  <si>
    <t>Ethyl acrylate</t>
  </si>
  <si>
    <t>Ethylene ether</t>
  </si>
  <si>
    <t>Fluorine</t>
  </si>
  <si>
    <t>Formaldehyde</t>
  </si>
  <si>
    <t>Formic acid</t>
  </si>
  <si>
    <t>Glutaraldehyde</t>
  </si>
  <si>
    <t>Hydrogen bromide</t>
  </si>
  <si>
    <t>Hydrogen chloride</t>
  </si>
  <si>
    <t>Hydrogen cyanide</t>
  </si>
  <si>
    <t>Hydrogen fluoride</t>
  </si>
  <si>
    <t>Iodine</t>
  </si>
  <si>
    <t>Methyl methacrylate</t>
  </si>
  <si>
    <t>Nitric acid</t>
  </si>
  <si>
    <t>Nitrogen dioxide</t>
  </si>
  <si>
    <t>Perchloroethylene</t>
  </si>
  <si>
    <t>Sulfur dioxide</t>
  </si>
  <si>
    <t>Toluene diisocyanate</t>
  </si>
  <si>
    <t>Triethylamine</t>
  </si>
  <si>
    <t>Tricholoroethylene</t>
  </si>
  <si>
    <t>TLV Curve fitting</t>
  </si>
  <si>
    <t>y</t>
  </si>
  <si>
    <t>x</t>
  </si>
  <si>
    <t>TLV curve fitting</t>
  </si>
  <si>
    <t>Based on NFPA rating</t>
  </si>
  <si>
    <t>Rating</t>
  </si>
  <si>
    <t>Description</t>
  </si>
  <si>
    <t>Stable</t>
  </si>
  <si>
    <t>Unstable if heated</t>
  </si>
  <si>
    <t>Violent chemical change</t>
  </si>
  <si>
    <t>Shock &amp; heat may detonate</t>
  </si>
  <si>
    <t>May detonate</t>
  </si>
  <si>
    <t>Hazard impact</t>
  </si>
  <si>
    <t>Minimal hazard</t>
  </si>
  <si>
    <t>Slight hazard</t>
  </si>
  <si>
    <t>Moderate hazard</t>
  </si>
  <si>
    <t>Serious hazard</t>
  </si>
  <si>
    <t>Severe hazard</t>
  </si>
  <si>
    <t>Scale</t>
  </si>
  <si>
    <t>C</t>
  </si>
  <si>
    <t>k</t>
  </si>
  <si>
    <t>Flare locaiton A:</t>
  </si>
  <si>
    <t>Flare location B:</t>
  </si>
  <si>
    <t>Flare location C:</t>
  </si>
  <si>
    <t>Flare location D:</t>
  </si>
  <si>
    <t>Flare location E:</t>
  </si>
  <si>
    <t>Flare location F:</t>
  </si>
  <si>
    <t xml:space="preserve">Flare location G: </t>
  </si>
  <si>
    <t>A</t>
  </si>
  <si>
    <t>B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</si>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</sst>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165" fontId="4" fillId="0" borderId="0" xfId="0" applyNumberFormat="1" applyFont="1"/>
    <xf numFmtId="165" fontId="5" fillId="0" borderId="0" xfId="0" applyNumberFormat="1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Flammability_flash!$D$4:$D$104</c:f>
              <c:numCache>
                <c:formatCode>General</c:formatCode>
                <c:ptCount val="101"/>
                <c:pt idx="0">
                  <c:v>-191</c:v>
                </c:pt>
                <c:pt idx="1">
                  <c:v>-135</c:v>
                </c:pt>
                <c:pt idx="2">
                  <c:v>-126.1</c:v>
                </c:pt>
                <c:pt idx="3">
                  <c:v>-108</c:v>
                </c:pt>
                <c:pt idx="4">
                  <c:v>-94.4</c:v>
                </c:pt>
                <c:pt idx="5">
                  <c:v>-90</c:v>
                </c:pt>
                <c:pt idx="6">
                  <c:v>-85</c:v>
                </c:pt>
                <c:pt idx="7">
                  <c:v>-81.099999999999994</c:v>
                </c:pt>
                <c:pt idx="8">
                  <c:v>-80</c:v>
                </c:pt>
                <c:pt idx="9">
                  <c:v>-65</c:v>
                </c:pt>
                <c:pt idx="10">
                  <c:v>-63.9</c:v>
                </c:pt>
                <c:pt idx="11">
                  <c:v>-60</c:v>
                </c:pt>
                <c:pt idx="12">
                  <c:v>-53</c:v>
                </c:pt>
                <c:pt idx="13">
                  <c:v>-50</c:v>
                </c:pt>
                <c:pt idx="14">
                  <c:v>-49</c:v>
                </c:pt>
                <c:pt idx="15">
                  <c:v>-46</c:v>
                </c:pt>
                <c:pt idx="16">
                  <c:v>-45</c:v>
                </c:pt>
                <c:pt idx="17">
                  <c:v>-41</c:v>
                </c:pt>
                <c:pt idx="18">
                  <c:v>-40</c:v>
                </c:pt>
                <c:pt idx="19">
                  <c:v>-40</c:v>
                </c:pt>
                <c:pt idx="20">
                  <c:v>-39</c:v>
                </c:pt>
                <c:pt idx="21">
                  <c:v>-38.9</c:v>
                </c:pt>
                <c:pt idx="22">
                  <c:v>-36.1</c:v>
                </c:pt>
                <c:pt idx="23">
                  <c:v>-36</c:v>
                </c:pt>
                <c:pt idx="24">
                  <c:v>-32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-28</c:v>
                </c:pt>
                <c:pt idx="29">
                  <c:v>-26</c:v>
                </c:pt>
                <c:pt idx="30">
                  <c:v>-26</c:v>
                </c:pt>
                <c:pt idx="31">
                  <c:v>-22</c:v>
                </c:pt>
                <c:pt idx="32">
                  <c:v>-20</c:v>
                </c:pt>
                <c:pt idx="33">
                  <c:v>-20</c:v>
                </c:pt>
                <c:pt idx="34">
                  <c:v>-18</c:v>
                </c:pt>
                <c:pt idx="35">
                  <c:v>-17</c:v>
                </c:pt>
                <c:pt idx="36">
                  <c:v>-17</c:v>
                </c:pt>
                <c:pt idx="37">
                  <c:v>-14</c:v>
                </c:pt>
                <c:pt idx="38">
                  <c:v>-11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-8</c:v>
                </c:pt>
                <c:pt idx="43">
                  <c:v>-6</c:v>
                </c:pt>
                <c:pt idx="44">
                  <c:v>-6</c:v>
                </c:pt>
                <c:pt idx="45">
                  <c:v>-4</c:v>
                </c:pt>
                <c:pt idx="46">
                  <c:v>-4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4.4000000000000004</c:v>
                </c:pt>
                <c:pt idx="53">
                  <c:v>5</c:v>
                </c:pt>
                <c:pt idx="54">
                  <c:v>8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12.8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17</c:v>
                </c:pt>
                <c:pt idx="66">
                  <c:v>20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27</c:v>
                </c:pt>
                <c:pt idx="71">
                  <c:v>27.2</c:v>
                </c:pt>
                <c:pt idx="72">
                  <c:v>28</c:v>
                </c:pt>
                <c:pt idx="73">
                  <c:v>29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38.9</c:v>
                </c:pt>
                <c:pt idx="83">
                  <c:v>39</c:v>
                </c:pt>
                <c:pt idx="84">
                  <c:v>43</c:v>
                </c:pt>
                <c:pt idx="85">
                  <c:v>44</c:v>
                </c:pt>
                <c:pt idx="86">
                  <c:v>46.1</c:v>
                </c:pt>
                <c:pt idx="87">
                  <c:v>49</c:v>
                </c:pt>
                <c:pt idx="88">
                  <c:v>54</c:v>
                </c:pt>
                <c:pt idx="89">
                  <c:v>56</c:v>
                </c:pt>
                <c:pt idx="90">
                  <c:v>62</c:v>
                </c:pt>
                <c:pt idx="91">
                  <c:v>65</c:v>
                </c:pt>
                <c:pt idx="92">
                  <c:v>68</c:v>
                </c:pt>
                <c:pt idx="93">
                  <c:v>79</c:v>
                </c:pt>
                <c:pt idx="94">
                  <c:v>84</c:v>
                </c:pt>
                <c:pt idx="95">
                  <c:v>88</c:v>
                </c:pt>
                <c:pt idx="96">
                  <c:v>88</c:v>
                </c:pt>
                <c:pt idx="97">
                  <c:v>111</c:v>
                </c:pt>
                <c:pt idx="98">
                  <c:v>169</c:v>
                </c:pt>
                <c:pt idx="99">
                  <c:v>199</c:v>
                </c:pt>
                <c:pt idx="100">
                  <c:v>327</c:v>
                </c:pt>
              </c:numCache>
            </c:numRef>
          </c:xVal>
          <c:yVal>
            <c:numRef>
              <c:f>Flammability_flash!$E$4:$E$104</c:f>
              <c:numCache>
                <c:formatCode>General</c:formatCode>
                <c:ptCount val="101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1-4D8A-AFB6-D5BE9106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09632"/>
        <c:axId val="1225505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Flammability_flash!$D$3</c15:sqref>
                        </c15:formulaRef>
                      </c:ext>
                    </c:extLst>
                    <c:strCache>
                      <c:ptCount val="1"/>
                      <c:pt idx="0">
                        <c:v>oC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Flammability_flash!$D$4:$D$104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-191</c:v>
                      </c:pt>
                      <c:pt idx="1">
                        <c:v>-135</c:v>
                      </c:pt>
                      <c:pt idx="2">
                        <c:v>-126.1</c:v>
                      </c:pt>
                      <c:pt idx="3">
                        <c:v>-108</c:v>
                      </c:pt>
                      <c:pt idx="4">
                        <c:v>-94.4</c:v>
                      </c:pt>
                      <c:pt idx="5">
                        <c:v>-90</c:v>
                      </c:pt>
                      <c:pt idx="6">
                        <c:v>-85</c:v>
                      </c:pt>
                      <c:pt idx="7">
                        <c:v>-81.099999999999994</c:v>
                      </c:pt>
                      <c:pt idx="8">
                        <c:v>-80</c:v>
                      </c:pt>
                      <c:pt idx="9">
                        <c:v>-65</c:v>
                      </c:pt>
                      <c:pt idx="10">
                        <c:v>-63.9</c:v>
                      </c:pt>
                      <c:pt idx="11">
                        <c:v>-60</c:v>
                      </c:pt>
                      <c:pt idx="12">
                        <c:v>-53</c:v>
                      </c:pt>
                      <c:pt idx="13">
                        <c:v>-50</c:v>
                      </c:pt>
                      <c:pt idx="14">
                        <c:v>-49</c:v>
                      </c:pt>
                      <c:pt idx="15">
                        <c:v>-46</c:v>
                      </c:pt>
                      <c:pt idx="16">
                        <c:v>-45</c:v>
                      </c:pt>
                      <c:pt idx="17">
                        <c:v>-41</c:v>
                      </c:pt>
                      <c:pt idx="18">
                        <c:v>-40</c:v>
                      </c:pt>
                      <c:pt idx="19">
                        <c:v>-40</c:v>
                      </c:pt>
                      <c:pt idx="20">
                        <c:v>-39</c:v>
                      </c:pt>
                      <c:pt idx="21">
                        <c:v>-38.9</c:v>
                      </c:pt>
                      <c:pt idx="22">
                        <c:v>-36.1</c:v>
                      </c:pt>
                      <c:pt idx="23">
                        <c:v>-36</c:v>
                      </c:pt>
                      <c:pt idx="24">
                        <c:v>-32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-28</c:v>
                      </c:pt>
                      <c:pt idx="29">
                        <c:v>-26</c:v>
                      </c:pt>
                      <c:pt idx="30">
                        <c:v>-26</c:v>
                      </c:pt>
                      <c:pt idx="31">
                        <c:v>-22</c:v>
                      </c:pt>
                      <c:pt idx="32">
                        <c:v>-20</c:v>
                      </c:pt>
                      <c:pt idx="33">
                        <c:v>-20</c:v>
                      </c:pt>
                      <c:pt idx="34">
                        <c:v>-18</c:v>
                      </c:pt>
                      <c:pt idx="35">
                        <c:v>-17</c:v>
                      </c:pt>
                      <c:pt idx="36">
                        <c:v>-17</c:v>
                      </c:pt>
                      <c:pt idx="37">
                        <c:v>-14</c:v>
                      </c:pt>
                      <c:pt idx="38">
                        <c:v>-11</c:v>
                      </c:pt>
                      <c:pt idx="39">
                        <c:v>-10</c:v>
                      </c:pt>
                      <c:pt idx="40">
                        <c:v>-10</c:v>
                      </c:pt>
                      <c:pt idx="41">
                        <c:v>-10</c:v>
                      </c:pt>
                      <c:pt idx="42">
                        <c:v>-8</c:v>
                      </c:pt>
                      <c:pt idx="43">
                        <c:v>-6</c:v>
                      </c:pt>
                      <c:pt idx="44">
                        <c:v>-6</c:v>
                      </c:pt>
                      <c:pt idx="45">
                        <c:v>-4</c:v>
                      </c:pt>
                      <c:pt idx="46">
                        <c:v>-4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4.4000000000000004</c:v>
                      </c:pt>
                      <c:pt idx="53">
                        <c:v>5</c:v>
                      </c:pt>
                      <c:pt idx="54">
                        <c:v>8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12.8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14</c:v>
                      </c:pt>
                      <c:pt idx="64">
                        <c:v>15</c:v>
                      </c:pt>
                      <c:pt idx="65">
                        <c:v>17</c:v>
                      </c:pt>
                      <c:pt idx="66">
                        <c:v>20</c:v>
                      </c:pt>
                      <c:pt idx="67">
                        <c:v>24</c:v>
                      </c:pt>
                      <c:pt idx="68">
                        <c:v>25</c:v>
                      </c:pt>
                      <c:pt idx="69">
                        <c:v>25</c:v>
                      </c:pt>
                      <c:pt idx="70">
                        <c:v>27</c:v>
                      </c:pt>
                      <c:pt idx="71">
                        <c:v>27.2</c:v>
                      </c:pt>
                      <c:pt idx="72">
                        <c:v>28</c:v>
                      </c:pt>
                      <c:pt idx="73">
                        <c:v>29</c:v>
                      </c:pt>
                      <c:pt idx="74">
                        <c:v>31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35</c:v>
                      </c:pt>
                      <c:pt idx="78">
                        <c:v>35</c:v>
                      </c:pt>
                      <c:pt idx="79">
                        <c:v>35</c:v>
                      </c:pt>
                      <c:pt idx="80">
                        <c:v>38</c:v>
                      </c:pt>
                      <c:pt idx="81">
                        <c:v>38</c:v>
                      </c:pt>
                      <c:pt idx="82">
                        <c:v>38.9</c:v>
                      </c:pt>
                      <c:pt idx="83">
                        <c:v>39</c:v>
                      </c:pt>
                      <c:pt idx="84">
                        <c:v>43</c:v>
                      </c:pt>
                      <c:pt idx="85">
                        <c:v>44</c:v>
                      </c:pt>
                      <c:pt idx="86">
                        <c:v>46.1</c:v>
                      </c:pt>
                      <c:pt idx="87">
                        <c:v>49</c:v>
                      </c:pt>
                      <c:pt idx="88">
                        <c:v>54</c:v>
                      </c:pt>
                      <c:pt idx="89">
                        <c:v>56</c:v>
                      </c:pt>
                      <c:pt idx="90">
                        <c:v>62</c:v>
                      </c:pt>
                      <c:pt idx="91">
                        <c:v>65</c:v>
                      </c:pt>
                      <c:pt idx="92">
                        <c:v>68</c:v>
                      </c:pt>
                      <c:pt idx="93">
                        <c:v>79</c:v>
                      </c:pt>
                      <c:pt idx="94">
                        <c:v>84</c:v>
                      </c:pt>
                      <c:pt idx="95">
                        <c:v>88</c:v>
                      </c:pt>
                      <c:pt idx="96">
                        <c:v>88</c:v>
                      </c:pt>
                      <c:pt idx="97">
                        <c:v>111</c:v>
                      </c:pt>
                      <c:pt idx="98">
                        <c:v>169</c:v>
                      </c:pt>
                      <c:pt idx="99">
                        <c:v>199</c:v>
                      </c:pt>
                      <c:pt idx="100">
                        <c:v>327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Flammability_flash!$B$4:$B$104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51-4D8A-AFB6-D5BE91065066}"/>
                  </c:ext>
                </c:extLst>
              </c15:ser>
            </c15:filteredScatterSeries>
          </c:ext>
        </c:extLst>
      </c:scatterChart>
      <c:valAx>
        <c:axId val="1225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05824"/>
        <c:crosses val="autoZero"/>
        <c:crossBetween val="midCat"/>
      </c:valAx>
      <c:valAx>
        <c:axId val="12255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3</xdr:row>
      <xdr:rowOff>4762</xdr:rowOff>
    </xdr:from>
    <xdr:to>
      <xdr:col>12</xdr:col>
      <xdr:colOff>490537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7"/>
  <sheetViews>
    <sheetView workbookViewId="0">
      <selection activeCell="C19" sqref="C19"/>
    </sheetView>
  </sheetViews>
  <sheetFormatPr defaultRowHeight="14.4" x14ac:dyDescent="0.55000000000000004"/>
  <sheetData>
    <row r="3" spans="2:4" x14ac:dyDescent="0.55000000000000004">
      <c r="B3" s="14" t="s">
        <v>337</v>
      </c>
    </row>
    <row r="5" spans="2:4" x14ac:dyDescent="0.55000000000000004">
      <c r="C5" t="s">
        <v>338</v>
      </c>
      <c r="D5" t="s">
        <v>339</v>
      </c>
    </row>
    <row r="7" spans="2:4" x14ac:dyDescent="0.55000000000000004">
      <c r="C7" t="s">
        <v>340</v>
      </c>
      <c r="D7" t="s">
        <v>341</v>
      </c>
    </row>
    <row r="9" spans="2:4" x14ac:dyDescent="0.55000000000000004">
      <c r="C9" t="s">
        <v>342</v>
      </c>
      <c r="D9" t="s">
        <v>343</v>
      </c>
    </row>
    <row r="11" spans="2:4" x14ac:dyDescent="0.55000000000000004">
      <c r="B11" t="s">
        <v>344</v>
      </c>
    </row>
    <row r="13" spans="2:4" x14ac:dyDescent="0.55000000000000004">
      <c r="C13" t="s">
        <v>345</v>
      </c>
    </row>
    <row r="15" spans="2:4" x14ac:dyDescent="0.55000000000000004">
      <c r="C15" t="s">
        <v>346</v>
      </c>
    </row>
    <row r="17" spans="3:3" x14ac:dyDescent="0.55000000000000004">
      <c r="C17" t="s">
        <v>347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164"/>
  <sheetViews>
    <sheetView workbookViewId="0">
      <selection activeCell="B1" sqref="B1:B1048576"/>
    </sheetView>
  </sheetViews>
  <sheetFormatPr defaultColWidth="9.15625" defaultRowHeight="14.4" x14ac:dyDescent="0.55000000000000004"/>
  <cols>
    <col min="1" max="1" width="9.15625" style="2"/>
    <col min="2" max="2" width="23.26171875" style="2" customWidth="1"/>
    <col min="3" max="3" width="17.578125" style="13" customWidth="1"/>
    <col min="4" max="4" width="15.578125" style="13" customWidth="1"/>
    <col min="5" max="6" width="16.15625" style="13" customWidth="1"/>
    <col min="7" max="7" width="31.83984375" style="13" customWidth="1"/>
    <col min="8" max="8" width="24.41796875" style="2" hidden="1" customWidth="1"/>
    <col min="9" max="9" width="15.26171875" style="2" hidden="1" customWidth="1"/>
    <col min="10" max="16384" width="9.15625" style="2"/>
  </cols>
  <sheetData>
    <row r="6" spans="1:9" ht="18.3" x14ac:dyDescent="0.7">
      <c r="A6" s="2" t="s">
        <v>322</v>
      </c>
      <c r="B6" s="9" t="s">
        <v>315</v>
      </c>
      <c r="C6" s="9" t="s">
        <v>316</v>
      </c>
      <c r="D6" s="9" t="s">
        <v>317</v>
      </c>
      <c r="E6" s="9" t="s">
        <v>318</v>
      </c>
      <c r="F6" s="9" t="s">
        <v>353</v>
      </c>
      <c r="G6" s="9" t="s">
        <v>319</v>
      </c>
    </row>
    <row r="7" spans="1:9" x14ac:dyDescent="0.55000000000000004">
      <c r="A7" s="2">
        <v>1</v>
      </c>
      <c r="B7" s="2" t="s">
        <v>296</v>
      </c>
      <c r="C7" s="12">
        <v>6</v>
      </c>
      <c r="D7" s="12">
        <v>11</v>
      </c>
      <c r="E7" s="12" t="s">
        <v>12</v>
      </c>
      <c r="F7" s="12"/>
      <c r="G7" s="12" t="s">
        <v>297</v>
      </c>
      <c r="H7" s="1"/>
      <c r="I7" s="1"/>
    </row>
    <row r="8" spans="1:9" x14ac:dyDescent="0.55000000000000004">
      <c r="A8" s="2">
        <v>2</v>
      </c>
      <c r="B8" s="2" t="s">
        <v>304</v>
      </c>
      <c r="C8" s="12">
        <v>6.5</v>
      </c>
      <c r="D8" s="12">
        <v>15.5</v>
      </c>
      <c r="E8" s="12" t="s">
        <v>21</v>
      </c>
      <c r="F8" s="12"/>
      <c r="G8" s="12" t="s">
        <v>305</v>
      </c>
      <c r="H8" s="1"/>
      <c r="I8" s="1"/>
    </row>
    <row r="9" spans="1:9" x14ac:dyDescent="0.55000000000000004">
      <c r="A9" s="2">
        <v>3</v>
      </c>
      <c r="B9" s="2" t="s">
        <v>265</v>
      </c>
      <c r="C9" s="12">
        <v>3.7</v>
      </c>
      <c r="D9" s="12">
        <v>18</v>
      </c>
      <c r="E9" s="12" t="s">
        <v>21</v>
      </c>
      <c r="F9" s="12"/>
      <c r="G9" s="13" t="s">
        <v>323</v>
      </c>
      <c r="H9" s="1"/>
      <c r="I9" s="1"/>
    </row>
    <row r="10" spans="1:9" x14ac:dyDescent="0.55000000000000004">
      <c r="A10" s="2">
        <v>4</v>
      </c>
      <c r="B10" s="2" t="s">
        <v>295</v>
      </c>
      <c r="C10" s="12">
        <v>5.5</v>
      </c>
      <c r="D10" s="12">
        <v>21.3</v>
      </c>
      <c r="E10" s="12"/>
      <c r="F10" s="12"/>
      <c r="G10" s="13" t="s">
        <v>324</v>
      </c>
      <c r="H10" s="1"/>
      <c r="I10" s="1" t="s">
        <v>19</v>
      </c>
    </row>
    <row r="11" spans="1:9" x14ac:dyDescent="0.55000000000000004">
      <c r="A11" s="2">
        <v>5</v>
      </c>
      <c r="B11" s="2" t="s">
        <v>11</v>
      </c>
      <c r="C11" s="12"/>
      <c r="D11" s="12"/>
      <c r="E11" s="12" t="s">
        <v>12</v>
      </c>
      <c r="F11" s="12"/>
      <c r="G11" s="12"/>
      <c r="H11" s="1"/>
      <c r="I11" s="1"/>
    </row>
    <row r="12" spans="1:9" x14ac:dyDescent="0.55000000000000004">
      <c r="A12" s="2">
        <v>6</v>
      </c>
      <c r="B12" s="2" t="s">
        <v>298</v>
      </c>
      <c r="C12" s="12">
        <v>6</v>
      </c>
      <c r="D12" s="12">
        <v>16</v>
      </c>
      <c r="E12" s="12" t="s">
        <v>12</v>
      </c>
      <c r="F12" s="12"/>
      <c r="G12" s="12" t="s">
        <v>89</v>
      </c>
      <c r="H12" s="1">
        <v>0.67</v>
      </c>
      <c r="I12" s="1" t="s">
        <v>25</v>
      </c>
    </row>
    <row r="13" spans="1:9" x14ac:dyDescent="0.55000000000000004">
      <c r="A13" s="2">
        <v>7</v>
      </c>
      <c r="B13" s="2" t="s">
        <v>218</v>
      </c>
      <c r="C13" s="12">
        <v>2</v>
      </c>
      <c r="D13" s="12">
        <v>12</v>
      </c>
      <c r="E13" s="12" t="s">
        <v>21</v>
      </c>
      <c r="F13" s="12"/>
      <c r="G13" s="12" t="s">
        <v>219</v>
      </c>
      <c r="H13" s="1"/>
      <c r="I13" s="1" t="s">
        <v>27</v>
      </c>
    </row>
    <row r="14" spans="1:9" x14ac:dyDescent="0.55000000000000004">
      <c r="A14" s="2">
        <v>8</v>
      </c>
      <c r="B14" s="2" t="s">
        <v>195</v>
      </c>
      <c r="C14" s="12">
        <v>2</v>
      </c>
      <c r="D14" s="12">
        <v>22</v>
      </c>
      <c r="E14" s="12" t="s">
        <v>12</v>
      </c>
      <c r="F14" s="12"/>
      <c r="G14" s="12" t="s">
        <v>196</v>
      </c>
      <c r="H14" s="1"/>
      <c r="I14" s="1"/>
    </row>
    <row r="15" spans="1:9" x14ac:dyDescent="0.55000000000000004">
      <c r="A15" s="2">
        <v>9</v>
      </c>
      <c r="B15" s="2" t="s">
        <v>302</v>
      </c>
      <c r="C15" s="12">
        <v>6.2</v>
      </c>
      <c r="D15" s="12">
        <v>17.899999999999999</v>
      </c>
      <c r="E15" s="12" t="s">
        <v>21</v>
      </c>
      <c r="F15" s="12"/>
      <c r="G15" s="12" t="s">
        <v>303</v>
      </c>
      <c r="H15" s="1"/>
      <c r="I15" s="1"/>
    </row>
    <row r="16" spans="1:9" x14ac:dyDescent="0.55000000000000004">
      <c r="A16" s="2">
        <v>10</v>
      </c>
      <c r="B16" s="2" t="s">
        <v>253</v>
      </c>
      <c r="C16" s="12">
        <v>3</v>
      </c>
      <c r="D16" s="12">
        <v>18</v>
      </c>
      <c r="E16" s="12"/>
      <c r="F16" s="12"/>
      <c r="G16" s="12" t="s">
        <v>254</v>
      </c>
      <c r="H16" s="1"/>
      <c r="I16" s="1"/>
    </row>
    <row r="17" spans="1:9" x14ac:dyDescent="0.55000000000000004">
      <c r="A17" s="2">
        <v>11</v>
      </c>
      <c r="B17" s="2" t="s">
        <v>197</v>
      </c>
      <c r="C17" s="12">
        <v>2</v>
      </c>
      <c r="D17" s="12">
        <v>8</v>
      </c>
      <c r="E17" s="12"/>
      <c r="F17" s="12"/>
      <c r="G17" s="12" t="s">
        <v>198</v>
      </c>
      <c r="H17" s="1"/>
      <c r="I17" s="1"/>
    </row>
    <row r="18" spans="1:9" x14ac:dyDescent="0.55000000000000004">
      <c r="A18" s="2">
        <v>12</v>
      </c>
      <c r="B18" s="2" t="s">
        <v>13</v>
      </c>
      <c r="C18" s="12"/>
      <c r="D18" s="12"/>
      <c r="E18" s="12" t="s">
        <v>14</v>
      </c>
      <c r="F18" s="12"/>
      <c r="G18" s="12"/>
      <c r="H18" s="1"/>
      <c r="I18" s="1"/>
    </row>
    <row r="19" spans="1:9" x14ac:dyDescent="0.55000000000000004">
      <c r="A19" s="2">
        <v>13</v>
      </c>
      <c r="B19" s="2" t="s">
        <v>0</v>
      </c>
      <c r="C19" s="12">
        <v>4</v>
      </c>
      <c r="D19" s="12">
        <v>57</v>
      </c>
      <c r="E19" s="12" t="s">
        <v>21</v>
      </c>
      <c r="F19" s="12">
        <v>25</v>
      </c>
      <c r="G19" s="12" t="s">
        <v>282</v>
      </c>
      <c r="H19" s="1"/>
      <c r="I19" s="1"/>
    </row>
    <row r="20" spans="1:9" x14ac:dyDescent="0.55000000000000004">
      <c r="A20" s="2">
        <v>14</v>
      </c>
      <c r="B20" s="2" t="s">
        <v>10</v>
      </c>
      <c r="C20" s="12">
        <v>4</v>
      </c>
      <c r="D20" s="12">
        <v>19.899999999999999</v>
      </c>
      <c r="E20" s="12" t="s">
        <v>15</v>
      </c>
      <c r="F20" s="12">
        <v>15</v>
      </c>
      <c r="G20" s="12" t="s">
        <v>278</v>
      </c>
      <c r="H20" s="1"/>
      <c r="I20" s="1"/>
    </row>
    <row r="21" spans="1:9" x14ac:dyDescent="0.55000000000000004">
      <c r="A21" s="2">
        <v>15</v>
      </c>
      <c r="B21" s="2" t="s">
        <v>1</v>
      </c>
      <c r="C21" s="12"/>
      <c r="D21" s="12"/>
      <c r="E21" s="12" t="s">
        <v>15</v>
      </c>
      <c r="F21" s="12"/>
      <c r="G21" s="12" t="s">
        <v>16</v>
      </c>
      <c r="H21" s="1"/>
      <c r="I21" s="1"/>
    </row>
    <row r="22" spans="1:9" x14ac:dyDescent="0.55000000000000004">
      <c r="A22" s="2">
        <v>16</v>
      </c>
      <c r="B22" s="2" t="s">
        <v>2</v>
      </c>
      <c r="C22" s="12" t="s">
        <v>235</v>
      </c>
      <c r="D22" s="12" t="s">
        <v>236</v>
      </c>
      <c r="E22" s="12" t="s">
        <v>12</v>
      </c>
      <c r="F22" s="12">
        <v>750</v>
      </c>
      <c r="G22" s="12" t="s">
        <v>237</v>
      </c>
      <c r="H22" s="1"/>
      <c r="I22" s="1"/>
    </row>
    <row r="23" spans="1:9" x14ac:dyDescent="0.55000000000000004">
      <c r="A23" s="2">
        <v>17</v>
      </c>
      <c r="B23" s="2" t="s">
        <v>17</v>
      </c>
      <c r="C23" s="12"/>
      <c r="D23" s="12"/>
      <c r="E23" s="12" t="s">
        <v>12</v>
      </c>
      <c r="F23" s="12"/>
      <c r="G23" s="12" t="s">
        <v>18</v>
      </c>
      <c r="H23" s="1"/>
      <c r="I23" s="1"/>
    </row>
    <row r="24" spans="1:9" x14ac:dyDescent="0.55000000000000004">
      <c r="A24" s="2">
        <v>18</v>
      </c>
      <c r="B24" s="2" t="s">
        <v>308</v>
      </c>
      <c r="C24" s="12">
        <v>7.3</v>
      </c>
      <c r="D24" s="12">
        <v>19</v>
      </c>
      <c r="E24" s="12" t="s">
        <v>12</v>
      </c>
      <c r="F24" s="12"/>
      <c r="G24" s="12" t="s">
        <v>309</v>
      </c>
      <c r="H24" s="1"/>
      <c r="I24" s="1"/>
    </row>
    <row r="25" spans="1:9" x14ac:dyDescent="0.55000000000000004">
      <c r="A25" s="2">
        <v>19</v>
      </c>
      <c r="B25" s="2" t="s">
        <v>3</v>
      </c>
      <c r="C25" s="12">
        <v>2.5</v>
      </c>
      <c r="D25" s="13">
        <v>100</v>
      </c>
      <c r="E25" s="12" t="s">
        <v>21</v>
      </c>
      <c r="F25" s="12"/>
      <c r="G25" s="12" t="s">
        <v>22</v>
      </c>
      <c r="H25" s="1"/>
      <c r="I25" s="1"/>
    </row>
    <row r="26" spans="1:9" x14ac:dyDescent="0.55000000000000004">
      <c r="A26" s="2">
        <v>20</v>
      </c>
      <c r="B26" s="2" t="s">
        <v>4</v>
      </c>
      <c r="C26" s="12">
        <v>2.8</v>
      </c>
      <c r="D26" s="12">
        <v>31</v>
      </c>
      <c r="E26" s="12" t="s">
        <v>12</v>
      </c>
      <c r="F26" s="12">
        <v>0.1</v>
      </c>
      <c r="G26" s="12" t="s">
        <v>244</v>
      </c>
      <c r="H26" s="1"/>
      <c r="I26" s="1" t="s">
        <v>46</v>
      </c>
    </row>
    <row r="27" spans="1:9" x14ac:dyDescent="0.55000000000000004">
      <c r="A27" s="2">
        <v>21</v>
      </c>
      <c r="B27" s="2" t="s">
        <v>5</v>
      </c>
      <c r="C27" s="12">
        <v>3</v>
      </c>
      <c r="D27" s="12">
        <v>17</v>
      </c>
      <c r="E27" s="12" t="s">
        <v>12</v>
      </c>
      <c r="F27" s="12"/>
      <c r="G27" s="12" t="s">
        <v>24</v>
      </c>
      <c r="H27" s="1"/>
      <c r="I27" s="1"/>
    </row>
    <row r="28" spans="1:9" x14ac:dyDescent="0.55000000000000004">
      <c r="A28" s="2">
        <v>22</v>
      </c>
      <c r="B28" s="2" t="s">
        <v>6</v>
      </c>
      <c r="C28" s="12">
        <v>2.9</v>
      </c>
      <c r="D28" s="12">
        <v>11.1</v>
      </c>
      <c r="E28" s="12" t="s">
        <v>12</v>
      </c>
      <c r="F28" s="12"/>
      <c r="G28" s="12" t="s">
        <v>246</v>
      </c>
      <c r="H28" s="1"/>
      <c r="I28" s="1"/>
    </row>
    <row r="29" spans="1:9" x14ac:dyDescent="0.55000000000000004">
      <c r="A29" s="2">
        <v>23</v>
      </c>
      <c r="B29" s="2" t="s">
        <v>7</v>
      </c>
      <c r="C29" s="12">
        <v>15</v>
      </c>
      <c r="D29" s="12">
        <v>28</v>
      </c>
      <c r="E29" s="12" t="s">
        <v>50</v>
      </c>
      <c r="F29" s="12">
        <v>35</v>
      </c>
      <c r="G29" s="12" t="s">
        <v>180</v>
      </c>
      <c r="H29" s="1"/>
      <c r="I29" s="1"/>
    </row>
    <row r="30" spans="1:9" x14ac:dyDescent="0.55000000000000004">
      <c r="A30" s="2">
        <v>24</v>
      </c>
      <c r="B30" s="2" t="s">
        <v>285</v>
      </c>
      <c r="C30" s="13" t="s">
        <v>325</v>
      </c>
      <c r="D30" s="12">
        <v>78</v>
      </c>
      <c r="E30" s="12" t="s">
        <v>21</v>
      </c>
      <c r="F30" s="12"/>
      <c r="G30" s="12" t="s">
        <v>22</v>
      </c>
      <c r="H30" s="1"/>
      <c r="I30" s="1" t="s">
        <v>54</v>
      </c>
    </row>
    <row r="31" spans="1:9" x14ac:dyDescent="0.55000000000000004">
      <c r="A31" s="2">
        <v>25</v>
      </c>
      <c r="B31" s="2" t="s">
        <v>8</v>
      </c>
      <c r="C31" s="12">
        <v>1.2</v>
      </c>
      <c r="D31" s="12">
        <v>7.8</v>
      </c>
      <c r="E31" s="12" t="s">
        <v>12</v>
      </c>
      <c r="F31" s="12">
        <v>2.5</v>
      </c>
      <c r="G31" s="12" t="s">
        <v>116</v>
      </c>
      <c r="H31" s="1"/>
      <c r="I31" s="1" t="s">
        <v>54</v>
      </c>
    </row>
    <row r="32" spans="1:9" x14ac:dyDescent="0.55000000000000004">
      <c r="A32" s="2">
        <v>26</v>
      </c>
      <c r="B32" s="19" t="s">
        <v>354</v>
      </c>
      <c r="C32" s="12"/>
      <c r="D32" s="12"/>
      <c r="E32" s="12"/>
      <c r="F32" s="12">
        <v>1</v>
      </c>
      <c r="G32" s="12"/>
      <c r="H32" s="1"/>
      <c r="I32" s="1"/>
    </row>
    <row r="33" spans="1:9" x14ac:dyDescent="0.55000000000000004">
      <c r="A33" s="2">
        <v>27</v>
      </c>
      <c r="B33" s="19" t="s">
        <v>355</v>
      </c>
      <c r="C33" s="12"/>
      <c r="D33" s="12"/>
      <c r="E33" s="12"/>
      <c r="F33" s="12">
        <v>0.2</v>
      </c>
      <c r="G33" s="12"/>
      <c r="H33" s="1"/>
      <c r="I33" s="1"/>
    </row>
    <row r="34" spans="1:9" x14ac:dyDescent="0.55000000000000004">
      <c r="A34" s="2">
        <v>28</v>
      </c>
      <c r="B34" s="1" t="s">
        <v>149</v>
      </c>
      <c r="C34" s="12">
        <v>1.6</v>
      </c>
      <c r="D34" s="12">
        <v>8.4</v>
      </c>
      <c r="E34" s="12" t="s">
        <v>21</v>
      </c>
      <c r="F34" s="12"/>
      <c r="G34" s="12" t="s">
        <v>150</v>
      </c>
      <c r="H34" s="1"/>
      <c r="I34" s="1"/>
    </row>
    <row r="35" spans="1:9" x14ac:dyDescent="0.55000000000000004">
      <c r="A35" s="2">
        <v>29</v>
      </c>
      <c r="B35" s="2" t="s">
        <v>77</v>
      </c>
      <c r="C35" s="12">
        <v>1</v>
      </c>
      <c r="D35" s="12">
        <v>11</v>
      </c>
      <c r="E35" s="12" t="s">
        <v>41</v>
      </c>
      <c r="F35" s="12"/>
      <c r="G35" s="12" t="s">
        <v>78</v>
      </c>
      <c r="H35" s="1"/>
      <c r="I35" s="1" t="s">
        <v>62</v>
      </c>
    </row>
    <row r="36" spans="1:9" ht="28.8" x14ac:dyDescent="0.55000000000000004">
      <c r="A36" s="2">
        <v>30</v>
      </c>
      <c r="B36" s="1" t="s">
        <v>184</v>
      </c>
      <c r="C36" s="13">
        <v>1</v>
      </c>
      <c r="D36" s="12">
        <v>8</v>
      </c>
      <c r="E36" s="12" t="s">
        <v>41</v>
      </c>
      <c r="F36" s="12"/>
      <c r="G36" s="12" t="s">
        <v>114</v>
      </c>
      <c r="H36" s="1"/>
      <c r="I36" s="1"/>
    </row>
    <row r="37" spans="1:9" ht="28.8" x14ac:dyDescent="0.55000000000000004">
      <c r="A37" s="2">
        <v>31</v>
      </c>
      <c r="B37" s="1" t="s">
        <v>167</v>
      </c>
      <c r="C37" s="13">
        <v>1.98</v>
      </c>
      <c r="D37" s="12">
        <v>9.65</v>
      </c>
      <c r="E37" s="12" t="s">
        <v>21</v>
      </c>
      <c r="F37" s="12"/>
      <c r="G37" s="12" t="s">
        <v>168</v>
      </c>
      <c r="H37" s="1"/>
      <c r="I37" s="1" t="s">
        <v>54</v>
      </c>
    </row>
    <row r="38" spans="1:9" x14ac:dyDescent="0.55000000000000004">
      <c r="A38" s="2">
        <v>32</v>
      </c>
      <c r="B38" s="1" t="s">
        <v>357</v>
      </c>
      <c r="D38" s="12"/>
      <c r="E38" s="12"/>
      <c r="F38" s="12">
        <v>30000</v>
      </c>
      <c r="G38" s="12"/>
      <c r="H38" s="1"/>
      <c r="I38" s="1"/>
    </row>
    <row r="39" spans="1:9" x14ac:dyDescent="0.55000000000000004">
      <c r="A39" s="2">
        <v>33</v>
      </c>
      <c r="B39" s="2" t="s">
        <v>90</v>
      </c>
      <c r="C39" s="12">
        <v>1</v>
      </c>
      <c r="D39" s="12">
        <v>50</v>
      </c>
      <c r="E39" s="12" t="s">
        <v>12</v>
      </c>
      <c r="F39" s="12"/>
      <c r="G39" s="12" t="s">
        <v>91</v>
      </c>
      <c r="H39" s="1"/>
      <c r="I39" s="1" t="s">
        <v>67</v>
      </c>
    </row>
    <row r="40" spans="1:9" x14ac:dyDescent="0.55000000000000004">
      <c r="A40" s="2">
        <v>34</v>
      </c>
      <c r="B40" s="2" t="s">
        <v>177</v>
      </c>
      <c r="C40" s="13">
        <v>12</v>
      </c>
      <c r="D40" s="12">
        <v>75</v>
      </c>
      <c r="E40" s="12" t="s">
        <v>21</v>
      </c>
      <c r="F40" s="12"/>
      <c r="G40" s="12" t="s">
        <v>178</v>
      </c>
      <c r="H40" s="1"/>
      <c r="I40" s="1"/>
    </row>
    <row r="41" spans="1:9" x14ac:dyDescent="0.55000000000000004">
      <c r="A41" s="2">
        <v>35</v>
      </c>
      <c r="B41" s="20" t="s">
        <v>358</v>
      </c>
      <c r="D41" s="12"/>
      <c r="E41" s="12"/>
      <c r="F41" s="12">
        <v>10</v>
      </c>
      <c r="G41" s="12"/>
      <c r="H41" s="1"/>
      <c r="I41" s="1"/>
    </row>
    <row r="42" spans="1:9" x14ac:dyDescent="0.55000000000000004">
      <c r="A42" s="2">
        <v>36</v>
      </c>
      <c r="B42" s="20" t="s">
        <v>359</v>
      </c>
      <c r="D42" s="12"/>
      <c r="E42" s="12"/>
      <c r="F42" s="12">
        <v>1</v>
      </c>
      <c r="G42" s="12"/>
      <c r="H42" s="1"/>
      <c r="I42" s="1"/>
    </row>
    <row r="43" spans="1:9" x14ac:dyDescent="0.55000000000000004">
      <c r="A43" s="2">
        <v>37</v>
      </c>
      <c r="B43" s="2" t="s">
        <v>360</v>
      </c>
      <c r="D43" s="12"/>
      <c r="E43" s="12"/>
      <c r="F43" s="12">
        <v>0.3</v>
      </c>
      <c r="G43" s="12"/>
      <c r="H43" s="1"/>
      <c r="I43" s="1"/>
    </row>
    <row r="44" spans="1:9" x14ac:dyDescent="0.55000000000000004">
      <c r="A44" s="2">
        <v>38</v>
      </c>
      <c r="B44" s="2" t="s">
        <v>20</v>
      </c>
      <c r="C44" s="12"/>
      <c r="D44" s="12"/>
      <c r="E44" s="12" t="s">
        <v>21</v>
      </c>
      <c r="F44" s="12"/>
      <c r="G44" s="12" t="s">
        <v>22</v>
      </c>
      <c r="H44" s="1"/>
      <c r="I44" s="1" t="s">
        <v>72</v>
      </c>
    </row>
    <row r="45" spans="1:9" x14ac:dyDescent="0.55000000000000004">
      <c r="A45" s="2">
        <v>39</v>
      </c>
      <c r="B45" s="2" t="s">
        <v>300</v>
      </c>
      <c r="C45" s="13" t="s">
        <v>326</v>
      </c>
      <c r="D45" s="12" t="s">
        <v>301</v>
      </c>
      <c r="E45" s="12" t="s">
        <v>21</v>
      </c>
      <c r="F45" s="12"/>
      <c r="G45" s="12" t="s">
        <v>22</v>
      </c>
      <c r="H45" s="1">
        <v>0.2</v>
      </c>
      <c r="I45" s="1"/>
    </row>
    <row r="46" spans="1:9" x14ac:dyDescent="0.55000000000000004">
      <c r="A46" s="2">
        <v>40</v>
      </c>
      <c r="B46" s="2" t="s">
        <v>361</v>
      </c>
      <c r="D46" s="12"/>
      <c r="E46" s="12"/>
      <c r="F46" s="12">
        <v>0.3</v>
      </c>
      <c r="G46" s="12"/>
      <c r="H46" s="1"/>
      <c r="I46" s="1"/>
    </row>
    <row r="47" spans="1:9" x14ac:dyDescent="0.55000000000000004">
      <c r="A47" s="2">
        <v>41</v>
      </c>
      <c r="B47" s="2" t="s">
        <v>153</v>
      </c>
      <c r="C47" s="12">
        <v>1.8</v>
      </c>
      <c r="D47" s="12">
        <v>11.1</v>
      </c>
      <c r="E47" s="12" t="s">
        <v>21</v>
      </c>
      <c r="F47" s="12"/>
      <c r="G47" s="13" t="s">
        <v>327</v>
      </c>
      <c r="H47" s="1"/>
      <c r="I47" s="1"/>
    </row>
    <row r="48" spans="1:9" x14ac:dyDescent="0.55000000000000004">
      <c r="A48" s="2">
        <v>42</v>
      </c>
      <c r="B48" s="2" t="s">
        <v>126</v>
      </c>
      <c r="C48" s="12">
        <v>1.3</v>
      </c>
      <c r="D48" s="12" t="s">
        <v>127</v>
      </c>
      <c r="E48" s="12" t="s">
        <v>12</v>
      </c>
      <c r="F48" s="12"/>
      <c r="G48" s="13" t="s">
        <v>328</v>
      </c>
      <c r="H48" s="1"/>
      <c r="I48" s="1" t="s">
        <v>81</v>
      </c>
    </row>
    <row r="49" spans="1:9" x14ac:dyDescent="0.55000000000000004">
      <c r="A49" s="2">
        <v>43</v>
      </c>
      <c r="B49" s="2" t="s">
        <v>79</v>
      </c>
      <c r="C49" s="12">
        <v>1</v>
      </c>
      <c r="D49" s="12">
        <v>9</v>
      </c>
      <c r="E49" s="12" t="s">
        <v>14</v>
      </c>
      <c r="F49" s="12"/>
      <c r="G49" s="12" t="s">
        <v>80</v>
      </c>
      <c r="H49" s="1"/>
      <c r="I49" s="1"/>
    </row>
    <row r="50" spans="1:9" x14ac:dyDescent="0.55000000000000004">
      <c r="A50" s="2">
        <v>44</v>
      </c>
      <c r="B50" s="2" t="s">
        <v>186</v>
      </c>
      <c r="C50" s="12" t="s">
        <v>187</v>
      </c>
      <c r="D50" s="12" t="s">
        <v>188</v>
      </c>
      <c r="E50" s="12" t="s">
        <v>15</v>
      </c>
      <c r="F50" s="12">
        <v>50</v>
      </c>
      <c r="G50" s="12" t="s">
        <v>189</v>
      </c>
      <c r="H50" s="1"/>
      <c r="I50" s="1"/>
    </row>
    <row r="51" spans="1:9" x14ac:dyDescent="0.55000000000000004">
      <c r="A51" s="2">
        <v>45</v>
      </c>
      <c r="B51" s="1" t="s">
        <v>356</v>
      </c>
      <c r="C51" s="12"/>
      <c r="D51" s="12"/>
      <c r="E51" s="12" t="s">
        <v>12</v>
      </c>
      <c r="F51" s="12"/>
      <c r="G51" s="12" t="s">
        <v>24</v>
      </c>
      <c r="H51" s="1"/>
      <c r="I51" s="1"/>
    </row>
    <row r="52" spans="1:9" x14ac:dyDescent="0.55000000000000004">
      <c r="A52" s="2">
        <v>46</v>
      </c>
      <c r="B52" s="2" t="s">
        <v>146</v>
      </c>
      <c r="C52" s="12" t="s">
        <v>147</v>
      </c>
      <c r="D52" s="12">
        <v>9.4</v>
      </c>
      <c r="E52" s="12" t="s">
        <v>12</v>
      </c>
      <c r="F52" s="12"/>
      <c r="G52" s="12" t="s">
        <v>332</v>
      </c>
      <c r="H52" s="1"/>
      <c r="I52" s="1"/>
    </row>
    <row r="53" spans="1:9" x14ac:dyDescent="0.55000000000000004">
      <c r="A53" s="2">
        <v>47</v>
      </c>
      <c r="B53" s="2" t="s">
        <v>228</v>
      </c>
      <c r="C53" s="12">
        <v>2.4</v>
      </c>
      <c r="D53" s="12">
        <v>10.4</v>
      </c>
      <c r="E53" s="12" t="s">
        <v>21</v>
      </c>
      <c r="F53" s="12"/>
      <c r="G53" s="13" t="s">
        <v>329</v>
      </c>
      <c r="H53" s="1" t="s">
        <v>92</v>
      </c>
      <c r="I53" s="1" t="s">
        <v>93</v>
      </c>
    </row>
    <row r="54" spans="1:9" x14ac:dyDescent="0.55000000000000004">
      <c r="A54" s="2">
        <v>48</v>
      </c>
      <c r="B54" s="2" t="s">
        <v>64</v>
      </c>
      <c r="C54" s="12">
        <v>0.8</v>
      </c>
      <c r="D54" s="12">
        <v>5.4</v>
      </c>
      <c r="E54" s="12" t="s">
        <v>15</v>
      </c>
      <c r="F54" s="12"/>
      <c r="G54" s="12" t="s">
        <v>65</v>
      </c>
      <c r="H54" s="1"/>
      <c r="I54" s="1"/>
    </row>
    <row r="55" spans="1:9" x14ac:dyDescent="0.55000000000000004">
      <c r="A55" s="2">
        <v>49</v>
      </c>
      <c r="B55" s="2" t="s">
        <v>66</v>
      </c>
      <c r="C55" s="12">
        <v>0.8</v>
      </c>
      <c r="D55" s="12">
        <v>88</v>
      </c>
      <c r="E55" s="12" t="s">
        <v>21</v>
      </c>
      <c r="F55" s="12"/>
      <c r="G55" s="13" t="s">
        <v>330</v>
      </c>
      <c r="H55" s="1"/>
      <c r="I55" s="1" t="s">
        <v>98</v>
      </c>
    </row>
    <row r="56" spans="1:9" x14ac:dyDescent="0.55000000000000004">
      <c r="A56" s="2">
        <v>50</v>
      </c>
      <c r="B56" s="2" t="s">
        <v>26</v>
      </c>
      <c r="C56" s="12"/>
      <c r="D56" s="12">
        <v>54.7</v>
      </c>
      <c r="E56" s="12"/>
      <c r="F56" s="12"/>
      <c r="G56" s="12" t="s">
        <v>331</v>
      </c>
      <c r="H56" s="1" t="s">
        <v>101</v>
      </c>
      <c r="I56" s="1" t="s">
        <v>102</v>
      </c>
    </row>
    <row r="57" spans="1:9" x14ac:dyDescent="0.55000000000000004">
      <c r="A57" s="2">
        <v>51</v>
      </c>
      <c r="B57" s="2" t="s">
        <v>182</v>
      </c>
      <c r="C57" s="12">
        <v>16</v>
      </c>
      <c r="D57" s="12">
        <v>66</v>
      </c>
      <c r="E57" s="12"/>
      <c r="F57" s="12"/>
      <c r="G57" s="12" t="s">
        <v>183</v>
      </c>
      <c r="H57" s="1" t="s">
        <v>105</v>
      </c>
      <c r="I57" s="2" t="s">
        <v>106</v>
      </c>
    </row>
    <row r="58" spans="1:9" x14ac:dyDescent="0.55000000000000004">
      <c r="A58" s="2">
        <v>52</v>
      </c>
      <c r="B58" s="2" t="s">
        <v>290</v>
      </c>
      <c r="C58" s="12" t="s">
        <v>291</v>
      </c>
      <c r="D58" s="12">
        <v>96</v>
      </c>
      <c r="E58" s="12" t="s">
        <v>21</v>
      </c>
      <c r="F58" s="12"/>
      <c r="G58" s="12" t="s">
        <v>85</v>
      </c>
      <c r="H58" s="1"/>
      <c r="I58" s="1" t="s">
        <v>109</v>
      </c>
    </row>
    <row r="59" spans="1:9" x14ac:dyDescent="0.55000000000000004">
      <c r="A59" s="2">
        <v>53</v>
      </c>
      <c r="B59" s="2" t="s">
        <v>52</v>
      </c>
      <c r="C59" s="12">
        <v>0.6</v>
      </c>
      <c r="D59" s="12">
        <v>7.5</v>
      </c>
      <c r="E59" s="12" t="s">
        <v>14</v>
      </c>
      <c r="F59" s="12"/>
      <c r="G59" s="12" t="s">
        <v>53</v>
      </c>
      <c r="H59" s="1"/>
      <c r="I59" s="1" t="s">
        <v>112</v>
      </c>
    </row>
    <row r="60" spans="1:9" x14ac:dyDescent="0.55000000000000004">
      <c r="A60" s="2">
        <v>54</v>
      </c>
      <c r="B60" s="2" t="s">
        <v>199</v>
      </c>
      <c r="C60" s="12">
        <v>2</v>
      </c>
      <c r="D60" s="12">
        <v>13</v>
      </c>
      <c r="E60" s="12" t="s">
        <v>12</v>
      </c>
      <c r="F60" s="12"/>
      <c r="G60" s="12" t="s">
        <v>200</v>
      </c>
      <c r="H60" s="1"/>
      <c r="I60" s="1" t="s">
        <v>115</v>
      </c>
    </row>
    <row r="61" spans="1:9" x14ac:dyDescent="0.55000000000000004">
      <c r="A61" s="2">
        <v>55</v>
      </c>
      <c r="B61" s="2" t="s">
        <v>119</v>
      </c>
      <c r="C61" s="12">
        <v>1.2</v>
      </c>
      <c r="D61" s="12"/>
      <c r="E61" s="12" t="s">
        <v>15</v>
      </c>
      <c r="F61" s="12"/>
      <c r="G61" s="13" t="s">
        <v>333</v>
      </c>
      <c r="H61" s="1" t="s">
        <v>117</v>
      </c>
      <c r="I61" s="1" t="s">
        <v>118</v>
      </c>
    </row>
    <row r="62" spans="1:9" x14ac:dyDescent="0.55000000000000004">
      <c r="A62" s="2">
        <v>56</v>
      </c>
      <c r="B62" s="2" t="s">
        <v>169</v>
      </c>
      <c r="C62" s="12" t="s">
        <v>170</v>
      </c>
      <c r="D62" s="12" t="s">
        <v>171</v>
      </c>
      <c r="E62" s="12" t="s">
        <v>21</v>
      </c>
      <c r="F62" s="12"/>
      <c r="G62" s="12" t="s">
        <v>172</v>
      </c>
      <c r="H62" s="1"/>
      <c r="I62" s="1"/>
    </row>
    <row r="63" spans="1:9" x14ac:dyDescent="0.55000000000000004">
      <c r="A63" s="2">
        <v>57</v>
      </c>
      <c r="B63" s="2" t="s">
        <v>28</v>
      </c>
      <c r="C63" s="12"/>
      <c r="D63" s="12"/>
      <c r="E63" s="12" t="s">
        <v>12</v>
      </c>
      <c r="F63" s="12"/>
      <c r="G63" s="13" t="s">
        <v>261</v>
      </c>
      <c r="H63" s="1" t="s">
        <v>124</v>
      </c>
      <c r="I63" s="2" t="s">
        <v>125</v>
      </c>
    </row>
    <row r="64" spans="1:9" x14ac:dyDescent="0.55000000000000004">
      <c r="A64" s="2">
        <v>58</v>
      </c>
      <c r="B64" s="2" t="s">
        <v>155</v>
      </c>
      <c r="C64" s="12">
        <v>1.8</v>
      </c>
      <c r="D64" s="12">
        <v>10.1</v>
      </c>
      <c r="E64" s="12" t="s">
        <v>12</v>
      </c>
      <c r="F64" s="12"/>
      <c r="G64" s="12" t="s">
        <v>156</v>
      </c>
      <c r="H64" s="1" t="s">
        <v>128</v>
      </c>
      <c r="I64" s="1" t="s">
        <v>129</v>
      </c>
    </row>
    <row r="65" spans="1:9" x14ac:dyDescent="0.55000000000000004">
      <c r="A65" s="2">
        <v>59</v>
      </c>
      <c r="B65" s="2" t="s">
        <v>82</v>
      </c>
      <c r="C65" s="12">
        <v>1</v>
      </c>
      <c r="D65" s="12">
        <v>6</v>
      </c>
      <c r="E65" s="12"/>
      <c r="F65" s="12"/>
      <c r="G65" s="12" t="s">
        <v>83</v>
      </c>
      <c r="H65" s="1"/>
      <c r="I65" s="1" t="s">
        <v>131</v>
      </c>
    </row>
    <row r="66" spans="1:9" x14ac:dyDescent="0.55000000000000004">
      <c r="A66" s="2">
        <v>60</v>
      </c>
      <c r="B66" s="2" t="s">
        <v>84</v>
      </c>
      <c r="C66" s="12">
        <v>1</v>
      </c>
      <c r="D66" s="12">
        <v>21</v>
      </c>
      <c r="E66" s="12" t="s">
        <v>12</v>
      </c>
      <c r="F66" s="12"/>
      <c r="G66" s="12" t="s">
        <v>85</v>
      </c>
      <c r="H66" s="1"/>
      <c r="I66" s="1" t="s">
        <v>134</v>
      </c>
    </row>
    <row r="67" spans="1:9" x14ac:dyDescent="0.55000000000000004">
      <c r="A67" s="2">
        <v>61</v>
      </c>
      <c r="B67" s="2" t="s">
        <v>29</v>
      </c>
      <c r="C67" s="12"/>
      <c r="D67" s="12"/>
      <c r="E67" s="12" t="s">
        <v>21</v>
      </c>
      <c r="F67" s="12"/>
      <c r="G67" s="12" t="s">
        <v>30</v>
      </c>
      <c r="H67" s="1" t="s">
        <v>136</v>
      </c>
      <c r="I67" s="1"/>
    </row>
    <row r="68" spans="1:9" x14ac:dyDescent="0.55000000000000004">
      <c r="A68" s="2">
        <v>62</v>
      </c>
      <c r="B68" s="2" t="s">
        <v>240</v>
      </c>
      <c r="C68" s="12" t="s">
        <v>235</v>
      </c>
      <c r="D68" s="12">
        <v>42</v>
      </c>
      <c r="E68" s="12" t="s">
        <v>50</v>
      </c>
      <c r="F68" s="12"/>
      <c r="G68" s="12" t="s">
        <v>241</v>
      </c>
      <c r="H68" s="1"/>
      <c r="I68" s="1" t="s">
        <v>137</v>
      </c>
    </row>
    <row r="69" spans="1:9" x14ac:dyDescent="0.55000000000000004">
      <c r="A69" s="2">
        <v>63</v>
      </c>
      <c r="B69" s="2" t="s">
        <v>245</v>
      </c>
      <c r="C69" s="12">
        <v>2.8</v>
      </c>
      <c r="D69" s="12">
        <v>14.4</v>
      </c>
      <c r="E69" s="12" t="s">
        <v>21</v>
      </c>
      <c r="F69" s="12">
        <v>15</v>
      </c>
      <c r="G69" s="12" t="s">
        <v>22</v>
      </c>
      <c r="H69" s="1"/>
      <c r="I69" s="1" t="s">
        <v>139</v>
      </c>
    </row>
    <row r="70" spans="1:9" x14ac:dyDescent="0.55000000000000004">
      <c r="A70" s="2">
        <v>64</v>
      </c>
      <c r="B70" s="2" t="s">
        <v>280</v>
      </c>
      <c r="C70" s="12">
        <v>4</v>
      </c>
      <c r="D70" s="12">
        <v>21</v>
      </c>
      <c r="E70" s="12"/>
      <c r="F70" s="12"/>
      <c r="G70" s="12" t="s">
        <v>281</v>
      </c>
      <c r="H70" s="2" t="s">
        <v>142</v>
      </c>
      <c r="I70" s="1" t="s">
        <v>143</v>
      </c>
    </row>
    <row r="71" spans="1:9" x14ac:dyDescent="0.55000000000000004">
      <c r="A71" s="2">
        <v>65</v>
      </c>
      <c r="B71" s="2" t="s">
        <v>270</v>
      </c>
      <c r="C71" s="13">
        <v>3</v>
      </c>
      <c r="D71" s="12" t="s">
        <v>271</v>
      </c>
      <c r="E71" s="12" t="s">
        <v>21</v>
      </c>
      <c r="F71" s="12"/>
      <c r="G71" s="12" t="s">
        <v>272</v>
      </c>
      <c r="H71" s="1"/>
      <c r="I71" s="1" t="s">
        <v>145</v>
      </c>
    </row>
    <row r="72" spans="1:9" x14ac:dyDescent="0.55000000000000004">
      <c r="A72" s="2">
        <v>66</v>
      </c>
      <c r="B72" s="2" t="s">
        <v>274</v>
      </c>
      <c r="C72" s="12" t="s">
        <v>275</v>
      </c>
      <c r="D72" s="12">
        <v>19</v>
      </c>
      <c r="E72" s="12" t="s">
        <v>12</v>
      </c>
      <c r="F72" s="12"/>
      <c r="G72" s="12" t="s">
        <v>276</v>
      </c>
      <c r="H72" s="1">
        <v>0.54</v>
      </c>
      <c r="I72" s="1" t="s">
        <v>148</v>
      </c>
    </row>
    <row r="73" spans="1:9" x14ac:dyDescent="0.55000000000000004">
      <c r="A73" s="2">
        <v>67</v>
      </c>
      <c r="B73" s="19" t="s">
        <v>362</v>
      </c>
      <c r="C73" s="12"/>
      <c r="D73" s="12"/>
      <c r="E73" s="12"/>
      <c r="F73" s="12">
        <v>6</v>
      </c>
      <c r="G73" s="12"/>
      <c r="H73" s="1"/>
      <c r="I73" s="1"/>
    </row>
    <row r="74" spans="1:9" x14ac:dyDescent="0.55000000000000004">
      <c r="A74" s="2">
        <v>68</v>
      </c>
      <c r="B74" s="2" t="s">
        <v>201</v>
      </c>
      <c r="C74" s="12">
        <v>2</v>
      </c>
      <c r="D74" s="12">
        <v>12</v>
      </c>
      <c r="E74" s="12" t="s">
        <v>21</v>
      </c>
      <c r="F74" s="12"/>
      <c r="G74" s="12" t="s">
        <v>100</v>
      </c>
      <c r="H74" s="1" t="s">
        <v>151</v>
      </c>
      <c r="I74" s="1" t="s">
        <v>152</v>
      </c>
    </row>
    <row r="75" spans="1:9" x14ac:dyDescent="0.55000000000000004">
      <c r="A75" s="2">
        <v>69</v>
      </c>
      <c r="B75" s="19" t="s">
        <v>363</v>
      </c>
      <c r="C75" s="12"/>
      <c r="D75" s="12"/>
      <c r="E75" s="12"/>
      <c r="F75" s="12">
        <v>15</v>
      </c>
      <c r="G75" s="12"/>
      <c r="H75" s="1"/>
      <c r="I75" s="1"/>
    </row>
    <row r="76" spans="1:9" x14ac:dyDescent="0.55000000000000004">
      <c r="A76" s="2">
        <v>70</v>
      </c>
      <c r="B76" s="2" t="s">
        <v>266</v>
      </c>
      <c r="C76" s="13">
        <v>3.8</v>
      </c>
      <c r="D76" s="12">
        <v>15.4</v>
      </c>
      <c r="E76" s="12" t="s">
        <v>21</v>
      </c>
      <c r="F76" s="12"/>
      <c r="G76" s="12" t="s">
        <v>267</v>
      </c>
      <c r="H76" s="1"/>
      <c r="I76" s="1" t="s">
        <v>154</v>
      </c>
    </row>
    <row r="77" spans="1:9" x14ac:dyDescent="0.55000000000000004">
      <c r="A77" s="2">
        <v>71</v>
      </c>
      <c r="B77" s="2" t="s">
        <v>31</v>
      </c>
      <c r="C77" s="12"/>
      <c r="D77" s="12"/>
      <c r="E77" s="12" t="s">
        <v>21</v>
      </c>
      <c r="F77" s="12"/>
      <c r="G77" s="12"/>
      <c r="H77" s="1"/>
      <c r="I77" s="1" t="s">
        <v>157</v>
      </c>
    </row>
    <row r="78" spans="1:9" x14ac:dyDescent="0.55000000000000004">
      <c r="A78" s="2">
        <v>72</v>
      </c>
      <c r="B78" s="2" t="s">
        <v>263</v>
      </c>
      <c r="C78" s="12">
        <v>3.5</v>
      </c>
      <c r="D78" s="12">
        <v>14</v>
      </c>
      <c r="E78" s="12" t="s">
        <v>21</v>
      </c>
      <c r="F78" s="12">
        <v>15</v>
      </c>
      <c r="G78" s="12" t="s">
        <v>237</v>
      </c>
      <c r="H78" s="1"/>
      <c r="I78" s="1" t="s">
        <v>160</v>
      </c>
    </row>
    <row r="79" spans="1:9" x14ac:dyDescent="0.55000000000000004">
      <c r="A79" s="2">
        <v>73</v>
      </c>
      <c r="B79" s="2" t="s">
        <v>94</v>
      </c>
      <c r="C79" s="12">
        <v>1</v>
      </c>
      <c r="D79" s="12">
        <v>7.1</v>
      </c>
      <c r="E79" s="12"/>
      <c r="F79" s="12">
        <v>125</v>
      </c>
      <c r="G79" s="12" t="s">
        <v>95</v>
      </c>
      <c r="H79" s="1">
        <v>1.24</v>
      </c>
      <c r="I79" s="1"/>
    </row>
    <row r="80" spans="1:9" x14ac:dyDescent="0.55000000000000004">
      <c r="A80" s="2">
        <v>74</v>
      </c>
      <c r="B80" s="2" t="s">
        <v>243</v>
      </c>
      <c r="C80" s="12">
        <v>2.7</v>
      </c>
      <c r="D80" s="12">
        <v>36</v>
      </c>
      <c r="E80" s="12" t="s">
        <v>21</v>
      </c>
      <c r="F80" s="12"/>
      <c r="G80" s="12"/>
      <c r="H80" s="1"/>
      <c r="I80" s="1" t="s">
        <v>164</v>
      </c>
    </row>
    <row r="81" spans="1:9" x14ac:dyDescent="0.55000000000000004">
      <c r="A81" s="2">
        <v>75</v>
      </c>
      <c r="B81" s="19" t="s">
        <v>364</v>
      </c>
      <c r="C81" s="12"/>
      <c r="D81" s="12"/>
      <c r="E81" s="12"/>
      <c r="F81" s="12">
        <v>500</v>
      </c>
      <c r="G81" s="12"/>
      <c r="H81" s="1"/>
      <c r="I81" s="1"/>
    </row>
    <row r="82" spans="1:9" x14ac:dyDescent="0.55000000000000004">
      <c r="A82" s="2">
        <v>76</v>
      </c>
      <c r="B82" s="2" t="s">
        <v>255</v>
      </c>
      <c r="C82" s="12">
        <v>3</v>
      </c>
      <c r="D82" s="12">
        <v>22</v>
      </c>
      <c r="E82" s="12"/>
      <c r="F82" s="12">
        <v>100</v>
      </c>
      <c r="G82" s="12" t="s">
        <v>256</v>
      </c>
      <c r="H82" s="1"/>
      <c r="I82" s="2" t="s">
        <v>166</v>
      </c>
    </row>
    <row r="83" spans="1:9" x14ac:dyDescent="0.55000000000000004">
      <c r="A83" s="2">
        <v>77</v>
      </c>
      <c r="B83" s="2" t="s">
        <v>257</v>
      </c>
      <c r="C83" s="12">
        <v>3</v>
      </c>
      <c r="D83" s="12">
        <v>100</v>
      </c>
      <c r="E83" s="12" t="s">
        <v>21</v>
      </c>
      <c r="F83" s="12"/>
      <c r="G83" s="12" t="s">
        <v>46</v>
      </c>
      <c r="H83" s="1"/>
      <c r="I83" s="1"/>
    </row>
    <row r="84" spans="1:9" x14ac:dyDescent="0.55000000000000004">
      <c r="A84" s="2">
        <v>78</v>
      </c>
      <c r="B84" s="19" t="s">
        <v>365</v>
      </c>
      <c r="C84" s="12"/>
      <c r="D84" s="12"/>
      <c r="E84" s="12"/>
      <c r="F84" s="12">
        <v>2</v>
      </c>
      <c r="G84" s="12"/>
      <c r="H84" s="1"/>
      <c r="I84" s="1"/>
    </row>
    <row r="85" spans="1:9" x14ac:dyDescent="0.55000000000000004">
      <c r="A85" s="2">
        <v>79</v>
      </c>
      <c r="B85" s="19" t="s">
        <v>366</v>
      </c>
      <c r="C85" s="12"/>
      <c r="D85" s="12"/>
      <c r="E85" s="12"/>
      <c r="F85" s="12">
        <v>0.3</v>
      </c>
      <c r="G85" s="12"/>
      <c r="H85" s="1"/>
      <c r="I85" s="1"/>
    </row>
    <row r="86" spans="1:9" x14ac:dyDescent="0.55000000000000004">
      <c r="A86" s="2">
        <v>80</v>
      </c>
      <c r="B86" s="19" t="s">
        <v>367</v>
      </c>
      <c r="C86" s="12"/>
      <c r="D86" s="12"/>
      <c r="E86" s="12"/>
      <c r="F86" s="12">
        <v>10</v>
      </c>
      <c r="G86" s="12"/>
      <c r="H86" s="1"/>
      <c r="I86" s="1"/>
    </row>
    <row r="87" spans="1:9" x14ac:dyDescent="0.55000000000000004">
      <c r="A87" s="2">
        <v>81</v>
      </c>
      <c r="B87" s="2" t="s">
        <v>63</v>
      </c>
      <c r="C87" s="13">
        <v>0.7</v>
      </c>
      <c r="D87" s="12">
        <v>5</v>
      </c>
      <c r="E87" s="12"/>
      <c r="F87" s="12"/>
      <c r="G87" s="12"/>
      <c r="H87" s="1" t="s">
        <v>173</v>
      </c>
      <c r="I87" s="1" t="s">
        <v>174</v>
      </c>
    </row>
    <row r="88" spans="1:9" x14ac:dyDescent="0.55000000000000004">
      <c r="A88" s="2">
        <v>82</v>
      </c>
      <c r="B88" s="2" t="s">
        <v>203</v>
      </c>
      <c r="C88" s="12">
        <v>2</v>
      </c>
      <c r="D88" s="12">
        <v>14</v>
      </c>
      <c r="E88" s="12" t="s">
        <v>21</v>
      </c>
      <c r="F88" s="12"/>
      <c r="G88" s="12" t="s">
        <v>204</v>
      </c>
      <c r="H88" s="1"/>
      <c r="I88" s="1"/>
    </row>
    <row r="89" spans="1:9" x14ac:dyDescent="0.55000000000000004">
      <c r="A89" s="2">
        <v>83</v>
      </c>
      <c r="B89" s="1" t="s">
        <v>132</v>
      </c>
      <c r="C89" s="12">
        <v>1.4</v>
      </c>
      <c r="D89" s="12">
        <v>7.6</v>
      </c>
      <c r="E89" s="12" t="s">
        <v>12</v>
      </c>
      <c r="F89" s="12">
        <v>500</v>
      </c>
      <c r="G89" s="12" t="s">
        <v>133</v>
      </c>
      <c r="H89" s="1"/>
      <c r="I89" s="1" t="s">
        <v>179</v>
      </c>
    </row>
    <row r="90" spans="1:9" x14ac:dyDescent="0.55000000000000004">
      <c r="A90" s="2">
        <v>84</v>
      </c>
      <c r="B90" s="2" t="s">
        <v>258</v>
      </c>
      <c r="C90" s="12">
        <v>3</v>
      </c>
      <c r="D90" s="12">
        <v>19</v>
      </c>
      <c r="E90" s="12"/>
      <c r="F90" s="12"/>
      <c r="G90" s="12" t="s">
        <v>259</v>
      </c>
      <c r="H90" s="1">
        <v>680</v>
      </c>
      <c r="I90" s="1" t="s">
        <v>181</v>
      </c>
    </row>
    <row r="91" spans="1:9" x14ac:dyDescent="0.55000000000000004">
      <c r="A91" s="2">
        <v>85</v>
      </c>
      <c r="B91" s="19" t="s">
        <v>368</v>
      </c>
      <c r="C91" s="12"/>
      <c r="D91" s="12"/>
      <c r="E91" s="12"/>
      <c r="F91" s="12">
        <v>0.05</v>
      </c>
      <c r="G91" s="12"/>
      <c r="H91" s="1"/>
      <c r="I91" s="1"/>
    </row>
    <row r="92" spans="1:9" x14ac:dyDescent="0.55000000000000004">
      <c r="A92" s="2">
        <v>86</v>
      </c>
      <c r="B92" s="2" t="s">
        <v>99</v>
      </c>
      <c r="C92" s="12">
        <v>1.05</v>
      </c>
      <c r="D92" s="12">
        <v>6.7</v>
      </c>
      <c r="E92" s="12"/>
      <c r="F92" s="12">
        <v>500</v>
      </c>
      <c r="G92" s="12" t="s">
        <v>100</v>
      </c>
      <c r="H92" s="1"/>
      <c r="I92" s="1"/>
    </row>
    <row r="93" spans="1:9" x14ac:dyDescent="0.55000000000000004">
      <c r="A93" s="2">
        <v>87</v>
      </c>
      <c r="B93" s="2" t="s">
        <v>103</v>
      </c>
      <c r="C93" s="12">
        <v>1.1000000000000001</v>
      </c>
      <c r="D93" s="12">
        <v>7.5</v>
      </c>
      <c r="E93" s="12"/>
      <c r="F93" s="12"/>
      <c r="G93" s="12" t="s">
        <v>104</v>
      </c>
      <c r="H93" s="1"/>
      <c r="I93" s="1" t="s">
        <v>185</v>
      </c>
    </row>
    <row r="94" spans="1:9" x14ac:dyDescent="0.55000000000000004">
      <c r="A94" s="2">
        <v>88</v>
      </c>
      <c r="B94" s="2" t="s">
        <v>286</v>
      </c>
      <c r="C94" s="13" t="s">
        <v>334</v>
      </c>
      <c r="D94" s="12" t="s">
        <v>287</v>
      </c>
      <c r="E94" s="12" t="s">
        <v>21</v>
      </c>
      <c r="F94" s="12"/>
      <c r="G94" s="12" t="s">
        <v>22</v>
      </c>
      <c r="H94" s="1"/>
      <c r="I94" s="2" t="s">
        <v>190</v>
      </c>
    </row>
    <row r="95" spans="1:9" x14ac:dyDescent="0.55000000000000004">
      <c r="A95" s="2">
        <v>89</v>
      </c>
      <c r="B95" s="19" t="s">
        <v>369</v>
      </c>
      <c r="D95" s="12"/>
      <c r="E95" s="12"/>
      <c r="F95" s="12">
        <v>2</v>
      </c>
      <c r="G95" s="12"/>
      <c r="H95" s="1"/>
    </row>
    <row r="96" spans="1:9" x14ac:dyDescent="0.55000000000000004">
      <c r="A96" s="2">
        <v>90</v>
      </c>
      <c r="B96" s="19" t="s">
        <v>370</v>
      </c>
      <c r="D96" s="12"/>
      <c r="E96" s="12"/>
      <c r="F96" s="12">
        <v>2</v>
      </c>
      <c r="G96" s="12"/>
      <c r="H96" s="1"/>
    </row>
    <row r="97" spans="1:9" x14ac:dyDescent="0.55000000000000004">
      <c r="A97" s="2">
        <v>91</v>
      </c>
      <c r="B97" s="19" t="s">
        <v>371</v>
      </c>
      <c r="D97" s="12"/>
      <c r="E97" s="12"/>
      <c r="F97" s="12">
        <v>4.7</v>
      </c>
      <c r="G97" s="12"/>
      <c r="H97" s="1"/>
    </row>
    <row r="98" spans="1:9" x14ac:dyDescent="0.55000000000000004">
      <c r="A98" s="2">
        <v>92</v>
      </c>
      <c r="B98" s="19" t="s">
        <v>372</v>
      </c>
      <c r="C98" s="12"/>
      <c r="D98" s="12"/>
      <c r="E98" s="12"/>
      <c r="F98" s="12">
        <v>2</v>
      </c>
      <c r="G98" s="12"/>
      <c r="H98" s="1"/>
      <c r="I98" s="1"/>
    </row>
    <row r="99" spans="1:9" x14ac:dyDescent="0.55000000000000004">
      <c r="A99" s="2">
        <v>93</v>
      </c>
      <c r="B99" s="2" t="s">
        <v>284</v>
      </c>
      <c r="C99" s="12">
        <v>4.3</v>
      </c>
      <c r="D99" s="12">
        <v>46</v>
      </c>
      <c r="E99" s="12" t="s">
        <v>21</v>
      </c>
      <c r="F99" s="12">
        <v>15</v>
      </c>
      <c r="G99" s="12" t="s">
        <v>22</v>
      </c>
      <c r="H99" s="1"/>
      <c r="I99" s="1" t="s">
        <v>194</v>
      </c>
    </row>
    <row r="100" spans="1:9" x14ac:dyDescent="0.55000000000000004">
      <c r="A100" s="2">
        <v>94</v>
      </c>
      <c r="B100" s="19" t="s">
        <v>373</v>
      </c>
      <c r="C100" s="12"/>
      <c r="D100" s="12"/>
      <c r="E100" s="12"/>
      <c r="F100" s="12">
        <v>0.1</v>
      </c>
      <c r="G100" s="12"/>
      <c r="H100" s="1"/>
      <c r="I100" s="1"/>
    </row>
    <row r="101" spans="1:9" x14ac:dyDescent="0.55000000000000004">
      <c r="A101" s="2">
        <v>95</v>
      </c>
      <c r="B101" s="2" t="s">
        <v>163</v>
      </c>
      <c r="C101" s="13">
        <v>1.8</v>
      </c>
      <c r="D101" s="12">
        <v>9.6</v>
      </c>
      <c r="E101" s="12" t="s">
        <v>21</v>
      </c>
      <c r="F101" s="12"/>
      <c r="G101" s="12" t="s">
        <v>22</v>
      </c>
      <c r="H101" s="1"/>
      <c r="I101" s="1"/>
    </row>
    <row r="102" spans="1:9" x14ac:dyDescent="0.55000000000000004">
      <c r="A102" s="2">
        <v>96</v>
      </c>
      <c r="B102" s="2" t="s">
        <v>205</v>
      </c>
      <c r="C102" s="12">
        <v>2</v>
      </c>
      <c r="D102" s="12">
        <v>11</v>
      </c>
      <c r="E102" s="12"/>
      <c r="F102" s="12"/>
      <c r="G102" s="12" t="s">
        <v>206</v>
      </c>
      <c r="H102" s="1"/>
      <c r="I102" s="1"/>
    </row>
    <row r="103" spans="1:9" x14ac:dyDescent="0.55000000000000004">
      <c r="A103" s="2">
        <v>97</v>
      </c>
      <c r="B103" s="2" t="s">
        <v>59</v>
      </c>
      <c r="C103" s="12">
        <v>0.79</v>
      </c>
      <c r="D103" s="12">
        <v>5.94</v>
      </c>
      <c r="E103" s="12"/>
      <c r="F103" s="12"/>
      <c r="G103" s="12"/>
      <c r="H103" s="1"/>
      <c r="I103" s="1"/>
    </row>
    <row r="104" spans="1:9" x14ac:dyDescent="0.55000000000000004">
      <c r="A104" s="2">
        <v>98</v>
      </c>
      <c r="B104" s="2" t="s">
        <v>130</v>
      </c>
      <c r="C104" s="13">
        <v>1.32</v>
      </c>
      <c r="D104" s="12">
        <v>9.16</v>
      </c>
      <c r="E104" s="12" t="s">
        <v>21</v>
      </c>
      <c r="F104" s="12"/>
      <c r="G104" s="12"/>
      <c r="H104" s="1"/>
      <c r="I104" s="1" t="s">
        <v>202</v>
      </c>
    </row>
    <row r="105" spans="1:9" x14ac:dyDescent="0.55000000000000004">
      <c r="A105" s="2">
        <v>99</v>
      </c>
      <c r="B105" s="2" t="s">
        <v>86</v>
      </c>
      <c r="C105" s="12">
        <v>1</v>
      </c>
      <c r="D105" s="12">
        <v>4</v>
      </c>
      <c r="E105" s="12"/>
      <c r="F105" s="12"/>
      <c r="G105" s="12" t="s">
        <v>87</v>
      </c>
      <c r="H105" s="1"/>
      <c r="I105" s="1"/>
    </row>
    <row r="106" spans="1:9" x14ac:dyDescent="0.55000000000000004">
      <c r="A106" s="2">
        <v>100</v>
      </c>
      <c r="B106" s="2" t="s">
        <v>251</v>
      </c>
      <c r="C106" s="13">
        <v>2</v>
      </c>
      <c r="D106" s="12">
        <v>12</v>
      </c>
      <c r="E106" s="12" t="s">
        <v>12</v>
      </c>
      <c r="F106" s="12">
        <v>400</v>
      </c>
      <c r="G106" s="12" t="s">
        <v>196</v>
      </c>
      <c r="H106" s="1"/>
      <c r="I106" s="1"/>
    </row>
    <row r="107" spans="1:9" x14ac:dyDescent="0.55000000000000004">
      <c r="A107" s="2">
        <v>101</v>
      </c>
      <c r="B107" s="2" t="s">
        <v>32</v>
      </c>
      <c r="C107" s="12"/>
      <c r="D107" s="12"/>
      <c r="E107" s="12" t="s">
        <v>21</v>
      </c>
      <c r="F107" s="12"/>
      <c r="G107" s="12"/>
      <c r="H107" s="1"/>
      <c r="I107" s="1" t="s">
        <v>209</v>
      </c>
    </row>
    <row r="108" spans="1:9" x14ac:dyDescent="0.55000000000000004">
      <c r="A108" s="2">
        <v>102</v>
      </c>
      <c r="B108" s="1" t="s">
        <v>55</v>
      </c>
      <c r="C108" s="12" t="s">
        <v>56</v>
      </c>
      <c r="D108" s="12" t="s">
        <v>57</v>
      </c>
      <c r="E108" s="12" t="s">
        <v>15</v>
      </c>
      <c r="F108" s="12"/>
      <c r="G108" s="12" t="s">
        <v>58</v>
      </c>
      <c r="H108" s="1"/>
      <c r="I108" s="1"/>
    </row>
    <row r="109" spans="1:9" x14ac:dyDescent="0.55000000000000004">
      <c r="A109" s="2">
        <v>103</v>
      </c>
      <c r="B109" s="2" t="s">
        <v>33</v>
      </c>
      <c r="C109" s="12"/>
      <c r="D109" s="12"/>
      <c r="E109" s="12" t="s">
        <v>21</v>
      </c>
      <c r="F109" s="12"/>
      <c r="G109" s="12"/>
      <c r="H109" s="1"/>
      <c r="I109" s="1"/>
    </row>
    <row r="110" spans="1:9" x14ac:dyDescent="0.55000000000000004">
      <c r="A110" s="2">
        <v>104</v>
      </c>
      <c r="B110" s="2" t="s">
        <v>292</v>
      </c>
      <c r="C110" s="12">
        <v>5</v>
      </c>
      <c r="D110" s="12">
        <v>15</v>
      </c>
      <c r="E110" s="12" t="s">
        <v>21</v>
      </c>
      <c r="F110" s="12"/>
      <c r="G110" s="12" t="s">
        <v>22</v>
      </c>
      <c r="H110" s="1"/>
      <c r="I110" s="1"/>
    </row>
    <row r="111" spans="1:9" x14ac:dyDescent="0.55000000000000004">
      <c r="A111" s="2">
        <v>105</v>
      </c>
      <c r="B111" s="2" t="s">
        <v>260</v>
      </c>
      <c r="C111" s="12">
        <v>3</v>
      </c>
      <c r="D111" s="12">
        <v>16</v>
      </c>
      <c r="E111" s="12"/>
      <c r="F111" s="12"/>
      <c r="G111" s="12" t="s">
        <v>261</v>
      </c>
      <c r="H111" s="1"/>
      <c r="I111" s="1" t="s">
        <v>217</v>
      </c>
    </row>
    <row r="112" spans="1:9" x14ac:dyDescent="0.55000000000000004">
      <c r="A112" s="2">
        <v>106</v>
      </c>
      <c r="B112" s="2" t="s">
        <v>306</v>
      </c>
      <c r="C112" s="13" t="s">
        <v>335</v>
      </c>
      <c r="D112" s="12">
        <v>36</v>
      </c>
      <c r="E112" s="12" t="s">
        <v>12</v>
      </c>
      <c r="F112" s="12">
        <v>250</v>
      </c>
      <c r="G112" s="12" t="s">
        <v>180</v>
      </c>
      <c r="H112" s="1" t="s">
        <v>220</v>
      </c>
      <c r="I112" s="1"/>
    </row>
    <row r="113" spans="1:9" x14ac:dyDescent="0.55000000000000004">
      <c r="A113" s="2">
        <v>107</v>
      </c>
      <c r="B113" s="2" t="s">
        <v>175</v>
      </c>
      <c r="C113" s="13">
        <v>10.7</v>
      </c>
      <c r="D113" s="12">
        <v>17.399999999999999</v>
      </c>
      <c r="E113" s="12" t="s">
        <v>21</v>
      </c>
      <c r="F113" s="12">
        <v>100</v>
      </c>
      <c r="G113" s="12" t="s">
        <v>176</v>
      </c>
      <c r="H113" s="1">
        <v>0.28000000000000003</v>
      </c>
      <c r="I113" s="1" t="s">
        <v>223</v>
      </c>
    </row>
    <row r="114" spans="1:9" ht="28.8" x14ac:dyDescent="0.55000000000000004">
      <c r="A114" s="2">
        <v>108</v>
      </c>
      <c r="B114" s="2" t="s">
        <v>34</v>
      </c>
      <c r="C114" s="12"/>
      <c r="D114" s="12"/>
      <c r="E114" s="12" t="s">
        <v>21</v>
      </c>
      <c r="F114" s="12"/>
      <c r="G114" s="12" t="s">
        <v>35</v>
      </c>
      <c r="H114" s="1" t="s">
        <v>226</v>
      </c>
      <c r="I114" s="1" t="s">
        <v>227</v>
      </c>
    </row>
    <row r="115" spans="1:9" x14ac:dyDescent="0.55000000000000004">
      <c r="A115" s="2">
        <v>109</v>
      </c>
      <c r="B115" s="2" t="s">
        <v>36</v>
      </c>
      <c r="C115" s="12"/>
      <c r="D115" s="12"/>
      <c r="E115" s="12" t="s">
        <v>21</v>
      </c>
      <c r="F115" s="12"/>
      <c r="G115" s="12"/>
      <c r="H115" s="1" t="s">
        <v>229</v>
      </c>
      <c r="I115" s="1" t="s">
        <v>230</v>
      </c>
    </row>
    <row r="116" spans="1:9" ht="28.8" x14ac:dyDescent="0.55000000000000004">
      <c r="A116" s="2">
        <v>110</v>
      </c>
      <c r="B116" s="2" t="s">
        <v>165</v>
      </c>
      <c r="C116" s="13">
        <v>1.8</v>
      </c>
      <c r="D116" s="12">
        <v>10</v>
      </c>
      <c r="E116" s="12" t="s">
        <v>12</v>
      </c>
      <c r="F116" s="12">
        <v>300</v>
      </c>
      <c r="G116" s="12" t="s">
        <v>162</v>
      </c>
      <c r="H116" s="1" t="s">
        <v>231</v>
      </c>
      <c r="I116" s="1" t="s">
        <v>232</v>
      </c>
    </row>
    <row r="117" spans="1:9" x14ac:dyDescent="0.55000000000000004">
      <c r="A117" s="2">
        <v>111</v>
      </c>
      <c r="B117" s="2" t="s">
        <v>37</v>
      </c>
      <c r="C117" s="12"/>
      <c r="D117" s="12"/>
      <c r="E117" s="12" t="s">
        <v>21</v>
      </c>
      <c r="F117" s="12"/>
      <c r="G117" s="12"/>
      <c r="H117" s="1"/>
      <c r="I117" s="1"/>
    </row>
    <row r="118" spans="1:9" x14ac:dyDescent="0.55000000000000004">
      <c r="A118" s="2">
        <v>112</v>
      </c>
      <c r="B118" s="2" t="s">
        <v>268</v>
      </c>
      <c r="C118" s="12">
        <v>3.9</v>
      </c>
      <c r="D118" s="12">
        <v>21.8</v>
      </c>
      <c r="E118" s="12" t="s">
        <v>21</v>
      </c>
      <c r="F118" s="12"/>
      <c r="G118" s="12" t="s">
        <v>269</v>
      </c>
      <c r="H118" s="1" t="s">
        <v>238</v>
      </c>
      <c r="I118" s="2" t="s">
        <v>239</v>
      </c>
    </row>
    <row r="119" spans="1:9" x14ac:dyDescent="0.55000000000000004">
      <c r="A119" s="2">
        <v>113</v>
      </c>
      <c r="B119" s="19" t="s">
        <v>374</v>
      </c>
      <c r="C119" s="12"/>
      <c r="D119" s="12"/>
      <c r="E119" s="12"/>
      <c r="F119" s="12">
        <v>100</v>
      </c>
      <c r="G119" s="12"/>
      <c r="H119" s="1"/>
    </row>
    <row r="120" spans="1:9" x14ac:dyDescent="0.55000000000000004">
      <c r="A120" s="2">
        <v>114</v>
      </c>
      <c r="B120" s="2" t="s">
        <v>38</v>
      </c>
      <c r="C120" s="12"/>
      <c r="D120" s="12"/>
      <c r="E120" s="12" t="s">
        <v>21</v>
      </c>
      <c r="F120" s="12">
        <v>15</v>
      </c>
      <c r="G120" s="12" t="s">
        <v>39</v>
      </c>
      <c r="H120" s="1"/>
      <c r="I120" s="1" t="s">
        <v>242</v>
      </c>
    </row>
    <row r="121" spans="1:9" x14ac:dyDescent="0.55000000000000004">
      <c r="A121" s="2">
        <v>115</v>
      </c>
      <c r="B121" s="2" t="s">
        <v>60</v>
      </c>
      <c r="C121" s="13">
        <v>0.7</v>
      </c>
      <c r="D121" s="12">
        <v>6.5</v>
      </c>
      <c r="E121" s="12"/>
      <c r="F121" s="12"/>
      <c r="G121" s="12" t="s">
        <v>61</v>
      </c>
      <c r="H121" s="1">
        <v>7.0000000000000007E-2</v>
      </c>
      <c r="I121" s="1" t="s">
        <v>109</v>
      </c>
    </row>
    <row r="122" spans="1:9" x14ac:dyDescent="0.55000000000000004">
      <c r="A122" s="2">
        <v>116</v>
      </c>
      <c r="B122" s="2" t="s">
        <v>158</v>
      </c>
      <c r="C122" s="12">
        <v>1.8</v>
      </c>
      <c r="D122" s="12">
        <v>10.8</v>
      </c>
      <c r="E122" s="12" t="s">
        <v>41</v>
      </c>
      <c r="F122" s="12"/>
      <c r="G122" s="12" t="s">
        <v>159</v>
      </c>
      <c r="H122" s="1">
        <v>0.13</v>
      </c>
      <c r="I122" s="1"/>
    </row>
    <row r="123" spans="1:9" x14ac:dyDescent="0.55000000000000004">
      <c r="A123" s="2">
        <v>117</v>
      </c>
      <c r="B123" s="2" t="s">
        <v>113</v>
      </c>
      <c r="C123" s="13">
        <v>1.1000000000000001</v>
      </c>
      <c r="D123" s="12">
        <v>7</v>
      </c>
      <c r="E123" s="12" t="s">
        <v>41</v>
      </c>
      <c r="F123" s="12"/>
      <c r="G123" s="12" t="s">
        <v>114</v>
      </c>
      <c r="H123" s="1"/>
      <c r="I123" s="1"/>
    </row>
    <row r="124" spans="1:9" x14ac:dyDescent="0.55000000000000004">
      <c r="A124" s="2">
        <v>118</v>
      </c>
      <c r="B124" s="2" t="s">
        <v>70</v>
      </c>
      <c r="C124" s="13">
        <v>0.9</v>
      </c>
      <c r="D124" s="12">
        <v>5.9</v>
      </c>
      <c r="E124" s="12" t="s">
        <v>14</v>
      </c>
      <c r="F124" s="12">
        <v>15</v>
      </c>
      <c r="G124" s="12" t="s">
        <v>71</v>
      </c>
      <c r="H124" s="1">
        <v>0.77</v>
      </c>
      <c r="I124" s="1"/>
    </row>
    <row r="125" spans="1:9" x14ac:dyDescent="0.55000000000000004">
      <c r="A125" s="2">
        <v>119</v>
      </c>
      <c r="B125" s="2" t="s">
        <v>9</v>
      </c>
      <c r="C125" s="13">
        <v>1.4</v>
      </c>
      <c r="D125" s="12">
        <v>11.2</v>
      </c>
      <c r="E125" s="12" t="s">
        <v>41</v>
      </c>
      <c r="F125" s="12"/>
      <c r="G125" s="12" t="s">
        <v>69</v>
      </c>
      <c r="H125" s="1"/>
      <c r="I125" s="1"/>
    </row>
    <row r="126" spans="1:9" x14ac:dyDescent="0.55000000000000004">
      <c r="A126" s="2">
        <v>120</v>
      </c>
      <c r="B126" s="2" t="s">
        <v>191</v>
      </c>
      <c r="C126" s="13" t="s">
        <v>336</v>
      </c>
      <c r="D126" s="12" t="s">
        <v>192</v>
      </c>
      <c r="E126" s="12" t="s">
        <v>12</v>
      </c>
      <c r="F126" s="12">
        <v>200</v>
      </c>
      <c r="G126" s="12" t="s">
        <v>193</v>
      </c>
      <c r="H126" s="1"/>
      <c r="I126" s="1" t="s">
        <v>250</v>
      </c>
    </row>
    <row r="127" spans="1:9" x14ac:dyDescent="0.55000000000000004">
      <c r="A127" s="2">
        <v>121</v>
      </c>
      <c r="B127" s="2" t="s">
        <v>161</v>
      </c>
      <c r="C127" s="12">
        <v>1.8</v>
      </c>
      <c r="D127" s="12">
        <v>10.1</v>
      </c>
      <c r="E127" s="12" t="s">
        <v>12</v>
      </c>
      <c r="F127" s="12"/>
      <c r="G127" s="12" t="s">
        <v>162</v>
      </c>
      <c r="H127" s="1"/>
      <c r="I127" s="2" t="s">
        <v>252</v>
      </c>
    </row>
    <row r="128" spans="1:9" x14ac:dyDescent="0.55000000000000004">
      <c r="A128" s="2">
        <v>122</v>
      </c>
      <c r="B128" s="2" t="s">
        <v>138</v>
      </c>
      <c r="C128" s="13">
        <v>1.4</v>
      </c>
      <c r="D128" s="12">
        <v>10.199999999999999</v>
      </c>
      <c r="E128" s="12" t="s">
        <v>12</v>
      </c>
      <c r="F128" s="12"/>
      <c r="G128" s="12" t="s">
        <v>18</v>
      </c>
      <c r="H128" s="1"/>
      <c r="I128" s="1"/>
    </row>
    <row r="129" spans="1:9" x14ac:dyDescent="0.55000000000000004">
      <c r="A129" s="2">
        <v>123</v>
      </c>
      <c r="B129" s="2" t="s">
        <v>110</v>
      </c>
      <c r="C129" s="13">
        <v>1.19</v>
      </c>
      <c r="D129" s="12">
        <v>7.58</v>
      </c>
      <c r="E129" s="12"/>
      <c r="F129" s="12"/>
      <c r="G129" s="12" t="s">
        <v>111</v>
      </c>
      <c r="H129" s="1"/>
      <c r="I129" s="1"/>
    </row>
    <row r="130" spans="1:9" x14ac:dyDescent="0.55000000000000004">
      <c r="A130" s="2">
        <v>124</v>
      </c>
      <c r="B130" s="2" t="s">
        <v>207</v>
      </c>
      <c r="C130" s="12">
        <v>2</v>
      </c>
      <c r="D130" s="12">
        <v>34</v>
      </c>
      <c r="E130" s="12"/>
      <c r="F130" s="12"/>
      <c r="G130" s="12" t="s">
        <v>208</v>
      </c>
      <c r="H130" s="1"/>
      <c r="I130" s="1"/>
    </row>
    <row r="131" spans="1:9" x14ac:dyDescent="0.55000000000000004">
      <c r="A131" s="2">
        <v>125</v>
      </c>
      <c r="B131" s="19" t="s">
        <v>375</v>
      </c>
      <c r="C131" s="12"/>
      <c r="D131" s="12"/>
      <c r="E131" s="12"/>
      <c r="F131" s="12">
        <v>4</v>
      </c>
      <c r="G131" s="12"/>
      <c r="H131" s="1"/>
      <c r="I131" s="1"/>
    </row>
    <row r="132" spans="1:9" x14ac:dyDescent="0.55000000000000004">
      <c r="A132" s="2">
        <v>126</v>
      </c>
      <c r="B132" s="2" t="s">
        <v>210</v>
      </c>
      <c r="C132" s="12">
        <v>2</v>
      </c>
      <c r="D132" s="12">
        <v>9</v>
      </c>
      <c r="E132" s="12" t="s">
        <v>14</v>
      </c>
      <c r="F132" s="12"/>
      <c r="G132" s="12" t="s">
        <v>211</v>
      </c>
      <c r="H132" s="1"/>
      <c r="I132" s="1"/>
    </row>
    <row r="133" spans="1:9" x14ac:dyDescent="0.55000000000000004">
      <c r="A133" s="2">
        <v>127</v>
      </c>
      <c r="B133" s="19" t="s">
        <v>376</v>
      </c>
      <c r="C133" s="12"/>
      <c r="D133" s="12"/>
      <c r="E133" s="12"/>
      <c r="F133" s="12">
        <v>5</v>
      </c>
      <c r="G133" s="12"/>
      <c r="H133" s="1"/>
      <c r="I133" s="1"/>
    </row>
    <row r="134" spans="1:9" x14ac:dyDescent="0.55000000000000004">
      <c r="A134" s="2">
        <v>128</v>
      </c>
      <c r="B134" s="2" t="s">
        <v>311</v>
      </c>
      <c r="C134" s="12">
        <v>7.3</v>
      </c>
      <c r="D134" s="12">
        <v>22.2</v>
      </c>
      <c r="E134" s="12"/>
      <c r="F134" s="12"/>
      <c r="G134" s="12" t="s">
        <v>69</v>
      </c>
      <c r="H134" s="1"/>
      <c r="I134" s="1"/>
    </row>
    <row r="135" spans="1:9" x14ac:dyDescent="0.55000000000000004">
      <c r="A135" s="2">
        <v>129</v>
      </c>
      <c r="B135" s="2" t="s">
        <v>135</v>
      </c>
      <c r="C135" s="12">
        <v>1.4</v>
      </c>
      <c r="D135" s="12">
        <v>7.8</v>
      </c>
      <c r="E135" s="12" t="s">
        <v>21</v>
      </c>
      <c r="F135" s="12"/>
      <c r="G135" s="12"/>
      <c r="H135" s="1" t="s">
        <v>262</v>
      </c>
      <c r="I135" s="1"/>
    </row>
    <row r="136" spans="1:9" x14ac:dyDescent="0.55000000000000004">
      <c r="A136" s="2">
        <v>130</v>
      </c>
      <c r="B136" s="2" t="s">
        <v>88</v>
      </c>
      <c r="C136" s="12">
        <v>1</v>
      </c>
      <c r="D136" s="12">
        <v>7</v>
      </c>
      <c r="E136" s="12"/>
      <c r="F136" s="12"/>
      <c r="G136" s="12" t="s">
        <v>89</v>
      </c>
      <c r="H136" s="1"/>
      <c r="I136" s="1"/>
    </row>
    <row r="137" spans="1:9" x14ac:dyDescent="0.55000000000000004">
      <c r="A137" s="2">
        <v>131</v>
      </c>
      <c r="B137" s="2" t="s">
        <v>248</v>
      </c>
      <c r="C137" s="13">
        <v>2</v>
      </c>
      <c r="D137" s="12">
        <v>9</v>
      </c>
      <c r="E137" s="12" t="s">
        <v>14</v>
      </c>
      <c r="F137" s="12"/>
      <c r="G137" s="12" t="s">
        <v>249</v>
      </c>
      <c r="H137" s="1"/>
      <c r="I137" s="1"/>
    </row>
    <row r="138" spans="1:9" x14ac:dyDescent="0.55000000000000004">
      <c r="A138" s="2">
        <v>132</v>
      </c>
      <c r="B138" s="2" t="s">
        <v>40</v>
      </c>
      <c r="C138" s="12"/>
      <c r="D138" s="12"/>
      <c r="E138" s="12" t="s">
        <v>41</v>
      </c>
      <c r="F138" s="12"/>
      <c r="G138" s="12" t="s">
        <v>42</v>
      </c>
      <c r="H138" s="1"/>
      <c r="I138" s="1"/>
    </row>
    <row r="139" spans="1:9" x14ac:dyDescent="0.55000000000000004">
      <c r="A139" s="2">
        <v>133</v>
      </c>
      <c r="B139" s="2" t="s">
        <v>140</v>
      </c>
      <c r="C139" s="12">
        <v>1.5</v>
      </c>
      <c r="D139" s="12">
        <v>7.8</v>
      </c>
      <c r="E139" s="12" t="s">
        <v>21</v>
      </c>
      <c r="F139" s="12"/>
      <c r="G139" s="12" t="s">
        <v>141</v>
      </c>
      <c r="H139" s="1"/>
      <c r="I139" s="1"/>
    </row>
    <row r="140" spans="1:9" x14ac:dyDescent="0.55000000000000004">
      <c r="A140" s="2">
        <v>134</v>
      </c>
      <c r="B140" s="19" t="s">
        <v>377</v>
      </c>
      <c r="C140" s="12"/>
      <c r="D140" s="12"/>
      <c r="E140" s="12"/>
      <c r="F140" s="12">
        <v>100</v>
      </c>
      <c r="G140" s="12"/>
      <c r="H140" s="1"/>
      <c r="I140" s="1"/>
    </row>
    <row r="141" spans="1:9" x14ac:dyDescent="0.55000000000000004">
      <c r="A141" s="2">
        <v>135</v>
      </c>
      <c r="B141" s="2" t="s">
        <v>43</v>
      </c>
      <c r="C141" s="12"/>
      <c r="D141" s="12"/>
      <c r="E141" s="12" t="s">
        <v>21</v>
      </c>
      <c r="F141" s="12"/>
      <c r="G141" s="12"/>
      <c r="H141" s="1"/>
      <c r="I141" s="1"/>
    </row>
    <row r="142" spans="1:9" x14ac:dyDescent="0.55000000000000004">
      <c r="A142" s="2">
        <v>136</v>
      </c>
      <c r="B142" s="2" t="s">
        <v>224</v>
      </c>
      <c r="C142" s="12">
        <v>2.1</v>
      </c>
      <c r="D142" s="12" t="s">
        <v>225</v>
      </c>
      <c r="E142" s="12" t="s">
        <v>21</v>
      </c>
      <c r="F142" s="12"/>
      <c r="G142" s="12" t="s">
        <v>22</v>
      </c>
      <c r="H142" s="1"/>
      <c r="I142" s="1" t="s">
        <v>273</v>
      </c>
    </row>
    <row r="143" spans="1:9" x14ac:dyDescent="0.55000000000000004">
      <c r="A143" s="2">
        <v>137</v>
      </c>
      <c r="B143" s="2" t="s">
        <v>212</v>
      </c>
      <c r="C143" s="12">
        <v>2</v>
      </c>
      <c r="D143" s="12">
        <v>8</v>
      </c>
      <c r="E143" s="12"/>
      <c r="F143" s="12"/>
      <c r="G143" s="12" t="s">
        <v>89</v>
      </c>
      <c r="H143" s="1"/>
      <c r="I143" s="1" t="s">
        <v>277</v>
      </c>
    </row>
    <row r="144" spans="1:9" x14ac:dyDescent="0.55000000000000004">
      <c r="A144" s="2">
        <v>138</v>
      </c>
      <c r="B144" s="2" t="s">
        <v>221</v>
      </c>
      <c r="C144" s="12">
        <v>2</v>
      </c>
      <c r="D144" s="12">
        <v>11.1</v>
      </c>
      <c r="E144" s="12" t="s">
        <v>21</v>
      </c>
      <c r="F144" s="12"/>
      <c r="G144" s="12" t="s">
        <v>222</v>
      </c>
      <c r="H144" s="1"/>
      <c r="I144" s="1" t="s">
        <v>279</v>
      </c>
    </row>
    <row r="145" spans="1:9" x14ac:dyDescent="0.55000000000000004">
      <c r="A145" s="2">
        <v>139</v>
      </c>
      <c r="B145" s="2" t="s">
        <v>247</v>
      </c>
      <c r="C145" s="12">
        <v>2.9</v>
      </c>
      <c r="D145" s="12">
        <v>36</v>
      </c>
      <c r="E145" s="12" t="s">
        <v>21</v>
      </c>
      <c r="F145" s="12"/>
      <c r="G145" s="12"/>
      <c r="H145" s="1"/>
      <c r="I145" s="1"/>
    </row>
    <row r="146" spans="1:9" x14ac:dyDescent="0.55000000000000004">
      <c r="A146" s="2">
        <v>140</v>
      </c>
      <c r="B146" s="2" t="s">
        <v>96</v>
      </c>
      <c r="C146" s="12">
        <v>1</v>
      </c>
      <c r="D146" s="12">
        <v>6</v>
      </c>
      <c r="E146" s="12" t="s">
        <v>41</v>
      </c>
      <c r="F146" s="12"/>
      <c r="G146" s="12" t="s">
        <v>97</v>
      </c>
      <c r="H146" s="1">
        <v>0.37</v>
      </c>
      <c r="I146" s="1" t="s">
        <v>283</v>
      </c>
    </row>
    <row r="147" spans="1:9" x14ac:dyDescent="0.55000000000000004">
      <c r="A147" s="2">
        <v>141</v>
      </c>
      <c r="B147" s="2" t="s">
        <v>213</v>
      </c>
      <c r="C147" s="12">
        <v>2</v>
      </c>
      <c r="D147" s="12">
        <v>12</v>
      </c>
      <c r="E147" s="12"/>
      <c r="F147" s="12"/>
      <c r="G147" s="12" t="s">
        <v>214</v>
      </c>
      <c r="H147" s="1">
        <v>6.8000000000000005E-2</v>
      </c>
      <c r="I147" s="1"/>
    </row>
    <row r="148" spans="1:9" x14ac:dyDescent="0.55000000000000004">
      <c r="A148" s="2">
        <v>142</v>
      </c>
      <c r="B148" s="2" t="s">
        <v>144</v>
      </c>
      <c r="C148" s="13">
        <v>1.5</v>
      </c>
      <c r="D148" s="12">
        <v>98</v>
      </c>
      <c r="E148" s="12" t="s">
        <v>21</v>
      </c>
      <c r="F148" s="12"/>
      <c r="G148" s="12"/>
      <c r="H148" s="1"/>
      <c r="I148" s="1"/>
    </row>
    <row r="149" spans="1:9" ht="28.8" x14ac:dyDescent="0.55000000000000004">
      <c r="A149" s="2">
        <v>143</v>
      </c>
      <c r="B149" s="2" t="s">
        <v>107</v>
      </c>
      <c r="C149" s="12">
        <v>1.1000000000000001</v>
      </c>
      <c r="D149" s="12">
        <v>6.1</v>
      </c>
      <c r="E149" s="12" t="s">
        <v>12</v>
      </c>
      <c r="F149" s="12">
        <v>40</v>
      </c>
      <c r="G149" s="12" t="s">
        <v>108</v>
      </c>
      <c r="H149" s="1" t="s">
        <v>288</v>
      </c>
      <c r="I149" s="1" t="s">
        <v>289</v>
      </c>
    </row>
    <row r="150" spans="1:9" x14ac:dyDescent="0.55000000000000004">
      <c r="A150" s="2">
        <v>144</v>
      </c>
      <c r="B150" s="19" t="s">
        <v>378</v>
      </c>
      <c r="C150" s="12"/>
      <c r="D150" s="12"/>
      <c r="E150" s="12"/>
      <c r="F150" s="12">
        <v>5</v>
      </c>
      <c r="G150" s="12"/>
      <c r="H150" s="1"/>
      <c r="I150" s="1"/>
    </row>
    <row r="151" spans="1:9" x14ac:dyDescent="0.55000000000000004">
      <c r="A151" s="2">
        <v>145</v>
      </c>
      <c r="B151" s="2" t="s">
        <v>44</v>
      </c>
      <c r="C151" s="12"/>
      <c r="D151" s="12"/>
      <c r="E151" s="12" t="s">
        <v>21</v>
      </c>
      <c r="F151" s="12"/>
      <c r="G151" s="12"/>
      <c r="H151" s="1">
        <v>1.4999999999999999E-2</v>
      </c>
      <c r="I151" s="1"/>
    </row>
    <row r="152" spans="1:9" x14ac:dyDescent="0.55000000000000004">
      <c r="A152" s="2">
        <v>146</v>
      </c>
      <c r="B152" s="2" t="s">
        <v>215</v>
      </c>
      <c r="C152" s="12">
        <v>2</v>
      </c>
      <c r="D152" s="12">
        <v>12</v>
      </c>
      <c r="E152" s="12" t="s">
        <v>12</v>
      </c>
      <c r="F152" s="12"/>
      <c r="G152" s="12" t="s">
        <v>216</v>
      </c>
      <c r="H152" s="1" t="s">
        <v>293</v>
      </c>
      <c r="I152" s="1" t="s">
        <v>294</v>
      </c>
    </row>
    <row r="153" spans="1:9" x14ac:dyDescent="0.55000000000000004">
      <c r="A153" s="2">
        <v>147</v>
      </c>
      <c r="B153" s="2" t="s">
        <v>120</v>
      </c>
      <c r="C153" s="12" t="s">
        <v>121</v>
      </c>
      <c r="D153" s="12" t="s">
        <v>122</v>
      </c>
      <c r="E153" s="12" t="s">
        <v>12</v>
      </c>
      <c r="F153" s="12"/>
      <c r="G153" s="12" t="s">
        <v>123</v>
      </c>
      <c r="H153" s="1"/>
      <c r="I153" s="1"/>
    </row>
    <row r="154" spans="1:9" x14ac:dyDescent="0.55000000000000004">
      <c r="A154" s="2">
        <v>148</v>
      </c>
      <c r="B154" s="19" t="s">
        <v>379</v>
      </c>
      <c r="C154" s="12"/>
      <c r="D154" s="12"/>
      <c r="E154" s="12"/>
      <c r="F154" s="12">
        <v>0.02</v>
      </c>
      <c r="G154" s="12"/>
      <c r="H154" s="1"/>
      <c r="I154" s="1"/>
    </row>
    <row r="155" spans="1:9" x14ac:dyDescent="0.55000000000000004">
      <c r="A155" s="2">
        <v>149</v>
      </c>
      <c r="B155" s="19" t="s">
        <v>381</v>
      </c>
      <c r="C155" s="12"/>
      <c r="D155" s="12"/>
      <c r="E155" s="12"/>
      <c r="F155" s="12">
        <v>100</v>
      </c>
      <c r="G155" s="12"/>
      <c r="H155" s="1"/>
      <c r="I155" s="1"/>
    </row>
    <row r="156" spans="1:9" x14ac:dyDescent="0.55000000000000004">
      <c r="A156" s="2">
        <v>150</v>
      </c>
      <c r="B156" s="19" t="s">
        <v>380</v>
      </c>
      <c r="C156" s="12"/>
      <c r="D156" s="12"/>
      <c r="E156" s="12"/>
      <c r="F156" s="12">
        <v>3</v>
      </c>
      <c r="G156" s="12"/>
      <c r="H156" s="1"/>
      <c r="I156" s="1"/>
    </row>
    <row r="157" spans="1:9" x14ac:dyDescent="0.55000000000000004">
      <c r="A157" s="2">
        <v>151</v>
      </c>
      <c r="B157" s="2" t="s">
        <v>45</v>
      </c>
      <c r="C157" s="12"/>
      <c r="D157" s="12"/>
      <c r="E157" s="12"/>
      <c r="F157" s="12"/>
      <c r="G157" s="12" t="s">
        <v>46</v>
      </c>
      <c r="H157" s="1"/>
      <c r="I157" s="1"/>
    </row>
    <row r="158" spans="1:9" x14ac:dyDescent="0.55000000000000004">
      <c r="A158" s="2">
        <v>152</v>
      </c>
      <c r="B158" s="2" t="s">
        <v>47</v>
      </c>
      <c r="C158" s="12"/>
      <c r="D158" s="12"/>
      <c r="E158" s="12" t="s">
        <v>21</v>
      </c>
      <c r="F158" s="12">
        <v>15</v>
      </c>
      <c r="G158" s="12" t="s">
        <v>22</v>
      </c>
      <c r="H158" s="1"/>
      <c r="I158" s="1" t="s">
        <v>299</v>
      </c>
    </row>
    <row r="159" spans="1:9" x14ac:dyDescent="0.55000000000000004">
      <c r="A159" s="2">
        <v>153</v>
      </c>
      <c r="B159" s="2" t="s">
        <v>48</v>
      </c>
      <c r="C159" s="12"/>
      <c r="D159" s="12"/>
      <c r="E159" s="12" t="s">
        <v>21</v>
      </c>
      <c r="F159" s="12"/>
      <c r="G159" s="12"/>
      <c r="H159" s="1"/>
      <c r="I159" s="1"/>
    </row>
    <row r="160" spans="1:9" x14ac:dyDescent="0.55000000000000004">
      <c r="A160" s="2">
        <v>154</v>
      </c>
      <c r="B160" s="2" t="s">
        <v>68</v>
      </c>
      <c r="C160" s="13">
        <v>0.8</v>
      </c>
      <c r="D160" s="12"/>
      <c r="E160" s="12" t="s">
        <v>41</v>
      </c>
      <c r="F160" s="12"/>
      <c r="G160" s="12" t="s">
        <v>69</v>
      </c>
      <c r="H160" s="1"/>
      <c r="I160" s="1"/>
    </row>
    <row r="161" spans="1:9" x14ac:dyDescent="0.55000000000000004">
      <c r="A161" s="2">
        <v>155</v>
      </c>
      <c r="B161" s="2" t="s">
        <v>49</v>
      </c>
      <c r="C161" s="12"/>
      <c r="D161" s="12"/>
      <c r="E161" s="12" t="s">
        <v>50</v>
      </c>
      <c r="F161" s="12"/>
      <c r="G161" s="12" t="s">
        <v>51</v>
      </c>
      <c r="H161" s="1"/>
      <c r="I161" s="1"/>
    </row>
    <row r="162" spans="1:9" x14ac:dyDescent="0.55000000000000004">
      <c r="A162" s="2">
        <v>156</v>
      </c>
      <c r="B162" s="2" t="s">
        <v>233</v>
      </c>
      <c r="C162" s="12">
        <v>2.6</v>
      </c>
      <c r="D162" s="12">
        <v>13.4</v>
      </c>
      <c r="E162" s="12"/>
      <c r="F162" s="12">
        <v>15</v>
      </c>
      <c r="G162" s="12" t="s">
        <v>234</v>
      </c>
      <c r="H162" s="1"/>
      <c r="I162" s="2" t="s">
        <v>307</v>
      </c>
    </row>
    <row r="163" spans="1:9" x14ac:dyDescent="0.55000000000000004">
      <c r="A163" s="2">
        <v>157</v>
      </c>
      <c r="B163" s="2" t="s">
        <v>264</v>
      </c>
      <c r="C163" s="12">
        <v>3.6</v>
      </c>
      <c r="D163" s="12">
        <v>33</v>
      </c>
      <c r="E163" s="12"/>
      <c r="F163" s="12"/>
      <c r="G163" s="12"/>
      <c r="H163" s="1"/>
      <c r="I163" s="1" t="s">
        <v>310</v>
      </c>
    </row>
    <row r="164" spans="1:9" x14ac:dyDescent="0.55000000000000004">
      <c r="A164" s="2">
        <v>158</v>
      </c>
      <c r="B164" s="2" t="s">
        <v>73</v>
      </c>
      <c r="C164" s="12" t="s">
        <v>74</v>
      </c>
      <c r="D164" s="12" t="s">
        <v>75</v>
      </c>
      <c r="E164" s="12" t="s">
        <v>41</v>
      </c>
      <c r="F164" s="12">
        <v>150</v>
      </c>
      <c r="G164" s="12" t="s">
        <v>76</v>
      </c>
      <c r="H164" s="1"/>
      <c r="I164" s="1" t="s">
        <v>312</v>
      </c>
    </row>
  </sheetData>
  <sortState ref="B6:F137">
    <sortCondition ref="B6: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R63"/>
  <sheetViews>
    <sheetView topLeftCell="M10" workbookViewId="0">
      <selection activeCell="O25" sqref="O25"/>
    </sheetView>
  </sheetViews>
  <sheetFormatPr defaultColWidth="9.15625" defaultRowHeight="14.4" x14ac:dyDescent="0.55000000000000004"/>
  <cols>
    <col min="1" max="2" width="9.15625" style="4"/>
    <col min="3" max="3" width="35.68359375" style="4" bestFit="1" customWidth="1"/>
    <col min="4" max="4" width="19.41796875" style="4" customWidth="1"/>
    <col min="5" max="8" width="15" style="4" bestFit="1" customWidth="1"/>
    <col min="9" max="9" width="15" style="4" customWidth="1"/>
    <col min="10" max="10" width="15" style="4" bestFit="1" customWidth="1"/>
    <col min="11" max="13" width="9.15625" style="4"/>
    <col min="14" max="14" width="19.26171875" style="4" bestFit="1" customWidth="1"/>
    <col min="15" max="15" width="10.15625" style="21" customWidth="1"/>
    <col min="16" max="16" width="9.15625" style="5"/>
    <col min="17" max="16384" width="9.15625" style="4"/>
  </cols>
  <sheetData>
    <row r="1" spans="3:18" ht="16.5" x14ac:dyDescent="0.55000000000000004">
      <c r="D1" s="10" t="s">
        <v>403</v>
      </c>
      <c r="F1" s="4">
        <v>44.85</v>
      </c>
      <c r="G1" s="10" t="s">
        <v>348</v>
      </c>
      <c r="H1" s="10"/>
      <c r="I1" s="10"/>
      <c r="J1" s="10"/>
      <c r="K1" s="10"/>
    </row>
    <row r="2" spans="3:18" ht="16.5" x14ac:dyDescent="0.55000000000000004">
      <c r="D2" s="10" t="s">
        <v>404</v>
      </c>
      <c r="F2" s="4">
        <v>9.85</v>
      </c>
      <c r="G2" s="10" t="s">
        <v>348</v>
      </c>
      <c r="H2" s="10"/>
      <c r="I2" s="10"/>
      <c r="J2" s="10"/>
      <c r="K2" s="10"/>
      <c r="L2" s="16" t="s">
        <v>349</v>
      </c>
      <c r="M2" s="16"/>
      <c r="N2" s="16"/>
      <c r="O2" s="22"/>
      <c r="P2" s="17"/>
      <c r="Q2" s="16"/>
      <c r="R2" s="16"/>
    </row>
    <row r="3" spans="3:18" ht="16.5" x14ac:dyDescent="0.55000000000000004">
      <c r="D3" s="10" t="s">
        <v>405</v>
      </c>
      <c r="F3" s="4">
        <v>61.85</v>
      </c>
      <c r="G3" s="10" t="s">
        <v>348</v>
      </c>
      <c r="H3" s="10"/>
      <c r="I3" s="10"/>
      <c r="J3" s="10"/>
      <c r="K3" s="10"/>
    </row>
    <row r="4" spans="3:18" ht="16.5" x14ac:dyDescent="0.55000000000000004">
      <c r="D4" s="10" t="s">
        <v>406</v>
      </c>
      <c r="F4" s="4">
        <v>-79.198599999999999</v>
      </c>
      <c r="G4" s="10" t="s">
        <v>348</v>
      </c>
      <c r="H4" s="10"/>
      <c r="I4" s="10"/>
      <c r="J4" s="10"/>
      <c r="K4" s="10"/>
    </row>
    <row r="5" spans="3:18" ht="16.5" x14ac:dyDescent="0.55000000000000004">
      <c r="D5" s="10" t="s">
        <v>407</v>
      </c>
      <c r="F5" s="4">
        <v>-29.15</v>
      </c>
      <c r="G5" s="10" t="s">
        <v>348</v>
      </c>
      <c r="H5" s="10"/>
      <c r="I5" s="10"/>
      <c r="J5" s="10"/>
      <c r="K5" s="10"/>
    </row>
    <row r="6" spans="3:18" ht="16.5" x14ac:dyDescent="0.55000000000000004">
      <c r="D6" s="10" t="s">
        <v>408</v>
      </c>
      <c r="F6" s="4">
        <v>-28.15</v>
      </c>
      <c r="G6" s="10" t="s">
        <v>348</v>
      </c>
    </row>
    <row r="7" spans="3:18" ht="16.5" x14ac:dyDescent="0.55000000000000004">
      <c r="D7" s="10" t="s">
        <v>409</v>
      </c>
      <c r="E7" s="2"/>
      <c r="F7" s="10">
        <v>-79.198599999999999</v>
      </c>
      <c r="G7" s="10" t="s">
        <v>348</v>
      </c>
    </row>
    <row r="9" spans="3:18" ht="18.3" x14ac:dyDescent="0.7">
      <c r="C9" s="3" t="s">
        <v>315</v>
      </c>
      <c r="D9" s="15" t="s">
        <v>410</v>
      </c>
      <c r="E9" s="15" t="s">
        <v>411</v>
      </c>
      <c r="F9" s="15" t="s">
        <v>401</v>
      </c>
      <c r="G9" s="15" t="s">
        <v>412</v>
      </c>
      <c r="H9" s="15" t="s">
        <v>413</v>
      </c>
      <c r="I9" s="15" t="s">
        <v>414</v>
      </c>
      <c r="J9" s="15" t="s">
        <v>415</v>
      </c>
    </row>
    <row r="10" spans="3:18" x14ac:dyDescent="0.55000000000000004">
      <c r="C10" s="6" t="s">
        <v>52</v>
      </c>
      <c r="D10" s="7">
        <v>0.6</v>
      </c>
      <c r="E10" s="4">
        <f>D10*(1-0.000784*($F$2-25))</f>
        <v>0.60712655999999998</v>
      </c>
      <c r="F10" s="4">
        <f>D10*(1-0.000784*($F$3-25))</f>
        <v>0.58266576000000003</v>
      </c>
      <c r="G10" s="4">
        <f>D10*(1-0.000784*($F$4-25))</f>
        <v>0.6490150214399999</v>
      </c>
      <c r="H10" s="4">
        <f>D10*(1-0.000784*($F$5-25))</f>
        <v>0.62547215999999994</v>
      </c>
      <c r="I10" s="4">
        <f>D10*(1-0.000784*($F$6-25))</f>
        <v>0.62500176000000007</v>
      </c>
      <c r="J10" s="4">
        <f>D10*(1-0.000784*($F$7-25))</f>
        <v>0.6490150214399999</v>
      </c>
      <c r="N10" s="4" t="s">
        <v>320</v>
      </c>
    </row>
    <row r="11" spans="3:18" x14ac:dyDescent="0.55000000000000004">
      <c r="C11" s="6" t="s">
        <v>60</v>
      </c>
      <c r="D11" s="6">
        <v>0.7</v>
      </c>
      <c r="E11" s="4">
        <f t="shared" ref="E11:E60" si="0">D11*(1-0.000784*($F$2-25))</f>
        <v>0.70831431999999994</v>
      </c>
      <c r="F11" s="4">
        <f t="shared" ref="F11:F60" si="1">D11*(1-0.000784*($F$3-25))</f>
        <v>0.67977672</v>
      </c>
      <c r="G11" s="4">
        <f t="shared" ref="G11:G60" si="2">D11*(1-0.000784*($F$4-25))</f>
        <v>0.75718419167999984</v>
      </c>
      <c r="H11" s="4">
        <f t="shared" ref="H11:H60" si="3">D11*(1-0.000784*($F$5-25))</f>
        <v>0.7297175199999999</v>
      </c>
      <c r="I11" s="4">
        <f t="shared" ref="I11:I60" si="4">D11*(1-0.000784*($F$6-25))</f>
        <v>0.72916871999999999</v>
      </c>
      <c r="J11" s="4">
        <f t="shared" ref="J11:J60" si="5">D11*(1-0.000784*($F$7-25))</f>
        <v>0.75718419167999984</v>
      </c>
      <c r="N11" s="10" t="s">
        <v>350</v>
      </c>
      <c r="Q11" s="18" t="s">
        <v>352</v>
      </c>
    </row>
    <row r="12" spans="3:18" x14ac:dyDescent="0.55000000000000004">
      <c r="C12" s="6" t="s">
        <v>59</v>
      </c>
      <c r="D12" s="7">
        <v>0.79</v>
      </c>
      <c r="E12" s="4">
        <f t="shared" si="0"/>
        <v>0.79938330400000002</v>
      </c>
      <c r="F12" s="4">
        <f t="shared" si="1"/>
        <v>0.76717658399999999</v>
      </c>
      <c r="G12" s="4">
        <f t="shared" si="2"/>
        <v>0.854536444896</v>
      </c>
      <c r="H12" s="4">
        <f t="shared" si="3"/>
        <v>0.82353834400000003</v>
      </c>
      <c r="I12" s="4">
        <f t="shared" si="4"/>
        <v>0.82291898400000008</v>
      </c>
      <c r="J12" s="4">
        <f t="shared" si="5"/>
        <v>0.854536444896</v>
      </c>
    </row>
    <row r="13" spans="3:18" x14ac:dyDescent="0.55000000000000004">
      <c r="C13" s="6" t="s">
        <v>64</v>
      </c>
      <c r="D13" s="7">
        <v>0.8</v>
      </c>
      <c r="E13" s="4">
        <f t="shared" si="0"/>
        <v>0.80950208000000012</v>
      </c>
      <c r="F13" s="4">
        <f t="shared" si="1"/>
        <v>0.77688768000000008</v>
      </c>
      <c r="G13" s="4">
        <f t="shared" si="2"/>
        <v>0.86535336192000001</v>
      </c>
      <c r="H13" s="4">
        <f t="shared" si="3"/>
        <v>0.83396288000000007</v>
      </c>
      <c r="I13" s="4">
        <f t="shared" si="4"/>
        <v>0.83333568000000013</v>
      </c>
      <c r="J13" s="4">
        <f t="shared" si="5"/>
        <v>0.86535336192000001</v>
      </c>
      <c r="O13" s="23"/>
      <c r="P13" s="11"/>
    </row>
    <row r="14" spans="3:18" x14ac:dyDescent="0.55000000000000004">
      <c r="C14" s="6" t="s">
        <v>70</v>
      </c>
      <c r="D14" s="6">
        <v>0.9</v>
      </c>
      <c r="E14" s="4">
        <f t="shared" si="0"/>
        <v>0.91068984000000008</v>
      </c>
      <c r="F14" s="4">
        <f t="shared" si="1"/>
        <v>0.87399864000000005</v>
      </c>
      <c r="G14" s="4">
        <f t="shared" si="2"/>
        <v>0.97352253215999995</v>
      </c>
      <c r="H14" s="4">
        <f t="shared" si="3"/>
        <v>0.93820824000000003</v>
      </c>
      <c r="I14" s="4">
        <f t="shared" si="4"/>
        <v>0.93750264000000005</v>
      </c>
      <c r="J14" s="4">
        <f t="shared" si="5"/>
        <v>0.97352253215999995</v>
      </c>
      <c r="O14" s="24" t="s">
        <v>401</v>
      </c>
      <c r="P14" s="18" t="s">
        <v>402</v>
      </c>
    </row>
    <row r="15" spans="3:18" x14ac:dyDescent="0.55000000000000004">
      <c r="C15" s="6" t="s">
        <v>73</v>
      </c>
      <c r="D15" s="7">
        <v>1</v>
      </c>
      <c r="E15" s="4">
        <f t="shared" si="0"/>
        <v>1.0118776</v>
      </c>
      <c r="F15" s="4">
        <f t="shared" si="1"/>
        <v>0.97110960000000002</v>
      </c>
      <c r="G15" s="4">
        <f t="shared" si="2"/>
        <v>1.0816917023999999</v>
      </c>
      <c r="H15" s="4">
        <f t="shared" si="3"/>
        <v>1.0424536</v>
      </c>
      <c r="I15" s="4">
        <f t="shared" si="4"/>
        <v>1.0416696000000001</v>
      </c>
      <c r="J15" s="4">
        <f t="shared" si="5"/>
        <v>1.0816917023999999</v>
      </c>
      <c r="N15" s="10" t="s">
        <v>403</v>
      </c>
      <c r="O15" s="21">
        <v>0.23802885555983638</v>
      </c>
      <c r="P15" s="5">
        <v>8.1842038928969185E-2</v>
      </c>
    </row>
    <row r="16" spans="3:18" x14ac:dyDescent="0.55000000000000004">
      <c r="C16" s="6" t="s">
        <v>99</v>
      </c>
      <c r="D16" s="7">
        <v>1.05</v>
      </c>
      <c r="E16" s="4">
        <f t="shared" si="0"/>
        <v>1.0624714800000001</v>
      </c>
      <c r="F16" s="4">
        <f t="shared" si="1"/>
        <v>1.01966508</v>
      </c>
      <c r="G16" s="4">
        <f t="shared" si="2"/>
        <v>1.1357762875199999</v>
      </c>
      <c r="H16" s="4">
        <f t="shared" si="3"/>
        <v>1.0945762800000001</v>
      </c>
      <c r="I16" s="4">
        <f t="shared" si="4"/>
        <v>1.0937530800000002</v>
      </c>
      <c r="J16" s="4">
        <f t="shared" si="5"/>
        <v>1.1357762875199999</v>
      </c>
    </row>
    <row r="17" spans="3:16" x14ac:dyDescent="0.55000000000000004">
      <c r="C17" s="6" t="s">
        <v>103</v>
      </c>
      <c r="D17" s="7">
        <v>1.1000000000000001</v>
      </c>
      <c r="E17" s="4">
        <f t="shared" si="0"/>
        <v>1.1130653600000002</v>
      </c>
      <c r="F17" s="4">
        <f t="shared" si="1"/>
        <v>1.0682205600000001</v>
      </c>
      <c r="G17" s="4">
        <f t="shared" si="2"/>
        <v>1.18986087264</v>
      </c>
      <c r="H17" s="4">
        <f t="shared" si="3"/>
        <v>1.1466989600000002</v>
      </c>
      <c r="I17" s="4">
        <f t="shared" si="4"/>
        <v>1.1458365600000002</v>
      </c>
      <c r="J17" s="4">
        <f t="shared" si="5"/>
        <v>1.18986087264</v>
      </c>
      <c r="N17" s="10" t="s">
        <v>404</v>
      </c>
      <c r="O17" s="21">
        <v>0.24085606272267199</v>
      </c>
      <c r="P17" s="5">
        <v>8.184203933644485E-2</v>
      </c>
    </row>
    <row r="18" spans="3:16" x14ac:dyDescent="0.55000000000000004">
      <c r="C18" s="6" t="s">
        <v>110</v>
      </c>
      <c r="D18" s="6">
        <v>1.19</v>
      </c>
      <c r="E18" s="4">
        <f t="shared" si="0"/>
        <v>1.2041343440000001</v>
      </c>
      <c r="F18" s="4">
        <f t="shared" si="1"/>
        <v>1.1556204239999999</v>
      </c>
      <c r="G18" s="4">
        <f t="shared" si="2"/>
        <v>1.2872131258559998</v>
      </c>
      <c r="H18" s="4">
        <f t="shared" si="3"/>
        <v>1.240519784</v>
      </c>
      <c r="I18" s="4">
        <f t="shared" si="4"/>
        <v>1.2395868240000001</v>
      </c>
      <c r="J18" s="4">
        <f t="shared" si="5"/>
        <v>1.2872131258559998</v>
      </c>
    </row>
    <row r="19" spans="3:16" x14ac:dyDescent="0.55000000000000004">
      <c r="C19" s="6" t="s">
        <v>8</v>
      </c>
      <c r="D19" s="7">
        <v>1.2</v>
      </c>
      <c r="E19" s="4">
        <f t="shared" si="0"/>
        <v>1.21425312</v>
      </c>
      <c r="F19" s="4">
        <f t="shared" si="1"/>
        <v>1.1653315200000001</v>
      </c>
      <c r="G19" s="4">
        <f t="shared" si="2"/>
        <v>1.2980300428799998</v>
      </c>
      <c r="H19" s="4">
        <f t="shared" si="3"/>
        <v>1.2509443199999999</v>
      </c>
      <c r="I19" s="4">
        <f t="shared" si="4"/>
        <v>1.2500035200000001</v>
      </c>
      <c r="J19" s="4">
        <f t="shared" si="5"/>
        <v>1.2980300428799998</v>
      </c>
      <c r="N19" s="10" t="s">
        <v>405</v>
      </c>
      <c r="O19" s="21">
        <v>0.23115211279102618</v>
      </c>
      <c r="P19" s="5">
        <v>8.1842038344582216E-2</v>
      </c>
    </row>
    <row r="20" spans="3:16" x14ac:dyDescent="0.55000000000000004">
      <c r="C20" s="6" t="s">
        <v>120</v>
      </c>
      <c r="D20" s="7">
        <v>1.27</v>
      </c>
      <c r="E20" s="4">
        <f t="shared" si="0"/>
        <v>1.285084552</v>
      </c>
      <c r="F20" s="4">
        <f t="shared" si="1"/>
        <v>1.2333091920000001</v>
      </c>
      <c r="G20" s="4">
        <f t="shared" si="2"/>
        <v>1.3737484620479998</v>
      </c>
      <c r="H20" s="4">
        <f t="shared" si="3"/>
        <v>1.3239160720000001</v>
      </c>
      <c r="I20" s="4">
        <f t="shared" si="4"/>
        <v>1.3229203920000001</v>
      </c>
      <c r="J20" s="4">
        <f t="shared" si="5"/>
        <v>1.3737484620479998</v>
      </c>
    </row>
    <row r="21" spans="3:16" x14ac:dyDescent="0.55000000000000004">
      <c r="C21" s="6" t="s">
        <v>126</v>
      </c>
      <c r="D21" s="7">
        <v>1.3</v>
      </c>
      <c r="E21" s="4">
        <f t="shared" si="0"/>
        <v>1.3154408800000001</v>
      </c>
      <c r="F21" s="4">
        <f t="shared" si="1"/>
        <v>1.26244248</v>
      </c>
      <c r="G21" s="4">
        <f t="shared" si="2"/>
        <v>1.4061992131199998</v>
      </c>
      <c r="H21" s="4">
        <f t="shared" si="3"/>
        <v>1.3551896800000001</v>
      </c>
      <c r="I21" s="4">
        <f t="shared" si="4"/>
        <v>1.3541704800000001</v>
      </c>
      <c r="J21" s="4">
        <f t="shared" si="5"/>
        <v>1.4061992131199998</v>
      </c>
      <c r="N21" s="10" t="s">
        <v>406</v>
      </c>
      <c r="O21" s="21">
        <v>0.25747380339856096</v>
      </c>
      <c r="P21" s="5">
        <v>8.1842041894022763E-2</v>
      </c>
    </row>
    <row r="22" spans="3:16" x14ac:dyDescent="0.55000000000000004">
      <c r="C22" s="6" t="s">
        <v>130</v>
      </c>
      <c r="D22" s="6">
        <v>1.32</v>
      </c>
      <c r="E22" s="4">
        <f t="shared" si="0"/>
        <v>1.3356784320000001</v>
      </c>
      <c r="F22" s="4">
        <f t="shared" si="1"/>
        <v>1.281864672</v>
      </c>
      <c r="G22" s="4">
        <f t="shared" si="2"/>
        <v>1.4278330471679999</v>
      </c>
      <c r="H22" s="4">
        <f t="shared" si="3"/>
        <v>1.3760387520000001</v>
      </c>
      <c r="I22" s="4">
        <f t="shared" si="4"/>
        <v>1.3750038720000002</v>
      </c>
      <c r="J22" s="4">
        <f t="shared" si="5"/>
        <v>1.4278330471679999</v>
      </c>
      <c r="N22" s="2"/>
    </row>
    <row r="23" spans="3:16" x14ac:dyDescent="0.55000000000000004">
      <c r="C23" s="7" t="s">
        <v>132</v>
      </c>
      <c r="D23" s="7">
        <v>1.4</v>
      </c>
      <c r="E23" s="4">
        <f t="shared" si="0"/>
        <v>1.4166286399999999</v>
      </c>
      <c r="F23" s="4">
        <f t="shared" si="1"/>
        <v>1.35955344</v>
      </c>
      <c r="G23" s="4">
        <f t="shared" si="2"/>
        <v>1.5143683833599997</v>
      </c>
      <c r="H23" s="4">
        <f t="shared" si="3"/>
        <v>1.4594350399999998</v>
      </c>
      <c r="I23" s="4">
        <f t="shared" si="4"/>
        <v>1.45833744</v>
      </c>
      <c r="J23" s="4">
        <f t="shared" si="5"/>
        <v>1.5143683833599997</v>
      </c>
      <c r="N23" s="10" t="s">
        <v>407</v>
      </c>
      <c r="O23" s="21">
        <v>0.24813402233690465</v>
      </c>
      <c r="P23" s="5">
        <v>8.1842040266380825E-2</v>
      </c>
    </row>
    <row r="24" spans="3:16" x14ac:dyDescent="0.55000000000000004">
      <c r="C24" s="6" t="s">
        <v>140</v>
      </c>
      <c r="D24" s="7">
        <v>1.5</v>
      </c>
      <c r="E24" s="4">
        <f t="shared" si="0"/>
        <v>1.5178164000000001</v>
      </c>
      <c r="F24" s="4">
        <f t="shared" si="1"/>
        <v>1.4566644</v>
      </c>
      <c r="G24" s="4">
        <f t="shared" si="2"/>
        <v>1.6225375536</v>
      </c>
      <c r="H24" s="4">
        <f t="shared" si="3"/>
        <v>1.5636804</v>
      </c>
      <c r="I24" s="4">
        <f t="shared" si="4"/>
        <v>1.5625044000000001</v>
      </c>
      <c r="J24" s="4">
        <f t="shared" si="5"/>
        <v>1.6225375536</v>
      </c>
      <c r="N24" s="2"/>
    </row>
    <row r="25" spans="3:16" x14ac:dyDescent="0.55000000000000004">
      <c r="C25" s="7" t="s">
        <v>149</v>
      </c>
      <c r="D25" s="7">
        <v>1.6</v>
      </c>
      <c r="E25" s="4">
        <f t="shared" si="0"/>
        <v>1.6190041600000002</v>
      </c>
      <c r="F25" s="4">
        <f t="shared" si="1"/>
        <v>1.5537753600000002</v>
      </c>
      <c r="G25" s="4">
        <f t="shared" si="2"/>
        <v>1.73070672384</v>
      </c>
      <c r="H25" s="4">
        <f t="shared" si="3"/>
        <v>1.6679257600000001</v>
      </c>
      <c r="I25" s="4">
        <f t="shared" si="4"/>
        <v>1.6666713600000003</v>
      </c>
      <c r="J25" s="4">
        <f t="shared" si="5"/>
        <v>1.73070672384</v>
      </c>
      <c r="N25" s="10" t="s">
        <v>408</v>
      </c>
      <c r="O25" s="21">
        <v>0.24794741322325811</v>
      </c>
      <c r="P25" s="5">
        <v>8.1842039790005899E-2</v>
      </c>
    </row>
    <row r="26" spans="3:16" x14ac:dyDescent="0.55000000000000004">
      <c r="C26" s="6" t="s">
        <v>191</v>
      </c>
      <c r="D26" s="6">
        <v>1.7</v>
      </c>
      <c r="E26" s="4">
        <f t="shared" si="0"/>
        <v>1.72019192</v>
      </c>
      <c r="F26" s="4">
        <f t="shared" si="1"/>
        <v>1.6508863199999999</v>
      </c>
      <c r="G26" s="4">
        <f t="shared" si="2"/>
        <v>1.8388758940799999</v>
      </c>
      <c r="H26" s="4">
        <f t="shared" si="3"/>
        <v>1.7721711199999999</v>
      </c>
      <c r="I26" s="4">
        <f t="shared" si="4"/>
        <v>1.7708383200000002</v>
      </c>
      <c r="J26" s="4">
        <f t="shared" si="5"/>
        <v>1.8388758940799999</v>
      </c>
      <c r="N26" s="2"/>
    </row>
    <row r="27" spans="3:16" x14ac:dyDescent="0.55000000000000004">
      <c r="C27" s="6" t="s">
        <v>153</v>
      </c>
      <c r="D27" s="7">
        <v>1.8</v>
      </c>
      <c r="E27" s="4">
        <f t="shared" si="0"/>
        <v>1.8213796800000002</v>
      </c>
      <c r="F27" s="4">
        <f t="shared" si="1"/>
        <v>1.7479972800000001</v>
      </c>
      <c r="G27" s="4">
        <f t="shared" si="2"/>
        <v>1.9470450643199999</v>
      </c>
      <c r="H27" s="4">
        <f t="shared" si="3"/>
        <v>1.8764164800000001</v>
      </c>
      <c r="I27" s="4">
        <f t="shared" si="4"/>
        <v>1.8750052800000001</v>
      </c>
      <c r="J27" s="4">
        <f t="shared" si="5"/>
        <v>1.9470450643199999</v>
      </c>
      <c r="N27" s="10" t="s">
        <v>409</v>
      </c>
      <c r="O27" s="21">
        <v>0.23056427885898551</v>
      </c>
      <c r="P27" s="5">
        <v>8.1842038135962344E-2</v>
      </c>
    </row>
    <row r="28" spans="3:16" x14ac:dyDescent="0.55000000000000004">
      <c r="C28" s="7" t="s">
        <v>167</v>
      </c>
      <c r="D28" s="6">
        <v>1.98</v>
      </c>
      <c r="E28" s="4">
        <f t="shared" si="0"/>
        <v>2.0035176479999999</v>
      </c>
      <c r="F28" s="4">
        <f t="shared" si="1"/>
        <v>1.9227970080000001</v>
      </c>
      <c r="G28" s="4">
        <f t="shared" si="2"/>
        <v>2.1417495707519998</v>
      </c>
      <c r="H28" s="4">
        <f t="shared" si="3"/>
        <v>2.0640581280000001</v>
      </c>
      <c r="I28" s="4">
        <f t="shared" si="4"/>
        <v>2.0625058080000001</v>
      </c>
      <c r="J28" s="4">
        <f t="shared" si="5"/>
        <v>2.1417495707519998</v>
      </c>
    </row>
    <row r="29" spans="3:16" x14ac:dyDescent="0.55000000000000004">
      <c r="C29" s="6" t="s">
        <v>146</v>
      </c>
      <c r="D29" s="7">
        <v>2</v>
      </c>
      <c r="E29" s="4">
        <f t="shared" si="0"/>
        <v>2.0237552000000001</v>
      </c>
      <c r="F29" s="4">
        <f t="shared" si="1"/>
        <v>1.9422192</v>
      </c>
      <c r="G29" s="4">
        <f t="shared" si="2"/>
        <v>2.1633834047999998</v>
      </c>
      <c r="H29" s="4">
        <f t="shared" si="3"/>
        <v>2.0849072</v>
      </c>
      <c r="I29" s="4">
        <f t="shared" si="4"/>
        <v>2.0833392000000002</v>
      </c>
      <c r="J29" s="4">
        <f t="shared" si="5"/>
        <v>2.1633834047999998</v>
      </c>
    </row>
    <row r="30" spans="3:16" x14ac:dyDescent="0.55000000000000004">
      <c r="C30" s="6" t="s">
        <v>224</v>
      </c>
      <c r="D30" s="7">
        <v>2.1</v>
      </c>
      <c r="E30" s="4">
        <f t="shared" si="0"/>
        <v>2.1249429600000003</v>
      </c>
      <c r="F30" s="4">
        <f t="shared" si="1"/>
        <v>2.03933016</v>
      </c>
      <c r="G30" s="4">
        <f t="shared" si="2"/>
        <v>2.2715525750399999</v>
      </c>
      <c r="H30" s="4">
        <f t="shared" si="3"/>
        <v>2.1891525600000001</v>
      </c>
      <c r="I30" s="4">
        <f t="shared" si="4"/>
        <v>2.1875061600000003</v>
      </c>
      <c r="J30" s="4">
        <f t="shared" si="5"/>
        <v>2.2715525750399999</v>
      </c>
    </row>
    <row r="31" spans="3:16" x14ac:dyDescent="0.55000000000000004">
      <c r="C31" s="6" t="s">
        <v>228</v>
      </c>
      <c r="D31" s="7">
        <v>2.4</v>
      </c>
      <c r="E31" s="4">
        <f t="shared" si="0"/>
        <v>2.4285062399999999</v>
      </c>
      <c r="F31" s="4">
        <f t="shared" si="1"/>
        <v>2.3306630400000001</v>
      </c>
      <c r="G31" s="4">
        <f t="shared" si="2"/>
        <v>2.5960600857599996</v>
      </c>
      <c r="H31" s="4">
        <f t="shared" si="3"/>
        <v>2.5018886399999998</v>
      </c>
      <c r="I31" s="4">
        <f t="shared" si="4"/>
        <v>2.5000070400000003</v>
      </c>
      <c r="J31" s="4">
        <f t="shared" si="5"/>
        <v>2.5960600857599996</v>
      </c>
    </row>
    <row r="32" spans="3:16" x14ac:dyDescent="0.55000000000000004">
      <c r="C32" s="6" t="s">
        <v>3</v>
      </c>
      <c r="D32" s="7">
        <v>2.5</v>
      </c>
      <c r="E32" s="4">
        <f t="shared" si="0"/>
        <v>2.5296940000000001</v>
      </c>
      <c r="F32" s="4">
        <f t="shared" si="1"/>
        <v>2.4277739999999999</v>
      </c>
      <c r="G32" s="4">
        <f t="shared" si="2"/>
        <v>2.7042292559999996</v>
      </c>
      <c r="H32" s="4">
        <f t="shared" si="3"/>
        <v>2.606134</v>
      </c>
      <c r="I32" s="4">
        <f t="shared" si="4"/>
        <v>2.6041740000000004</v>
      </c>
      <c r="J32" s="4">
        <f t="shared" si="5"/>
        <v>2.7042292559999996</v>
      </c>
    </row>
    <row r="33" spans="3:10" x14ac:dyDescent="0.55000000000000004">
      <c r="C33" s="6" t="s">
        <v>233</v>
      </c>
      <c r="D33" s="7">
        <v>2.6</v>
      </c>
      <c r="E33" s="4">
        <f t="shared" si="0"/>
        <v>2.6308817600000003</v>
      </c>
      <c r="F33" s="4">
        <f t="shared" si="1"/>
        <v>2.5248849600000001</v>
      </c>
      <c r="G33" s="4">
        <f t="shared" si="2"/>
        <v>2.8123984262399997</v>
      </c>
      <c r="H33" s="4">
        <f t="shared" si="3"/>
        <v>2.7103793600000001</v>
      </c>
      <c r="I33" s="4">
        <f t="shared" si="4"/>
        <v>2.7083409600000001</v>
      </c>
      <c r="J33" s="4">
        <f t="shared" si="5"/>
        <v>2.8123984262399997</v>
      </c>
    </row>
    <row r="34" spans="3:10" ht="14.25" customHeight="1" x14ac:dyDescent="0.55000000000000004">
      <c r="C34" s="6" t="s">
        <v>243</v>
      </c>
      <c r="D34" s="7">
        <v>2.7</v>
      </c>
      <c r="E34" s="4">
        <f t="shared" si="0"/>
        <v>2.7320695200000005</v>
      </c>
      <c r="F34" s="4">
        <f t="shared" si="1"/>
        <v>2.6219959200000003</v>
      </c>
      <c r="G34" s="4">
        <f t="shared" si="2"/>
        <v>2.9205675964799998</v>
      </c>
      <c r="H34" s="4">
        <f t="shared" si="3"/>
        <v>2.8146247200000003</v>
      </c>
      <c r="I34" s="4">
        <f t="shared" si="4"/>
        <v>2.8125079200000003</v>
      </c>
      <c r="J34" s="4">
        <f t="shared" si="5"/>
        <v>2.9205675964799998</v>
      </c>
    </row>
    <row r="35" spans="3:10" x14ac:dyDescent="0.55000000000000004">
      <c r="C35" s="6" t="s">
        <v>4</v>
      </c>
      <c r="D35" s="7">
        <v>2.8</v>
      </c>
      <c r="E35" s="4">
        <f t="shared" si="0"/>
        <v>2.8332572799999998</v>
      </c>
      <c r="F35" s="4">
        <f t="shared" si="1"/>
        <v>2.71910688</v>
      </c>
      <c r="G35" s="4">
        <f t="shared" si="2"/>
        <v>3.0287367667199994</v>
      </c>
      <c r="H35" s="4">
        <f t="shared" si="3"/>
        <v>2.9188700799999996</v>
      </c>
      <c r="I35" s="4">
        <f t="shared" si="4"/>
        <v>2.91667488</v>
      </c>
      <c r="J35" s="4">
        <f t="shared" si="5"/>
        <v>3.0287367667199994</v>
      </c>
    </row>
    <row r="36" spans="3:10" x14ac:dyDescent="0.55000000000000004">
      <c r="C36" s="6" t="s">
        <v>6</v>
      </c>
      <c r="D36" s="7">
        <v>2.9</v>
      </c>
      <c r="E36" s="4">
        <f t="shared" si="0"/>
        <v>2.9344450399999999</v>
      </c>
      <c r="F36" s="4">
        <f t="shared" si="1"/>
        <v>2.8162178399999998</v>
      </c>
      <c r="G36" s="4">
        <f t="shared" si="2"/>
        <v>3.1369059369599994</v>
      </c>
      <c r="H36" s="4">
        <f t="shared" si="3"/>
        <v>3.0231154399999998</v>
      </c>
      <c r="I36" s="4">
        <f t="shared" si="4"/>
        <v>3.0208418400000001</v>
      </c>
      <c r="J36" s="4">
        <f t="shared" si="5"/>
        <v>3.1369059369599994</v>
      </c>
    </row>
    <row r="37" spans="3:10" x14ac:dyDescent="0.55000000000000004">
      <c r="C37" s="6" t="s">
        <v>2</v>
      </c>
      <c r="D37" s="7">
        <v>3</v>
      </c>
      <c r="E37" s="4">
        <f t="shared" si="0"/>
        <v>3.0356328000000001</v>
      </c>
      <c r="F37" s="4">
        <f t="shared" si="1"/>
        <v>2.9133287999999999</v>
      </c>
      <c r="G37" s="4">
        <f t="shared" si="2"/>
        <v>3.2450751071999999</v>
      </c>
      <c r="H37" s="4">
        <f t="shared" si="3"/>
        <v>3.1273607999999999</v>
      </c>
      <c r="I37" s="4">
        <f t="shared" si="4"/>
        <v>3.1250088000000003</v>
      </c>
      <c r="J37" s="4">
        <f t="shared" si="5"/>
        <v>3.2450751071999999</v>
      </c>
    </row>
    <row r="38" spans="3:10" x14ac:dyDescent="0.55000000000000004">
      <c r="C38" s="6" t="s">
        <v>274</v>
      </c>
      <c r="D38" s="7">
        <v>3.3</v>
      </c>
      <c r="E38" s="4">
        <f t="shared" si="0"/>
        <v>3.3391960799999998</v>
      </c>
      <c r="F38" s="4">
        <f t="shared" si="1"/>
        <v>3.2046616800000001</v>
      </c>
      <c r="G38" s="4">
        <f t="shared" si="2"/>
        <v>3.5695826179199996</v>
      </c>
      <c r="H38" s="4">
        <f t="shared" si="3"/>
        <v>3.4400968799999996</v>
      </c>
      <c r="I38" s="4">
        <f t="shared" si="4"/>
        <v>3.4375096800000002</v>
      </c>
      <c r="J38" s="4">
        <f t="shared" si="5"/>
        <v>3.5695826179199996</v>
      </c>
    </row>
    <row r="39" spans="3:10" x14ac:dyDescent="0.55000000000000004">
      <c r="C39" s="6" t="s">
        <v>263</v>
      </c>
      <c r="D39" s="7">
        <v>3.5</v>
      </c>
      <c r="E39" s="4">
        <f t="shared" si="0"/>
        <v>3.5415716000000002</v>
      </c>
      <c r="F39" s="4">
        <f t="shared" si="1"/>
        <v>3.3988836</v>
      </c>
      <c r="G39" s="4">
        <f t="shared" si="2"/>
        <v>3.7859209583999998</v>
      </c>
      <c r="H39" s="4">
        <f t="shared" si="3"/>
        <v>3.6485875999999999</v>
      </c>
      <c r="I39" s="4">
        <f t="shared" si="4"/>
        <v>3.6458436000000001</v>
      </c>
      <c r="J39" s="4">
        <f t="shared" si="5"/>
        <v>3.7859209583999998</v>
      </c>
    </row>
    <row r="40" spans="3:10" x14ac:dyDescent="0.55000000000000004">
      <c r="C40" s="6" t="s">
        <v>264</v>
      </c>
      <c r="D40" s="7">
        <v>3.6</v>
      </c>
      <c r="E40" s="4">
        <f t="shared" si="0"/>
        <v>3.6427593600000003</v>
      </c>
      <c r="F40" s="4">
        <f t="shared" si="1"/>
        <v>3.4959945600000002</v>
      </c>
      <c r="G40" s="4">
        <f t="shared" si="2"/>
        <v>3.8940901286399998</v>
      </c>
      <c r="H40" s="4">
        <f t="shared" si="3"/>
        <v>3.7528329600000001</v>
      </c>
      <c r="I40" s="4">
        <f t="shared" si="4"/>
        <v>3.7500105600000002</v>
      </c>
      <c r="J40" s="4">
        <f t="shared" si="5"/>
        <v>3.8940901286399998</v>
      </c>
    </row>
    <row r="41" spans="3:10" x14ac:dyDescent="0.55000000000000004">
      <c r="C41" s="6" t="s">
        <v>265</v>
      </c>
      <c r="D41" s="7">
        <v>3.7</v>
      </c>
      <c r="E41" s="4">
        <f t="shared" si="0"/>
        <v>3.7439471200000005</v>
      </c>
      <c r="F41" s="4">
        <f t="shared" si="1"/>
        <v>3.5931055200000004</v>
      </c>
      <c r="G41" s="4">
        <f t="shared" si="2"/>
        <v>4.0022592988799994</v>
      </c>
      <c r="H41" s="4">
        <f t="shared" si="3"/>
        <v>3.8570783200000003</v>
      </c>
      <c r="I41" s="4">
        <f t="shared" si="4"/>
        <v>3.8541775200000004</v>
      </c>
      <c r="J41" s="4">
        <f t="shared" si="5"/>
        <v>4.0022592988799994</v>
      </c>
    </row>
    <row r="42" spans="3:10" x14ac:dyDescent="0.55000000000000004">
      <c r="C42" s="6" t="s">
        <v>266</v>
      </c>
      <c r="D42" s="6">
        <v>3.8</v>
      </c>
      <c r="E42" s="4">
        <f t="shared" si="0"/>
        <v>3.8451348799999998</v>
      </c>
      <c r="F42" s="4">
        <f t="shared" si="1"/>
        <v>3.6902164799999997</v>
      </c>
      <c r="G42" s="4">
        <f t="shared" si="2"/>
        <v>4.1104284691199995</v>
      </c>
      <c r="H42" s="4">
        <f t="shared" si="3"/>
        <v>3.9613236799999996</v>
      </c>
      <c r="I42" s="4">
        <f t="shared" si="4"/>
        <v>3.9583444800000001</v>
      </c>
      <c r="J42" s="4">
        <f t="shared" si="5"/>
        <v>4.1104284691199995</v>
      </c>
    </row>
    <row r="43" spans="3:10" x14ac:dyDescent="0.55000000000000004">
      <c r="C43" s="6" t="s">
        <v>268</v>
      </c>
      <c r="D43" s="7">
        <v>3.9</v>
      </c>
      <c r="E43" s="4">
        <f t="shared" si="0"/>
        <v>3.94632264</v>
      </c>
      <c r="F43" s="4">
        <f t="shared" si="1"/>
        <v>3.7873274399999999</v>
      </c>
      <c r="G43" s="4">
        <f t="shared" si="2"/>
        <v>4.2185976393599995</v>
      </c>
      <c r="H43" s="4">
        <f t="shared" si="3"/>
        <v>4.0655690399999997</v>
      </c>
      <c r="I43" s="4">
        <f t="shared" si="4"/>
        <v>4.0625114400000006</v>
      </c>
      <c r="J43" s="4">
        <f t="shared" si="5"/>
        <v>4.2185976393599995</v>
      </c>
    </row>
    <row r="44" spans="3:10" x14ac:dyDescent="0.55000000000000004">
      <c r="C44" s="6" t="s">
        <v>10</v>
      </c>
      <c r="D44" s="7">
        <v>4</v>
      </c>
      <c r="E44" s="4">
        <f t="shared" si="0"/>
        <v>4.0475104000000002</v>
      </c>
      <c r="F44" s="4">
        <f t="shared" si="1"/>
        <v>3.8844384000000001</v>
      </c>
      <c r="G44" s="4">
        <f t="shared" si="2"/>
        <v>4.3267668095999996</v>
      </c>
      <c r="H44" s="4">
        <f t="shared" si="3"/>
        <v>4.1698143999999999</v>
      </c>
      <c r="I44" s="4">
        <f t="shared" si="4"/>
        <v>4.1666784000000003</v>
      </c>
      <c r="J44" s="4">
        <f t="shared" si="5"/>
        <v>4.3267668095999996</v>
      </c>
    </row>
    <row r="45" spans="3:10" x14ac:dyDescent="0.55000000000000004">
      <c r="C45" s="6" t="s">
        <v>284</v>
      </c>
      <c r="D45" s="7">
        <v>4.3</v>
      </c>
      <c r="E45" s="4">
        <f t="shared" si="0"/>
        <v>4.3510736799999998</v>
      </c>
      <c r="F45" s="4">
        <f t="shared" si="1"/>
        <v>4.1757712800000002</v>
      </c>
      <c r="G45" s="4">
        <f t="shared" si="2"/>
        <v>4.6512743203199998</v>
      </c>
      <c r="H45" s="4">
        <f t="shared" si="3"/>
        <v>4.4825504799999996</v>
      </c>
      <c r="I45" s="4">
        <f t="shared" si="4"/>
        <v>4.4791792800000003</v>
      </c>
      <c r="J45" s="4">
        <f t="shared" si="5"/>
        <v>4.6512743203199998</v>
      </c>
    </row>
    <row r="46" spans="3:10" x14ac:dyDescent="0.55000000000000004">
      <c r="C46" s="6" t="s">
        <v>290</v>
      </c>
      <c r="D46" s="7">
        <v>4.7</v>
      </c>
      <c r="E46" s="4">
        <f t="shared" si="0"/>
        <v>4.7558247200000006</v>
      </c>
      <c r="F46" s="4">
        <f t="shared" si="1"/>
        <v>4.5642151200000001</v>
      </c>
      <c r="G46" s="4">
        <f t="shared" si="2"/>
        <v>5.08395100128</v>
      </c>
      <c r="H46" s="4">
        <f t="shared" si="3"/>
        <v>4.8995319200000003</v>
      </c>
      <c r="I46" s="4">
        <f t="shared" si="4"/>
        <v>4.8958471200000009</v>
      </c>
      <c r="J46" s="4">
        <f t="shared" si="5"/>
        <v>5.08395100128</v>
      </c>
    </row>
    <row r="47" spans="3:10" x14ac:dyDescent="0.55000000000000004">
      <c r="C47" s="6" t="s">
        <v>292</v>
      </c>
      <c r="D47" s="7">
        <v>5</v>
      </c>
      <c r="E47" s="4">
        <f t="shared" si="0"/>
        <v>5.0593880000000002</v>
      </c>
      <c r="F47" s="4">
        <f t="shared" si="1"/>
        <v>4.8555479999999998</v>
      </c>
      <c r="G47" s="4">
        <f t="shared" si="2"/>
        <v>5.4084585119999993</v>
      </c>
      <c r="H47" s="4">
        <f t="shared" si="3"/>
        <v>5.2122679999999999</v>
      </c>
      <c r="I47" s="4">
        <f t="shared" si="4"/>
        <v>5.2083480000000009</v>
      </c>
      <c r="J47" s="4">
        <f t="shared" si="5"/>
        <v>5.4084585119999993</v>
      </c>
    </row>
    <row r="48" spans="3:10" x14ac:dyDescent="0.55000000000000004">
      <c r="C48" s="6" t="s">
        <v>285</v>
      </c>
      <c r="D48" s="6">
        <v>5.0999999999999996</v>
      </c>
      <c r="E48" s="4">
        <f t="shared" si="0"/>
        <v>5.1605757599999995</v>
      </c>
      <c r="F48" s="4">
        <f t="shared" si="1"/>
        <v>4.9526589599999999</v>
      </c>
      <c r="G48" s="4">
        <f t="shared" si="2"/>
        <v>5.5166276822399993</v>
      </c>
      <c r="H48" s="4">
        <f t="shared" si="3"/>
        <v>5.3165133599999992</v>
      </c>
      <c r="I48" s="4">
        <f t="shared" si="4"/>
        <v>5.3125149599999997</v>
      </c>
      <c r="J48" s="4">
        <f t="shared" si="5"/>
        <v>5.5166276822399993</v>
      </c>
    </row>
    <row r="49" spans="3:10" x14ac:dyDescent="0.55000000000000004">
      <c r="C49" s="6" t="s">
        <v>295</v>
      </c>
      <c r="D49" s="7">
        <v>5.5</v>
      </c>
      <c r="E49" s="4">
        <f t="shared" si="0"/>
        <v>5.5653268000000002</v>
      </c>
      <c r="F49" s="4">
        <f t="shared" si="1"/>
        <v>5.3411027999999998</v>
      </c>
      <c r="G49" s="4">
        <f t="shared" si="2"/>
        <v>5.9493043631999996</v>
      </c>
      <c r="H49" s="4">
        <f t="shared" si="3"/>
        <v>5.7334947999999999</v>
      </c>
      <c r="I49" s="4">
        <f t="shared" si="4"/>
        <v>5.7291828000000002</v>
      </c>
      <c r="J49" s="4">
        <f t="shared" si="5"/>
        <v>5.9493043631999996</v>
      </c>
    </row>
    <row r="50" spans="3:10" x14ac:dyDescent="0.55000000000000004">
      <c r="C50" s="6" t="s">
        <v>296</v>
      </c>
      <c r="D50" s="7">
        <v>6</v>
      </c>
      <c r="E50" s="4">
        <f t="shared" si="0"/>
        <v>6.0712656000000003</v>
      </c>
      <c r="F50" s="4">
        <f t="shared" si="1"/>
        <v>5.8266575999999999</v>
      </c>
      <c r="G50" s="4">
        <f t="shared" si="2"/>
        <v>6.4901502143999998</v>
      </c>
      <c r="H50" s="4">
        <f t="shared" si="3"/>
        <v>6.2547215999999999</v>
      </c>
      <c r="I50" s="4">
        <f t="shared" si="4"/>
        <v>6.2500176000000005</v>
      </c>
      <c r="J50" s="4">
        <f t="shared" si="5"/>
        <v>6.4901502143999998</v>
      </c>
    </row>
    <row r="51" spans="3:10" x14ac:dyDescent="0.55000000000000004">
      <c r="C51" s="6" t="s">
        <v>302</v>
      </c>
      <c r="D51" s="7">
        <v>6.2</v>
      </c>
      <c r="E51" s="4">
        <f t="shared" si="0"/>
        <v>6.2736411200000006</v>
      </c>
      <c r="F51" s="4">
        <f t="shared" si="1"/>
        <v>6.0208795200000003</v>
      </c>
      <c r="G51" s="4">
        <f t="shared" si="2"/>
        <v>6.70648855488</v>
      </c>
      <c r="H51" s="4">
        <f t="shared" si="3"/>
        <v>6.4632123200000002</v>
      </c>
      <c r="I51" s="4">
        <f t="shared" si="4"/>
        <v>6.4583515200000008</v>
      </c>
      <c r="J51" s="4">
        <f t="shared" si="5"/>
        <v>6.70648855488</v>
      </c>
    </row>
    <row r="52" spans="3:10" x14ac:dyDescent="0.55000000000000004">
      <c r="C52" s="6" t="s">
        <v>304</v>
      </c>
      <c r="D52" s="7">
        <v>6.5</v>
      </c>
      <c r="E52" s="4">
        <f t="shared" si="0"/>
        <v>6.5772044000000003</v>
      </c>
      <c r="F52" s="4">
        <f t="shared" si="1"/>
        <v>6.3122123999999999</v>
      </c>
      <c r="G52" s="4">
        <f t="shared" si="2"/>
        <v>7.0309960655999992</v>
      </c>
      <c r="H52" s="4">
        <f t="shared" si="3"/>
        <v>6.7759483999999999</v>
      </c>
      <c r="I52" s="4">
        <f t="shared" si="4"/>
        <v>6.7708524000000008</v>
      </c>
      <c r="J52" s="4">
        <f t="shared" si="5"/>
        <v>7.0309960655999992</v>
      </c>
    </row>
    <row r="53" spans="3:10" x14ac:dyDescent="0.55000000000000004">
      <c r="C53" s="6" t="s">
        <v>300</v>
      </c>
      <c r="D53" s="6">
        <v>6.6</v>
      </c>
      <c r="E53" s="4">
        <f t="shared" si="0"/>
        <v>6.6783921599999996</v>
      </c>
      <c r="F53" s="4">
        <f t="shared" si="1"/>
        <v>6.4093233600000001</v>
      </c>
      <c r="G53" s="4">
        <f t="shared" si="2"/>
        <v>7.1391652358399993</v>
      </c>
      <c r="H53" s="4">
        <f t="shared" si="3"/>
        <v>6.8801937599999992</v>
      </c>
      <c r="I53" s="4">
        <f t="shared" si="4"/>
        <v>6.8750193600000005</v>
      </c>
      <c r="J53" s="4">
        <f t="shared" si="5"/>
        <v>7.1391652358399993</v>
      </c>
    </row>
    <row r="54" spans="3:10" x14ac:dyDescent="0.55000000000000004">
      <c r="C54" s="6" t="s">
        <v>306</v>
      </c>
      <c r="D54" s="6">
        <v>6.7</v>
      </c>
      <c r="E54" s="4">
        <f t="shared" si="0"/>
        <v>6.7795799200000006</v>
      </c>
      <c r="F54" s="4">
        <f t="shared" si="1"/>
        <v>6.5064343200000003</v>
      </c>
      <c r="G54" s="4">
        <f t="shared" si="2"/>
        <v>7.2473344060799993</v>
      </c>
      <c r="H54" s="4">
        <f t="shared" si="3"/>
        <v>6.9844391200000002</v>
      </c>
      <c r="I54" s="4">
        <f t="shared" si="4"/>
        <v>6.9791863200000011</v>
      </c>
      <c r="J54" s="4">
        <f t="shared" si="5"/>
        <v>7.2473344060799993</v>
      </c>
    </row>
    <row r="55" spans="3:10" x14ac:dyDescent="0.55000000000000004">
      <c r="C55" s="6" t="s">
        <v>308</v>
      </c>
      <c r="D55" s="7">
        <v>7.3</v>
      </c>
      <c r="E55" s="4">
        <f t="shared" si="0"/>
        <v>7.38670648</v>
      </c>
      <c r="F55" s="4">
        <f t="shared" si="1"/>
        <v>7.0891000799999997</v>
      </c>
      <c r="G55" s="4">
        <f t="shared" si="2"/>
        <v>7.8963494275199988</v>
      </c>
      <c r="H55" s="4">
        <f t="shared" si="3"/>
        <v>7.6099112799999995</v>
      </c>
      <c r="I55" s="4">
        <f t="shared" si="4"/>
        <v>7.6041880800000001</v>
      </c>
      <c r="J55" s="4">
        <f t="shared" si="5"/>
        <v>7.8963494275199988</v>
      </c>
    </row>
    <row r="56" spans="3:10" x14ac:dyDescent="0.55000000000000004">
      <c r="C56" s="6" t="s">
        <v>175</v>
      </c>
      <c r="D56" s="6">
        <v>10.7</v>
      </c>
      <c r="E56" s="4">
        <f t="shared" si="0"/>
        <v>10.82709032</v>
      </c>
      <c r="F56" s="4">
        <f t="shared" si="1"/>
        <v>10.390872719999999</v>
      </c>
      <c r="G56" s="4">
        <f t="shared" si="2"/>
        <v>11.574101215679999</v>
      </c>
      <c r="H56" s="4">
        <f t="shared" si="3"/>
        <v>11.154253519999999</v>
      </c>
      <c r="I56" s="4">
        <f t="shared" si="4"/>
        <v>11.145864720000001</v>
      </c>
      <c r="J56" s="4">
        <f t="shared" si="5"/>
        <v>11.574101215679999</v>
      </c>
    </row>
    <row r="57" spans="3:10" x14ac:dyDescent="0.55000000000000004">
      <c r="C57" s="6" t="s">
        <v>177</v>
      </c>
      <c r="D57" s="6">
        <v>12</v>
      </c>
      <c r="E57" s="4">
        <f t="shared" si="0"/>
        <v>12.142531200000001</v>
      </c>
      <c r="F57" s="4">
        <f t="shared" si="1"/>
        <v>11.6533152</v>
      </c>
      <c r="G57" s="4">
        <f t="shared" si="2"/>
        <v>12.9803004288</v>
      </c>
      <c r="H57" s="4">
        <f t="shared" si="3"/>
        <v>12.5094432</v>
      </c>
      <c r="I57" s="4">
        <f t="shared" si="4"/>
        <v>12.500035200000001</v>
      </c>
      <c r="J57" s="4">
        <f t="shared" si="5"/>
        <v>12.9803004288</v>
      </c>
    </row>
    <row r="58" spans="3:10" x14ac:dyDescent="0.55000000000000004">
      <c r="C58" s="6" t="s">
        <v>7</v>
      </c>
      <c r="D58" s="7">
        <v>15</v>
      </c>
      <c r="E58" s="4">
        <f t="shared" si="0"/>
        <v>15.178164000000001</v>
      </c>
      <c r="F58" s="4">
        <f t="shared" si="1"/>
        <v>14.566644</v>
      </c>
      <c r="G58" s="4">
        <f t="shared" si="2"/>
        <v>16.225375535999998</v>
      </c>
      <c r="H58" s="4">
        <f t="shared" si="3"/>
        <v>15.636804</v>
      </c>
      <c r="I58" s="4">
        <f t="shared" si="4"/>
        <v>15.625044000000001</v>
      </c>
      <c r="J58" s="4">
        <f t="shared" si="5"/>
        <v>16.225375535999998</v>
      </c>
    </row>
    <row r="59" spans="3:10" x14ac:dyDescent="0.55000000000000004">
      <c r="C59" s="6" t="s">
        <v>182</v>
      </c>
      <c r="D59" s="7">
        <v>16</v>
      </c>
      <c r="E59" s="4">
        <f t="shared" si="0"/>
        <v>16.190041600000001</v>
      </c>
      <c r="F59" s="4">
        <f t="shared" si="1"/>
        <v>15.5377536</v>
      </c>
      <c r="G59" s="4">
        <f t="shared" si="2"/>
        <v>17.307067238399998</v>
      </c>
      <c r="H59" s="4">
        <f t="shared" si="3"/>
        <v>16.6792576</v>
      </c>
      <c r="I59" s="4">
        <f t="shared" si="4"/>
        <v>16.666713600000001</v>
      </c>
      <c r="J59" s="4">
        <f t="shared" si="5"/>
        <v>17.307067238399998</v>
      </c>
    </row>
    <row r="60" spans="3:10" x14ac:dyDescent="0.55000000000000004">
      <c r="C60" s="6" t="s">
        <v>286</v>
      </c>
      <c r="D60" s="6">
        <v>18.3</v>
      </c>
      <c r="E60" s="4">
        <f t="shared" si="0"/>
        <v>18.517360080000003</v>
      </c>
      <c r="F60" s="4">
        <f t="shared" si="1"/>
        <v>17.771305680000001</v>
      </c>
      <c r="G60" s="4">
        <f t="shared" si="2"/>
        <v>19.79495815392</v>
      </c>
      <c r="H60" s="4">
        <f t="shared" si="3"/>
        <v>19.07690088</v>
      </c>
      <c r="I60" s="4">
        <f t="shared" si="4"/>
        <v>19.062553680000001</v>
      </c>
      <c r="J60" s="4">
        <f t="shared" si="5"/>
        <v>19.79495815392</v>
      </c>
    </row>
    <row r="61" spans="3:10" x14ac:dyDescent="0.55000000000000004">
      <c r="D61" s="8"/>
    </row>
    <row r="62" spans="3:10" x14ac:dyDescent="0.55000000000000004">
      <c r="D62" s="8"/>
    </row>
    <row r="63" spans="3:10" x14ac:dyDescent="0.55000000000000004">
      <c r="D63" s="8"/>
    </row>
  </sheetData>
  <sortState ref="C3:F54">
    <sortCondition ref="D3:D5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16"/>
  <sheetViews>
    <sheetView tabSelected="1" topLeftCell="M13" workbookViewId="0">
      <selection activeCell="O24" sqref="O24"/>
    </sheetView>
  </sheetViews>
  <sheetFormatPr defaultColWidth="9.15625" defaultRowHeight="14.4" x14ac:dyDescent="0.55000000000000004"/>
  <cols>
    <col min="1" max="2" width="9.15625" style="2"/>
    <col min="3" max="3" width="38.26171875" style="2" bestFit="1" customWidth="1"/>
    <col min="4" max="4" width="9.83984375" style="2" bestFit="1" customWidth="1"/>
    <col min="5" max="6" width="15.68359375" style="2" customWidth="1"/>
    <col min="7" max="8" width="14" style="2" bestFit="1" customWidth="1"/>
    <col min="9" max="12" width="14" style="2" customWidth="1"/>
    <col min="13" max="13" width="9.15625" style="2"/>
    <col min="14" max="14" width="15.41796875" style="2" bestFit="1" customWidth="1"/>
    <col min="15" max="16384" width="9.15625" style="2"/>
  </cols>
  <sheetData>
    <row r="1" spans="2:18" ht="16.5" x14ac:dyDescent="0.55000000000000004">
      <c r="D1" s="10" t="s">
        <v>403</v>
      </c>
      <c r="E1" s="4"/>
      <c r="F1" s="4">
        <v>44.85</v>
      </c>
      <c r="G1" s="10" t="s">
        <v>348</v>
      </c>
      <c r="H1" s="4"/>
      <c r="I1" s="4"/>
      <c r="J1" s="4"/>
      <c r="K1" s="4"/>
      <c r="L1" s="4"/>
      <c r="M1" s="4"/>
      <c r="N1" s="4"/>
      <c r="O1" s="5"/>
      <c r="P1" s="5"/>
      <c r="Q1" s="4"/>
      <c r="R1" s="4"/>
    </row>
    <row r="2" spans="2:18" ht="16.5" x14ac:dyDescent="0.55000000000000004">
      <c r="D2" s="10" t="s">
        <v>404</v>
      </c>
      <c r="E2" s="4"/>
      <c r="F2" s="4">
        <v>9.85</v>
      </c>
      <c r="G2" s="10" t="s">
        <v>348</v>
      </c>
      <c r="H2" s="16" t="s">
        <v>349</v>
      </c>
      <c r="I2" s="16"/>
      <c r="J2" s="16"/>
      <c r="K2" s="16"/>
      <c r="L2" s="16"/>
      <c r="M2" s="16"/>
      <c r="N2" s="16"/>
      <c r="O2" s="17"/>
      <c r="P2" s="17"/>
      <c r="Q2" s="16"/>
      <c r="R2" s="16"/>
    </row>
    <row r="3" spans="2:18" ht="16.5" x14ac:dyDescent="0.55000000000000004">
      <c r="D3" s="10" t="s">
        <v>405</v>
      </c>
      <c r="E3" s="4"/>
      <c r="F3" s="4">
        <v>61.85</v>
      </c>
      <c r="G3" s="10" t="s">
        <v>348</v>
      </c>
      <c r="H3" s="4"/>
      <c r="I3" s="4"/>
      <c r="J3" s="4"/>
      <c r="K3" s="4"/>
      <c r="L3" s="4"/>
      <c r="M3" s="4"/>
      <c r="N3" s="4"/>
      <c r="O3" s="5"/>
      <c r="P3" s="5"/>
      <c r="Q3" s="4"/>
      <c r="R3" s="4"/>
    </row>
    <row r="4" spans="2:18" ht="16.5" x14ac:dyDescent="0.55000000000000004">
      <c r="D4" s="10" t="s">
        <v>406</v>
      </c>
      <c r="E4" s="4"/>
      <c r="F4" s="4">
        <v>-79.198599999999999</v>
      </c>
      <c r="G4" s="10" t="s">
        <v>348</v>
      </c>
      <c r="H4" s="4"/>
      <c r="I4" s="4"/>
      <c r="J4" s="4"/>
      <c r="K4" s="4"/>
      <c r="L4" s="4"/>
      <c r="M4" s="4"/>
      <c r="N4" s="4"/>
      <c r="O4" s="5"/>
      <c r="P4" s="5"/>
      <c r="Q4" s="4"/>
      <c r="R4" s="4"/>
    </row>
    <row r="5" spans="2:18" ht="16.5" x14ac:dyDescent="0.55000000000000004">
      <c r="D5" s="10" t="s">
        <v>407</v>
      </c>
      <c r="E5" s="4"/>
      <c r="F5" s="4">
        <v>-29.15</v>
      </c>
      <c r="G5" s="10" t="s">
        <v>348</v>
      </c>
      <c r="H5" s="4"/>
      <c r="I5" s="4"/>
      <c r="J5" s="4"/>
      <c r="K5" s="4"/>
      <c r="L5" s="4"/>
      <c r="M5" s="4"/>
      <c r="N5" s="4"/>
      <c r="O5" s="5"/>
      <c r="P5" s="5"/>
      <c r="Q5" s="4"/>
      <c r="R5" s="4"/>
    </row>
    <row r="6" spans="2:18" ht="16.5" x14ac:dyDescent="0.55000000000000004">
      <c r="D6" s="10" t="s">
        <v>408</v>
      </c>
      <c r="E6" s="4"/>
      <c r="F6" s="4">
        <v>-28.15</v>
      </c>
      <c r="G6" s="10" t="s">
        <v>348</v>
      </c>
      <c r="H6" s="4"/>
      <c r="I6" s="4"/>
      <c r="J6" s="4"/>
      <c r="K6" s="4"/>
      <c r="L6" s="4"/>
      <c r="M6" s="4"/>
      <c r="N6" s="4"/>
      <c r="O6" s="5"/>
      <c r="P6" s="5"/>
      <c r="Q6" s="4"/>
      <c r="R6" s="4"/>
    </row>
    <row r="7" spans="2:18" ht="16.5" x14ac:dyDescent="0.55000000000000004">
      <c r="D7" s="10" t="s">
        <v>409</v>
      </c>
      <c r="F7" s="10">
        <v>-79.198599999999999</v>
      </c>
      <c r="G7" s="10" t="s">
        <v>348</v>
      </c>
    </row>
    <row r="8" spans="2:18" x14ac:dyDescent="0.55000000000000004">
      <c r="F8" s="10"/>
    </row>
    <row r="9" spans="2:18" x14ac:dyDescent="0.55000000000000004">
      <c r="F9" s="2" t="s">
        <v>410</v>
      </c>
      <c r="G9" s="2" t="s">
        <v>411</v>
      </c>
      <c r="H9" s="2" t="s">
        <v>401</v>
      </c>
      <c r="I9" s="19" t="s">
        <v>412</v>
      </c>
      <c r="J9" s="19" t="s">
        <v>413</v>
      </c>
      <c r="K9" s="19" t="s">
        <v>414</v>
      </c>
      <c r="L9" s="19" t="s">
        <v>415</v>
      </c>
    </row>
    <row r="10" spans="2:18" ht="18.3" x14ac:dyDescent="0.7">
      <c r="B10" s="2" t="s">
        <v>322</v>
      </c>
      <c r="C10" s="9" t="s">
        <v>315</v>
      </c>
      <c r="D10" s="9" t="s">
        <v>316</v>
      </c>
      <c r="E10" s="9" t="s">
        <v>317</v>
      </c>
      <c r="F10" s="9" t="s">
        <v>321</v>
      </c>
      <c r="G10" s="9" t="s">
        <v>321</v>
      </c>
      <c r="H10" s="9" t="s">
        <v>321</v>
      </c>
      <c r="I10" s="9" t="s">
        <v>321</v>
      </c>
      <c r="J10" s="9" t="s">
        <v>321</v>
      </c>
      <c r="K10" s="9" t="s">
        <v>321</v>
      </c>
      <c r="L10" s="9" t="s">
        <v>321</v>
      </c>
    </row>
    <row r="11" spans="2:18" x14ac:dyDescent="0.55000000000000004">
      <c r="B11" s="2">
        <v>1</v>
      </c>
      <c r="C11" s="2" t="s">
        <v>86</v>
      </c>
      <c r="D11" s="1">
        <v>1</v>
      </c>
      <c r="E11" s="1">
        <v>4</v>
      </c>
      <c r="F11" s="2">
        <f t="shared" ref="F11:F42" si="0">E11-D11</f>
        <v>3</v>
      </c>
      <c r="G11" s="2">
        <f>(E11*(1+0.000721*($F$2-25))-D11*(1-0.000784*($F$2-25)))</f>
        <v>2.9444298</v>
      </c>
      <c r="H11" s="2">
        <f>($E11*(1+0.000721*($F$3-25))-$D11*(1-0.000784*($F$3-25)))</f>
        <v>3.1351658000000002</v>
      </c>
      <c r="I11" s="2">
        <f>($E11*(1+0.000721*($F$4-25))-$D11*(1-0.000784*($F$4-25)))</f>
        <v>2.6177995352000005</v>
      </c>
      <c r="J11" s="2">
        <f>($E11*(1+0.000721*($F$5-25))-$D11*(1-0.000784*($F$5-25)))</f>
        <v>2.8013778</v>
      </c>
      <c r="K11" s="2">
        <f>($E11*(1+0.000721*($F$6-25))-$D11*(1-0.000784*($F$6-25)))</f>
        <v>2.8050457999999998</v>
      </c>
      <c r="L11" s="2">
        <f>($E11*(1+0.000721*($F$7-25))-$D11*(1-0.000784*($F$7-25)))</f>
        <v>2.6177995352000005</v>
      </c>
      <c r="N11" s="4" t="s">
        <v>320</v>
      </c>
      <c r="O11" s="5"/>
      <c r="P11" s="5"/>
    </row>
    <row r="12" spans="2:18" x14ac:dyDescent="0.55000000000000004">
      <c r="B12" s="2">
        <v>2</v>
      </c>
      <c r="C12" s="2" t="s">
        <v>63</v>
      </c>
      <c r="D12" s="2">
        <v>0.7</v>
      </c>
      <c r="E12" s="1">
        <v>5</v>
      </c>
      <c r="F12" s="2">
        <f t="shared" si="0"/>
        <v>4.3</v>
      </c>
      <c r="G12" s="2">
        <f t="shared" ref="G12:G75" si="1">(E12*(1+0.000721*($F$2-25))-D12*(1-0.000784*($F$2-25)))</f>
        <v>4.2370699300000005</v>
      </c>
      <c r="H12" s="2">
        <f t="shared" ref="H12:H75" si="2">($E12*(1+0.000721*($F$3-25))-$D12*(1-0.000784*($F$3-25)))</f>
        <v>4.4530675300000002</v>
      </c>
      <c r="I12" s="2">
        <f t="shared" ref="I12:I75" si="3">($E12*(1+0.000721*($F$4-25))-$D12*(1-0.000784*($F$4-25)))</f>
        <v>3.8671798553200003</v>
      </c>
      <c r="J12" s="2">
        <f t="shared" ref="J12:J75" si="4">($E12*(1+0.000721*($F$5-25))-$D12*(1-0.000784*($F$5-25)))</f>
        <v>4.0750717299999994</v>
      </c>
      <c r="K12" s="2">
        <f t="shared" ref="K12:K75" si="5">($E12*(1+0.000721*($F$6-25))-$D12*(1-0.000784*($F$6-25)))</f>
        <v>4.0792255300000004</v>
      </c>
      <c r="L12" s="2">
        <f t="shared" ref="L12:L75" si="6">($E12*(1+0.000721*($F$7-25))-$D12*(1-0.000784*($F$7-25)))</f>
        <v>3.8671798553200003</v>
      </c>
      <c r="N12" s="10" t="s">
        <v>351</v>
      </c>
      <c r="O12" s="5"/>
      <c r="P12" s="18" t="s">
        <v>352</v>
      </c>
    </row>
    <row r="13" spans="2:18" x14ac:dyDescent="0.55000000000000004">
      <c r="B13" s="2">
        <v>3</v>
      </c>
      <c r="C13" s="1" t="s">
        <v>55</v>
      </c>
      <c r="D13" s="1">
        <v>0.6</v>
      </c>
      <c r="E13" s="1">
        <v>4.9000000000000004</v>
      </c>
      <c r="F13" s="2">
        <f t="shared" si="0"/>
        <v>4.3000000000000007</v>
      </c>
      <c r="G13" s="2">
        <f t="shared" si="1"/>
        <v>4.2393500050000004</v>
      </c>
      <c r="H13" s="2">
        <f t="shared" si="2"/>
        <v>4.4475216050000004</v>
      </c>
      <c r="I13" s="2">
        <f t="shared" si="3"/>
        <v>3.8828617446200009</v>
      </c>
      <c r="J13" s="2">
        <f t="shared" si="4"/>
        <v>4.0832213050000004</v>
      </c>
      <c r="K13" s="2">
        <f t="shared" si="5"/>
        <v>4.0872246050000003</v>
      </c>
      <c r="L13" s="2">
        <f t="shared" si="6"/>
        <v>3.8828617446200009</v>
      </c>
      <c r="N13" s="4"/>
      <c r="O13" s="5"/>
      <c r="P13" s="5"/>
    </row>
    <row r="14" spans="2:18" x14ac:dyDescent="0.55000000000000004">
      <c r="B14" s="2">
        <v>4</v>
      </c>
      <c r="C14" s="2" t="s">
        <v>64</v>
      </c>
      <c r="D14" s="1">
        <v>0.8</v>
      </c>
      <c r="E14" s="1">
        <v>5.4</v>
      </c>
      <c r="F14" s="2">
        <f t="shared" si="0"/>
        <v>4.6000000000000005</v>
      </c>
      <c r="G14" s="2">
        <f t="shared" si="1"/>
        <v>4.53151291</v>
      </c>
      <c r="H14" s="2">
        <f t="shared" si="2"/>
        <v>4.766584110000001</v>
      </c>
      <c r="I14" s="2">
        <f t="shared" si="3"/>
        <v>4.1289598088400012</v>
      </c>
      <c r="J14" s="2">
        <f t="shared" si="4"/>
        <v>4.3552095099999999</v>
      </c>
      <c r="K14" s="2">
        <f t="shared" si="5"/>
        <v>4.3597301100000001</v>
      </c>
      <c r="L14" s="2">
        <f t="shared" si="6"/>
        <v>4.1289598088400012</v>
      </c>
      <c r="O14" s="11"/>
      <c r="P14" s="11"/>
    </row>
    <row r="15" spans="2:18" x14ac:dyDescent="0.55000000000000004">
      <c r="B15" s="2">
        <v>5</v>
      </c>
      <c r="C15" s="2" t="s">
        <v>70</v>
      </c>
      <c r="D15" s="2">
        <v>0.9</v>
      </c>
      <c r="E15" s="1">
        <v>5.9</v>
      </c>
      <c r="F15" s="2">
        <f t="shared" si="0"/>
        <v>5</v>
      </c>
      <c r="G15" s="2">
        <f t="shared" si="1"/>
        <v>4.9248635750000007</v>
      </c>
      <c r="H15" s="2">
        <f t="shared" si="2"/>
        <v>5.182757575000001</v>
      </c>
      <c r="I15" s="2">
        <f t="shared" si="3"/>
        <v>4.4832270433000012</v>
      </c>
      <c r="J15" s="2">
        <f t="shared" si="4"/>
        <v>4.7314430750000005</v>
      </c>
      <c r="K15" s="2">
        <f t="shared" si="5"/>
        <v>4.7364025750000005</v>
      </c>
      <c r="L15" s="2">
        <f t="shared" si="6"/>
        <v>4.4832270433000012</v>
      </c>
      <c r="O15" s="18" t="s">
        <v>401</v>
      </c>
      <c r="P15" s="18" t="s">
        <v>402</v>
      </c>
    </row>
    <row r="16" spans="2:18" x14ac:dyDescent="0.55000000000000004">
      <c r="B16" s="2">
        <v>6</v>
      </c>
      <c r="C16" s="2" t="s">
        <v>82</v>
      </c>
      <c r="D16" s="1">
        <v>1</v>
      </c>
      <c r="E16" s="1">
        <v>6</v>
      </c>
      <c r="F16" s="2">
        <f t="shared" si="0"/>
        <v>5</v>
      </c>
      <c r="G16" s="2">
        <f t="shared" si="1"/>
        <v>4.9225835</v>
      </c>
      <c r="H16" s="2">
        <f t="shared" si="2"/>
        <v>5.1883035</v>
      </c>
      <c r="I16" s="2">
        <f t="shared" si="3"/>
        <v>4.4675451540000006</v>
      </c>
      <c r="J16" s="2">
        <f t="shared" si="4"/>
        <v>4.7232935000000005</v>
      </c>
      <c r="K16" s="2">
        <f t="shared" si="5"/>
        <v>4.7284034999999989</v>
      </c>
      <c r="L16" s="2">
        <f t="shared" si="6"/>
        <v>4.4675451540000006</v>
      </c>
      <c r="N16" s="10" t="s">
        <v>403</v>
      </c>
      <c r="O16" s="5">
        <v>0.15217854318267365</v>
      </c>
      <c r="P16" s="5">
        <v>6.1087321313965236E-2</v>
      </c>
    </row>
    <row r="17" spans="2:16" x14ac:dyDescent="0.55000000000000004">
      <c r="B17" s="2">
        <v>7</v>
      </c>
      <c r="C17" s="2" t="s">
        <v>96</v>
      </c>
      <c r="D17" s="1">
        <v>1</v>
      </c>
      <c r="E17" s="1">
        <v>6</v>
      </c>
      <c r="F17" s="2">
        <f t="shared" si="0"/>
        <v>5</v>
      </c>
      <c r="G17" s="2">
        <f t="shared" si="1"/>
        <v>4.9225835</v>
      </c>
      <c r="H17" s="2">
        <f t="shared" si="2"/>
        <v>5.1883035</v>
      </c>
      <c r="I17" s="2">
        <f t="shared" si="3"/>
        <v>4.4675451540000006</v>
      </c>
      <c r="J17" s="2">
        <f t="shared" si="4"/>
        <v>4.7232935000000005</v>
      </c>
      <c r="K17" s="2">
        <f t="shared" si="5"/>
        <v>4.7284034999999989</v>
      </c>
      <c r="L17" s="2">
        <f t="shared" si="6"/>
        <v>4.4675451540000006</v>
      </c>
      <c r="N17" s="4"/>
      <c r="O17" s="5"/>
      <c r="P17" s="5"/>
    </row>
    <row r="18" spans="2:16" x14ac:dyDescent="0.55000000000000004">
      <c r="B18" s="2">
        <v>8</v>
      </c>
      <c r="C18" s="2" t="s">
        <v>107</v>
      </c>
      <c r="D18" s="1">
        <v>1.1000000000000001</v>
      </c>
      <c r="E18" s="1">
        <v>6.1</v>
      </c>
      <c r="F18" s="2">
        <f t="shared" si="0"/>
        <v>5</v>
      </c>
      <c r="G18" s="2">
        <f t="shared" si="1"/>
        <v>4.9203034249999993</v>
      </c>
      <c r="H18" s="2">
        <f t="shared" si="2"/>
        <v>5.1938494249999998</v>
      </c>
      <c r="I18" s="2">
        <f t="shared" si="3"/>
        <v>4.4518632647</v>
      </c>
      <c r="J18" s="2">
        <f t="shared" si="4"/>
        <v>4.7151439249999996</v>
      </c>
      <c r="K18" s="2">
        <f t="shared" si="5"/>
        <v>4.720404424999999</v>
      </c>
      <c r="L18" s="2">
        <f t="shared" si="6"/>
        <v>4.4518632647</v>
      </c>
      <c r="N18" s="10" t="s">
        <v>404</v>
      </c>
      <c r="O18" s="5">
        <v>0.14622337478617242</v>
      </c>
      <c r="P18" s="5">
        <v>6.1363511071235666E-2</v>
      </c>
    </row>
    <row r="19" spans="2:16" x14ac:dyDescent="0.55000000000000004">
      <c r="B19" s="2">
        <v>9</v>
      </c>
      <c r="C19" s="2" t="s">
        <v>296</v>
      </c>
      <c r="D19" s="1">
        <v>6</v>
      </c>
      <c r="E19" s="1">
        <v>11</v>
      </c>
      <c r="F19" s="2">
        <f t="shared" si="0"/>
        <v>5</v>
      </c>
      <c r="G19" s="2">
        <f t="shared" si="1"/>
        <v>4.8085797499999998</v>
      </c>
      <c r="H19" s="2">
        <f t="shared" si="2"/>
        <v>5.4655997500000018</v>
      </c>
      <c r="I19" s="2">
        <f t="shared" si="3"/>
        <v>3.6834506890000007</v>
      </c>
      <c r="J19" s="2">
        <f t="shared" si="4"/>
        <v>4.3158147499999995</v>
      </c>
      <c r="K19" s="2">
        <f t="shared" si="5"/>
        <v>4.3284497499999999</v>
      </c>
      <c r="L19" s="2">
        <f t="shared" si="6"/>
        <v>3.6834506890000007</v>
      </c>
      <c r="N19" s="4"/>
      <c r="O19" s="5"/>
      <c r="P19" s="5"/>
    </row>
    <row r="20" spans="2:16" x14ac:dyDescent="0.55000000000000004">
      <c r="B20" s="2">
        <v>10</v>
      </c>
      <c r="C20" s="2" t="s">
        <v>59</v>
      </c>
      <c r="D20" s="1">
        <v>0.79</v>
      </c>
      <c r="E20" s="1">
        <v>5.94</v>
      </c>
      <c r="F20" s="2">
        <f t="shared" si="0"/>
        <v>5.15</v>
      </c>
      <c r="G20" s="2">
        <f t="shared" si="1"/>
        <v>5.0757331850000007</v>
      </c>
      <c r="H20" s="2">
        <f t="shared" si="2"/>
        <v>5.3306423850000009</v>
      </c>
      <c r="I20" s="2">
        <f t="shared" si="3"/>
        <v>4.63920804294</v>
      </c>
      <c r="J20" s="2">
        <f t="shared" si="4"/>
        <v>4.8845512850000006</v>
      </c>
      <c r="K20" s="2">
        <f t="shared" si="5"/>
        <v>4.8894533850000004</v>
      </c>
      <c r="L20" s="2">
        <f t="shared" si="6"/>
        <v>4.63920804294</v>
      </c>
      <c r="N20" s="10" t="s">
        <v>405</v>
      </c>
      <c r="O20" s="5">
        <v>0.16688959286673771</v>
      </c>
      <c r="P20" s="5">
        <v>6.0457582959604982E-2</v>
      </c>
    </row>
    <row r="21" spans="2:16" x14ac:dyDescent="0.55000000000000004">
      <c r="B21" s="2">
        <v>11</v>
      </c>
      <c r="C21" s="2" t="s">
        <v>99</v>
      </c>
      <c r="D21" s="1">
        <v>1.05</v>
      </c>
      <c r="E21" s="1">
        <v>6.7</v>
      </c>
      <c r="F21" s="2">
        <f t="shared" si="0"/>
        <v>5.65</v>
      </c>
      <c r="G21" s="2">
        <f t="shared" si="1"/>
        <v>5.5643434149999997</v>
      </c>
      <c r="H21" s="2">
        <f t="shared" si="2"/>
        <v>5.858346215000001</v>
      </c>
      <c r="I21" s="2">
        <f t="shared" si="3"/>
        <v>5.0608715354600005</v>
      </c>
      <c r="J21" s="2">
        <f t="shared" si="4"/>
        <v>5.3438413149999997</v>
      </c>
      <c r="K21" s="2">
        <f t="shared" si="5"/>
        <v>5.3494952150000001</v>
      </c>
      <c r="L21" s="2">
        <f t="shared" si="6"/>
        <v>5.0608715354600005</v>
      </c>
      <c r="N21" s="4"/>
      <c r="O21" s="5"/>
      <c r="P21" s="5"/>
    </row>
    <row r="22" spans="2:16" x14ac:dyDescent="0.55000000000000004">
      <c r="B22" s="2">
        <v>12</v>
      </c>
      <c r="C22" s="2" t="s">
        <v>60</v>
      </c>
      <c r="D22" s="2">
        <v>0.7</v>
      </c>
      <c r="E22" s="1">
        <v>6.5</v>
      </c>
      <c r="F22" s="2">
        <f t="shared" si="0"/>
        <v>5.8</v>
      </c>
      <c r="G22" s="2">
        <f t="shared" si="1"/>
        <v>5.7206852050000006</v>
      </c>
      <c r="H22" s="2">
        <f t="shared" si="2"/>
        <v>5.9929208050000007</v>
      </c>
      <c r="I22" s="2">
        <f t="shared" si="3"/>
        <v>5.2544890694200008</v>
      </c>
      <c r="J22" s="2">
        <f t="shared" si="4"/>
        <v>5.5165085050000009</v>
      </c>
      <c r="K22" s="2">
        <f t="shared" si="5"/>
        <v>5.5217438049999998</v>
      </c>
      <c r="L22" s="2">
        <f t="shared" si="6"/>
        <v>5.2544890694200008</v>
      </c>
      <c r="N22" s="10" t="s">
        <v>406</v>
      </c>
      <c r="O22" s="5">
        <v>0.11377406727997942</v>
      </c>
      <c r="P22" s="5">
        <v>6.3115473723355894E-2</v>
      </c>
    </row>
    <row r="23" spans="2:16" x14ac:dyDescent="0.55000000000000004">
      <c r="B23" s="2">
        <v>13</v>
      </c>
      <c r="C23" s="2" t="s">
        <v>120</v>
      </c>
      <c r="D23" s="1">
        <v>1.2</v>
      </c>
      <c r="E23" s="1">
        <v>7.1</v>
      </c>
      <c r="F23" s="2">
        <f t="shared" si="0"/>
        <v>5.8999999999999995</v>
      </c>
      <c r="G23" s="2">
        <f t="shared" si="1"/>
        <v>5.808192515</v>
      </c>
      <c r="H23" s="2">
        <f t="shared" si="2"/>
        <v>6.1233073149999999</v>
      </c>
      <c r="I23" s="2">
        <f t="shared" si="3"/>
        <v>5.26856690386</v>
      </c>
      <c r="J23" s="2">
        <f t="shared" si="4"/>
        <v>5.5718564149999992</v>
      </c>
      <c r="K23" s="2">
        <f t="shared" si="5"/>
        <v>5.5779163149999995</v>
      </c>
      <c r="L23" s="2">
        <f t="shared" si="6"/>
        <v>5.26856690386</v>
      </c>
    </row>
    <row r="24" spans="2:16" x14ac:dyDescent="0.55000000000000004">
      <c r="B24" s="2">
        <v>14</v>
      </c>
      <c r="C24" s="2" t="s">
        <v>113</v>
      </c>
      <c r="D24" s="2">
        <v>1.1000000000000001</v>
      </c>
      <c r="E24" s="1">
        <v>7</v>
      </c>
      <c r="F24" s="2">
        <f t="shared" si="0"/>
        <v>5.9</v>
      </c>
      <c r="G24" s="2">
        <f t="shared" si="1"/>
        <v>5.8104725899999998</v>
      </c>
      <c r="H24" s="2">
        <f t="shared" si="2"/>
        <v>6.1177613900000001</v>
      </c>
      <c r="I24" s="2">
        <f t="shared" si="3"/>
        <v>5.2842487931600006</v>
      </c>
      <c r="J24" s="2">
        <f t="shared" si="4"/>
        <v>5.5800059900000001</v>
      </c>
      <c r="K24" s="2">
        <f t="shared" si="5"/>
        <v>5.5859153899999994</v>
      </c>
      <c r="L24" s="2">
        <f t="shared" si="6"/>
        <v>5.2842487931600006</v>
      </c>
      <c r="N24" s="10" t="s">
        <v>407</v>
      </c>
      <c r="O24" s="2">
        <v>0.15217854318267365</v>
      </c>
      <c r="P24" s="2">
        <v>6.1087321313965236E-2</v>
      </c>
    </row>
    <row r="25" spans="2:16" x14ac:dyDescent="0.55000000000000004">
      <c r="B25" s="2">
        <v>15</v>
      </c>
      <c r="C25" s="2" t="s">
        <v>88</v>
      </c>
      <c r="D25" s="1">
        <v>1</v>
      </c>
      <c r="E25" s="1">
        <v>7</v>
      </c>
      <c r="F25" s="2">
        <f t="shared" si="0"/>
        <v>6</v>
      </c>
      <c r="G25" s="2">
        <f t="shared" si="1"/>
        <v>5.91166035</v>
      </c>
      <c r="H25" s="2">
        <f t="shared" si="2"/>
        <v>6.2148723500000003</v>
      </c>
      <c r="I25" s="2">
        <f t="shared" si="3"/>
        <v>5.3924179634000007</v>
      </c>
      <c r="J25" s="2">
        <f t="shared" si="4"/>
        <v>5.6842513500000003</v>
      </c>
      <c r="K25" s="2">
        <f t="shared" si="5"/>
        <v>5.6900823499999991</v>
      </c>
      <c r="L25" s="2">
        <f t="shared" si="6"/>
        <v>5.3924179634000007</v>
      </c>
    </row>
    <row r="26" spans="2:16" x14ac:dyDescent="0.55000000000000004">
      <c r="B26" s="2">
        <v>16</v>
      </c>
      <c r="C26" s="2" t="s">
        <v>197</v>
      </c>
      <c r="D26" s="1">
        <v>2</v>
      </c>
      <c r="E26" s="1">
        <v>8</v>
      </c>
      <c r="F26" s="2">
        <f t="shared" si="0"/>
        <v>6</v>
      </c>
      <c r="G26" s="2">
        <f t="shared" si="1"/>
        <v>5.8888596</v>
      </c>
      <c r="H26" s="2">
        <f t="shared" si="2"/>
        <v>6.2703316000000004</v>
      </c>
      <c r="I26" s="2">
        <f t="shared" si="3"/>
        <v>5.2355990704000011</v>
      </c>
      <c r="J26" s="2">
        <f t="shared" si="4"/>
        <v>5.6027556000000001</v>
      </c>
      <c r="K26" s="2">
        <f t="shared" si="5"/>
        <v>5.6100915999999996</v>
      </c>
      <c r="L26" s="2">
        <f t="shared" si="6"/>
        <v>5.2355990704000011</v>
      </c>
      <c r="N26" s="10" t="s">
        <v>408</v>
      </c>
      <c r="O26" s="2">
        <v>0.13191806616149973</v>
      </c>
      <c r="P26" s="2">
        <v>6.2077192589635032E-2</v>
      </c>
    </row>
    <row r="27" spans="2:16" x14ac:dyDescent="0.55000000000000004">
      <c r="B27" s="2">
        <v>17</v>
      </c>
      <c r="C27" s="2" t="s">
        <v>212</v>
      </c>
      <c r="D27" s="1">
        <v>2</v>
      </c>
      <c r="E27" s="1">
        <v>8</v>
      </c>
      <c r="F27" s="2">
        <f t="shared" si="0"/>
        <v>6</v>
      </c>
      <c r="G27" s="2">
        <f t="shared" si="1"/>
        <v>5.8888596</v>
      </c>
      <c r="H27" s="2">
        <f t="shared" si="2"/>
        <v>6.2703316000000004</v>
      </c>
      <c r="I27" s="2">
        <f t="shared" si="3"/>
        <v>5.2355990704000011</v>
      </c>
      <c r="J27" s="2">
        <f t="shared" si="4"/>
        <v>5.6027556000000001</v>
      </c>
      <c r="K27" s="2">
        <f t="shared" si="5"/>
        <v>5.6100915999999996</v>
      </c>
      <c r="L27" s="2">
        <f t="shared" si="6"/>
        <v>5.2355990704000011</v>
      </c>
    </row>
    <row r="28" spans="2:16" x14ac:dyDescent="0.55000000000000004">
      <c r="B28" s="2">
        <v>18</v>
      </c>
      <c r="C28" s="2" t="s">
        <v>73</v>
      </c>
      <c r="D28" s="1">
        <v>0.9</v>
      </c>
      <c r="E28" s="1">
        <v>7</v>
      </c>
      <c r="F28" s="2">
        <f t="shared" si="0"/>
        <v>6.1</v>
      </c>
      <c r="G28" s="2">
        <f t="shared" si="1"/>
        <v>6.0128481100000002</v>
      </c>
      <c r="H28" s="2">
        <f t="shared" si="2"/>
        <v>6.3119833100000005</v>
      </c>
      <c r="I28" s="2">
        <f t="shared" si="3"/>
        <v>5.5005871336400007</v>
      </c>
      <c r="J28" s="2">
        <f t="shared" si="4"/>
        <v>5.7884967100000004</v>
      </c>
      <c r="K28" s="2">
        <f t="shared" si="5"/>
        <v>5.7942493099999997</v>
      </c>
      <c r="L28" s="2">
        <f t="shared" si="6"/>
        <v>5.5005871336400007</v>
      </c>
      <c r="N28" s="10" t="s">
        <v>409</v>
      </c>
      <c r="O28" s="2">
        <v>0.16818368405981013</v>
      </c>
      <c r="P28" s="2">
        <v>6.0404969677632196E-2</v>
      </c>
    </row>
    <row r="29" spans="2:16" x14ac:dyDescent="0.55000000000000004">
      <c r="B29" s="2">
        <v>19</v>
      </c>
      <c r="C29" s="2" t="s">
        <v>94</v>
      </c>
      <c r="D29" s="1">
        <v>1</v>
      </c>
      <c r="E29" s="1">
        <v>7.1</v>
      </c>
      <c r="F29" s="2">
        <f t="shared" si="0"/>
        <v>6.1</v>
      </c>
      <c r="G29" s="2">
        <f t="shared" si="1"/>
        <v>6.0105680349999995</v>
      </c>
      <c r="H29" s="2">
        <f t="shared" si="2"/>
        <v>6.3175292350000003</v>
      </c>
      <c r="I29" s="2">
        <f t="shared" si="3"/>
        <v>5.4849052443400002</v>
      </c>
      <c r="J29" s="2">
        <f t="shared" si="4"/>
        <v>5.7803471349999995</v>
      </c>
      <c r="K29" s="2">
        <f t="shared" si="5"/>
        <v>5.7862502349999989</v>
      </c>
      <c r="L29" s="2">
        <f t="shared" si="6"/>
        <v>5.4849052443400002</v>
      </c>
    </row>
    <row r="30" spans="2:16" x14ac:dyDescent="0.55000000000000004">
      <c r="B30" s="2">
        <v>20</v>
      </c>
      <c r="C30" s="1" t="s">
        <v>132</v>
      </c>
      <c r="D30" s="1">
        <v>1.4</v>
      </c>
      <c r="E30" s="1">
        <v>7.6</v>
      </c>
      <c r="F30" s="2">
        <f t="shared" si="0"/>
        <v>6.1999999999999993</v>
      </c>
      <c r="G30" s="2">
        <f t="shared" si="1"/>
        <v>6.1003554199999996</v>
      </c>
      <c r="H30" s="2">
        <f t="shared" si="2"/>
        <v>6.4423698200000006</v>
      </c>
      <c r="I30" s="2">
        <f t="shared" si="3"/>
        <v>5.51466496808</v>
      </c>
      <c r="J30" s="2">
        <f t="shared" si="4"/>
        <v>5.8438446199999996</v>
      </c>
      <c r="K30" s="2">
        <f t="shared" si="5"/>
        <v>5.8504218199999993</v>
      </c>
      <c r="L30" s="2">
        <f t="shared" si="6"/>
        <v>5.51466496808</v>
      </c>
    </row>
    <row r="31" spans="2:16" x14ac:dyDescent="0.55000000000000004">
      <c r="B31" s="2">
        <v>21</v>
      </c>
      <c r="C31" s="2" t="s">
        <v>140</v>
      </c>
      <c r="D31" s="1">
        <v>1.5</v>
      </c>
      <c r="E31" s="1">
        <v>7.8</v>
      </c>
      <c r="F31" s="2">
        <f t="shared" si="0"/>
        <v>6.3</v>
      </c>
      <c r="G31" s="2">
        <f t="shared" si="1"/>
        <v>6.1969830300000002</v>
      </c>
      <c r="H31" s="2">
        <f t="shared" si="2"/>
        <v>6.5505726300000005</v>
      </c>
      <c r="I31" s="2">
        <f t="shared" si="3"/>
        <v>5.5914703597200006</v>
      </c>
      <c r="J31" s="2">
        <f t="shared" si="4"/>
        <v>5.9317908299999997</v>
      </c>
      <c r="K31" s="2">
        <f t="shared" si="5"/>
        <v>5.9385906299999993</v>
      </c>
      <c r="L31" s="2">
        <f t="shared" si="6"/>
        <v>5.5914703597200006</v>
      </c>
    </row>
    <row r="32" spans="2:16" x14ac:dyDescent="0.55000000000000004">
      <c r="B32" s="2">
        <v>22</v>
      </c>
      <c r="C32" s="2" t="s">
        <v>110</v>
      </c>
      <c r="D32" s="2">
        <v>1.19</v>
      </c>
      <c r="E32" s="1">
        <v>7.58</v>
      </c>
      <c r="F32" s="2">
        <f t="shared" si="0"/>
        <v>6.3900000000000006</v>
      </c>
      <c r="G32" s="2">
        <f t="shared" si="1"/>
        <v>6.2930681790000005</v>
      </c>
      <c r="H32" s="2">
        <f t="shared" si="2"/>
        <v>6.625771459000001</v>
      </c>
      <c r="I32" s="2">
        <f t="shared" si="3"/>
        <v>5.7233227693960007</v>
      </c>
      <c r="J32" s="2">
        <f t="shared" si="4"/>
        <v>6.0435407190000001</v>
      </c>
      <c r="K32" s="2">
        <f t="shared" si="5"/>
        <v>6.0499388590000001</v>
      </c>
      <c r="L32" s="2">
        <f t="shared" si="6"/>
        <v>5.7233227693960007</v>
      </c>
    </row>
    <row r="33" spans="2:12" x14ac:dyDescent="0.55000000000000004">
      <c r="B33" s="2">
        <v>23</v>
      </c>
      <c r="C33" s="2" t="s">
        <v>103</v>
      </c>
      <c r="D33" s="1">
        <v>1.1000000000000001</v>
      </c>
      <c r="E33" s="1">
        <v>7.5</v>
      </c>
      <c r="F33" s="2">
        <f t="shared" si="0"/>
        <v>6.4</v>
      </c>
      <c r="G33" s="2">
        <f t="shared" si="1"/>
        <v>6.3050110149999998</v>
      </c>
      <c r="H33" s="2">
        <f t="shared" si="2"/>
        <v>6.6310458150000002</v>
      </c>
      <c r="I33" s="2">
        <f t="shared" si="3"/>
        <v>5.7466851978600006</v>
      </c>
      <c r="J33" s="2">
        <f t="shared" si="4"/>
        <v>6.060484915</v>
      </c>
      <c r="K33" s="2">
        <f t="shared" si="5"/>
        <v>6.0667548149999995</v>
      </c>
      <c r="L33" s="2">
        <f t="shared" si="6"/>
        <v>5.7466851978600006</v>
      </c>
    </row>
    <row r="34" spans="2:12" x14ac:dyDescent="0.55000000000000004">
      <c r="B34" s="2">
        <v>24</v>
      </c>
      <c r="C34" s="2" t="s">
        <v>135</v>
      </c>
      <c r="D34" s="1">
        <v>1.4</v>
      </c>
      <c r="E34" s="1">
        <v>7.8</v>
      </c>
      <c r="F34" s="2">
        <f t="shared" si="0"/>
        <v>6.4</v>
      </c>
      <c r="G34" s="2">
        <f t="shared" si="1"/>
        <v>6.2981707900000004</v>
      </c>
      <c r="H34" s="2">
        <f t="shared" si="2"/>
        <v>6.6476835900000006</v>
      </c>
      <c r="I34" s="2">
        <f t="shared" si="3"/>
        <v>5.6996395299600007</v>
      </c>
      <c r="J34" s="2">
        <f t="shared" si="4"/>
        <v>6.0360361899999999</v>
      </c>
      <c r="K34" s="2">
        <f t="shared" si="5"/>
        <v>6.042757589999999</v>
      </c>
      <c r="L34" s="2">
        <f t="shared" si="6"/>
        <v>5.6996395299600007</v>
      </c>
    </row>
    <row r="35" spans="2:12" x14ac:dyDescent="0.55000000000000004">
      <c r="B35" s="2">
        <v>25</v>
      </c>
      <c r="C35" s="2" t="s">
        <v>8</v>
      </c>
      <c r="D35" s="1">
        <v>1.2</v>
      </c>
      <c r="E35" s="1">
        <v>7.8</v>
      </c>
      <c r="F35" s="2">
        <f t="shared" si="0"/>
        <v>6.6</v>
      </c>
      <c r="G35" s="2">
        <f t="shared" si="1"/>
        <v>6.5005463100000007</v>
      </c>
      <c r="H35" s="2">
        <f t="shared" si="2"/>
        <v>6.8419055100000001</v>
      </c>
      <c r="I35" s="2">
        <f t="shared" si="3"/>
        <v>5.9159778704400008</v>
      </c>
      <c r="J35" s="2">
        <f t="shared" si="4"/>
        <v>6.2445269099999994</v>
      </c>
      <c r="K35" s="2">
        <f t="shared" si="5"/>
        <v>6.2510915099999993</v>
      </c>
      <c r="L35" s="2">
        <f t="shared" si="6"/>
        <v>5.9159778704400008</v>
      </c>
    </row>
    <row r="36" spans="2:12" x14ac:dyDescent="0.55000000000000004">
      <c r="B36" s="2">
        <v>26</v>
      </c>
      <c r="C36" s="2" t="s">
        <v>175</v>
      </c>
      <c r="D36" s="2">
        <v>10.7</v>
      </c>
      <c r="E36" s="1">
        <v>17.399999999999999</v>
      </c>
      <c r="F36" s="2">
        <f t="shared" si="0"/>
        <v>6.6999999999999993</v>
      </c>
      <c r="G36" s="2">
        <f t="shared" si="1"/>
        <v>6.3828468699999981</v>
      </c>
      <c r="H36" s="2">
        <f t="shared" si="2"/>
        <v>7.4714252700000028</v>
      </c>
      <c r="I36" s="2">
        <f t="shared" si="3"/>
        <v>4.5186856678799998</v>
      </c>
      <c r="J36" s="2">
        <f t="shared" si="4"/>
        <v>5.5664130700000012</v>
      </c>
      <c r="K36" s="2">
        <f t="shared" si="5"/>
        <v>5.5873472699999969</v>
      </c>
      <c r="L36" s="2">
        <f t="shared" si="6"/>
        <v>4.5186856678799998</v>
      </c>
    </row>
    <row r="37" spans="2:12" x14ac:dyDescent="0.55000000000000004">
      <c r="B37" s="2">
        <v>27</v>
      </c>
      <c r="C37" s="2" t="s">
        <v>126</v>
      </c>
      <c r="D37" s="1">
        <v>1.3</v>
      </c>
      <c r="E37" s="1">
        <v>8</v>
      </c>
      <c r="F37" s="2">
        <f t="shared" si="0"/>
        <v>6.7</v>
      </c>
      <c r="G37" s="2">
        <f t="shared" si="1"/>
        <v>6.5971739199999995</v>
      </c>
      <c r="H37" s="2">
        <f t="shared" si="2"/>
        <v>6.9501083200000009</v>
      </c>
      <c r="I37" s="2">
        <f t="shared" si="3"/>
        <v>5.9927832620800006</v>
      </c>
      <c r="J37" s="2">
        <f t="shared" si="4"/>
        <v>6.3324731199999995</v>
      </c>
      <c r="K37" s="2">
        <f t="shared" si="5"/>
        <v>6.3392603199999993</v>
      </c>
      <c r="L37" s="2">
        <f t="shared" si="6"/>
        <v>5.9927832620800006</v>
      </c>
    </row>
    <row r="38" spans="2:12" x14ac:dyDescent="0.55000000000000004">
      <c r="B38" s="2">
        <v>28</v>
      </c>
      <c r="C38" s="1" t="s">
        <v>149</v>
      </c>
      <c r="D38" s="1">
        <v>1.6</v>
      </c>
      <c r="E38" s="1">
        <v>8.4</v>
      </c>
      <c r="F38" s="2">
        <f t="shared" si="0"/>
        <v>6.8000000000000007</v>
      </c>
      <c r="G38" s="2">
        <f t="shared" si="1"/>
        <v>6.6892413799999995</v>
      </c>
      <c r="H38" s="2">
        <f t="shared" si="2"/>
        <v>7.0694029800000004</v>
      </c>
      <c r="I38" s="2">
        <f t="shared" si="3"/>
        <v>6.0382248751200009</v>
      </c>
      <c r="J38" s="2">
        <f t="shared" si="4"/>
        <v>6.4041201800000005</v>
      </c>
      <c r="K38" s="2">
        <f t="shared" si="5"/>
        <v>6.4114309800000004</v>
      </c>
      <c r="L38" s="2">
        <f t="shared" si="6"/>
        <v>6.0382248751200009</v>
      </c>
    </row>
    <row r="39" spans="2:12" x14ac:dyDescent="0.55000000000000004">
      <c r="B39" s="2">
        <v>29</v>
      </c>
      <c r="C39" s="2" t="s">
        <v>52</v>
      </c>
      <c r="D39" s="1">
        <v>0.6</v>
      </c>
      <c r="E39" s="1">
        <v>7.5</v>
      </c>
      <c r="F39" s="2">
        <f t="shared" si="0"/>
        <v>6.9</v>
      </c>
      <c r="G39" s="2">
        <f t="shared" si="1"/>
        <v>6.8109498149999999</v>
      </c>
      <c r="H39" s="2">
        <f t="shared" si="2"/>
        <v>7.1166006150000003</v>
      </c>
      <c r="I39" s="2">
        <f t="shared" si="3"/>
        <v>6.28753104906</v>
      </c>
      <c r="J39" s="2">
        <f t="shared" si="4"/>
        <v>6.581711715</v>
      </c>
      <c r="K39" s="2">
        <f t="shared" si="5"/>
        <v>6.5875896149999997</v>
      </c>
      <c r="L39" s="2">
        <f t="shared" si="6"/>
        <v>6.28753104906</v>
      </c>
    </row>
    <row r="40" spans="2:12" x14ac:dyDescent="0.55000000000000004">
      <c r="B40" s="2">
        <v>30</v>
      </c>
      <c r="C40" s="1" t="s">
        <v>184</v>
      </c>
      <c r="D40" s="2">
        <v>1</v>
      </c>
      <c r="E40" s="1">
        <v>8</v>
      </c>
      <c r="F40" s="2">
        <f t="shared" si="0"/>
        <v>7</v>
      </c>
      <c r="G40" s="2">
        <f t="shared" si="1"/>
        <v>6.9007372</v>
      </c>
      <c r="H40" s="2">
        <f t="shared" si="2"/>
        <v>7.2414412000000006</v>
      </c>
      <c r="I40" s="2">
        <f t="shared" si="3"/>
        <v>6.3172907728000007</v>
      </c>
      <c r="J40" s="2">
        <f t="shared" si="4"/>
        <v>6.6452092</v>
      </c>
      <c r="K40" s="2">
        <f t="shared" si="5"/>
        <v>6.6517611999999993</v>
      </c>
      <c r="L40" s="2">
        <f t="shared" si="6"/>
        <v>6.3172907728000007</v>
      </c>
    </row>
    <row r="41" spans="2:12" x14ac:dyDescent="0.55000000000000004">
      <c r="B41" s="2">
        <v>31</v>
      </c>
      <c r="C41" s="2" t="s">
        <v>210</v>
      </c>
      <c r="D41" s="1">
        <v>2</v>
      </c>
      <c r="E41" s="1">
        <v>9</v>
      </c>
      <c r="F41" s="2">
        <f t="shared" si="0"/>
        <v>7</v>
      </c>
      <c r="G41" s="2">
        <f t="shared" si="1"/>
        <v>6.87793645</v>
      </c>
      <c r="H41" s="2">
        <f t="shared" si="2"/>
        <v>7.2969004500000008</v>
      </c>
      <c r="I41" s="2">
        <f t="shared" si="3"/>
        <v>6.1604718798000011</v>
      </c>
      <c r="J41" s="2">
        <f t="shared" si="4"/>
        <v>6.5637134499999998</v>
      </c>
      <c r="K41" s="2">
        <f t="shared" si="5"/>
        <v>6.5717704499999998</v>
      </c>
      <c r="L41" s="2">
        <f t="shared" si="6"/>
        <v>6.1604718798000011</v>
      </c>
    </row>
    <row r="42" spans="2:12" x14ac:dyDescent="0.55000000000000004">
      <c r="B42" s="2">
        <v>32</v>
      </c>
      <c r="C42" s="2" t="s">
        <v>248</v>
      </c>
      <c r="D42" s="2">
        <v>2</v>
      </c>
      <c r="E42" s="1">
        <v>9</v>
      </c>
      <c r="F42" s="2">
        <f t="shared" si="0"/>
        <v>7</v>
      </c>
      <c r="G42" s="2">
        <f t="shared" si="1"/>
        <v>6.87793645</v>
      </c>
      <c r="H42" s="2">
        <f t="shared" si="2"/>
        <v>7.2969004500000008</v>
      </c>
      <c r="I42" s="2">
        <f t="shared" si="3"/>
        <v>6.1604718798000011</v>
      </c>
      <c r="J42" s="2">
        <f t="shared" si="4"/>
        <v>6.5637134499999998</v>
      </c>
      <c r="K42" s="2">
        <f t="shared" si="5"/>
        <v>6.5717704499999998</v>
      </c>
      <c r="L42" s="2">
        <f t="shared" si="6"/>
        <v>6.1604718798000011</v>
      </c>
    </row>
    <row r="43" spans="2:12" x14ac:dyDescent="0.55000000000000004">
      <c r="B43" s="2">
        <v>33</v>
      </c>
      <c r="C43" s="1" t="s">
        <v>167</v>
      </c>
      <c r="D43" s="2">
        <v>1.98</v>
      </c>
      <c r="E43" s="1">
        <v>9.65</v>
      </c>
      <c r="F43" s="2">
        <f t="shared" ref="F43:F74" si="7">E43-D43</f>
        <v>7.67</v>
      </c>
      <c r="G43" s="2">
        <f t="shared" si="1"/>
        <v>7.5410739545000007</v>
      </c>
      <c r="H43" s="2">
        <f t="shared" si="2"/>
        <v>7.9835923945000005</v>
      </c>
      <c r="I43" s="2">
        <f t="shared" si="3"/>
        <v>6.7832730399580008</v>
      </c>
      <c r="J43" s="2">
        <f t="shared" si="4"/>
        <v>7.2091851245000003</v>
      </c>
      <c r="K43" s="2">
        <f t="shared" si="5"/>
        <v>7.2176950945000007</v>
      </c>
      <c r="L43" s="2">
        <f t="shared" si="6"/>
        <v>6.7832730399580008</v>
      </c>
    </row>
    <row r="44" spans="2:12" x14ac:dyDescent="0.55000000000000004">
      <c r="B44" s="2">
        <v>34</v>
      </c>
      <c r="C44" s="2" t="s">
        <v>163</v>
      </c>
      <c r="D44" s="2">
        <v>1.8</v>
      </c>
      <c r="E44" s="1">
        <v>9.6</v>
      </c>
      <c r="F44" s="2">
        <f t="shared" si="7"/>
        <v>7.8</v>
      </c>
      <c r="G44" s="2">
        <f t="shared" si="1"/>
        <v>7.6737580800000007</v>
      </c>
      <c r="H44" s="2">
        <f t="shared" si="2"/>
        <v>8.1070636800000013</v>
      </c>
      <c r="I44" s="2">
        <f t="shared" si="3"/>
        <v>6.9317339059200007</v>
      </c>
      <c r="J44" s="2">
        <f t="shared" si="4"/>
        <v>7.3487788799999993</v>
      </c>
      <c r="K44" s="2">
        <f t="shared" si="5"/>
        <v>7.3571116799999992</v>
      </c>
      <c r="L44" s="2">
        <f t="shared" si="6"/>
        <v>6.9317339059200007</v>
      </c>
    </row>
    <row r="45" spans="2:12" x14ac:dyDescent="0.55000000000000004">
      <c r="B45" s="2">
        <v>35</v>
      </c>
      <c r="C45" s="2" t="s">
        <v>130</v>
      </c>
      <c r="D45" s="2">
        <v>1.32</v>
      </c>
      <c r="E45" s="1">
        <v>9.16</v>
      </c>
      <c r="F45" s="2">
        <f t="shared" si="7"/>
        <v>7.84</v>
      </c>
      <c r="G45" s="2">
        <f t="shared" si="1"/>
        <v>7.7242655140000007</v>
      </c>
      <c r="H45" s="2">
        <f t="shared" si="2"/>
        <v>8.1215059940000014</v>
      </c>
      <c r="I45" s="2">
        <f t="shared" si="3"/>
        <v>7.0440018869360008</v>
      </c>
      <c r="J45" s="2">
        <f t="shared" si="4"/>
        <v>7.4263351539999993</v>
      </c>
      <c r="K45" s="2">
        <f t="shared" si="5"/>
        <v>7.4339743939999998</v>
      </c>
      <c r="L45" s="2">
        <f t="shared" si="6"/>
        <v>7.0440018869360008</v>
      </c>
    </row>
    <row r="46" spans="2:12" x14ac:dyDescent="0.55000000000000004">
      <c r="B46" s="2">
        <v>36</v>
      </c>
      <c r="C46" s="2" t="s">
        <v>146</v>
      </c>
      <c r="D46" s="1">
        <v>1.5</v>
      </c>
      <c r="E46" s="1">
        <v>9.4</v>
      </c>
      <c r="F46" s="2">
        <f t="shared" si="7"/>
        <v>7.9</v>
      </c>
      <c r="G46" s="2">
        <f t="shared" si="1"/>
        <v>7.7795059899999996</v>
      </c>
      <c r="H46" s="2">
        <f t="shared" si="2"/>
        <v>8.1930827900000018</v>
      </c>
      <c r="I46" s="2">
        <f t="shared" si="3"/>
        <v>7.0712668547600002</v>
      </c>
      <c r="J46" s="2">
        <f t="shared" si="4"/>
        <v>7.4693233900000005</v>
      </c>
      <c r="K46" s="2">
        <f t="shared" si="5"/>
        <v>7.4772767899999995</v>
      </c>
      <c r="L46" s="2">
        <f t="shared" si="6"/>
        <v>7.0712668547600002</v>
      </c>
    </row>
    <row r="47" spans="2:12" x14ac:dyDescent="0.55000000000000004">
      <c r="B47" s="2">
        <v>37</v>
      </c>
      <c r="C47" s="2" t="s">
        <v>79</v>
      </c>
      <c r="D47" s="1">
        <v>1</v>
      </c>
      <c r="E47" s="1">
        <v>9</v>
      </c>
      <c r="F47" s="2">
        <f t="shared" si="7"/>
        <v>8</v>
      </c>
      <c r="G47" s="2">
        <f t="shared" si="1"/>
        <v>7.88981405</v>
      </c>
      <c r="H47" s="2">
        <f t="shared" si="2"/>
        <v>8.2680100500000009</v>
      </c>
      <c r="I47" s="2">
        <f t="shared" si="3"/>
        <v>7.2421635822000008</v>
      </c>
      <c r="J47" s="2">
        <f t="shared" si="4"/>
        <v>7.6061670499999998</v>
      </c>
      <c r="K47" s="2">
        <f t="shared" si="5"/>
        <v>7.6134400499999995</v>
      </c>
      <c r="L47" s="2">
        <f t="shared" si="6"/>
        <v>7.2421635822000008</v>
      </c>
    </row>
    <row r="48" spans="2:12" x14ac:dyDescent="0.55000000000000004">
      <c r="B48" s="2">
        <v>38</v>
      </c>
      <c r="C48" s="2" t="s">
        <v>224</v>
      </c>
      <c r="D48" s="1">
        <v>2.1</v>
      </c>
      <c r="E48" s="1">
        <v>10.1</v>
      </c>
      <c r="F48" s="2">
        <f t="shared" si="7"/>
        <v>8</v>
      </c>
      <c r="G48" s="2">
        <f t="shared" si="1"/>
        <v>7.8647332250000002</v>
      </c>
      <c r="H48" s="2">
        <f t="shared" si="2"/>
        <v>8.3290152250000009</v>
      </c>
      <c r="I48" s="2">
        <f t="shared" si="3"/>
        <v>7.0696627999000015</v>
      </c>
      <c r="J48" s="2">
        <f t="shared" si="4"/>
        <v>7.5165217249999987</v>
      </c>
      <c r="K48" s="2">
        <f t="shared" si="5"/>
        <v>7.5254502250000002</v>
      </c>
      <c r="L48" s="2">
        <f t="shared" si="6"/>
        <v>7.0696627999000015</v>
      </c>
    </row>
    <row r="49" spans="2:12" x14ac:dyDescent="0.55000000000000004">
      <c r="B49" s="2">
        <v>39</v>
      </c>
      <c r="C49" s="2" t="s">
        <v>228</v>
      </c>
      <c r="D49" s="1">
        <v>2.4</v>
      </c>
      <c r="E49" s="1">
        <v>10.4</v>
      </c>
      <c r="F49" s="2">
        <f t="shared" si="7"/>
        <v>8</v>
      </c>
      <c r="G49" s="2">
        <f t="shared" si="1"/>
        <v>7.8578929999999998</v>
      </c>
      <c r="H49" s="2">
        <f t="shared" si="2"/>
        <v>8.3456530000000022</v>
      </c>
      <c r="I49" s="2">
        <f t="shared" si="3"/>
        <v>7.0226171320000006</v>
      </c>
      <c r="J49" s="2">
        <f t="shared" si="4"/>
        <v>7.4920730000000004</v>
      </c>
      <c r="K49" s="2">
        <f t="shared" si="5"/>
        <v>7.5014529999999997</v>
      </c>
      <c r="L49" s="2">
        <f t="shared" si="6"/>
        <v>7.0226171320000006</v>
      </c>
    </row>
    <row r="50" spans="2:12" x14ac:dyDescent="0.55000000000000004">
      <c r="B50" s="2">
        <v>40</v>
      </c>
      <c r="C50" s="2" t="s">
        <v>165</v>
      </c>
      <c r="D50" s="2">
        <v>1.8</v>
      </c>
      <c r="E50" s="1">
        <v>10</v>
      </c>
      <c r="F50" s="2">
        <f t="shared" si="7"/>
        <v>8.1999999999999993</v>
      </c>
      <c r="G50" s="2">
        <f t="shared" si="1"/>
        <v>8.0693888200000004</v>
      </c>
      <c r="H50" s="2">
        <f t="shared" si="2"/>
        <v>8.5176912200000015</v>
      </c>
      <c r="I50" s="2">
        <f t="shared" si="3"/>
        <v>7.3016830296800004</v>
      </c>
      <c r="J50" s="2">
        <f t="shared" si="4"/>
        <v>7.73316202</v>
      </c>
      <c r="K50" s="2">
        <f t="shared" si="5"/>
        <v>7.7417832200000003</v>
      </c>
      <c r="L50" s="2">
        <f t="shared" si="6"/>
        <v>7.3016830296800004</v>
      </c>
    </row>
    <row r="51" spans="2:12" x14ac:dyDescent="0.55000000000000004">
      <c r="B51" s="2">
        <v>41</v>
      </c>
      <c r="C51" s="2" t="s">
        <v>6</v>
      </c>
      <c r="D51" s="1">
        <v>2.9</v>
      </c>
      <c r="E51" s="1">
        <v>11.1</v>
      </c>
      <c r="F51" s="2">
        <f t="shared" si="7"/>
        <v>8.1999999999999993</v>
      </c>
      <c r="G51" s="2">
        <f t="shared" si="1"/>
        <v>8.0443079950000005</v>
      </c>
      <c r="H51" s="2">
        <f t="shared" si="2"/>
        <v>8.5786963949999997</v>
      </c>
      <c r="I51" s="2">
        <f t="shared" si="3"/>
        <v>7.1291822473800011</v>
      </c>
      <c r="J51" s="2">
        <f t="shared" si="4"/>
        <v>7.6435166950000006</v>
      </c>
      <c r="K51" s="2">
        <f t="shared" si="5"/>
        <v>7.6537933950000001</v>
      </c>
      <c r="L51" s="2">
        <f t="shared" si="6"/>
        <v>7.1291822473800011</v>
      </c>
    </row>
    <row r="52" spans="2:12" x14ac:dyDescent="0.55000000000000004">
      <c r="B52" s="2">
        <v>42</v>
      </c>
      <c r="C52" s="2" t="s">
        <v>155</v>
      </c>
      <c r="D52" s="1">
        <v>1.8</v>
      </c>
      <c r="E52" s="1">
        <v>10.1</v>
      </c>
      <c r="F52" s="2">
        <f t="shared" si="7"/>
        <v>8.2999999999999989</v>
      </c>
      <c r="G52" s="2">
        <f t="shared" si="1"/>
        <v>8.1682965050000007</v>
      </c>
      <c r="H52" s="2">
        <f t="shared" si="2"/>
        <v>8.6203481050000015</v>
      </c>
      <c r="I52" s="2">
        <f t="shared" si="3"/>
        <v>7.3941703106200007</v>
      </c>
      <c r="J52" s="2">
        <f t="shared" si="4"/>
        <v>7.8292578049999992</v>
      </c>
      <c r="K52" s="2">
        <f t="shared" si="5"/>
        <v>7.8379511050000001</v>
      </c>
      <c r="L52" s="2">
        <f t="shared" si="6"/>
        <v>7.3941703106200007</v>
      </c>
    </row>
    <row r="53" spans="2:12" x14ac:dyDescent="0.55000000000000004">
      <c r="B53" s="2">
        <v>43</v>
      </c>
      <c r="C53" s="2" t="s">
        <v>161</v>
      </c>
      <c r="D53" s="1">
        <v>1.8</v>
      </c>
      <c r="E53" s="1">
        <v>10.1</v>
      </c>
      <c r="F53" s="2">
        <f t="shared" si="7"/>
        <v>8.2999999999999989</v>
      </c>
      <c r="G53" s="2">
        <f t="shared" si="1"/>
        <v>8.1682965050000007</v>
      </c>
      <c r="H53" s="2">
        <f t="shared" si="2"/>
        <v>8.6203481050000015</v>
      </c>
      <c r="I53" s="2">
        <f t="shared" si="3"/>
        <v>7.3941703106200007</v>
      </c>
      <c r="J53" s="2">
        <f t="shared" si="4"/>
        <v>7.8292578049999992</v>
      </c>
      <c r="K53" s="2">
        <f t="shared" si="5"/>
        <v>7.8379511050000001</v>
      </c>
      <c r="L53" s="2">
        <f t="shared" si="6"/>
        <v>7.3941703106200007</v>
      </c>
    </row>
    <row r="54" spans="2:12" x14ac:dyDescent="0.55000000000000004">
      <c r="B54" s="2">
        <v>44</v>
      </c>
      <c r="C54" s="2" t="s">
        <v>186</v>
      </c>
      <c r="D54" s="1">
        <v>1</v>
      </c>
      <c r="E54" s="1">
        <v>9.4</v>
      </c>
      <c r="F54" s="2">
        <f t="shared" si="7"/>
        <v>8.4</v>
      </c>
      <c r="G54" s="2">
        <f t="shared" si="1"/>
        <v>8.2854447899999997</v>
      </c>
      <c r="H54" s="2">
        <f t="shared" si="2"/>
        <v>8.678637590000001</v>
      </c>
      <c r="I54" s="2">
        <f t="shared" si="3"/>
        <v>7.6121127059600004</v>
      </c>
      <c r="J54" s="2">
        <f t="shared" si="4"/>
        <v>7.9905501900000004</v>
      </c>
      <c r="K54" s="2">
        <f t="shared" si="5"/>
        <v>7.9981115899999988</v>
      </c>
      <c r="L54" s="2">
        <f t="shared" si="6"/>
        <v>7.6121127059600004</v>
      </c>
    </row>
    <row r="55" spans="2:12" x14ac:dyDescent="0.55000000000000004">
      <c r="B55" s="2">
        <v>45</v>
      </c>
      <c r="C55" s="2" t="s">
        <v>138</v>
      </c>
      <c r="D55" s="2">
        <v>1.4</v>
      </c>
      <c r="E55" s="1">
        <v>10.199999999999999</v>
      </c>
      <c r="F55" s="2">
        <f t="shared" si="7"/>
        <v>8.7999999999999989</v>
      </c>
      <c r="G55" s="2">
        <f t="shared" si="1"/>
        <v>8.6719552299999982</v>
      </c>
      <c r="H55" s="2">
        <f t="shared" si="2"/>
        <v>9.1114488300000005</v>
      </c>
      <c r="I55" s="2">
        <f t="shared" si="3"/>
        <v>7.9193342725199996</v>
      </c>
      <c r="J55" s="2">
        <f t="shared" si="4"/>
        <v>8.342335030000001</v>
      </c>
      <c r="K55" s="2">
        <f t="shared" si="5"/>
        <v>8.3507868300000005</v>
      </c>
      <c r="L55" s="2">
        <f t="shared" si="6"/>
        <v>7.9193342725199996</v>
      </c>
    </row>
    <row r="56" spans="2:12" x14ac:dyDescent="0.55000000000000004">
      <c r="B56" s="2">
        <v>46</v>
      </c>
      <c r="C56" s="2" t="s">
        <v>158</v>
      </c>
      <c r="D56" s="1">
        <v>1.8</v>
      </c>
      <c r="E56" s="1">
        <v>10.8</v>
      </c>
      <c r="F56" s="2">
        <f t="shared" si="7"/>
        <v>9</v>
      </c>
      <c r="G56" s="2">
        <f t="shared" si="1"/>
        <v>8.8606503000000014</v>
      </c>
      <c r="H56" s="2">
        <f t="shared" si="2"/>
        <v>9.3389463000000017</v>
      </c>
      <c r="I56" s="2">
        <f t="shared" si="3"/>
        <v>8.0415812772000024</v>
      </c>
      <c r="J56" s="2">
        <f t="shared" si="4"/>
        <v>8.5019283000000012</v>
      </c>
      <c r="K56" s="2">
        <f t="shared" si="5"/>
        <v>8.5111263000000008</v>
      </c>
      <c r="L56" s="2">
        <f t="shared" si="6"/>
        <v>8.0415812772000024</v>
      </c>
    </row>
    <row r="57" spans="2:12" x14ac:dyDescent="0.55000000000000004">
      <c r="B57" s="2">
        <v>47</v>
      </c>
      <c r="C57" s="2" t="s">
        <v>205</v>
      </c>
      <c r="D57" s="1">
        <v>2</v>
      </c>
      <c r="E57" s="1">
        <v>11</v>
      </c>
      <c r="F57" s="2">
        <f t="shared" si="7"/>
        <v>9</v>
      </c>
      <c r="G57" s="2">
        <f t="shared" si="1"/>
        <v>8.85609015</v>
      </c>
      <c r="H57" s="2">
        <f t="shared" si="2"/>
        <v>9.3500381500000014</v>
      </c>
      <c r="I57" s="2">
        <f t="shared" si="3"/>
        <v>8.0102174986000012</v>
      </c>
      <c r="J57" s="2">
        <f t="shared" si="4"/>
        <v>8.4856291499999994</v>
      </c>
      <c r="K57" s="2">
        <f t="shared" si="5"/>
        <v>8.4951281499999993</v>
      </c>
      <c r="L57" s="2">
        <f t="shared" si="6"/>
        <v>8.0102174986000012</v>
      </c>
    </row>
    <row r="58" spans="2:12" x14ac:dyDescent="0.55000000000000004">
      <c r="B58" s="2">
        <v>48</v>
      </c>
      <c r="C58" s="2" t="s">
        <v>304</v>
      </c>
      <c r="D58" s="1">
        <v>6.5</v>
      </c>
      <c r="E58" s="1">
        <v>15.5</v>
      </c>
      <c r="F58" s="2">
        <f t="shared" si="7"/>
        <v>9</v>
      </c>
      <c r="G58" s="2">
        <f t="shared" si="1"/>
        <v>8.7534867749999989</v>
      </c>
      <c r="H58" s="2">
        <f t="shared" si="2"/>
        <v>9.5996047750000013</v>
      </c>
      <c r="I58" s="2">
        <f t="shared" si="3"/>
        <v>7.3045324801000016</v>
      </c>
      <c r="J58" s="2">
        <f t="shared" si="4"/>
        <v>8.1188982749999994</v>
      </c>
      <c r="K58" s="2">
        <f t="shared" si="5"/>
        <v>8.1351697749999996</v>
      </c>
      <c r="L58" s="2">
        <f t="shared" si="6"/>
        <v>7.3045324801000016</v>
      </c>
    </row>
    <row r="59" spans="2:12" x14ac:dyDescent="0.55000000000000004">
      <c r="B59" s="2">
        <v>49</v>
      </c>
      <c r="C59" s="2" t="s">
        <v>221</v>
      </c>
      <c r="D59" s="1">
        <v>2</v>
      </c>
      <c r="E59" s="1">
        <v>11.1</v>
      </c>
      <c r="F59" s="2">
        <f t="shared" si="7"/>
        <v>9.1</v>
      </c>
      <c r="G59" s="2">
        <f t="shared" si="1"/>
        <v>8.9549978350000004</v>
      </c>
      <c r="H59" s="2">
        <f t="shared" si="2"/>
        <v>9.4526950349999996</v>
      </c>
      <c r="I59" s="2">
        <f t="shared" si="3"/>
        <v>8.1027047795400016</v>
      </c>
      <c r="J59" s="2">
        <f t="shared" si="4"/>
        <v>8.5817249350000004</v>
      </c>
      <c r="K59" s="2">
        <f t="shared" si="5"/>
        <v>8.5912960349999992</v>
      </c>
      <c r="L59" s="2">
        <f t="shared" si="6"/>
        <v>8.1027047795400016</v>
      </c>
    </row>
    <row r="60" spans="2:12" x14ac:dyDescent="0.55000000000000004">
      <c r="B60" s="2">
        <v>50</v>
      </c>
      <c r="C60" s="2" t="s">
        <v>153</v>
      </c>
      <c r="D60" s="1">
        <v>1.8</v>
      </c>
      <c r="E60" s="1">
        <v>11.1</v>
      </c>
      <c r="F60" s="2">
        <f t="shared" si="7"/>
        <v>9.2999999999999989</v>
      </c>
      <c r="G60" s="2">
        <f t="shared" si="1"/>
        <v>9.1573733550000007</v>
      </c>
      <c r="H60" s="2">
        <f t="shared" si="2"/>
        <v>9.646916955</v>
      </c>
      <c r="I60" s="2">
        <f t="shared" si="3"/>
        <v>8.3190431200200017</v>
      </c>
      <c r="J60" s="2">
        <f t="shared" si="4"/>
        <v>8.7902156550000008</v>
      </c>
      <c r="K60" s="2">
        <f t="shared" si="5"/>
        <v>8.7996299550000003</v>
      </c>
      <c r="L60" s="2">
        <f t="shared" si="6"/>
        <v>8.3190431200200017</v>
      </c>
    </row>
    <row r="61" spans="2:12" x14ac:dyDescent="0.55000000000000004">
      <c r="B61" s="2">
        <v>51</v>
      </c>
      <c r="C61" s="2" t="s">
        <v>270</v>
      </c>
      <c r="D61" s="2">
        <v>3</v>
      </c>
      <c r="E61" s="1">
        <v>12.4</v>
      </c>
      <c r="F61" s="2">
        <f t="shared" si="7"/>
        <v>9.4</v>
      </c>
      <c r="G61" s="2">
        <f t="shared" si="1"/>
        <v>9.2289201399999996</v>
      </c>
      <c r="H61" s="2">
        <f t="shared" si="2"/>
        <v>9.8161249400000017</v>
      </c>
      <c r="I61" s="2">
        <f t="shared" si="3"/>
        <v>8.2233477293600004</v>
      </c>
      <c r="J61" s="2">
        <f t="shared" si="4"/>
        <v>8.7885165399999998</v>
      </c>
      <c r="K61" s="2">
        <f t="shared" si="5"/>
        <v>8.7998089400000001</v>
      </c>
      <c r="L61" s="2">
        <f t="shared" si="6"/>
        <v>8.2233477293600004</v>
      </c>
    </row>
    <row r="62" spans="2:12" x14ac:dyDescent="0.55000000000000004">
      <c r="B62" s="2">
        <v>52</v>
      </c>
      <c r="C62" s="2" t="s">
        <v>9</v>
      </c>
      <c r="D62" s="2">
        <v>1.4</v>
      </c>
      <c r="E62" s="1">
        <v>11.2</v>
      </c>
      <c r="F62" s="2">
        <f t="shared" si="7"/>
        <v>9.7999999999999989</v>
      </c>
      <c r="G62" s="2">
        <f t="shared" si="1"/>
        <v>9.6610320799999982</v>
      </c>
      <c r="H62" s="2">
        <f t="shared" si="2"/>
        <v>10.138017680000001</v>
      </c>
      <c r="I62" s="2">
        <f t="shared" si="3"/>
        <v>8.8442070819200005</v>
      </c>
      <c r="J62" s="2">
        <f t="shared" si="4"/>
        <v>9.3032928800000008</v>
      </c>
      <c r="K62" s="2">
        <f t="shared" si="5"/>
        <v>9.312465679999999</v>
      </c>
      <c r="L62" s="2">
        <f t="shared" si="6"/>
        <v>8.8442070819200005</v>
      </c>
    </row>
    <row r="63" spans="2:12" x14ac:dyDescent="0.55000000000000004">
      <c r="B63" s="2">
        <v>53</v>
      </c>
      <c r="C63" s="2" t="s">
        <v>77</v>
      </c>
      <c r="D63" s="1">
        <v>1</v>
      </c>
      <c r="E63" s="1">
        <v>11</v>
      </c>
      <c r="F63" s="2">
        <f t="shared" si="7"/>
        <v>10</v>
      </c>
      <c r="G63" s="2">
        <f t="shared" si="1"/>
        <v>9.86796775</v>
      </c>
      <c r="H63" s="2">
        <f t="shared" si="2"/>
        <v>10.321147750000002</v>
      </c>
      <c r="I63" s="2">
        <f t="shared" si="3"/>
        <v>9.091909201</v>
      </c>
      <c r="J63" s="2">
        <f t="shared" si="4"/>
        <v>9.5280827499999994</v>
      </c>
      <c r="K63" s="2">
        <f t="shared" si="5"/>
        <v>9.5367977499999999</v>
      </c>
      <c r="L63" s="2">
        <f t="shared" si="6"/>
        <v>9.091909201</v>
      </c>
    </row>
    <row r="64" spans="2:12" x14ac:dyDescent="0.55000000000000004">
      <c r="B64" s="2">
        <v>54</v>
      </c>
      <c r="C64" s="2" t="s">
        <v>201</v>
      </c>
      <c r="D64" s="1">
        <v>2</v>
      </c>
      <c r="E64" s="1">
        <v>12</v>
      </c>
      <c r="F64" s="2">
        <f t="shared" si="7"/>
        <v>10</v>
      </c>
      <c r="G64" s="2">
        <f t="shared" si="1"/>
        <v>9.845167</v>
      </c>
      <c r="H64" s="2">
        <f t="shared" si="2"/>
        <v>10.376607</v>
      </c>
      <c r="I64" s="2">
        <f t="shared" si="3"/>
        <v>8.9350903080000013</v>
      </c>
      <c r="J64" s="2">
        <f t="shared" si="4"/>
        <v>9.446587000000001</v>
      </c>
      <c r="K64" s="2">
        <f t="shared" si="5"/>
        <v>9.4568069999999977</v>
      </c>
      <c r="L64" s="2">
        <f t="shared" si="6"/>
        <v>8.9350903080000013</v>
      </c>
    </row>
    <row r="65" spans="2:12" x14ac:dyDescent="0.55000000000000004">
      <c r="B65" s="2">
        <v>55</v>
      </c>
      <c r="C65" s="2" t="s">
        <v>213</v>
      </c>
      <c r="D65" s="1">
        <v>2</v>
      </c>
      <c r="E65" s="1">
        <v>12</v>
      </c>
      <c r="F65" s="2">
        <f t="shared" si="7"/>
        <v>10</v>
      </c>
      <c r="G65" s="2">
        <f t="shared" si="1"/>
        <v>9.845167</v>
      </c>
      <c r="H65" s="2">
        <f t="shared" si="2"/>
        <v>10.376607</v>
      </c>
      <c r="I65" s="2">
        <f t="shared" si="3"/>
        <v>8.9350903080000013</v>
      </c>
      <c r="J65" s="2">
        <f t="shared" si="4"/>
        <v>9.446587000000001</v>
      </c>
      <c r="K65" s="2">
        <f t="shared" si="5"/>
        <v>9.4568069999999977</v>
      </c>
      <c r="L65" s="2">
        <f t="shared" si="6"/>
        <v>8.9350903080000013</v>
      </c>
    </row>
    <row r="66" spans="2:12" x14ac:dyDescent="0.55000000000000004">
      <c r="B66" s="2">
        <v>56</v>
      </c>
      <c r="C66" s="2" t="s">
        <v>215</v>
      </c>
      <c r="D66" s="1">
        <v>2</v>
      </c>
      <c r="E66" s="1">
        <v>12</v>
      </c>
      <c r="F66" s="2">
        <f t="shared" si="7"/>
        <v>10</v>
      </c>
      <c r="G66" s="2">
        <f t="shared" si="1"/>
        <v>9.845167</v>
      </c>
      <c r="H66" s="2">
        <f t="shared" si="2"/>
        <v>10.376607</v>
      </c>
      <c r="I66" s="2">
        <f t="shared" si="3"/>
        <v>8.9350903080000013</v>
      </c>
      <c r="J66" s="2">
        <f t="shared" si="4"/>
        <v>9.446587000000001</v>
      </c>
      <c r="K66" s="2">
        <f t="shared" si="5"/>
        <v>9.4568069999999977</v>
      </c>
      <c r="L66" s="2">
        <f t="shared" si="6"/>
        <v>8.9350903080000013</v>
      </c>
    </row>
    <row r="67" spans="2:12" x14ac:dyDescent="0.55000000000000004">
      <c r="B67" s="2">
        <v>57</v>
      </c>
      <c r="C67" s="2" t="s">
        <v>218</v>
      </c>
      <c r="D67" s="1">
        <v>2</v>
      </c>
      <c r="E67" s="1">
        <v>12</v>
      </c>
      <c r="F67" s="2">
        <f t="shared" si="7"/>
        <v>10</v>
      </c>
      <c r="G67" s="2">
        <f t="shared" si="1"/>
        <v>9.845167</v>
      </c>
      <c r="H67" s="2">
        <f t="shared" si="2"/>
        <v>10.376607</v>
      </c>
      <c r="I67" s="2">
        <f t="shared" si="3"/>
        <v>8.9350903080000013</v>
      </c>
      <c r="J67" s="2">
        <f t="shared" si="4"/>
        <v>9.446587000000001</v>
      </c>
      <c r="K67" s="2">
        <f t="shared" si="5"/>
        <v>9.4568069999999977</v>
      </c>
      <c r="L67" s="2">
        <f t="shared" si="6"/>
        <v>8.9350903080000013</v>
      </c>
    </row>
    <row r="68" spans="2:12" x14ac:dyDescent="0.55000000000000004">
      <c r="B68" s="2">
        <v>58</v>
      </c>
      <c r="C68" s="2" t="s">
        <v>251</v>
      </c>
      <c r="D68" s="2">
        <v>2</v>
      </c>
      <c r="E68" s="1">
        <v>12</v>
      </c>
      <c r="F68" s="2">
        <f t="shared" si="7"/>
        <v>10</v>
      </c>
      <c r="G68" s="2">
        <f t="shared" si="1"/>
        <v>9.845167</v>
      </c>
      <c r="H68" s="2">
        <f t="shared" si="2"/>
        <v>10.376607</v>
      </c>
      <c r="I68" s="2">
        <f t="shared" si="3"/>
        <v>8.9350903080000013</v>
      </c>
      <c r="J68" s="2">
        <f t="shared" si="4"/>
        <v>9.446587000000001</v>
      </c>
      <c r="K68" s="2">
        <f t="shared" si="5"/>
        <v>9.4568069999999977</v>
      </c>
      <c r="L68" s="2">
        <f t="shared" si="6"/>
        <v>8.9350903080000013</v>
      </c>
    </row>
    <row r="69" spans="2:12" x14ac:dyDescent="0.55000000000000004">
      <c r="B69" s="2">
        <v>59</v>
      </c>
      <c r="C69" s="2" t="s">
        <v>292</v>
      </c>
      <c r="D69" s="1">
        <v>5</v>
      </c>
      <c r="E69" s="1">
        <v>15</v>
      </c>
      <c r="F69" s="2">
        <f t="shared" si="7"/>
        <v>10</v>
      </c>
      <c r="G69" s="2">
        <f t="shared" si="1"/>
        <v>9.7767647499999999</v>
      </c>
      <c r="H69" s="2">
        <f t="shared" si="2"/>
        <v>10.542984750000002</v>
      </c>
      <c r="I69" s="2">
        <f t="shared" si="3"/>
        <v>8.4646336290000015</v>
      </c>
      <c r="J69" s="2">
        <f t="shared" si="4"/>
        <v>9.2020997500000004</v>
      </c>
      <c r="K69" s="2">
        <f t="shared" si="5"/>
        <v>9.2168347499999985</v>
      </c>
      <c r="L69" s="2">
        <f t="shared" si="6"/>
        <v>8.4646336290000015</v>
      </c>
    </row>
    <row r="70" spans="2:12" x14ac:dyDescent="0.55000000000000004">
      <c r="B70" s="2">
        <v>60</v>
      </c>
      <c r="C70" s="2" t="s">
        <v>298</v>
      </c>
      <c r="D70" s="1">
        <v>6</v>
      </c>
      <c r="E70" s="1">
        <v>16</v>
      </c>
      <c r="F70" s="2">
        <f t="shared" si="7"/>
        <v>10</v>
      </c>
      <c r="G70" s="2">
        <f t="shared" si="1"/>
        <v>9.7539639999999999</v>
      </c>
      <c r="H70" s="2">
        <f t="shared" si="2"/>
        <v>10.598444000000001</v>
      </c>
      <c r="I70" s="2">
        <f t="shared" si="3"/>
        <v>8.307814736000001</v>
      </c>
      <c r="J70" s="2">
        <f t="shared" si="4"/>
        <v>9.1206040000000002</v>
      </c>
      <c r="K70" s="2">
        <f t="shared" si="5"/>
        <v>9.136844</v>
      </c>
      <c r="L70" s="2">
        <f t="shared" si="6"/>
        <v>8.307814736000001</v>
      </c>
    </row>
    <row r="71" spans="2:12" x14ac:dyDescent="0.55000000000000004">
      <c r="B71" s="2">
        <v>61</v>
      </c>
      <c r="C71" s="2" t="s">
        <v>2</v>
      </c>
      <c r="D71" s="1">
        <v>2.6</v>
      </c>
      <c r="E71" s="1">
        <v>13</v>
      </c>
      <c r="F71" s="2">
        <f t="shared" si="7"/>
        <v>10.4</v>
      </c>
      <c r="G71" s="2">
        <f t="shared" si="1"/>
        <v>10.227117289999999</v>
      </c>
      <c r="H71" s="2">
        <f t="shared" si="2"/>
        <v>10.820510090000001</v>
      </c>
      <c r="I71" s="2">
        <f t="shared" si="3"/>
        <v>9.210948095960001</v>
      </c>
      <c r="J71" s="2">
        <f t="shared" si="4"/>
        <v>9.7820726899999997</v>
      </c>
      <c r="K71" s="2">
        <f t="shared" si="5"/>
        <v>9.7934840899999998</v>
      </c>
      <c r="L71" s="2">
        <f t="shared" si="6"/>
        <v>9.210948095960001</v>
      </c>
    </row>
    <row r="72" spans="2:12" x14ac:dyDescent="0.55000000000000004">
      <c r="B72" s="2">
        <v>62</v>
      </c>
      <c r="C72" s="2" t="s">
        <v>263</v>
      </c>
      <c r="D72" s="1">
        <v>3.5</v>
      </c>
      <c r="E72" s="1">
        <v>14</v>
      </c>
      <c r="F72" s="2">
        <f t="shared" si="7"/>
        <v>10.5</v>
      </c>
      <c r="G72" s="2">
        <f t="shared" si="1"/>
        <v>10.305504299999999</v>
      </c>
      <c r="H72" s="2">
        <f t="shared" si="2"/>
        <v>10.973080300000001</v>
      </c>
      <c r="I72" s="2">
        <f t="shared" si="3"/>
        <v>9.1622983732000005</v>
      </c>
      <c r="J72" s="2">
        <f t="shared" si="4"/>
        <v>9.8048223000000014</v>
      </c>
      <c r="K72" s="2">
        <f t="shared" si="5"/>
        <v>9.8176603</v>
      </c>
      <c r="L72" s="2">
        <f t="shared" si="6"/>
        <v>9.1622983732000005</v>
      </c>
    </row>
    <row r="73" spans="2:12" x14ac:dyDescent="0.55000000000000004">
      <c r="B73" s="2">
        <v>63</v>
      </c>
      <c r="C73" s="2" t="s">
        <v>233</v>
      </c>
      <c r="D73" s="1">
        <v>2.6</v>
      </c>
      <c r="E73" s="1">
        <v>13.4</v>
      </c>
      <c r="F73" s="2">
        <f t="shared" si="7"/>
        <v>10.8</v>
      </c>
      <c r="G73" s="2">
        <f t="shared" si="1"/>
        <v>10.62274803</v>
      </c>
      <c r="H73" s="2">
        <f t="shared" si="2"/>
        <v>11.231137630000003</v>
      </c>
      <c r="I73" s="2">
        <f t="shared" si="3"/>
        <v>9.5808972197200006</v>
      </c>
      <c r="J73" s="2">
        <f t="shared" si="4"/>
        <v>10.16645583</v>
      </c>
      <c r="K73" s="2">
        <f t="shared" si="5"/>
        <v>10.178155629999999</v>
      </c>
      <c r="L73" s="2">
        <f t="shared" si="6"/>
        <v>9.5808972197200006</v>
      </c>
    </row>
    <row r="74" spans="2:12" x14ac:dyDescent="0.55000000000000004">
      <c r="B74" s="2">
        <v>64</v>
      </c>
      <c r="C74" s="2" t="s">
        <v>199</v>
      </c>
      <c r="D74" s="1">
        <v>2</v>
      </c>
      <c r="E74" s="1">
        <v>13</v>
      </c>
      <c r="F74" s="2">
        <f t="shared" si="7"/>
        <v>11</v>
      </c>
      <c r="G74" s="2">
        <f t="shared" si="1"/>
        <v>10.83424385</v>
      </c>
      <c r="H74" s="2">
        <f t="shared" si="2"/>
        <v>11.40317585</v>
      </c>
      <c r="I74" s="2">
        <f t="shared" si="3"/>
        <v>9.8599631174000013</v>
      </c>
      <c r="J74" s="2">
        <f t="shared" si="4"/>
        <v>10.407544850000001</v>
      </c>
      <c r="K74" s="2">
        <f t="shared" si="5"/>
        <v>10.41848585</v>
      </c>
      <c r="L74" s="2">
        <f t="shared" si="6"/>
        <v>9.8599631174000013</v>
      </c>
    </row>
    <row r="75" spans="2:12" x14ac:dyDescent="0.55000000000000004">
      <c r="B75" s="2">
        <v>65</v>
      </c>
      <c r="C75" s="2" t="s">
        <v>245</v>
      </c>
      <c r="D75" s="1">
        <v>2.8</v>
      </c>
      <c r="E75" s="1">
        <v>14.4</v>
      </c>
      <c r="F75" s="2">
        <f t="shared" ref="F75:F106" si="8">E75-D75</f>
        <v>11.600000000000001</v>
      </c>
      <c r="G75" s="2">
        <f t="shared" si="1"/>
        <v>11.40944936</v>
      </c>
      <c r="H75" s="2">
        <f t="shared" si="2"/>
        <v>12.063484560000001</v>
      </c>
      <c r="I75" s="2">
        <f t="shared" si="3"/>
        <v>10.289431688640001</v>
      </c>
      <c r="J75" s="2">
        <f t="shared" si="4"/>
        <v>10.918922960000002</v>
      </c>
      <c r="K75" s="2">
        <f t="shared" si="5"/>
        <v>10.93150056</v>
      </c>
      <c r="L75" s="2">
        <f t="shared" si="6"/>
        <v>10.289431688640001</v>
      </c>
    </row>
    <row r="76" spans="2:12" x14ac:dyDescent="0.55000000000000004">
      <c r="B76" s="2">
        <v>66</v>
      </c>
      <c r="C76" s="2" t="s">
        <v>266</v>
      </c>
      <c r="D76" s="2">
        <v>3.8</v>
      </c>
      <c r="E76" s="1">
        <v>15.4</v>
      </c>
      <c r="F76" s="2">
        <f t="shared" si="8"/>
        <v>11.600000000000001</v>
      </c>
      <c r="G76" s="2">
        <f t="shared" ref="G76:G116" si="9">(E76*(1+0.000721*($F$2-25))-D76*(1-0.000784*($F$2-25)))</f>
        <v>11.38664861</v>
      </c>
      <c r="H76" s="2">
        <f t="shared" ref="H76:H116" si="10">($E76*(1+0.000721*($F$3-25))-$D76*(1-0.000784*($F$3-25)))</f>
        <v>12.118943810000001</v>
      </c>
      <c r="I76" s="2">
        <f t="shared" ref="I76:I116" si="11">($E76*(1+0.000721*($F$4-25))-$D76*(1-0.000784*($F$4-25)))</f>
        <v>10.13261279564</v>
      </c>
      <c r="J76" s="2">
        <f t="shared" ref="J76:J116" si="12">($E76*(1+0.000721*($F$5-25))-$D76*(1-0.000784*($F$5-25)))</f>
        <v>10.837427210000001</v>
      </c>
      <c r="K76" s="2">
        <f t="shared" ref="K76:K116" si="13">($E76*(1+0.000721*($F$6-25))-$D76*(1-0.000784*($F$6-25)))</f>
        <v>10.85150981</v>
      </c>
      <c r="L76" s="2">
        <f t="shared" ref="L76:L116" si="14">($E76*(1+0.000721*($F$7-25))-$D76*(1-0.000784*($F$7-25)))</f>
        <v>10.13261279564</v>
      </c>
    </row>
    <row r="77" spans="2:12" x14ac:dyDescent="0.55000000000000004">
      <c r="B77" s="2">
        <v>67</v>
      </c>
      <c r="C77" s="2" t="s">
        <v>302</v>
      </c>
      <c r="D77" s="1">
        <v>6.2</v>
      </c>
      <c r="E77" s="1">
        <v>17.899999999999999</v>
      </c>
      <c r="F77" s="2">
        <f t="shared" si="8"/>
        <v>11.7</v>
      </c>
      <c r="G77" s="2">
        <f t="shared" si="9"/>
        <v>11.430834494999999</v>
      </c>
      <c r="H77" s="2">
        <f t="shared" si="10"/>
        <v>12.354702894999999</v>
      </c>
      <c r="I77" s="2">
        <f t="shared" si="11"/>
        <v>9.8487347333799988</v>
      </c>
      <c r="J77" s="2">
        <f t="shared" si="12"/>
        <v>10.737933195</v>
      </c>
      <c r="K77" s="2">
        <f t="shared" si="13"/>
        <v>10.755699894999996</v>
      </c>
      <c r="L77" s="2">
        <f t="shared" si="14"/>
        <v>9.8487347333799988</v>
      </c>
    </row>
    <row r="78" spans="2:12" x14ac:dyDescent="0.55000000000000004">
      <c r="B78" s="2">
        <v>68</v>
      </c>
      <c r="C78" s="2" t="s">
        <v>308</v>
      </c>
      <c r="D78" s="1">
        <v>7.3</v>
      </c>
      <c r="E78" s="1">
        <v>19</v>
      </c>
      <c r="F78" s="2">
        <f t="shared" si="8"/>
        <v>11.7</v>
      </c>
      <c r="G78" s="2">
        <f t="shared" si="9"/>
        <v>11.405753669999999</v>
      </c>
      <c r="H78" s="2">
        <f t="shared" si="10"/>
        <v>12.415708070000003</v>
      </c>
      <c r="I78" s="2">
        <f t="shared" si="11"/>
        <v>9.6762339510800022</v>
      </c>
      <c r="J78" s="2">
        <f t="shared" si="12"/>
        <v>10.648287870000001</v>
      </c>
      <c r="K78" s="2">
        <f t="shared" si="13"/>
        <v>10.667710069999998</v>
      </c>
      <c r="L78" s="2">
        <f t="shared" si="14"/>
        <v>9.6762339510800022</v>
      </c>
    </row>
    <row r="79" spans="2:12" x14ac:dyDescent="0.55000000000000004">
      <c r="B79" s="2">
        <v>69</v>
      </c>
      <c r="C79" s="2" t="s">
        <v>203</v>
      </c>
      <c r="D79" s="1">
        <v>2</v>
      </c>
      <c r="E79" s="1">
        <v>14</v>
      </c>
      <c r="F79" s="2">
        <f t="shared" si="8"/>
        <v>12</v>
      </c>
      <c r="G79" s="2">
        <f t="shared" si="9"/>
        <v>11.8233207</v>
      </c>
      <c r="H79" s="2">
        <f t="shared" si="10"/>
        <v>12.429744700000001</v>
      </c>
      <c r="I79" s="2">
        <f t="shared" si="11"/>
        <v>10.784835926800001</v>
      </c>
      <c r="J79" s="2">
        <f t="shared" si="12"/>
        <v>11.368502700000001</v>
      </c>
      <c r="K79" s="2">
        <f t="shared" si="13"/>
        <v>11.380164699999998</v>
      </c>
      <c r="L79" s="2">
        <f t="shared" si="14"/>
        <v>10.784835926800001</v>
      </c>
    </row>
    <row r="80" spans="2:12" x14ac:dyDescent="0.55000000000000004">
      <c r="B80" s="2">
        <v>70</v>
      </c>
      <c r="C80" s="2" t="s">
        <v>7</v>
      </c>
      <c r="D80" s="1">
        <v>15</v>
      </c>
      <c r="E80" s="1">
        <v>28</v>
      </c>
      <c r="F80" s="2">
        <f t="shared" si="8"/>
        <v>13</v>
      </c>
      <c r="G80" s="2">
        <f t="shared" si="9"/>
        <v>12.5159878</v>
      </c>
      <c r="H80" s="2">
        <f t="shared" si="10"/>
        <v>14.177283800000001</v>
      </c>
      <c r="I80" s="2">
        <f t="shared" si="11"/>
        <v>9.6710631272000036</v>
      </c>
      <c r="J80" s="2">
        <f t="shared" si="12"/>
        <v>11.270015800000001</v>
      </c>
      <c r="K80" s="2">
        <f t="shared" si="13"/>
        <v>11.301963799999998</v>
      </c>
      <c r="L80" s="2">
        <f t="shared" si="14"/>
        <v>9.6710631272000036</v>
      </c>
    </row>
    <row r="81" spans="2:12" x14ac:dyDescent="0.55000000000000004">
      <c r="B81" s="2">
        <v>71</v>
      </c>
      <c r="C81" s="2" t="s">
        <v>260</v>
      </c>
      <c r="D81" s="1">
        <v>3</v>
      </c>
      <c r="E81" s="1">
        <v>16</v>
      </c>
      <c r="F81" s="2">
        <f t="shared" si="8"/>
        <v>13</v>
      </c>
      <c r="G81" s="2">
        <f t="shared" si="9"/>
        <v>12.7895968</v>
      </c>
      <c r="H81" s="2">
        <f t="shared" si="10"/>
        <v>13.511772800000001</v>
      </c>
      <c r="I81" s="2">
        <f t="shared" si="11"/>
        <v>11.552889843200001</v>
      </c>
      <c r="J81" s="2">
        <f t="shared" si="12"/>
        <v>12.2479648</v>
      </c>
      <c r="K81" s="2">
        <f t="shared" si="13"/>
        <v>12.2618528</v>
      </c>
      <c r="L81" s="2">
        <f t="shared" si="14"/>
        <v>11.552889843200001</v>
      </c>
    </row>
    <row r="82" spans="2:12" x14ac:dyDescent="0.55000000000000004">
      <c r="B82" s="2">
        <v>72</v>
      </c>
      <c r="C82" s="2" t="s">
        <v>191</v>
      </c>
      <c r="D82" s="2">
        <v>1</v>
      </c>
      <c r="E82" s="1">
        <v>15</v>
      </c>
      <c r="F82" s="2">
        <f t="shared" si="8"/>
        <v>14</v>
      </c>
      <c r="G82" s="2">
        <f t="shared" si="9"/>
        <v>13.82427515</v>
      </c>
      <c r="H82" s="2">
        <f t="shared" si="10"/>
        <v>14.427423150000001</v>
      </c>
      <c r="I82" s="2">
        <f t="shared" si="11"/>
        <v>12.7914004386</v>
      </c>
      <c r="J82" s="2">
        <f t="shared" si="12"/>
        <v>13.37191415</v>
      </c>
      <c r="K82" s="2">
        <f t="shared" si="13"/>
        <v>13.383513149999999</v>
      </c>
      <c r="L82" s="2">
        <f t="shared" si="14"/>
        <v>12.7914004386</v>
      </c>
    </row>
    <row r="83" spans="2:12" x14ac:dyDescent="0.55000000000000004">
      <c r="B83" s="2">
        <v>73</v>
      </c>
      <c r="C83" s="2" t="s">
        <v>5</v>
      </c>
      <c r="D83" s="1">
        <v>3</v>
      </c>
      <c r="E83" s="1">
        <v>17</v>
      </c>
      <c r="F83" s="2">
        <f t="shared" si="8"/>
        <v>14</v>
      </c>
      <c r="G83" s="2">
        <f t="shared" si="9"/>
        <v>13.77867365</v>
      </c>
      <c r="H83" s="2">
        <f t="shared" si="10"/>
        <v>14.538341650000001</v>
      </c>
      <c r="I83" s="2">
        <f t="shared" si="11"/>
        <v>12.477762652600001</v>
      </c>
      <c r="J83" s="2">
        <f t="shared" si="12"/>
        <v>13.20892265</v>
      </c>
      <c r="K83" s="2">
        <f t="shared" si="13"/>
        <v>13.223531649999998</v>
      </c>
      <c r="L83" s="2">
        <f t="shared" si="14"/>
        <v>12.477762652600001</v>
      </c>
    </row>
    <row r="84" spans="2:12" x14ac:dyDescent="0.55000000000000004">
      <c r="B84" s="2">
        <v>74</v>
      </c>
      <c r="C84" s="2" t="s">
        <v>265</v>
      </c>
      <c r="D84" s="1">
        <v>3.7</v>
      </c>
      <c r="E84" s="1">
        <v>18</v>
      </c>
      <c r="F84" s="2">
        <f t="shared" si="8"/>
        <v>14.3</v>
      </c>
      <c r="G84" s="2">
        <f t="shared" si="9"/>
        <v>14.059436179999999</v>
      </c>
      <c r="H84" s="2">
        <f t="shared" si="10"/>
        <v>14.885133780000002</v>
      </c>
      <c r="I84" s="2">
        <f t="shared" si="11"/>
        <v>12.645451270320002</v>
      </c>
      <c r="J84" s="2">
        <f t="shared" si="12"/>
        <v>13.44016298</v>
      </c>
      <c r="K84" s="2">
        <f t="shared" si="13"/>
        <v>13.45604178</v>
      </c>
      <c r="L84" s="2">
        <f t="shared" si="14"/>
        <v>12.645451270320002</v>
      </c>
    </row>
    <row r="85" spans="2:12" x14ac:dyDescent="0.55000000000000004">
      <c r="B85" s="2">
        <v>75</v>
      </c>
      <c r="C85" s="2" t="s">
        <v>311</v>
      </c>
      <c r="D85" s="1">
        <v>7.3</v>
      </c>
      <c r="E85" s="1">
        <v>22.2</v>
      </c>
      <c r="F85" s="2">
        <f t="shared" si="8"/>
        <v>14.899999999999999</v>
      </c>
      <c r="G85" s="2">
        <f t="shared" si="9"/>
        <v>14.57079959</v>
      </c>
      <c r="H85" s="2">
        <f t="shared" si="10"/>
        <v>15.70072839</v>
      </c>
      <c r="I85" s="2">
        <f t="shared" si="11"/>
        <v>12.635826941160003</v>
      </c>
      <c r="J85" s="2">
        <f t="shared" si="12"/>
        <v>13.723352990000002</v>
      </c>
      <c r="K85" s="2">
        <f t="shared" si="13"/>
        <v>13.74508239</v>
      </c>
      <c r="L85" s="2">
        <f t="shared" si="14"/>
        <v>12.635826941160003</v>
      </c>
    </row>
    <row r="86" spans="2:12" x14ac:dyDescent="0.55000000000000004">
      <c r="B86" s="2">
        <v>76</v>
      </c>
      <c r="C86" s="2" t="s">
        <v>253</v>
      </c>
      <c r="D86" s="1">
        <v>3</v>
      </c>
      <c r="E86" s="1">
        <v>18</v>
      </c>
      <c r="F86" s="2">
        <f t="shared" si="8"/>
        <v>15</v>
      </c>
      <c r="G86" s="2">
        <f t="shared" si="9"/>
        <v>14.7677505</v>
      </c>
      <c r="H86" s="2">
        <f t="shared" si="10"/>
        <v>15.564910500000002</v>
      </c>
      <c r="I86" s="2">
        <f t="shared" si="11"/>
        <v>13.402635462000001</v>
      </c>
      <c r="J86" s="2">
        <f t="shared" si="12"/>
        <v>14.1698805</v>
      </c>
      <c r="K86" s="2">
        <f t="shared" si="13"/>
        <v>14.1852105</v>
      </c>
      <c r="L86" s="2">
        <f t="shared" si="14"/>
        <v>13.402635462000001</v>
      </c>
    </row>
    <row r="87" spans="2:12" x14ac:dyDescent="0.55000000000000004">
      <c r="B87" s="2">
        <v>77</v>
      </c>
      <c r="C87" s="2" t="s">
        <v>295</v>
      </c>
      <c r="D87" s="1">
        <v>5.5</v>
      </c>
      <c r="E87" s="1">
        <v>21.3</v>
      </c>
      <c r="F87" s="2">
        <f t="shared" si="8"/>
        <v>15.8</v>
      </c>
      <c r="G87" s="2">
        <f t="shared" si="9"/>
        <v>15.502010105</v>
      </c>
      <c r="H87" s="2">
        <f t="shared" si="10"/>
        <v>16.524813705</v>
      </c>
      <c r="I87" s="2">
        <f t="shared" si="11"/>
        <v>13.750486477020001</v>
      </c>
      <c r="J87" s="2">
        <f t="shared" si="12"/>
        <v>14.734907405000001</v>
      </c>
      <c r="K87" s="2">
        <f t="shared" si="13"/>
        <v>14.754576705000002</v>
      </c>
      <c r="L87" s="2">
        <f t="shared" si="14"/>
        <v>13.750486477020001</v>
      </c>
    </row>
    <row r="88" spans="2:12" x14ac:dyDescent="0.55000000000000004">
      <c r="B88" s="2">
        <v>78</v>
      </c>
      <c r="C88" s="2" t="s">
        <v>10</v>
      </c>
      <c r="D88" s="1">
        <v>4</v>
      </c>
      <c r="E88" s="1">
        <v>19.899999999999999</v>
      </c>
      <c r="F88" s="2">
        <f t="shared" si="8"/>
        <v>15.899999999999999</v>
      </c>
      <c r="G88" s="2">
        <f t="shared" si="9"/>
        <v>15.635118915</v>
      </c>
      <c r="H88" s="2">
        <f t="shared" si="10"/>
        <v>16.544281715</v>
      </c>
      <c r="I88" s="2">
        <f t="shared" si="11"/>
        <v>14.07820209746</v>
      </c>
      <c r="J88" s="2">
        <f t="shared" si="12"/>
        <v>14.953246815</v>
      </c>
      <c r="K88" s="2">
        <f t="shared" si="13"/>
        <v>14.970730714999997</v>
      </c>
      <c r="L88" s="2">
        <f t="shared" si="14"/>
        <v>14.07820209746</v>
      </c>
    </row>
    <row r="89" spans="2:12" x14ac:dyDescent="0.55000000000000004">
      <c r="B89" s="2">
        <v>79</v>
      </c>
      <c r="C89" s="2" t="s">
        <v>258</v>
      </c>
      <c r="D89" s="1">
        <v>3</v>
      </c>
      <c r="E89" s="1">
        <v>19</v>
      </c>
      <c r="F89" s="2">
        <f t="shared" si="8"/>
        <v>16</v>
      </c>
      <c r="G89" s="2">
        <f t="shared" si="9"/>
        <v>15.75682735</v>
      </c>
      <c r="H89" s="2">
        <f t="shared" si="10"/>
        <v>16.591479350000004</v>
      </c>
      <c r="I89" s="2">
        <f t="shared" si="11"/>
        <v>14.327508271400001</v>
      </c>
      <c r="J89" s="2">
        <f t="shared" si="12"/>
        <v>15.130838349999999</v>
      </c>
      <c r="K89" s="2">
        <f t="shared" si="13"/>
        <v>15.146889349999999</v>
      </c>
      <c r="L89" s="2">
        <f t="shared" si="14"/>
        <v>14.327508271400001</v>
      </c>
    </row>
    <row r="90" spans="2:12" x14ac:dyDescent="0.55000000000000004">
      <c r="B90" s="2">
        <v>80</v>
      </c>
      <c r="C90" s="2" t="s">
        <v>274</v>
      </c>
      <c r="D90" s="1">
        <v>3</v>
      </c>
      <c r="E90" s="1">
        <v>19</v>
      </c>
      <c r="F90" s="2">
        <f t="shared" si="8"/>
        <v>16</v>
      </c>
      <c r="G90" s="2">
        <f t="shared" si="9"/>
        <v>15.75682735</v>
      </c>
      <c r="H90" s="2">
        <f t="shared" si="10"/>
        <v>16.591479350000004</v>
      </c>
      <c r="I90" s="2">
        <f t="shared" si="11"/>
        <v>14.327508271400001</v>
      </c>
      <c r="J90" s="2">
        <f t="shared" si="12"/>
        <v>15.130838349999999</v>
      </c>
      <c r="K90" s="2">
        <f t="shared" si="13"/>
        <v>15.146889349999999</v>
      </c>
      <c r="L90" s="2">
        <f t="shared" si="14"/>
        <v>14.327508271400001</v>
      </c>
    </row>
    <row r="91" spans="2:12" x14ac:dyDescent="0.55000000000000004">
      <c r="B91" s="2">
        <v>81</v>
      </c>
      <c r="C91" s="2" t="s">
        <v>280</v>
      </c>
      <c r="D91" s="1">
        <v>4</v>
      </c>
      <c r="E91" s="1">
        <v>21</v>
      </c>
      <c r="F91" s="2">
        <f t="shared" si="8"/>
        <v>17</v>
      </c>
      <c r="G91" s="2">
        <f t="shared" si="9"/>
        <v>16.72310345</v>
      </c>
      <c r="H91" s="2">
        <f t="shared" si="10"/>
        <v>17.673507450000002</v>
      </c>
      <c r="I91" s="2">
        <f t="shared" si="11"/>
        <v>15.095562187800002</v>
      </c>
      <c r="J91" s="2">
        <f t="shared" si="12"/>
        <v>16.010300449999999</v>
      </c>
      <c r="K91" s="2">
        <f t="shared" si="13"/>
        <v>16.02857745</v>
      </c>
      <c r="L91" s="2">
        <f t="shared" si="14"/>
        <v>15.095562187800002</v>
      </c>
    </row>
    <row r="92" spans="2:12" x14ac:dyDescent="0.55000000000000004">
      <c r="B92" s="2">
        <v>82</v>
      </c>
      <c r="C92" s="2" t="s">
        <v>268</v>
      </c>
      <c r="D92" s="1">
        <v>3.9</v>
      </c>
      <c r="E92" s="1">
        <v>21.8</v>
      </c>
      <c r="F92" s="2">
        <f t="shared" si="8"/>
        <v>17.900000000000002</v>
      </c>
      <c r="G92" s="2">
        <f t="shared" si="9"/>
        <v>17.615552690000001</v>
      </c>
      <c r="H92" s="2">
        <f t="shared" si="10"/>
        <v>18.591873490000005</v>
      </c>
      <c r="I92" s="2">
        <f t="shared" si="11"/>
        <v>15.943629605560002</v>
      </c>
      <c r="J92" s="2">
        <f t="shared" si="12"/>
        <v>16.88331209</v>
      </c>
      <c r="K92" s="2">
        <f t="shared" si="13"/>
        <v>16.90208749</v>
      </c>
      <c r="L92" s="2">
        <f t="shared" si="14"/>
        <v>15.943629605560002</v>
      </c>
    </row>
    <row r="93" spans="2:12" x14ac:dyDescent="0.55000000000000004">
      <c r="B93" s="2">
        <v>83</v>
      </c>
      <c r="C93" s="2" t="s">
        <v>255</v>
      </c>
      <c r="D93" s="1">
        <v>3</v>
      </c>
      <c r="E93" s="1">
        <v>22</v>
      </c>
      <c r="F93" s="2">
        <f t="shared" si="8"/>
        <v>19</v>
      </c>
      <c r="G93" s="2">
        <f t="shared" si="9"/>
        <v>18.724057899999998</v>
      </c>
      <c r="H93" s="2">
        <f t="shared" si="10"/>
        <v>19.671185900000005</v>
      </c>
      <c r="I93" s="2">
        <f t="shared" si="11"/>
        <v>17.102126699599999</v>
      </c>
      <c r="J93" s="2">
        <f t="shared" si="12"/>
        <v>18.013711899999997</v>
      </c>
      <c r="K93" s="2">
        <f t="shared" si="13"/>
        <v>18.031925900000001</v>
      </c>
      <c r="L93" s="2">
        <f t="shared" si="14"/>
        <v>17.102126699599999</v>
      </c>
    </row>
    <row r="94" spans="2:12" x14ac:dyDescent="0.55000000000000004">
      <c r="B94" s="2">
        <v>84</v>
      </c>
      <c r="C94" s="2" t="s">
        <v>84</v>
      </c>
      <c r="D94" s="1">
        <v>1</v>
      </c>
      <c r="E94" s="1">
        <v>21</v>
      </c>
      <c r="F94" s="2">
        <f t="shared" si="8"/>
        <v>20</v>
      </c>
      <c r="G94" s="2">
        <f t="shared" si="9"/>
        <v>19.758736249999998</v>
      </c>
      <c r="H94" s="2">
        <f t="shared" si="10"/>
        <v>20.586836250000005</v>
      </c>
      <c r="I94" s="2">
        <f t="shared" si="11"/>
        <v>18.340637295000001</v>
      </c>
      <c r="J94" s="2">
        <f t="shared" si="12"/>
        <v>19.137661250000001</v>
      </c>
      <c r="K94" s="2">
        <f t="shared" si="13"/>
        <v>19.15358625</v>
      </c>
      <c r="L94" s="2">
        <f t="shared" si="14"/>
        <v>18.340637295000001</v>
      </c>
    </row>
    <row r="95" spans="2:12" x14ac:dyDescent="0.55000000000000004">
      <c r="B95" s="2">
        <v>85</v>
      </c>
      <c r="C95" s="2" t="s">
        <v>195</v>
      </c>
      <c r="D95" s="1">
        <v>2</v>
      </c>
      <c r="E95" s="1">
        <v>22</v>
      </c>
      <c r="F95" s="2">
        <f t="shared" si="8"/>
        <v>20</v>
      </c>
      <c r="G95" s="2">
        <f t="shared" si="9"/>
        <v>19.7359355</v>
      </c>
      <c r="H95" s="2">
        <f t="shared" si="10"/>
        <v>20.642295500000003</v>
      </c>
      <c r="I95" s="2">
        <f t="shared" si="11"/>
        <v>18.183818402</v>
      </c>
      <c r="J95" s="2">
        <f t="shared" si="12"/>
        <v>19.056165499999999</v>
      </c>
      <c r="K95" s="2">
        <f t="shared" si="13"/>
        <v>19.0735955</v>
      </c>
      <c r="L95" s="2">
        <f t="shared" si="14"/>
        <v>18.183818402</v>
      </c>
    </row>
    <row r="96" spans="2:12" x14ac:dyDescent="0.55000000000000004">
      <c r="B96" s="2">
        <v>86</v>
      </c>
      <c r="C96" s="2" t="s">
        <v>4</v>
      </c>
      <c r="D96" s="1">
        <v>2.8</v>
      </c>
      <c r="E96" s="1">
        <v>31</v>
      </c>
      <c r="F96" s="2">
        <f t="shared" si="8"/>
        <v>28.2</v>
      </c>
      <c r="G96" s="2">
        <f t="shared" si="9"/>
        <v>27.828125069999999</v>
      </c>
      <c r="H96" s="2">
        <f t="shared" si="10"/>
        <v>29.104527470000001</v>
      </c>
      <c r="I96" s="2">
        <f t="shared" si="11"/>
        <v>25.642320324680004</v>
      </c>
      <c r="J96" s="2">
        <f t="shared" si="12"/>
        <v>26.870823270000002</v>
      </c>
      <c r="K96" s="2">
        <f t="shared" si="13"/>
        <v>26.895369470000002</v>
      </c>
      <c r="L96" s="2">
        <f t="shared" si="14"/>
        <v>25.642320324680004</v>
      </c>
    </row>
    <row r="97" spans="2:12" x14ac:dyDescent="0.55000000000000004">
      <c r="B97" s="2">
        <v>87</v>
      </c>
      <c r="C97" s="2" t="s">
        <v>264</v>
      </c>
      <c r="D97" s="1">
        <v>3.6</v>
      </c>
      <c r="E97" s="1">
        <v>33</v>
      </c>
      <c r="F97" s="2">
        <f t="shared" si="8"/>
        <v>29.4</v>
      </c>
      <c r="G97" s="2">
        <f t="shared" si="9"/>
        <v>28.996776690000004</v>
      </c>
      <c r="H97" s="2">
        <f t="shared" si="10"/>
        <v>30.38077749</v>
      </c>
      <c r="I97" s="2">
        <f t="shared" si="11"/>
        <v>26.626712581560003</v>
      </c>
      <c r="J97" s="2">
        <f t="shared" si="12"/>
        <v>27.958776090000001</v>
      </c>
      <c r="K97" s="2">
        <f t="shared" si="13"/>
        <v>27.985391489999998</v>
      </c>
      <c r="L97" s="2">
        <f t="shared" si="14"/>
        <v>26.626712581560003</v>
      </c>
    </row>
    <row r="98" spans="2:12" x14ac:dyDescent="0.55000000000000004">
      <c r="B98" s="2">
        <v>88</v>
      </c>
      <c r="C98" s="2" t="s">
        <v>306</v>
      </c>
      <c r="D98" s="2">
        <v>6</v>
      </c>
      <c r="E98" s="1">
        <v>36</v>
      </c>
      <c r="F98" s="2">
        <f t="shared" si="8"/>
        <v>30</v>
      </c>
      <c r="G98" s="2">
        <f t="shared" si="9"/>
        <v>29.535501</v>
      </c>
      <c r="H98" s="2">
        <f t="shared" si="10"/>
        <v>31.129821000000003</v>
      </c>
      <c r="I98" s="2">
        <f t="shared" si="11"/>
        <v>26.805270924000002</v>
      </c>
      <c r="J98" s="2">
        <f t="shared" si="12"/>
        <v>28.339760999999999</v>
      </c>
      <c r="K98" s="2">
        <f t="shared" si="13"/>
        <v>28.370421</v>
      </c>
      <c r="L98" s="2">
        <f t="shared" si="14"/>
        <v>26.805270924000002</v>
      </c>
    </row>
    <row r="99" spans="2:12" x14ac:dyDescent="0.55000000000000004">
      <c r="B99" s="2">
        <v>89</v>
      </c>
      <c r="C99" s="2" t="s">
        <v>207</v>
      </c>
      <c r="D99" s="1">
        <v>2</v>
      </c>
      <c r="E99" s="1">
        <v>34</v>
      </c>
      <c r="F99" s="2">
        <f t="shared" si="8"/>
        <v>32</v>
      </c>
      <c r="G99" s="2">
        <f t="shared" si="9"/>
        <v>31.6048577</v>
      </c>
      <c r="H99" s="2">
        <f t="shared" si="10"/>
        <v>32.961121700000007</v>
      </c>
      <c r="I99" s="2">
        <f t="shared" si="11"/>
        <v>29.282292114800001</v>
      </c>
      <c r="J99" s="2">
        <f t="shared" si="12"/>
        <v>30.5876597</v>
      </c>
      <c r="K99" s="2">
        <f t="shared" si="13"/>
        <v>30.613741699999995</v>
      </c>
      <c r="L99" s="2">
        <f t="shared" si="14"/>
        <v>29.282292114800001</v>
      </c>
    </row>
    <row r="100" spans="2:12" x14ac:dyDescent="0.55000000000000004">
      <c r="B100" s="2">
        <v>90</v>
      </c>
      <c r="C100" s="2" t="s">
        <v>247</v>
      </c>
      <c r="D100" s="1">
        <v>2.9</v>
      </c>
      <c r="E100" s="1">
        <v>36</v>
      </c>
      <c r="F100" s="2">
        <f t="shared" si="8"/>
        <v>33.1</v>
      </c>
      <c r="G100" s="2">
        <f t="shared" si="9"/>
        <v>32.67232156</v>
      </c>
      <c r="H100" s="2">
        <f t="shared" si="10"/>
        <v>34.140260760000004</v>
      </c>
      <c r="I100" s="2">
        <f t="shared" si="11"/>
        <v>30.158515201440004</v>
      </c>
      <c r="J100" s="2">
        <f t="shared" si="12"/>
        <v>31.571367160000001</v>
      </c>
      <c r="K100" s="2">
        <f t="shared" si="13"/>
        <v>31.599596760000001</v>
      </c>
      <c r="L100" s="2">
        <f t="shared" si="14"/>
        <v>30.158515201440004</v>
      </c>
    </row>
    <row r="101" spans="2:12" x14ac:dyDescent="0.55000000000000004">
      <c r="B101" s="2">
        <v>91</v>
      </c>
      <c r="C101" s="2" t="s">
        <v>243</v>
      </c>
      <c r="D101" s="1">
        <v>2.7</v>
      </c>
      <c r="E101" s="1">
        <v>36</v>
      </c>
      <c r="F101" s="2">
        <f t="shared" si="8"/>
        <v>33.299999999999997</v>
      </c>
      <c r="G101" s="2">
        <f t="shared" si="9"/>
        <v>32.874697079999997</v>
      </c>
      <c r="H101" s="2">
        <f t="shared" si="10"/>
        <v>34.334482680000001</v>
      </c>
      <c r="I101" s="2">
        <f t="shared" si="11"/>
        <v>30.374853541920004</v>
      </c>
      <c r="J101" s="2">
        <f t="shared" si="12"/>
        <v>31.779857879999998</v>
      </c>
      <c r="K101" s="2">
        <f t="shared" si="13"/>
        <v>31.807930679999998</v>
      </c>
      <c r="L101" s="2">
        <f t="shared" si="14"/>
        <v>30.374853541920004</v>
      </c>
    </row>
    <row r="102" spans="2:12" x14ac:dyDescent="0.55000000000000004">
      <c r="B102" s="2">
        <v>92</v>
      </c>
      <c r="C102" s="2" t="s">
        <v>300</v>
      </c>
      <c r="D102" s="2">
        <v>6</v>
      </c>
      <c r="E102" s="1">
        <v>42.6</v>
      </c>
      <c r="F102" s="2">
        <f t="shared" si="8"/>
        <v>36.6</v>
      </c>
      <c r="G102" s="2">
        <f t="shared" si="9"/>
        <v>36.063408210000006</v>
      </c>
      <c r="H102" s="2">
        <f t="shared" si="10"/>
        <v>37.905175410000005</v>
      </c>
      <c r="I102" s="2">
        <f t="shared" si="11"/>
        <v>32.909431466040004</v>
      </c>
      <c r="J102" s="2">
        <f t="shared" si="12"/>
        <v>34.682082809999997</v>
      </c>
      <c r="K102" s="2">
        <f t="shared" si="13"/>
        <v>34.717501410000004</v>
      </c>
      <c r="L102" s="2">
        <f t="shared" si="14"/>
        <v>32.909431466040004</v>
      </c>
    </row>
    <row r="103" spans="2:12" x14ac:dyDescent="0.55000000000000004">
      <c r="B103" s="2">
        <v>93</v>
      </c>
      <c r="C103" s="2" t="s">
        <v>240</v>
      </c>
      <c r="D103" s="1">
        <v>2.6</v>
      </c>
      <c r="E103" s="1">
        <v>42</v>
      </c>
      <c r="F103" s="2">
        <f t="shared" si="8"/>
        <v>39.4</v>
      </c>
      <c r="G103" s="2">
        <f t="shared" si="9"/>
        <v>38.910345939999999</v>
      </c>
      <c r="H103" s="2">
        <f t="shared" si="10"/>
        <v>40.591006740000005</v>
      </c>
      <c r="I103" s="2">
        <f t="shared" si="11"/>
        <v>36.032259568560001</v>
      </c>
      <c r="J103" s="2">
        <f t="shared" si="12"/>
        <v>37.64985034</v>
      </c>
      <c r="K103" s="2">
        <f t="shared" si="13"/>
        <v>37.682170739999997</v>
      </c>
      <c r="L103" s="2">
        <f t="shared" si="14"/>
        <v>36.032259568560001</v>
      </c>
    </row>
    <row r="104" spans="2:12" x14ac:dyDescent="0.55000000000000004">
      <c r="B104" s="2">
        <v>94</v>
      </c>
      <c r="C104" s="2" t="s">
        <v>284</v>
      </c>
      <c r="D104" s="1">
        <v>4.3</v>
      </c>
      <c r="E104" s="1">
        <v>46</v>
      </c>
      <c r="F104" s="2">
        <f t="shared" si="8"/>
        <v>41.7</v>
      </c>
      <c r="G104" s="2">
        <f t="shared" si="9"/>
        <v>41.146461420000001</v>
      </c>
      <c r="H104" s="2">
        <f t="shared" si="10"/>
        <v>43.046395820000008</v>
      </c>
      <c r="I104" s="2">
        <f t="shared" si="11"/>
        <v>37.892874912080003</v>
      </c>
      <c r="J104" s="2">
        <f t="shared" si="12"/>
        <v>39.721510619999997</v>
      </c>
      <c r="K104" s="2">
        <f t="shared" si="13"/>
        <v>39.758047820000002</v>
      </c>
      <c r="L104" s="2">
        <f t="shared" si="14"/>
        <v>37.892874912080003</v>
      </c>
    </row>
    <row r="105" spans="2:12" x14ac:dyDescent="0.55000000000000004">
      <c r="B105" s="2">
        <v>95</v>
      </c>
      <c r="C105" s="2" t="s">
        <v>169</v>
      </c>
      <c r="D105" s="1">
        <v>1.9</v>
      </c>
      <c r="E105" s="1">
        <v>48</v>
      </c>
      <c r="F105" s="2">
        <f t="shared" si="8"/>
        <v>46.1</v>
      </c>
      <c r="G105" s="2">
        <f t="shared" si="9"/>
        <v>45.553121359999999</v>
      </c>
      <c r="H105" s="2">
        <f t="shared" si="10"/>
        <v>47.430196559999999</v>
      </c>
      <c r="I105" s="2">
        <f t="shared" si="11"/>
        <v>42.338680616640005</v>
      </c>
      <c r="J105" s="2">
        <f t="shared" si="12"/>
        <v>44.145314960000007</v>
      </c>
      <c r="K105" s="2">
        <f t="shared" si="13"/>
        <v>44.181412559999998</v>
      </c>
      <c r="L105" s="2">
        <f t="shared" si="14"/>
        <v>42.338680616640005</v>
      </c>
    </row>
    <row r="106" spans="2:12" x14ac:dyDescent="0.55000000000000004">
      <c r="B106" s="2">
        <v>96</v>
      </c>
      <c r="C106" s="2" t="s">
        <v>90</v>
      </c>
      <c r="D106" s="1">
        <v>1</v>
      </c>
      <c r="E106" s="1">
        <v>50</v>
      </c>
      <c r="F106" s="2">
        <f t="shared" si="8"/>
        <v>49</v>
      </c>
      <c r="G106" s="2">
        <f t="shared" si="9"/>
        <v>48.441964900000002</v>
      </c>
      <c r="H106" s="2">
        <f t="shared" si="10"/>
        <v>50.357332900000003</v>
      </c>
      <c r="I106" s="2">
        <f t="shared" si="11"/>
        <v>45.161948767600002</v>
      </c>
      <c r="J106" s="2">
        <f t="shared" si="12"/>
        <v>47.005438900000001</v>
      </c>
      <c r="K106" s="2">
        <f t="shared" si="13"/>
        <v>47.0422729</v>
      </c>
      <c r="L106" s="2">
        <f t="shared" si="14"/>
        <v>45.161948767600002</v>
      </c>
    </row>
    <row r="107" spans="2:12" x14ac:dyDescent="0.55000000000000004">
      <c r="B107" s="2">
        <v>97</v>
      </c>
      <c r="C107" s="2" t="s">
        <v>182</v>
      </c>
      <c r="D107" s="1">
        <v>16</v>
      </c>
      <c r="E107" s="1">
        <v>66</v>
      </c>
      <c r="F107" s="2">
        <f t="shared" ref="F107:F116" si="15">E107-D107</f>
        <v>50</v>
      </c>
      <c r="G107" s="2">
        <f t="shared" si="9"/>
        <v>49.089030500000007</v>
      </c>
      <c r="H107" s="2">
        <f t="shared" si="10"/>
        <v>52.215790499999997</v>
      </c>
      <c r="I107" s="2">
        <f t="shared" si="11"/>
        <v>43.734538182000009</v>
      </c>
      <c r="J107" s="2">
        <f t="shared" si="12"/>
        <v>46.7439605</v>
      </c>
      <c r="K107" s="2">
        <f t="shared" si="13"/>
        <v>46.804090499999994</v>
      </c>
      <c r="L107" s="2">
        <f t="shared" si="14"/>
        <v>43.734538182000009</v>
      </c>
    </row>
    <row r="108" spans="2:12" x14ac:dyDescent="0.55000000000000004">
      <c r="B108" s="2">
        <v>98</v>
      </c>
      <c r="C108" s="2" t="s">
        <v>0</v>
      </c>
      <c r="D108" s="1">
        <v>4</v>
      </c>
      <c r="E108" s="1">
        <v>57</v>
      </c>
      <c r="F108" s="2">
        <f t="shared" si="15"/>
        <v>53</v>
      </c>
      <c r="G108" s="2">
        <f t="shared" si="9"/>
        <v>52.329870050000004</v>
      </c>
      <c r="H108" s="2">
        <f t="shared" si="10"/>
        <v>54.629986050000007</v>
      </c>
      <c r="I108" s="2">
        <f t="shared" si="11"/>
        <v>48.390983326200001</v>
      </c>
      <c r="J108" s="2">
        <f t="shared" si="12"/>
        <v>50.604783050000002</v>
      </c>
      <c r="K108" s="2">
        <f t="shared" si="13"/>
        <v>50.649016049999993</v>
      </c>
      <c r="L108" s="2">
        <f t="shared" si="14"/>
        <v>48.390983326200001</v>
      </c>
    </row>
    <row r="109" spans="2:12" x14ac:dyDescent="0.55000000000000004">
      <c r="B109" s="2">
        <v>99</v>
      </c>
      <c r="C109" s="2" t="s">
        <v>177</v>
      </c>
      <c r="D109" s="2">
        <v>12</v>
      </c>
      <c r="E109" s="1">
        <v>75</v>
      </c>
      <c r="F109" s="2">
        <f t="shared" si="15"/>
        <v>63</v>
      </c>
      <c r="G109" s="2">
        <f t="shared" si="9"/>
        <v>62.038232549999996</v>
      </c>
      <c r="H109" s="2">
        <f t="shared" si="10"/>
        <v>65.339348550000011</v>
      </c>
      <c r="I109" s="2">
        <f t="shared" si="11"/>
        <v>56.385160276200004</v>
      </c>
      <c r="J109" s="2">
        <f t="shared" si="12"/>
        <v>59.562395549999998</v>
      </c>
      <c r="K109" s="2">
        <f t="shared" si="13"/>
        <v>59.625878549999996</v>
      </c>
      <c r="L109" s="2">
        <f t="shared" si="14"/>
        <v>56.385160276200004</v>
      </c>
    </row>
    <row r="110" spans="2:12" x14ac:dyDescent="0.55000000000000004">
      <c r="B110" s="2">
        <v>100</v>
      </c>
      <c r="C110" s="2" t="s">
        <v>286</v>
      </c>
      <c r="D110" s="2">
        <v>4</v>
      </c>
      <c r="E110" s="1">
        <v>75</v>
      </c>
      <c r="F110" s="2">
        <f t="shared" si="15"/>
        <v>71</v>
      </c>
      <c r="G110" s="2">
        <f t="shared" si="9"/>
        <v>70.13325334999999</v>
      </c>
      <c r="H110" s="2">
        <f t="shared" si="10"/>
        <v>73.108225350000012</v>
      </c>
      <c r="I110" s="2">
        <f t="shared" si="11"/>
        <v>65.038693895400002</v>
      </c>
      <c r="J110" s="2">
        <f t="shared" si="12"/>
        <v>67.902024350000005</v>
      </c>
      <c r="K110" s="2">
        <f t="shared" si="13"/>
        <v>67.95923535</v>
      </c>
      <c r="L110" s="2">
        <f t="shared" si="14"/>
        <v>65.038693895400002</v>
      </c>
    </row>
    <row r="111" spans="2:12" x14ac:dyDescent="0.55000000000000004">
      <c r="B111" s="2">
        <v>101</v>
      </c>
      <c r="C111" s="2" t="s">
        <v>285</v>
      </c>
      <c r="D111" s="2">
        <v>4.5</v>
      </c>
      <c r="E111" s="1">
        <v>78</v>
      </c>
      <c r="F111" s="2">
        <f t="shared" si="15"/>
        <v>73.5</v>
      </c>
      <c r="G111" s="2">
        <f t="shared" si="9"/>
        <v>72.594545099999991</v>
      </c>
      <c r="H111" s="2">
        <f t="shared" si="10"/>
        <v>75.702377100000007</v>
      </c>
      <c r="I111" s="2">
        <f t="shared" si="11"/>
        <v>67.272466472399998</v>
      </c>
      <c r="J111" s="2">
        <f t="shared" si="12"/>
        <v>70.263671099999996</v>
      </c>
      <c r="K111" s="2">
        <f t="shared" si="13"/>
        <v>70.323437100000007</v>
      </c>
      <c r="L111" s="2">
        <f t="shared" si="14"/>
        <v>67.272466472399998</v>
      </c>
    </row>
    <row r="112" spans="2:12" x14ac:dyDescent="0.55000000000000004">
      <c r="B112" s="2">
        <v>102</v>
      </c>
      <c r="C112" s="2" t="s">
        <v>66</v>
      </c>
      <c r="D112" s="1">
        <v>0.8</v>
      </c>
      <c r="E112" s="1">
        <v>88</v>
      </c>
      <c r="F112" s="2">
        <f t="shared" si="15"/>
        <v>87.2</v>
      </c>
      <c r="G112" s="2">
        <f t="shared" si="9"/>
        <v>86.229260719999999</v>
      </c>
      <c r="H112" s="2">
        <f t="shared" si="10"/>
        <v>89.561171120000012</v>
      </c>
      <c r="I112" s="2">
        <f t="shared" si="11"/>
        <v>80.523453865280004</v>
      </c>
      <c r="J112" s="2">
        <f t="shared" si="12"/>
        <v>83.730327919999993</v>
      </c>
      <c r="K112" s="2">
        <f t="shared" si="13"/>
        <v>83.794403119999998</v>
      </c>
      <c r="L112" s="2">
        <f t="shared" si="14"/>
        <v>80.523453865280004</v>
      </c>
    </row>
    <row r="113" spans="2:12" x14ac:dyDescent="0.55000000000000004">
      <c r="B113" s="2">
        <v>103</v>
      </c>
      <c r="C113" s="2" t="s">
        <v>290</v>
      </c>
      <c r="D113" s="1">
        <v>4</v>
      </c>
      <c r="E113" s="1">
        <v>96</v>
      </c>
      <c r="F113" s="2">
        <f t="shared" si="15"/>
        <v>92</v>
      </c>
      <c r="G113" s="2">
        <f t="shared" si="9"/>
        <v>90.903867200000008</v>
      </c>
      <c r="H113" s="2">
        <f t="shared" si="10"/>
        <v>94.666171200000008</v>
      </c>
      <c r="I113" s="2">
        <f t="shared" si="11"/>
        <v>84.461022892800003</v>
      </c>
      <c r="J113" s="2">
        <f t="shared" si="12"/>
        <v>88.0821392</v>
      </c>
      <c r="K113" s="2">
        <f t="shared" si="13"/>
        <v>88.154491199999995</v>
      </c>
      <c r="L113" s="2">
        <f t="shared" si="14"/>
        <v>84.461022892800003</v>
      </c>
    </row>
    <row r="114" spans="2:12" x14ac:dyDescent="0.55000000000000004">
      <c r="B114" s="2">
        <v>104</v>
      </c>
      <c r="C114" s="2" t="s">
        <v>144</v>
      </c>
      <c r="D114" s="2">
        <v>1.5</v>
      </c>
      <c r="E114" s="1">
        <v>98</v>
      </c>
      <c r="F114" s="2">
        <f t="shared" si="15"/>
        <v>96.5</v>
      </c>
      <c r="G114" s="2">
        <f t="shared" si="9"/>
        <v>95.411714900000007</v>
      </c>
      <c r="H114" s="2">
        <f t="shared" si="10"/>
        <v>99.147082900000015</v>
      </c>
      <c r="I114" s="2">
        <f t="shared" si="11"/>
        <v>89.014997767600008</v>
      </c>
      <c r="J114" s="2">
        <f t="shared" si="12"/>
        <v>92.610188900000011</v>
      </c>
      <c r="K114" s="2">
        <f t="shared" si="13"/>
        <v>92.682022900000007</v>
      </c>
      <c r="L114" s="2">
        <f t="shared" si="14"/>
        <v>89.014997767600008</v>
      </c>
    </row>
    <row r="115" spans="2:12" x14ac:dyDescent="0.55000000000000004">
      <c r="B115" s="2">
        <v>105</v>
      </c>
      <c r="C115" s="2" t="s">
        <v>257</v>
      </c>
      <c r="D115" s="1">
        <v>3</v>
      </c>
      <c r="E115" s="1">
        <v>100</v>
      </c>
      <c r="F115" s="2">
        <f t="shared" si="15"/>
        <v>97</v>
      </c>
      <c r="G115" s="2">
        <f t="shared" si="9"/>
        <v>95.872052199999999</v>
      </c>
      <c r="H115" s="2">
        <f t="shared" si="10"/>
        <v>99.7435562</v>
      </c>
      <c r="I115" s="2">
        <f t="shared" si="11"/>
        <v>89.242205832800011</v>
      </c>
      <c r="J115" s="2">
        <f t="shared" si="12"/>
        <v>92.968424200000001</v>
      </c>
      <c r="K115" s="2">
        <f t="shared" si="13"/>
        <v>93.042876199999995</v>
      </c>
      <c r="L115" s="2">
        <f t="shared" si="14"/>
        <v>89.242205832800011</v>
      </c>
    </row>
    <row r="116" spans="2:12" x14ac:dyDescent="0.55000000000000004">
      <c r="B116" s="2">
        <v>106</v>
      </c>
      <c r="C116" s="2" t="s">
        <v>3</v>
      </c>
      <c r="D116" s="1">
        <v>2.5</v>
      </c>
      <c r="E116" s="2">
        <v>100</v>
      </c>
      <c r="F116" s="2">
        <f t="shared" si="15"/>
        <v>97.5</v>
      </c>
      <c r="G116" s="2">
        <f t="shared" si="9"/>
        <v>96.377990999999994</v>
      </c>
      <c r="H116" s="2">
        <f t="shared" si="10"/>
        <v>100.229111</v>
      </c>
      <c r="I116" s="2">
        <f t="shared" si="11"/>
        <v>89.783051684</v>
      </c>
      <c r="J116" s="2">
        <f t="shared" si="12"/>
        <v>93.489651000000009</v>
      </c>
      <c r="K116" s="2">
        <f t="shared" si="13"/>
        <v>93.563710999999998</v>
      </c>
      <c r="L116" s="2">
        <f t="shared" si="14"/>
        <v>89.783051684</v>
      </c>
    </row>
  </sheetData>
  <sortState ref="C3:F109">
    <sortCondition ref="F3:F1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64"/>
  <sheetViews>
    <sheetView workbookViewId="0">
      <selection activeCell="H5" sqref="H5"/>
    </sheetView>
  </sheetViews>
  <sheetFormatPr defaultRowHeight="14.4" x14ac:dyDescent="0.55000000000000004"/>
  <cols>
    <col min="1" max="1" width="9.15625" style="2"/>
    <col min="2" max="2" width="23.26171875" style="2" customWidth="1"/>
    <col min="3" max="3" width="16.15625" style="13" customWidth="1"/>
    <col min="4" max="4" width="17.578125" customWidth="1"/>
    <col min="8" max="8" width="15.41796875" bestFit="1" customWidth="1"/>
  </cols>
  <sheetData>
    <row r="2" spans="1:17" ht="18.3" x14ac:dyDescent="0.7">
      <c r="A2" s="2" t="s">
        <v>322</v>
      </c>
      <c r="B2" s="9" t="s">
        <v>315</v>
      </c>
      <c r="C2" s="9" t="s">
        <v>353</v>
      </c>
      <c r="D2" t="s">
        <v>385</v>
      </c>
    </row>
    <row r="3" spans="1:17" x14ac:dyDescent="0.55000000000000004">
      <c r="A3" s="2">
        <v>1</v>
      </c>
      <c r="B3" s="19" t="s">
        <v>379</v>
      </c>
      <c r="C3" s="12">
        <v>0.02</v>
      </c>
      <c r="D3">
        <f>C3/$C$52*100</f>
        <v>4.0000000000000001E-3</v>
      </c>
    </row>
    <row r="4" spans="1:17" x14ac:dyDescent="0.55000000000000004">
      <c r="A4" s="2">
        <v>2</v>
      </c>
      <c r="B4" s="19" t="s">
        <v>368</v>
      </c>
      <c r="C4" s="12">
        <v>0.05</v>
      </c>
      <c r="D4">
        <f t="shared" ref="D4:D53" si="0">C4/$C$53*100</f>
        <v>6.6666666666666671E-3</v>
      </c>
      <c r="H4" s="4" t="s">
        <v>320</v>
      </c>
      <c r="I4" s="5"/>
      <c r="J4" s="5"/>
      <c r="K4" s="2"/>
      <c r="L4" s="2"/>
      <c r="M4" s="2"/>
      <c r="N4" s="2"/>
      <c r="O4" s="2"/>
      <c r="P4" s="2"/>
      <c r="Q4" s="2"/>
    </row>
    <row r="5" spans="1:17" x14ac:dyDescent="0.55000000000000004">
      <c r="A5" s="2">
        <v>3</v>
      </c>
      <c r="B5" s="2" t="s">
        <v>4</v>
      </c>
      <c r="C5" s="12">
        <v>0.1</v>
      </c>
      <c r="D5">
        <f t="shared" si="0"/>
        <v>1.3333333333333334E-2</v>
      </c>
      <c r="H5" s="10" t="s">
        <v>351</v>
      </c>
      <c r="I5" s="5"/>
      <c r="J5" s="18" t="s">
        <v>352</v>
      </c>
      <c r="K5" s="2"/>
      <c r="L5" s="2"/>
      <c r="M5" s="2"/>
      <c r="N5" s="2"/>
      <c r="O5" s="2"/>
      <c r="P5" s="2"/>
      <c r="Q5" s="2"/>
    </row>
    <row r="6" spans="1:17" x14ac:dyDescent="0.55000000000000004">
      <c r="A6" s="2">
        <v>4</v>
      </c>
      <c r="B6" s="19" t="s">
        <v>373</v>
      </c>
      <c r="C6" s="12">
        <v>0.1</v>
      </c>
      <c r="D6">
        <f t="shared" si="0"/>
        <v>1.3333333333333334E-2</v>
      </c>
    </row>
    <row r="7" spans="1:17" x14ac:dyDescent="0.55000000000000004">
      <c r="A7" s="2">
        <v>5</v>
      </c>
      <c r="B7" s="19" t="s">
        <v>355</v>
      </c>
      <c r="C7" s="12">
        <v>0.2</v>
      </c>
      <c r="D7">
        <f t="shared" si="0"/>
        <v>2.6666666666666668E-2</v>
      </c>
      <c r="H7" t="s">
        <v>401</v>
      </c>
      <c r="I7" t="s">
        <v>402</v>
      </c>
    </row>
    <row r="8" spans="1:17" x14ac:dyDescent="0.55000000000000004">
      <c r="A8" s="2">
        <v>6</v>
      </c>
      <c r="B8" s="2" t="s">
        <v>360</v>
      </c>
      <c r="C8" s="12">
        <v>0.3</v>
      </c>
      <c r="D8">
        <f t="shared" si="0"/>
        <v>3.9999999999999994E-2</v>
      </c>
      <c r="H8">
        <v>101.36598122192578</v>
      </c>
      <c r="I8">
        <v>-2.0319339880903284E-3</v>
      </c>
    </row>
    <row r="9" spans="1:17" x14ac:dyDescent="0.55000000000000004">
      <c r="A9" s="2">
        <v>7</v>
      </c>
      <c r="B9" s="2" t="s">
        <v>361</v>
      </c>
      <c r="C9" s="12">
        <v>0.3</v>
      </c>
      <c r="D9">
        <f t="shared" si="0"/>
        <v>3.9999999999999994E-2</v>
      </c>
    </row>
    <row r="10" spans="1:17" x14ac:dyDescent="0.55000000000000004">
      <c r="A10" s="2">
        <v>8</v>
      </c>
      <c r="B10" s="19" t="s">
        <v>366</v>
      </c>
      <c r="C10" s="12">
        <v>0.3</v>
      </c>
      <c r="D10">
        <f t="shared" si="0"/>
        <v>3.9999999999999994E-2</v>
      </c>
    </row>
    <row r="11" spans="1:17" x14ac:dyDescent="0.55000000000000004">
      <c r="A11" s="2">
        <v>9</v>
      </c>
      <c r="B11" s="19" t="s">
        <v>354</v>
      </c>
      <c r="C11" s="12">
        <v>1</v>
      </c>
      <c r="D11">
        <f t="shared" si="0"/>
        <v>0.13333333333333333</v>
      </c>
    </row>
    <row r="12" spans="1:17" x14ac:dyDescent="0.55000000000000004">
      <c r="A12" s="2">
        <v>10</v>
      </c>
      <c r="B12" s="20" t="s">
        <v>359</v>
      </c>
      <c r="C12" s="12">
        <v>1</v>
      </c>
      <c r="D12">
        <f t="shared" si="0"/>
        <v>0.13333333333333333</v>
      </c>
    </row>
    <row r="13" spans="1:17" x14ac:dyDescent="0.55000000000000004">
      <c r="A13" s="2">
        <v>11</v>
      </c>
      <c r="B13" s="19" t="s">
        <v>365</v>
      </c>
      <c r="C13" s="12">
        <v>2</v>
      </c>
      <c r="D13">
        <f t="shared" si="0"/>
        <v>0.26666666666666666</v>
      </c>
    </row>
    <row r="14" spans="1:17" x14ac:dyDescent="0.55000000000000004">
      <c r="A14" s="2">
        <v>12</v>
      </c>
      <c r="B14" s="19" t="s">
        <v>369</v>
      </c>
      <c r="C14" s="12">
        <v>2</v>
      </c>
      <c r="D14">
        <f t="shared" si="0"/>
        <v>0.26666666666666666</v>
      </c>
    </row>
    <row r="15" spans="1:17" x14ac:dyDescent="0.55000000000000004">
      <c r="A15" s="2">
        <v>13</v>
      </c>
      <c r="B15" s="19" t="s">
        <v>370</v>
      </c>
      <c r="C15" s="12">
        <v>2</v>
      </c>
      <c r="D15">
        <f t="shared" si="0"/>
        <v>0.26666666666666666</v>
      </c>
    </row>
    <row r="16" spans="1:17" x14ac:dyDescent="0.55000000000000004">
      <c r="A16" s="2">
        <v>14</v>
      </c>
      <c r="B16" s="19" t="s">
        <v>372</v>
      </c>
      <c r="C16" s="12">
        <v>2</v>
      </c>
      <c r="D16">
        <f t="shared" si="0"/>
        <v>0.26666666666666666</v>
      </c>
    </row>
    <row r="17" spans="1:4" x14ac:dyDescent="0.55000000000000004">
      <c r="A17" s="2">
        <v>15</v>
      </c>
      <c r="B17" s="2" t="s">
        <v>8</v>
      </c>
      <c r="C17" s="12">
        <v>2.5</v>
      </c>
      <c r="D17">
        <f t="shared" si="0"/>
        <v>0.33333333333333337</v>
      </c>
    </row>
    <row r="18" spans="1:4" x14ac:dyDescent="0.55000000000000004">
      <c r="A18" s="2">
        <v>16</v>
      </c>
      <c r="B18" s="19" t="s">
        <v>380</v>
      </c>
      <c r="C18" s="12">
        <v>3</v>
      </c>
      <c r="D18">
        <f t="shared" si="0"/>
        <v>0.4</v>
      </c>
    </row>
    <row r="19" spans="1:4" x14ac:dyDescent="0.55000000000000004">
      <c r="A19" s="2">
        <v>17</v>
      </c>
      <c r="B19" s="19" t="s">
        <v>375</v>
      </c>
      <c r="C19" s="12">
        <v>4</v>
      </c>
      <c r="D19">
        <f t="shared" si="0"/>
        <v>0.53333333333333333</v>
      </c>
    </row>
    <row r="20" spans="1:4" x14ac:dyDescent="0.55000000000000004">
      <c r="A20" s="2">
        <v>18</v>
      </c>
      <c r="B20" s="19" t="s">
        <v>371</v>
      </c>
      <c r="C20" s="12">
        <v>4.7</v>
      </c>
      <c r="D20">
        <f t="shared" si="0"/>
        <v>0.62666666666666671</v>
      </c>
    </row>
    <row r="21" spans="1:4" x14ac:dyDescent="0.55000000000000004">
      <c r="A21" s="2">
        <v>19</v>
      </c>
      <c r="B21" s="19" t="s">
        <v>376</v>
      </c>
      <c r="C21" s="12">
        <v>5</v>
      </c>
      <c r="D21">
        <f t="shared" si="0"/>
        <v>0.66666666666666674</v>
      </c>
    </row>
    <row r="22" spans="1:4" x14ac:dyDescent="0.55000000000000004">
      <c r="A22" s="2">
        <v>20</v>
      </c>
      <c r="B22" s="19" t="s">
        <v>378</v>
      </c>
      <c r="C22" s="12">
        <v>5</v>
      </c>
      <c r="D22">
        <f t="shared" si="0"/>
        <v>0.66666666666666674</v>
      </c>
    </row>
    <row r="23" spans="1:4" x14ac:dyDescent="0.55000000000000004">
      <c r="A23" s="2">
        <v>21</v>
      </c>
      <c r="B23" s="19" t="s">
        <v>362</v>
      </c>
      <c r="C23" s="12">
        <v>6</v>
      </c>
      <c r="D23">
        <f t="shared" si="0"/>
        <v>0.8</v>
      </c>
    </row>
    <row r="24" spans="1:4" x14ac:dyDescent="0.55000000000000004">
      <c r="A24" s="2">
        <v>22</v>
      </c>
      <c r="B24" s="20" t="s">
        <v>358</v>
      </c>
      <c r="C24" s="12">
        <v>10</v>
      </c>
      <c r="D24">
        <f t="shared" si="0"/>
        <v>1.3333333333333335</v>
      </c>
    </row>
    <row r="25" spans="1:4" x14ac:dyDescent="0.55000000000000004">
      <c r="A25" s="2">
        <v>23</v>
      </c>
      <c r="B25" s="19" t="s">
        <v>367</v>
      </c>
      <c r="C25" s="12">
        <v>10</v>
      </c>
      <c r="D25">
        <f t="shared" si="0"/>
        <v>1.3333333333333335</v>
      </c>
    </row>
    <row r="26" spans="1:4" x14ac:dyDescent="0.55000000000000004">
      <c r="A26" s="2">
        <v>24</v>
      </c>
      <c r="B26" s="2" t="s">
        <v>10</v>
      </c>
      <c r="C26" s="12">
        <v>15</v>
      </c>
      <c r="D26">
        <f t="shared" si="0"/>
        <v>2</v>
      </c>
    </row>
    <row r="27" spans="1:4" x14ac:dyDescent="0.55000000000000004">
      <c r="A27" s="2">
        <v>25</v>
      </c>
      <c r="B27" s="2" t="s">
        <v>245</v>
      </c>
      <c r="C27" s="12">
        <v>15</v>
      </c>
      <c r="D27">
        <f t="shared" si="0"/>
        <v>2</v>
      </c>
    </row>
    <row r="28" spans="1:4" x14ac:dyDescent="0.55000000000000004">
      <c r="A28" s="2">
        <v>26</v>
      </c>
      <c r="B28" s="19" t="s">
        <v>363</v>
      </c>
      <c r="C28" s="12">
        <v>15</v>
      </c>
      <c r="D28">
        <f t="shared" si="0"/>
        <v>2</v>
      </c>
    </row>
    <row r="29" spans="1:4" x14ac:dyDescent="0.55000000000000004">
      <c r="A29" s="2">
        <v>27</v>
      </c>
      <c r="B29" s="2" t="s">
        <v>263</v>
      </c>
      <c r="C29" s="12">
        <v>15</v>
      </c>
      <c r="D29">
        <f t="shared" si="0"/>
        <v>2</v>
      </c>
    </row>
    <row r="30" spans="1:4" x14ac:dyDescent="0.55000000000000004">
      <c r="A30" s="2">
        <v>28</v>
      </c>
      <c r="B30" s="2" t="s">
        <v>284</v>
      </c>
      <c r="C30" s="12">
        <v>15</v>
      </c>
      <c r="D30">
        <f t="shared" si="0"/>
        <v>2</v>
      </c>
    </row>
    <row r="31" spans="1:4" x14ac:dyDescent="0.55000000000000004">
      <c r="A31" s="2">
        <v>29</v>
      </c>
      <c r="B31" s="2" t="s">
        <v>38</v>
      </c>
      <c r="C31" s="12">
        <v>15</v>
      </c>
      <c r="D31">
        <f t="shared" si="0"/>
        <v>2</v>
      </c>
    </row>
    <row r="32" spans="1:4" x14ac:dyDescent="0.55000000000000004">
      <c r="A32" s="2">
        <v>30</v>
      </c>
      <c r="B32" s="2" t="s">
        <v>70</v>
      </c>
      <c r="C32" s="12">
        <v>15</v>
      </c>
      <c r="D32">
        <f t="shared" si="0"/>
        <v>2</v>
      </c>
    </row>
    <row r="33" spans="1:4" x14ac:dyDescent="0.55000000000000004">
      <c r="A33" s="2">
        <v>31</v>
      </c>
      <c r="B33" s="2" t="s">
        <v>47</v>
      </c>
      <c r="C33" s="12">
        <v>15</v>
      </c>
      <c r="D33">
        <f t="shared" si="0"/>
        <v>2</v>
      </c>
    </row>
    <row r="34" spans="1:4" x14ac:dyDescent="0.55000000000000004">
      <c r="A34" s="2">
        <v>32</v>
      </c>
      <c r="B34" s="2" t="s">
        <v>233</v>
      </c>
      <c r="C34" s="12">
        <v>15</v>
      </c>
      <c r="D34">
        <f t="shared" si="0"/>
        <v>2</v>
      </c>
    </row>
    <row r="35" spans="1:4" x14ac:dyDescent="0.55000000000000004">
      <c r="A35" s="2">
        <v>33</v>
      </c>
      <c r="B35" s="2" t="s">
        <v>0</v>
      </c>
      <c r="C35" s="12">
        <v>25</v>
      </c>
      <c r="D35">
        <f t="shared" si="0"/>
        <v>3.3333333333333335</v>
      </c>
    </row>
    <row r="36" spans="1:4" x14ac:dyDescent="0.55000000000000004">
      <c r="A36" s="2">
        <v>34</v>
      </c>
      <c r="B36" s="2" t="s">
        <v>7</v>
      </c>
      <c r="C36" s="12">
        <v>35</v>
      </c>
      <c r="D36">
        <f t="shared" si="0"/>
        <v>4.666666666666667</v>
      </c>
    </row>
    <row r="37" spans="1:4" x14ac:dyDescent="0.55000000000000004">
      <c r="A37" s="2">
        <v>35</v>
      </c>
      <c r="B37" s="2" t="s">
        <v>107</v>
      </c>
      <c r="C37" s="12">
        <v>40</v>
      </c>
      <c r="D37">
        <f t="shared" si="0"/>
        <v>5.3333333333333339</v>
      </c>
    </row>
    <row r="38" spans="1:4" x14ac:dyDescent="0.55000000000000004">
      <c r="A38" s="2">
        <v>36</v>
      </c>
      <c r="B38" s="2" t="s">
        <v>186</v>
      </c>
      <c r="C38" s="12">
        <v>50</v>
      </c>
      <c r="D38">
        <f t="shared" si="0"/>
        <v>6.666666666666667</v>
      </c>
    </row>
    <row r="39" spans="1:4" x14ac:dyDescent="0.55000000000000004">
      <c r="A39" s="2">
        <v>37</v>
      </c>
      <c r="B39" s="2" t="s">
        <v>255</v>
      </c>
      <c r="C39" s="12">
        <v>100</v>
      </c>
      <c r="D39">
        <f t="shared" si="0"/>
        <v>13.333333333333334</v>
      </c>
    </row>
    <row r="40" spans="1:4" x14ac:dyDescent="0.55000000000000004">
      <c r="A40" s="2">
        <v>38</v>
      </c>
      <c r="B40" s="2" t="s">
        <v>175</v>
      </c>
      <c r="C40" s="12">
        <v>100</v>
      </c>
      <c r="D40">
        <f t="shared" si="0"/>
        <v>13.333333333333334</v>
      </c>
    </row>
    <row r="41" spans="1:4" x14ac:dyDescent="0.55000000000000004">
      <c r="A41" s="2">
        <v>39</v>
      </c>
      <c r="B41" s="19" t="s">
        <v>374</v>
      </c>
      <c r="C41" s="12">
        <v>100</v>
      </c>
      <c r="D41">
        <f t="shared" si="0"/>
        <v>13.333333333333334</v>
      </c>
    </row>
    <row r="42" spans="1:4" x14ac:dyDescent="0.55000000000000004">
      <c r="A42" s="2">
        <v>40</v>
      </c>
      <c r="B42" s="19" t="s">
        <v>377</v>
      </c>
      <c r="C42" s="12">
        <v>100</v>
      </c>
      <c r="D42">
        <f t="shared" si="0"/>
        <v>13.333333333333334</v>
      </c>
    </row>
    <row r="43" spans="1:4" x14ac:dyDescent="0.55000000000000004">
      <c r="A43" s="2">
        <v>41</v>
      </c>
      <c r="B43" s="19" t="s">
        <v>381</v>
      </c>
      <c r="C43" s="12">
        <v>100</v>
      </c>
      <c r="D43">
        <f t="shared" si="0"/>
        <v>13.333333333333334</v>
      </c>
    </row>
    <row r="44" spans="1:4" x14ac:dyDescent="0.55000000000000004">
      <c r="A44" s="2">
        <v>42</v>
      </c>
      <c r="B44" s="2" t="s">
        <v>94</v>
      </c>
      <c r="C44" s="12">
        <v>125</v>
      </c>
      <c r="D44">
        <f t="shared" si="0"/>
        <v>16.666666666666664</v>
      </c>
    </row>
    <row r="45" spans="1:4" x14ac:dyDescent="0.55000000000000004">
      <c r="A45" s="2">
        <v>43</v>
      </c>
      <c r="B45" s="2" t="s">
        <v>73</v>
      </c>
      <c r="C45" s="12">
        <v>150</v>
      </c>
      <c r="D45">
        <f t="shared" si="0"/>
        <v>20</v>
      </c>
    </row>
    <row r="46" spans="1:4" x14ac:dyDescent="0.55000000000000004">
      <c r="A46" s="2">
        <v>44</v>
      </c>
      <c r="B46" s="2" t="s">
        <v>191</v>
      </c>
      <c r="C46" s="12">
        <v>200</v>
      </c>
      <c r="D46">
        <f t="shared" si="0"/>
        <v>26.666666666666668</v>
      </c>
    </row>
    <row r="47" spans="1:4" x14ac:dyDescent="0.55000000000000004">
      <c r="A47" s="2">
        <v>45</v>
      </c>
      <c r="B47" s="2" t="s">
        <v>306</v>
      </c>
      <c r="C47" s="12">
        <v>250</v>
      </c>
      <c r="D47">
        <f t="shared" si="0"/>
        <v>33.333333333333329</v>
      </c>
    </row>
    <row r="48" spans="1:4" x14ac:dyDescent="0.55000000000000004">
      <c r="A48" s="2">
        <v>46</v>
      </c>
      <c r="B48" s="2" t="s">
        <v>165</v>
      </c>
      <c r="C48" s="12">
        <v>300</v>
      </c>
      <c r="D48">
        <f t="shared" si="0"/>
        <v>40</v>
      </c>
    </row>
    <row r="49" spans="1:4" x14ac:dyDescent="0.55000000000000004">
      <c r="A49" s="2">
        <v>47</v>
      </c>
      <c r="B49" s="2" t="s">
        <v>251</v>
      </c>
      <c r="C49" s="12">
        <v>400</v>
      </c>
      <c r="D49">
        <f t="shared" si="0"/>
        <v>53.333333333333336</v>
      </c>
    </row>
    <row r="50" spans="1:4" x14ac:dyDescent="0.55000000000000004">
      <c r="A50" s="2">
        <v>48</v>
      </c>
      <c r="B50" s="19" t="s">
        <v>364</v>
      </c>
      <c r="C50" s="12">
        <v>500</v>
      </c>
      <c r="D50">
        <f t="shared" si="0"/>
        <v>66.666666666666657</v>
      </c>
    </row>
    <row r="51" spans="1:4" x14ac:dyDescent="0.55000000000000004">
      <c r="A51" s="2">
        <v>49</v>
      </c>
      <c r="B51" s="1" t="s">
        <v>132</v>
      </c>
      <c r="C51" s="12">
        <v>500</v>
      </c>
      <c r="D51">
        <f t="shared" si="0"/>
        <v>66.666666666666657</v>
      </c>
    </row>
    <row r="52" spans="1:4" x14ac:dyDescent="0.55000000000000004">
      <c r="A52" s="2">
        <v>50</v>
      </c>
      <c r="B52" s="2" t="s">
        <v>99</v>
      </c>
      <c r="C52" s="12">
        <v>500</v>
      </c>
      <c r="D52">
        <f t="shared" si="0"/>
        <v>66.666666666666657</v>
      </c>
    </row>
    <row r="53" spans="1:4" x14ac:dyDescent="0.55000000000000004">
      <c r="A53" s="2">
        <v>51</v>
      </c>
      <c r="B53" s="2" t="s">
        <v>2</v>
      </c>
      <c r="C53" s="12">
        <v>750</v>
      </c>
      <c r="D53">
        <f t="shared" si="0"/>
        <v>100</v>
      </c>
    </row>
    <row r="54" spans="1:4" x14ac:dyDescent="0.55000000000000004">
      <c r="B54" s="1"/>
      <c r="C54" s="12"/>
    </row>
    <row r="59" spans="1:4" x14ac:dyDescent="0.55000000000000004">
      <c r="C59" s="12"/>
    </row>
    <row r="60" spans="1:4" x14ac:dyDescent="0.55000000000000004">
      <c r="C60" s="12"/>
    </row>
    <row r="61" spans="1:4" x14ac:dyDescent="0.55000000000000004">
      <c r="C61" s="12"/>
    </row>
    <row r="62" spans="1:4" x14ac:dyDescent="0.55000000000000004">
      <c r="C62" s="12"/>
    </row>
    <row r="63" spans="1:4" x14ac:dyDescent="0.55000000000000004">
      <c r="C63" s="12"/>
    </row>
    <row r="64" spans="1:4" x14ac:dyDescent="0.55000000000000004">
      <c r="C64" s="12"/>
    </row>
    <row r="65" spans="2:3" x14ac:dyDescent="0.55000000000000004">
      <c r="C65" s="12"/>
    </row>
    <row r="66" spans="2:3" x14ac:dyDescent="0.55000000000000004">
      <c r="C66" s="12"/>
    </row>
    <row r="67" spans="2:3" x14ac:dyDescent="0.55000000000000004">
      <c r="C67" s="12"/>
    </row>
    <row r="68" spans="2:3" x14ac:dyDescent="0.55000000000000004">
      <c r="C68" s="12"/>
    </row>
    <row r="69" spans="2:3" x14ac:dyDescent="0.55000000000000004">
      <c r="C69" s="12"/>
    </row>
    <row r="70" spans="2:3" x14ac:dyDescent="0.55000000000000004">
      <c r="C70" s="12"/>
    </row>
    <row r="71" spans="2:3" x14ac:dyDescent="0.55000000000000004">
      <c r="C71" s="12"/>
    </row>
    <row r="72" spans="2:3" x14ac:dyDescent="0.55000000000000004">
      <c r="C72" s="12"/>
    </row>
    <row r="73" spans="2:3" x14ac:dyDescent="0.55000000000000004">
      <c r="C73" s="12"/>
    </row>
    <row r="74" spans="2:3" x14ac:dyDescent="0.55000000000000004">
      <c r="C74" s="12"/>
    </row>
    <row r="75" spans="2:3" x14ac:dyDescent="0.55000000000000004">
      <c r="C75" s="12"/>
    </row>
    <row r="76" spans="2:3" x14ac:dyDescent="0.55000000000000004">
      <c r="C76" s="12"/>
    </row>
    <row r="77" spans="2:3" x14ac:dyDescent="0.55000000000000004">
      <c r="C77" s="12"/>
    </row>
    <row r="78" spans="2:3" x14ac:dyDescent="0.55000000000000004">
      <c r="B78" s="1"/>
      <c r="C78" s="12"/>
    </row>
    <row r="79" spans="2:3" x14ac:dyDescent="0.55000000000000004">
      <c r="C79" s="12"/>
    </row>
    <row r="80" spans="2:3" x14ac:dyDescent="0.55000000000000004">
      <c r="B80" s="1"/>
      <c r="C80" s="12"/>
    </row>
    <row r="81" spans="2:3" x14ac:dyDescent="0.55000000000000004">
      <c r="B81" s="1"/>
      <c r="C81" s="12"/>
    </row>
    <row r="82" spans="2:3" x14ac:dyDescent="0.55000000000000004">
      <c r="C82" s="12"/>
    </row>
    <row r="83" spans="2:3" x14ac:dyDescent="0.55000000000000004">
      <c r="C83" s="12"/>
    </row>
    <row r="84" spans="2:3" x14ac:dyDescent="0.55000000000000004">
      <c r="C84" s="12"/>
    </row>
    <row r="85" spans="2:3" x14ac:dyDescent="0.55000000000000004">
      <c r="C85" s="12"/>
    </row>
    <row r="86" spans="2:3" x14ac:dyDescent="0.55000000000000004">
      <c r="C86" s="12"/>
    </row>
    <row r="87" spans="2:3" x14ac:dyDescent="0.55000000000000004">
      <c r="C87" s="12"/>
    </row>
    <row r="88" spans="2:3" x14ac:dyDescent="0.55000000000000004">
      <c r="C88" s="12"/>
    </row>
    <row r="89" spans="2:3" x14ac:dyDescent="0.55000000000000004">
      <c r="B89" s="1"/>
      <c r="C89" s="12"/>
    </row>
    <row r="90" spans="2:3" x14ac:dyDescent="0.55000000000000004">
      <c r="C90" s="12"/>
    </row>
    <row r="91" spans="2:3" x14ac:dyDescent="0.55000000000000004">
      <c r="C91" s="12"/>
    </row>
    <row r="92" spans="2:3" x14ac:dyDescent="0.55000000000000004">
      <c r="C92" s="12"/>
    </row>
    <row r="93" spans="2:3" x14ac:dyDescent="0.55000000000000004">
      <c r="C93" s="12"/>
    </row>
    <row r="94" spans="2:3" x14ac:dyDescent="0.55000000000000004">
      <c r="C94" s="12"/>
    </row>
    <row r="95" spans="2:3" x14ac:dyDescent="0.55000000000000004">
      <c r="C95" s="12"/>
    </row>
    <row r="96" spans="2:3" x14ac:dyDescent="0.55000000000000004">
      <c r="C96" s="12"/>
    </row>
    <row r="97" spans="3:3" x14ac:dyDescent="0.55000000000000004">
      <c r="C97" s="12"/>
    </row>
    <row r="98" spans="3:3" x14ac:dyDescent="0.55000000000000004">
      <c r="C98" s="12"/>
    </row>
    <row r="99" spans="3:3" x14ac:dyDescent="0.55000000000000004">
      <c r="C99" s="12"/>
    </row>
    <row r="100" spans="3:3" x14ac:dyDescent="0.55000000000000004">
      <c r="C100" s="12"/>
    </row>
    <row r="101" spans="3:3" x14ac:dyDescent="0.55000000000000004">
      <c r="C101" s="12"/>
    </row>
    <row r="102" spans="3:3" x14ac:dyDescent="0.55000000000000004">
      <c r="C102" s="12"/>
    </row>
    <row r="103" spans="3:3" x14ac:dyDescent="0.55000000000000004">
      <c r="C103" s="12"/>
    </row>
    <row r="104" spans="3:3" x14ac:dyDescent="0.55000000000000004">
      <c r="C104" s="12"/>
    </row>
    <row r="105" spans="3:3" x14ac:dyDescent="0.55000000000000004">
      <c r="C105" s="12"/>
    </row>
    <row r="106" spans="3:3" x14ac:dyDescent="0.55000000000000004">
      <c r="C106" s="12"/>
    </row>
    <row r="107" spans="3:3" x14ac:dyDescent="0.55000000000000004">
      <c r="C107" s="12"/>
    </row>
    <row r="108" spans="3:3" x14ac:dyDescent="0.55000000000000004">
      <c r="C108" s="12"/>
    </row>
    <row r="109" spans="3:3" x14ac:dyDescent="0.55000000000000004">
      <c r="C109" s="12"/>
    </row>
    <row r="110" spans="3:3" x14ac:dyDescent="0.55000000000000004">
      <c r="C110" s="12"/>
    </row>
    <row r="111" spans="3:3" x14ac:dyDescent="0.55000000000000004">
      <c r="C111" s="12"/>
    </row>
    <row r="112" spans="3:3" x14ac:dyDescent="0.55000000000000004">
      <c r="C112" s="12"/>
    </row>
    <row r="113" spans="2:3" x14ac:dyDescent="0.55000000000000004">
      <c r="C113" s="12"/>
    </row>
    <row r="114" spans="2:3" x14ac:dyDescent="0.55000000000000004">
      <c r="C114" s="12"/>
    </row>
    <row r="115" spans="2:3" x14ac:dyDescent="0.55000000000000004">
      <c r="C115" s="12"/>
    </row>
    <row r="116" spans="2:3" x14ac:dyDescent="0.55000000000000004">
      <c r="C116" s="12"/>
    </row>
    <row r="117" spans="2:3" x14ac:dyDescent="0.55000000000000004">
      <c r="C117" s="12"/>
    </row>
    <row r="118" spans="2:3" x14ac:dyDescent="0.55000000000000004">
      <c r="C118" s="12"/>
    </row>
    <row r="119" spans="2:3" x14ac:dyDescent="0.55000000000000004">
      <c r="C119" s="12"/>
    </row>
    <row r="120" spans="2:3" x14ac:dyDescent="0.55000000000000004">
      <c r="C120" s="12"/>
    </row>
    <row r="121" spans="2:3" x14ac:dyDescent="0.55000000000000004">
      <c r="C121" s="12"/>
    </row>
    <row r="122" spans="2:3" x14ac:dyDescent="0.55000000000000004">
      <c r="C122" s="12"/>
    </row>
    <row r="123" spans="2:3" x14ac:dyDescent="0.55000000000000004">
      <c r="C123" s="12"/>
    </row>
    <row r="124" spans="2:3" x14ac:dyDescent="0.55000000000000004">
      <c r="C124" s="12"/>
    </row>
    <row r="125" spans="2:3" x14ac:dyDescent="0.55000000000000004">
      <c r="C125" s="12"/>
    </row>
    <row r="126" spans="2:3" x14ac:dyDescent="0.55000000000000004">
      <c r="B126" s="1"/>
      <c r="C126" s="12"/>
    </row>
    <row r="127" spans="2:3" x14ac:dyDescent="0.55000000000000004">
      <c r="C127" s="12"/>
    </row>
    <row r="128" spans="2:3" x14ac:dyDescent="0.55000000000000004">
      <c r="C128" s="12"/>
    </row>
    <row r="129" spans="3:3" x14ac:dyDescent="0.55000000000000004">
      <c r="C129" s="12"/>
    </row>
    <row r="130" spans="3:3" x14ac:dyDescent="0.55000000000000004">
      <c r="C130" s="12"/>
    </row>
    <row r="131" spans="3:3" x14ac:dyDescent="0.55000000000000004">
      <c r="C131" s="12"/>
    </row>
    <row r="132" spans="3:3" x14ac:dyDescent="0.55000000000000004">
      <c r="C132" s="12"/>
    </row>
    <row r="133" spans="3:3" x14ac:dyDescent="0.55000000000000004">
      <c r="C133" s="12"/>
    </row>
    <row r="134" spans="3:3" x14ac:dyDescent="0.55000000000000004">
      <c r="C134" s="12"/>
    </row>
    <row r="135" spans="3:3" x14ac:dyDescent="0.55000000000000004">
      <c r="C135" s="12"/>
    </row>
    <row r="136" spans="3:3" x14ac:dyDescent="0.55000000000000004">
      <c r="C136" s="12"/>
    </row>
    <row r="137" spans="3:3" x14ac:dyDescent="0.55000000000000004">
      <c r="C137" s="12"/>
    </row>
    <row r="138" spans="3:3" x14ac:dyDescent="0.55000000000000004">
      <c r="C138" s="12"/>
    </row>
    <row r="139" spans="3:3" x14ac:dyDescent="0.55000000000000004">
      <c r="C139" s="12"/>
    </row>
    <row r="140" spans="3:3" x14ac:dyDescent="0.55000000000000004">
      <c r="C140" s="12"/>
    </row>
    <row r="141" spans="3:3" x14ac:dyDescent="0.55000000000000004">
      <c r="C141" s="12"/>
    </row>
    <row r="142" spans="3:3" x14ac:dyDescent="0.55000000000000004">
      <c r="C142" s="12"/>
    </row>
    <row r="143" spans="3:3" x14ac:dyDescent="0.55000000000000004">
      <c r="C143" s="12"/>
    </row>
    <row r="144" spans="3:3" x14ac:dyDescent="0.55000000000000004">
      <c r="C144" s="12"/>
    </row>
    <row r="145" spans="3:3" x14ac:dyDescent="0.55000000000000004">
      <c r="C145" s="12"/>
    </row>
    <row r="146" spans="3:3" x14ac:dyDescent="0.55000000000000004">
      <c r="C146" s="12"/>
    </row>
    <row r="147" spans="3:3" x14ac:dyDescent="0.55000000000000004">
      <c r="C147" s="12"/>
    </row>
    <row r="148" spans="3:3" x14ac:dyDescent="0.55000000000000004">
      <c r="C148" s="12"/>
    </row>
    <row r="149" spans="3:3" x14ac:dyDescent="0.55000000000000004">
      <c r="C149" s="12"/>
    </row>
    <row r="150" spans="3:3" x14ac:dyDescent="0.55000000000000004">
      <c r="C150" s="12"/>
    </row>
    <row r="151" spans="3:3" x14ac:dyDescent="0.55000000000000004">
      <c r="C151" s="12"/>
    </row>
    <row r="152" spans="3:3" x14ac:dyDescent="0.55000000000000004">
      <c r="C152" s="12"/>
    </row>
    <row r="153" spans="3:3" x14ac:dyDescent="0.55000000000000004">
      <c r="C153" s="12"/>
    </row>
    <row r="154" spans="3:3" x14ac:dyDescent="0.55000000000000004">
      <c r="C154" s="12"/>
    </row>
    <row r="155" spans="3:3" x14ac:dyDescent="0.55000000000000004">
      <c r="C155" s="12"/>
    </row>
    <row r="156" spans="3:3" x14ac:dyDescent="0.55000000000000004">
      <c r="C156" s="12"/>
    </row>
    <row r="157" spans="3:3" x14ac:dyDescent="0.55000000000000004">
      <c r="C157" s="12"/>
    </row>
    <row r="158" spans="3:3" x14ac:dyDescent="0.55000000000000004">
      <c r="C158" s="12"/>
    </row>
    <row r="159" spans="3:3" x14ac:dyDescent="0.55000000000000004">
      <c r="C159" s="12"/>
    </row>
    <row r="160" spans="3:3" x14ac:dyDescent="0.55000000000000004">
      <c r="C160" s="12"/>
    </row>
    <row r="161" spans="3:3" x14ac:dyDescent="0.55000000000000004">
      <c r="C161" s="12"/>
    </row>
    <row r="162" spans="3:3" x14ac:dyDescent="0.55000000000000004">
      <c r="C162" s="12"/>
    </row>
    <row r="163" spans="3:3" x14ac:dyDescent="0.55000000000000004">
      <c r="C163" s="12"/>
    </row>
    <row r="164" spans="3:3" x14ac:dyDescent="0.55000000000000004">
      <c r="C164" s="12"/>
    </row>
  </sheetData>
  <sortState ref="B3:C164">
    <sortCondition ref="C3:C16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R10"/>
  <sheetViews>
    <sheetView workbookViewId="0">
      <selection activeCell="I8" sqref="I8:J8"/>
    </sheetView>
  </sheetViews>
  <sheetFormatPr defaultRowHeight="14.4" x14ac:dyDescent="0.55000000000000004"/>
  <cols>
    <col min="4" max="4" width="27.68359375" customWidth="1"/>
    <col min="5" max="5" width="16.15625" bestFit="1" customWidth="1"/>
  </cols>
  <sheetData>
    <row r="3" spans="3:18" x14ac:dyDescent="0.55000000000000004">
      <c r="C3" t="s">
        <v>386</v>
      </c>
    </row>
    <row r="4" spans="3:18" x14ac:dyDescent="0.55000000000000004">
      <c r="I4" s="4" t="s">
        <v>320</v>
      </c>
      <c r="J4" s="5"/>
      <c r="K4" s="5"/>
      <c r="L4" s="2"/>
      <c r="M4" s="2"/>
      <c r="N4" s="2"/>
      <c r="O4" s="2"/>
      <c r="P4" s="2"/>
      <c r="Q4" s="2"/>
      <c r="R4" s="2"/>
    </row>
    <row r="5" spans="3:18" x14ac:dyDescent="0.55000000000000004">
      <c r="C5" t="s">
        <v>387</v>
      </c>
      <c r="D5" t="s">
        <v>388</v>
      </c>
      <c r="E5" t="s">
        <v>394</v>
      </c>
      <c r="F5" t="s">
        <v>400</v>
      </c>
      <c r="I5" s="10" t="s">
        <v>351</v>
      </c>
      <c r="J5" s="5"/>
      <c r="K5" s="18" t="s">
        <v>352</v>
      </c>
      <c r="L5" s="2"/>
      <c r="M5" s="2"/>
      <c r="N5" s="2"/>
      <c r="O5" s="2"/>
      <c r="P5" s="2"/>
      <c r="Q5" s="2"/>
      <c r="R5" s="2"/>
    </row>
    <row r="6" spans="3:18" x14ac:dyDescent="0.55000000000000004">
      <c r="C6">
        <v>0</v>
      </c>
      <c r="D6" t="s">
        <v>389</v>
      </c>
      <c r="E6" t="s">
        <v>395</v>
      </c>
      <c r="F6">
        <v>0</v>
      </c>
    </row>
    <row r="7" spans="3:18" x14ac:dyDescent="0.55000000000000004">
      <c r="C7">
        <v>1</v>
      </c>
      <c r="D7" t="s">
        <v>390</v>
      </c>
      <c r="E7" t="s">
        <v>396</v>
      </c>
      <c r="F7">
        <v>25</v>
      </c>
      <c r="I7" t="s">
        <v>401</v>
      </c>
      <c r="J7" t="s">
        <v>402</v>
      </c>
    </row>
    <row r="8" spans="3:18" x14ac:dyDescent="0.55000000000000004">
      <c r="C8">
        <v>2</v>
      </c>
      <c r="D8" t="s">
        <v>391</v>
      </c>
      <c r="E8" t="s">
        <v>397</v>
      </c>
      <c r="F8">
        <v>50</v>
      </c>
      <c r="I8">
        <v>16.710723505461502</v>
      </c>
      <c r="J8">
        <v>0.46065655839746705</v>
      </c>
    </row>
    <row r="9" spans="3:18" x14ac:dyDescent="0.55000000000000004">
      <c r="C9">
        <v>3</v>
      </c>
      <c r="D9" t="s">
        <v>392</v>
      </c>
      <c r="E9" t="s">
        <v>398</v>
      </c>
      <c r="F9">
        <v>75</v>
      </c>
    </row>
    <row r="10" spans="3:18" x14ac:dyDescent="0.55000000000000004">
      <c r="C10">
        <v>4</v>
      </c>
      <c r="D10" t="s">
        <v>393</v>
      </c>
      <c r="E10" t="s">
        <v>399</v>
      </c>
      <c r="F1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141"/>
  <sheetViews>
    <sheetView workbookViewId="0">
      <selection activeCell="G32" sqref="G32"/>
    </sheetView>
  </sheetViews>
  <sheetFormatPr defaultRowHeight="14.4" x14ac:dyDescent="0.55000000000000004"/>
  <cols>
    <col min="1" max="1" width="9.15625" style="2"/>
    <col min="2" max="2" width="27.15625" style="2" customWidth="1"/>
    <col min="3" max="3" width="16.15625" style="13" customWidth="1"/>
    <col min="4" max="4" width="17.578125" customWidth="1"/>
  </cols>
  <sheetData>
    <row r="3" spans="1:4" x14ac:dyDescent="0.55000000000000004">
      <c r="C3" s="13" t="s">
        <v>384</v>
      </c>
      <c r="D3" t="s">
        <v>383</v>
      </c>
    </row>
    <row r="4" spans="1:4" ht="18.3" x14ac:dyDescent="0.7">
      <c r="A4" s="2" t="s">
        <v>322</v>
      </c>
      <c r="B4" s="9" t="s">
        <v>315</v>
      </c>
      <c r="C4" s="9" t="s">
        <v>353</v>
      </c>
      <c r="D4" t="s">
        <v>382</v>
      </c>
    </row>
    <row r="5" spans="1:4" x14ac:dyDescent="0.55000000000000004">
      <c r="A5" s="2">
        <v>1</v>
      </c>
      <c r="B5" s="19" t="s">
        <v>379</v>
      </c>
      <c r="C5" s="12">
        <v>0.02</v>
      </c>
      <c r="D5">
        <f t="shared" ref="D5:D19" si="0">C5/7.5</f>
        <v>2.6666666666666666E-3</v>
      </c>
    </row>
    <row r="6" spans="1:4" x14ac:dyDescent="0.55000000000000004">
      <c r="A6" s="2">
        <v>2</v>
      </c>
      <c r="B6" s="19" t="s">
        <v>368</v>
      </c>
      <c r="C6" s="12">
        <v>0.05</v>
      </c>
      <c r="D6">
        <f t="shared" si="0"/>
        <v>6.6666666666666671E-3</v>
      </c>
    </row>
    <row r="7" spans="1:4" x14ac:dyDescent="0.55000000000000004">
      <c r="A7" s="2">
        <v>3</v>
      </c>
      <c r="B7" s="2" t="s">
        <v>4</v>
      </c>
      <c r="C7" s="12">
        <v>0.1</v>
      </c>
      <c r="D7">
        <f t="shared" si="0"/>
        <v>1.3333333333333334E-2</v>
      </c>
    </row>
    <row r="8" spans="1:4" x14ac:dyDescent="0.55000000000000004">
      <c r="A8" s="2">
        <v>4</v>
      </c>
      <c r="B8" s="19" t="s">
        <v>355</v>
      </c>
      <c r="C8" s="12">
        <v>0.2</v>
      </c>
      <c r="D8">
        <f t="shared" si="0"/>
        <v>2.6666666666666668E-2</v>
      </c>
    </row>
    <row r="9" spans="1:4" x14ac:dyDescent="0.55000000000000004">
      <c r="A9" s="2">
        <v>5</v>
      </c>
      <c r="B9" s="2" t="s">
        <v>360</v>
      </c>
      <c r="C9" s="12">
        <v>0.3</v>
      </c>
      <c r="D9">
        <f t="shared" si="0"/>
        <v>0.04</v>
      </c>
    </row>
    <row r="10" spans="1:4" x14ac:dyDescent="0.55000000000000004">
      <c r="A10" s="2">
        <v>6</v>
      </c>
      <c r="B10" s="19" t="s">
        <v>354</v>
      </c>
      <c r="C10" s="12">
        <v>1</v>
      </c>
      <c r="D10">
        <f t="shared" si="0"/>
        <v>0.13333333333333333</v>
      </c>
    </row>
    <row r="11" spans="1:4" x14ac:dyDescent="0.55000000000000004">
      <c r="A11" s="2">
        <v>7</v>
      </c>
      <c r="B11" s="19" t="s">
        <v>365</v>
      </c>
      <c r="C11" s="12">
        <v>2</v>
      </c>
      <c r="D11">
        <f t="shared" si="0"/>
        <v>0.26666666666666666</v>
      </c>
    </row>
    <row r="12" spans="1:4" x14ac:dyDescent="0.55000000000000004">
      <c r="A12" s="2">
        <v>8</v>
      </c>
      <c r="B12" s="2" t="s">
        <v>8</v>
      </c>
      <c r="C12" s="12">
        <v>2.5</v>
      </c>
      <c r="D12">
        <f t="shared" si="0"/>
        <v>0.33333333333333331</v>
      </c>
    </row>
    <row r="13" spans="1:4" x14ac:dyDescent="0.55000000000000004">
      <c r="A13" s="2">
        <v>9</v>
      </c>
      <c r="B13" s="19" t="s">
        <v>380</v>
      </c>
      <c r="C13" s="12">
        <v>3</v>
      </c>
      <c r="D13">
        <f t="shared" si="0"/>
        <v>0.4</v>
      </c>
    </row>
    <row r="14" spans="1:4" x14ac:dyDescent="0.55000000000000004">
      <c r="A14" s="2">
        <v>10</v>
      </c>
      <c r="B14" s="19" t="s">
        <v>375</v>
      </c>
      <c r="C14" s="12">
        <v>4</v>
      </c>
      <c r="D14">
        <f t="shared" si="0"/>
        <v>0.53333333333333333</v>
      </c>
    </row>
    <row r="15" spans="1:4" x14ac:dyDescent="0.55000000000000004">
      <c r="A15" s="2">
        <v>11</v>
      </c>
      <c r="B15" s="19" t="s">
        <v>371</v>
      </c>
      <c r="C15" s="12">
        <v>4.7</v>
      </c>
      <c r="D15">
        <f t="shared" si="0"/>
        <v>0.62666666666666671</v>
      </c>
    </row>
    <row r="16" spans="1:4" x14ac:dyDescent="0.55000000000000004">
      <c r="A16" s="2">
        <v>12</v>
      </c>
      <c r="B16" s="19" t="s">
        <v>376</v>
      </c>
      <c r="C16" s="12">
        <v>5</v>
      </c>
      <c r="D16">
        <f t="shared" si="0"/>
        <v>0.66666666666666663</v>
      </c>
    </row>
    <row r="17" spans="1:4" x14ac:dyDescent="0.55000000000000004">
      <c r="A17" s="2">
        <v>13</v>
      </c>
      <c r="B17" s="19" t="s">
        <v>362</v>
      </c>
      <c r="C17" s="12">
        <v>6</v>
      </c>
      <c r="D17">
        <f t="shared" si="0"/>
        <v>0.8</v>
      </c>
    </row>
    <row r="18" spans="1:4" x14ac:dyDescent="0.55000000000000004">
      <c r="A18" s="2">
        <v>14</v>
      </c>
      <c r="B18" s="20" t="s">
        <v>358</v>
      </c>
      <c r="C18" s="12">
        <v>10</v>
      </c>
      <c r="D18">
        <f t="shared" si="0"/>
        <v>1.3333333333333333</v>
      </c>
    </row>
    <row r="19" spans="1:4" x14ac:dyDescent="0.55000000000000004">
      <c r="A19" s="2">
        <v>15</v>
      </c>
      <c r="B19" s="2" t="s">
        <v>10</v>
      </c>
      <c r="C19" s="12">
        <v>15</v>
      </c>
      <c r="D19">
        <f t="shared" si="0"/>
        <v>2</v>
      </c>
    </row>
    <row r="20" spans="1:4" x14ac:dyDescent="0.55000000000000004">
      <c r="A20" s="2">
        <v>16</v>
      </c>
      <c r="B20" s="2" t="s">
        <v>0</v>
      </c>
      <c r="C20" s="12">
        <v>25</v>
      </c>
      <c r="D20">
        <f t="shared" ref="D20:D32" si="1">C20/7.5</f>
        <v>3.3333333333333335</v>
      </c>
    </row>
    <row r="21" spans="1:4" x14ac:dyDescent="0.55000000000000004">
      <c r="A21" s="2">
        <v>17</v>
      </c>
      <c r="B21" s="2" t="s">
        <v>7</v>
      </c>
      <c r="C21" s="12">
        <v>35</v>
      </c>
      <c r="D21">
        <f t="shared" si="1"/>
        <v>4.666666666666667</v>
      </c>
    </row>
    <row r="22" spans="1:4" x14ac:dyDescent="0.55000000000000004">
      <c r="A22" s="2">
        <v>18</v>
      </c>
      <c r="B22" s="2" t="s">
        <v>107</v>
      </c>
      <c r="C22" s="12">
        <v>40</v>
      </c>
      <c r="D22">
        <f t="shared" si="1"/>
        <v>5.333333333333333</v>
      </c>
    </row>
    <row r="23" spans="1:4" x14ac:dyDescent="0.55000000000000004">
      <c r="A23" s="2">
        <v>19</v>
      </c>
      <c r="B23" s="2" t="s">
        <v>186</v>
      </c>
      <c r="C23" s="12">
        <v>50</v>
      </c>
      <c r="D23">
        <f t="shared" si="1"/>
        <v>6.666666666666667</v>
      </c>
    </row>
    <row r="24" spans="1:4" x14ac:dyDescent="0.55000000000000004">
      <c r="A24" s="2">
        <v>20</v>
      </c>
      <c r="B24" s="2" t="s">
        <v>255</v>
      </c>
      <c r="C24" s="12">
        <v>100</v>
      </c>
      <c r="D24">
        <f t="shared" si="1"/>
        <v>13.333333333333334</v>
      </c>
    </row>
    <row r="25" spans="1:4" x14ac:dyDescent="0.55000000000000004">
      <c r="A25" s="2">
        <v>22</v>
      </c>
      <c r="B25" s="2" t="s">
        <v>94</v>
      </c>
      <c r="C25" s="12">
        <v>125</v>
      </c>
      <c r="D25">
        <f t="shared" si="1"/>
        <v>16.666666666666668</v>
      </c>
    </row>
    <row r="26" spans="1:4" x14ac:dyDescent="0.55000000000000004">
      <c r="A26" s="2">
        <v>23</v>
      </c>
      <c r="B26" s="2" t="s">
        <v>73</v>
      </c>
      <c r="C26" s="12">
        <v>150</v>
      </c>
      <c r="D26">
        <f t="shared" si="1"/>
        <v>20</v>
      </c>
    </row>
    <row r="27" spans="1:4" x14ac:dyDescent="0.55000000000000004">
      <c r="A27" s="2">
        <v>24</v>
      </c>
      <c r="B27" s="2" t="s">
        <v>191</v>
      </c>
      <c r="C27" s="12">
        <v>200</v>
      </c>
      <c r="D27">
        <f t="shared" si="1"/>
        <v>26.666666666666668</v>
      </c>
    </row>
    <row r="28" spans="1:4" x14ac:dyDescent="0.55000000000000004">
      <c r="A28" s="2">
        <v>25</v>
      </c>
      <c r="B28" s="2" t="s">
        <v>306</v>
      </c>
      <c r="C28" s="12">
        <v>250</v>
      </c>
      <c r="D28">
        <f t="shared" si="1"/>
        <v>33.333333333333336</v>
      </c>
    </row>
    <row r="29" spans="1:4" x14ac:dyDescent="0.55000000000000004">
      <c r="A29" s="2">
        <v>26</v>
      </c>
      <c r="B29" s="2" t="s">
        <v>165</v>
      </c>
      <c r="C29" s="12">
        <v>300</v>
      </c>
      <c r="D29">
        <f t="shared" si="1"/>
        <v>40</v>
      </c>
    </row>
    <row r="30" spans="1:4" x14ac:dyDescent="0.55000000000000004">
      <c r="A30" s="2">
        <v>27</v>
      </c>
      <c r="B30" s="2" t="s">
        <v>251</v>
      </c>
      <c r="C30" s="12">
        <v>400</v>
      </c>
      <c r="D30">
        <f t="shared" si="1"/>
        <v>53.333333333333336</v>
      </c>
    </row>
    <row r="31" spans="1:4" x14ac:dyDescent="0.55000000000000004">
      <c r="A31" s="2">
        <v>28</v>
      </c>
      <c r="B31" s="19" t="s">
        <v>364</v>
      </c>
      <c r="C31" s="12">
        <v>500</v>
      </c>
      <c r="D31">
        <f t="shared" si="1"/>
        <v>66.666666666666671</v>
      </c>
    </row>
    <row r="32" spans="1:4" x14ac:dyDescent="0.55000000000000004">
      <c r="A32" s="2">
        <v>29</v>
      </c>
      <c r="B32" s="2" t="s">
        <v>2</v>
      </c>
      <c r="C32" s="12">
        <v>750</v>
      </c>
      <c r="D32">
        <f t="shared" si="1"/>
        <v>100</v>
      </c>
    </row>
    <row r="34" spans="2:3" x14ac:dyDescent="0.55000000000000004">
      <c r="B34" s="1"/>
      <c r="C34" s="12"/>
    </row>
    <row r="36" spans="2:3" x14ac:dyDescent="0.55000000000000004">
      <c r="C36" s="12"/>
    </row>
    <row r="37" spans="2:3" x14ac:dyDescent="0.55000000000000004">
      <c r="C37" s="12"/>
    </row>
    <row r="38" spans="2:3" x14ac:dyDescent="0.55000000000000004">
      <c r="C38" s="12"/>
    </row>
    <row r="39" spans="2:3" x14ac:dyDescent="0.55000000000000004">
      <c r="C39" s="12"/>
    </row>
    <row r="40" spans="2:3" x14ac:dyDescent="0.55000000000000004">
      <c r="C40" s="12"/>
    </row>
    <row r="41" spans="2:3" x14ac:dyDescent="0.55000000000000004">
      <c r="C41" s="12"/>
    </row>
    <row r="42" spans="2:3" x14ac:dyDescent="0.55000000000000004">
      <c r="C42" s="12"/>
    </row>
    <row r="43" spans="2:3" x14ac:dyDescent="0.55000000000000004">
      <c r="C43" s="12"/>
    </row>
    <row r="44" spans="2:3" x14ac:dyDescent="0.55000000000000004">
      <c r="C44" s="12"/>
    </row>
    <row r="45" spans="2:3" x14ac:dyDescent="0.55000000000000004">
      <c r="C45" s="12"/>
    </row>
    <row r="46" spans="2:3" x14ac:dyDescent="0.55000000000000004">
      <c r="C46" s="12"/>
    </row>
    <row r="47" spans="2:3" x14ac:dyDescent="0.55000000000000004">
      <c r="C47" s="12"/>
    </row>
    <row r="48" spans="2:3" x14ac:dyDescent="0.55000000000000004">
      <c r="C48" s="12"/>
    </row>
    <row r="49" spans="2:3" x14ac:dyDescent="0.55000000000000004">
      <c r="C49" s="12"/>
    </row>
    <row r="50" spans="2:3" x14ac:dyDescent="0.55000000000000004">
      <c r="C50" s="12"/>
    </row>
    <row r="51" spans="2:3" x14ac:dyDescent="0.55000000000000004">
      <c r="C51" s="12"/>
    </row>
    <row r="52" spans="2:3" x14ac:dyDescent="0.55000000000000004">
      <c r="C52" s="12"/>
    </row>
    <row r="53" spans="2:3" x14ac:dyDescent="0.55000000000000004">
      <c r="C53" s="12"/>
    </row>
    <row r="54" spans="2:3" x14ac:dyDescent="0.55000000000000004">
      <c r="C54" s="12"/>
    </row>
    <row r="55" spans="2:3" x14ac:dyDescent="0.55000000000000004">
      <c r="B55" s="1"/>
      <c r="C55" s="12"/>
    </row>
    <row r="56" spans="2:3" x14ac:dyDescent="0.55000000000000004">
      <c r="C56" s="12"/>
    </row>
    <row r="57" spans="2:3" x14ac:dyDescent="0.55000000000000004">
      <c r="B57" s="1"/>
      <c r="C57" s="12"/>
    </row>
    <row r="58" spans="2:3" x14ac:dyDescent="0.55000000000000004">
      <c r="B58" s="1"/>
      <c r="C58" s="12"/>
    </row>
    <row r="59" spans="2:3" x14ac:dyDescent="0.55000000000000004">
      <c r="C59" s="12"/>
    </row>
    <row r="60" spans="2:3" x14ac:dyDescent="0.55000000000000004">
      <c r="C60" s="12"/>
    </row>
    <row r="61" spans="2:3" x14ac:dyDescent="0.55000000000000004">
      <c r="C61" s="12"/>
    </row>
    <row r="62" spans="2:3" x14ac:dyDescent="0.55000000000000004">
      <c r="C62" s="12"/>
    </row>
    <row r="63" spans="2:3" x14ac:dyDescent="0.55000000000000004">
      <c r="C63" s="12"/>
    </row>
    <row r="64" spans="2:3" x14ac:dyDescent="0.55000000000000004">
      <c r="C64" s="12"/>
    </row>
    <row r="65" spans="2:3" x14ac:dyDescent="0.55000000000000004">
      <c r="C65" s="12"/>
    </row>
    <row r="66" spans="2:3" x14ac:dyDescent="0.55000000000000004">
      <c r="B66" s="1"/>
      <c r="C66" s="12"/>
    </row>
    <row r="67" spans="2:3" x14ac:dyDescent="0.55000000000000004">
      <c r="C67" s="12"/>
    </row>
    <row r="68" spans="2:3" x14ac:dyDescent="0.55000000000000004">
      <c r="C68" s="12"/>
    </row>
    <row r="69" spans="2:3" x14ac:dyDescent="0.55000000000000004">
      <c r="C69" s="12"/>
    </row>
    <row r="70" spans="2:3" x14ac:dyDescent="0.55000000000000004">
      <c r="C70" s="12"/>
    </row>
    <row r="71" spans="2:3" x14ac:dyDescent="0.55000000000000004">
      <c r="C71" s="12"/>
    </row>
    <row r="72" spans="2:3" x14ac:dyDescent="0.55000000000000004">
      <c r="C72" s="12"/>
    </row>
    <row r="73" spans="2:3" x14ac:dyDescent="0.55000000000000004">
      <c r="C73" s="12"/>
    </row>
    <row r="74" spans="2:3" x14ac:dyDescent="0.55000000000000004">
      <c r="C74" s="12"/>
    </row>
    <row r="75" spans="2:3" x14ac:dyDescent="0.55000000000000004">
      <c r="C75" s="12"/>
    </row>
    <row r="76" spans="2:3" x14ac:dyDescent="0.55000000000000004">
      <c r="C76" s="12"/>
    </row>
    <row r="77" spans="2:3" x14ac:dyDescent="0.55000000000000004">
      <c r="C77" s="12"/>
    </row>
    <row r="78" spans="2:3" x14ac:dyDescent="0.55000000000000004">
      <c r="C78" s="12"/>
    </row>
    <row r="79" spans="2:3" x14ac:dyDescent="0.55000000000000004">
      <c r="C79" s="12"/>
    </row>
    <row r="80" spans="2:3" x14ac:dyDescent="0.55000000000000004">
      <c r="C80" s="12"/>
    </row>
    <row r="81" spans="3:3" x14ac:dyDescent="0.55000000000000004">
      <c r="C81" s="12"/>
    </row>
    <row r="82" spans="3:3" x14ac:dyDescent="0.55000000000000004">
      <c r="C82" s="12"/>
    </row>
    <row r="83" spans="3:3" x14ac:dyDescent="0.55000000000000004">
      <c r="C83" s="12"/>
    </row>
    <row r="84" spans="3:3" x14ac:dyDescent="0.55000000000000004">
      <c r="C84" s="12"/>
    </row>
    <row r="85" spans="3:3" x14ac:dyDescent="0.55000000000000004">
      <c r="C85" s="12"/>
    </row>
    <row r="86" spans="3:3" x14ac:dyDescent="0.55000000000000004">
      <c r="C86" s="12"/>
    </row>
    <row r="87" spans="3:3" x14ac:dyDescent="0.55000000000000004">
      <c r="C87" s="12"/>
    </row>
    <row r="88" spans="3:3" x14ac:dyDescent="0.55000000000000004">
      <c r="C88" s="12"/>
    </row>
    <row r="89" spans="3:3" x14ac:dyDescent="0.55000000000000004">
      <c r="C89" s="12"/>
    </row>
    <row r="90" spans="3:3" x14ac:dyDescent="0.55000000000000004">
      <c r="C90" s="12"/>
    </row>
    <row r="91" spans="3:3" x14ac:dyDescent="0.55000000000000004">
      <c r="C91" s="12"/>
    </row>
    <row r="92" spans="3:3" x14ac:dyDescent="0.55000000000000004">
      <c r="C92" s="12"/>
    </row>
    <row r="93" spans="3:3" x14ac:dyDescent="0.55000000000000004">
      <c r="C93" s="12"/>
    </row>
    <row r="94" spans="3:3" x14ac:dyDescent="0.55000000000000004">
      <c r="C94" s="12"/>
    </row>
    <row r="95" spans="3:3" x14ac:dyDescent="0.55000000000000004">
      <c r="C95" s="12"/>
    </row>
    <row r="96" spans="3:3" x14ac:dyDescent="0.55000000000000004">
      <c r="C96" s="12"/>
    </row>
    <row r="97" spans="2:3" x14ac:dyDescent="0.55000000000000004">
      <c r="C97" s="12"/>
    </row>
    <row r="98" spans="2:3" x14ac:dyDescent="0.55000000000000004">
      <c r="C98" s="12"/>
    </row>
    <row r="99" spans="2:3" x14ac:dyDescent="0.55000000000000004">
      <c r="C99" s="12"/>
    </row>
    <row r="100" spans="2:3" x14ac:dyDescent="0.55000000000000004">
      <c r="C100" s="12"/>
    </row>
    <row r="101" spans="2:3" x14ac:dyDescent="0.55000000000000004">
      <c r="C101" s="12"/>
    </row>
    <row r="102" spans="2:3" x14ac:dyDescent="0.55000000000000004">
      <c r="C102" s="12"/>
    </row>
    <row r="103" spans="2:3" x14ac:dyDescent="0.55000000000000004">
      <c r="B103" s="1"/>
      <c r="C103" s="12"/>
    </row>
    <row r="104" spans="2:3" x14ac:dyDescent="0.55000000000000004">
      <c r="C104" s="12"/>
    </row>
    <row r="105" spans="2:3" x14ac:dyDescent="0.55000000000000004">
      <c r="C105" s="12"/>
    </row>
    <row r="106" spans="2:3" x14ac:dyDescent="0.55000000000000004">
      <c r="C106" s="12"/>
    </row>
    <row r="107" spans="2:3" x14ac:dyDescent="0.55000000000000004">
      <c r="C107" s="12"/>
    </row>
    <row r="108" spans="2:3" x14ac:dyDescent="0.55000000000000004">
      <c r="C108" s="12"/>
    </row>
    <row r="109" spans="2:3" x14ac:dyDescent="0.55000000000000004">
      <c r="C109" s="12"/>
    </row>
    <row r="110" spans="2:3" x14ac:dyDescent="0.55000000000000004">
      <c r="C110" s="12"/>
    </row>
    <row r="111" spans="2:3" x14ac:dyDescent="0.55000000000000004">
      <c r="C111" s="12"/>
    </row>
    <row r="112" spans="2:3" x14ac:dyDescent="0.55000000000000004">
      <c r="C112" s="12"/>
    </row>
    <row r="113" spans="3:3" x14ac:dyDescent="0.55000000000000004">
      <c r="C113" s="12"/>
    </row>
    <row r="114" spans="3:3" x14ac:dyDescent="0.55000000000000004">
      <c r="C114" s="12"/>
    </row>
    <row r="115" spans="3:3" x14ac:dyDescent="0.55000000000000004">
      <c r="C115" s="12"/>
    </row>
    <row r="116" spans="3:3" x14ac:dyDescent="0.55000000000000004">
      <c r="C116" s="12"/>
    </row>
    <row r="117" spans="3:3" x14ac:dyDescent="0.55000000000000004">
      <c r="C117" s="12"/>
    </row>
    <row r="118" spans="3:3" x14ac:dyDescent="0.55000000000000004">
      <c r="C118" s="12"/>
    </row>
    <row r="119" spans="3:3" x14ac:dyDescent="0.55000000000000004">
      <c r="C119" s="12"/>
    </row>
    <row r="120" spans="3:3" x14ac:dyDescent="0.55000000000000004">
      <c r="C120" s="12"/>
    </row>
    <row r="121" spans="3:3" x14ac:dyDescent="0.55000000000000004">
      <c r="C121" s="12"/>
    </row>
    <row r="122" spans="3:3" x14ac:dyDescent="0.55000000000000004">
      <c r="C122" s="12"/>
    </row>
    <row r="123" spans="3:3" x14ac:dyDescent="0.55000000000000004">
      <c r="C123" s="12"/>
    </row>
    <row r="124" spans="3:3" x14ac:dyDescent="0.55000000000000004">
      <c r="C124" s="12"/>
    </row>
    <row r="125" spans="3:3" x14ac:dyDescent="0.55000000000000004">
      <c r="C125" s="12"/>
    </row>
    <row r="126" spans="3:3" x14ac:dyDescent="0.55000000000000004">
      <c r="C126" s="12"/>
    </row>
    <row r="127" spans="3:3" x14ac:dyDescent="0.55000000000000004">
      <c r="C127" s="12"/>
    </row>
    <row r="128" spans="3:3" x14ac:dyDescent="0.55000000000000004">
      <c r="C128" s="12"/>
    </row>
    <row r="129" spans="3:3" x14ac:dyDescent="0.55000000000000004">
      <c r="C129" s="12"/>
    </row>
    <row r="130" spans="3:3" x14ac:dyDescent="0.55000000000000004">
      <c r="C130" s="12"/>
    </row>
    <row r="131" spans="3:3" x14ac:dyDescent="0.55000000000000004">
      <c r="C131" s="12"/>
    </row>
    <row r="132" spans="3:3" x14ac:dyDescent="0.55000000000000004">
      <c r="C132" s="12"/>
    </row>
    <row r="133" spans="3:3" x14ac:dyDescent="0.55000000000000004">
      <c r="C133" s="12"/>
    </row>
    <row r="134" spans="3:3" x14ac:dyDescent="0.55000000000000004">
      <c r="C134" s="12"/>
    </row>
    <row r="135" spans="3:3" x14ac:dyDescent="0.55000000000000004">
      <c r="C135" s="12"/>
    </row>
    <row r="136" spans="3:3" x14ac:dyDescent="0.55000000000000004">
      <c r="C136" s="12"/>
    </row>
    <row r="137" spans="3:3" x14ac:dyDescent="0.55000000000000004">
      <c r="C137" s="12"/>
    </row>
    <row r="138" spans="3:3" x14ac:dyDescent="0.55000000000000004">
      <c r="C138" s="12"/>
    </row>
    <row r="139" spans="3:3" x14ac:dyDescent="0.55000000000000004">
      <c r="C139" s="12"/>
    </row>
    <row r="140" spans="3:3" x14ac:dyDescent="0.55000000000000004">
      <c r="C140" s="12"/>
    </row>
    <row r="141" spans="3:3" x14ac:dyDescent="0.55000000000000004">
      <c r="C141" s="12"/>
    </row>
  </sheetData>
  <sortState ref="A5:D164">
    <sortCondition ref="C5:C16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134"/>
  <sheetViews>
    <sheetView workbookViewId="0">
      <selection activeCell="J21" sqref="J21"/>
    </sheetView>
  </sheetViews>
  <sheetFormatPr defaultRowHeight="14.4" x14ac:dyDescent="0.55000000000000004"/>
  <cols>
    <col min="3" max="3" width="25.68359375" style="2" customWidth="1"/>
    <col min="4" max="4" width="39.15625" style="2" customWidth="1"/>
  </cols>
  <sheetData>
    <row r="3" spans="2:5" x14ac:dyDescent="0.55000000000000004">
      <c r="D3" s="2" t="s">
        <v>313</v>
      </c>
    </row>
    <row r="4" spans="2:5" x14ac:dyDescent="0.55000000000000004">
      <c r="B4">
        <v>1</v>
      </c>
      <c r="C4" t="s">
        <v>177</v>
      </c>
      <c r="D4" s="1">
        <v>-191</v>
      </c>
      <c r="E4">
        <f>100-B4</f>
        <v>99</v>
      </c>
    </row>
    <row r="5" spans="2:5" x14ac:dyDescent="0.55000000000000004">
      <c r="B5">
        <v>2</v>
      </c>
      <c r="C5" t="s">
        <v>270</v>
      </c>
      <c r="D5" s="1">
        <v>-135</v>
      </c>
      <c r="E5">
        <f t="shared" ref="E5:E68" si="0">100-B5</f>
        <v>98</v>
      </c>
    </row>
    <row r="6" spans="2:5" x14ac:dyDescent="0.55000000000000004">
      <c r="B6">
        <v>3</v>
      </c>
      <c r="C6" t="s">
        <v>295</v>
      </c>
      <c r="D6">
        <v>-126.1</v>
      </c>
      <c r="E6">
        <f t="shared" si="0"/>
        <v>97</v>
      </c>
    </row>
    <row r="7" spans="2:5" x14ac:dyDescent="0.55000000000000004">
      <c r="B7">
        <v>4</v>
      </c>
      <c r="C7" t="s">
        <v>221</v>
      </c>
      <c r="D7" s="1">
        <v>-108</v>
      </c>
      <c r="E7">
        <f t="shared" si="0"/>
        <v>96</v>
      </c>
    </row>
    <row r="8" spans="2:5" x14ac:dyDescent="0.55000000000000004">
      <c r="B8">
        <v>5</v>
      </c>
      <c r="C8" t="s">
        <v>228</v>
      </c>
      <c r="D8">
        <v>-94.4</v>
      </c>
      <c r="E8">
        <f t="shared" si="0"/>
        <v>95</v>
      </c>
    </row>
    <row r="9" spans="2:5" x14ac:dyDescent="0.55000000000000004">
      <c r="B9">
        <v>6</v>
      </c>
      <c r="C9" t="s">
        <v>66</v>
      </c>
      <c r="D9">
        <v>-90</v>
      </c>
      <c r="E9">
        <f t="shared" si="0"/>
        <v>94</v>
      </c>
    </row>
    <row r="10" spans="2:5" x14ac:dyDescent="0.55000000000000004">
      <c r="B10">
        <v>7</v>
      </c>
      <c r="C10" t="s">
        <v>218</v>
      </c>
      <c r="D10" s="1">
        <v>-85</v>
      </c>
      <c r="E10">
        <f t="shared" si="0"/>
        <v>93</v>
      </c>
    </row>
    <row r="11" spans="2:5" x14ac:dyDescent="0.55000000000000004">
      <c r="B11">
        <v>8</v>
      </c>
      <c r="C11" t="s">
        <v>265</v>
      </c>
      <c r="D11">
        <v>-81.099999999999994</v>
      </c>
      <c r="E11">
        <f t="shared" si="0"/>
        <v>92</v>
      </c>
    </row>
    <row r="12" spans="2:5" x14ac:dyDescent="0.55000000000000004">
      <c r="B12">
        <v>9</v>
      </c>
      <c r="C12" s="1" t="s">
        <v>167</v>
      </c>
      <c r="D12" s="1">
        <v>-80</v>
      </c>
      <c r="E12">
        <f t="shared" si="0"/>
        <v>91</v>
      </c>
    </row>
    <row r="13" spans="2:5" x14ac:dyDescent="0.55000000000000004">
      <c r="B13">
        <v>10</v>
      </c>
      <c r="C13" t="s">
        <v>302</v>
      </c>
      <c r="D13" s="1">
        <v>-65</v>
      </c>
      <c r="E13">
        <f t="shared" si="0"/>
        <v>90</v>
      </c>
    </row>
    <row r="14" spans="2:5" x14ac:dyDescent="0.55000000000000004">
      <c r="B14">
        <v>11</v>
      </c>
      <c r="C14" t="s">
        <v>153</v>
      </c>
      <c r="D14">
        <v>-63.9</v>
      </c>
      <c r="E14">
        <f t="shared" si="0"/>
        <v>89</v>
      </c>
    </row>
    <row r="15" spans="2:5" x14ac:dyDescent="0.55000000000000004">
      <c r="B15">
        <v>12</v>
      </c>
      <c r="C15" s="1" t="s">
        <v>149</v>
      </c>
      <c r="D15" s="1">
        <v>-60</v>
      </c>
      <c r="E15">
        <f t="shared" si="0"/>
        <v>88</v>
      </c>
    </row>
    <row r="16" spans="2:5" x14ac:dyDescent="0.55000000000000004">
      <c r="B16">
        <v>13</v>
      </c>
      <c r="C16" t="s">
        <v>268</v>
      </c>
      <c r="D16" s="1">
        <v>-53</v>
      </c>
      <c r="E16">
        <f t="shared" si="0"/>
        <v>87</v>
      </c>
    </row>
    <row r="17" spans="2:5" x14ac:dyDescent="0.55000000000000004">
      <c r="B17">
        <v>14</v>
      </c>
      <c r="C17" t="s">
        <v>266</v>
      </c>
      <c r="D17" s="1">
        <v>-50</v>
      </c>
      <c r="E17">
        <f t="shared" si="0"/>
        <v>86</v>
      </c>
    </row>
    <row r="18" spans="2:5" x14ac:dyDescent="0.55000000000000004">
      <c r="B18">
        <v>15</v>
      </c>
      <c r="C18" t="s">
        <v>29</v>
      </c>
      <c r="D18" s="1">
        <v>-49</v>
      </c>
      <c r="E18">
        <f t="shared" si="0"/>
        <v>85</v>
      </c>
    </row>
    <row r="19" spans="2:5" x14ac:dyDescent="0.55000000000000004">
      <c r="B19">
        <v>16</v>
      </c>
      <c r="C19" t="s">
        <v>175</v>
      </c>
      <c r="D19" s="1">
        <v>-46</v>
      </c>
      <c r="E19">
        <f t="shared" si="0"/>
        <v>84</v>
      </c>
    </row>
    <row r="20" spans="2:5" x14ac:dyDescent="0.55000000000000004">
      <c r="B20">
        <v>17</v>
      </c>
      <c r="C20" t="s">
        <v>169</v>
      </c>
      <c r="D20" s="1">
        <v>-45</v>
      </c>
      <c r="E20">
        <f t="shared" si="0"/>
        <v>83</v>
      </c>
    </row>
    <row r="21" spans="2:5" x14ac:dyDescent="0.55000000000000004">
      <c r="B21">
        <v>18</v>
      </c>
      <c r="C21" t="s">
        <v>34</v>
      </c>
      <c r="D21" s="1">
        <v>-41</v>
      </c>
      <c r="E21">
        <f t="shared" si="0"/>
        <v>82</v>
      </c>
    </row>
    <row r="22" spans="2:5" x14ac:dyDescent="0.55000000000000004">
      <c r="B22">
        <v>19</v>
      </c>
      <c r="C22" s="1" t="s">
        <v>132</v>
      </c>
      <c r="D22" s="1">
        <v>-40</v>
      </c>
      <c r="E22">
        <f t="shared" si="0"/>
        <v>81</v>
      </c>
    </row>
    <row r="23" spans="2:5" x14ac:dyDescent="0.55000000000000004">
      <c r="B23">
        <v>20</v>
      </c>
      <c r="C23" t="s">
        <v>140</v>
      </c>
      <c r="D23" s="1">
        <v>-40</v>
      </c>
      <c r="E23">
        <f t="shared" si="0"/>
        <v>80</v>
      </c>
    </row>
    <row r="24" spans="2:5" x14ac:dyDescent="0.55000000000000004">
      <c r="B24">
        <v>21</v>
      </c>
      <c r="C24" t="s">
        <v>0</v>
      </c>
      <c r="D24" s="1">
        <v>-39</v>
      </c>
      <c r="E24">
        <f t="shared" si="0"/>
        <v>79</v>
      </c>
    </row>
    <row r="25" spans="2:5" x14ac:dyDescent="0.55000000000000004">
      <c r="B25">
        <v>22</v>
      </c>
      <c r="C25" t="s">
        <v>146</v>
      </c>
      <c r="D25" s="1">
        <v>-38.9</v>
      </c>
      <c r="E25">
        <f t="shared" si="0"/>
        <v>78</v>
      </c>
    </row>
    <row r="26" spans="2:5" x14ac:dyDescent="0.55000000000000004">
      <c r="B26">
        <v>23</v>
      </c>
      <c r="C26" t="s">
        <v>26</v>
      </c>
      <c r="D26" s="1">
        <v>-36.1</v>
      </c>
      <c r="E26">
        <f t="shared" si="0"/>
        <v>77</v>
      </c>
    </row>
    <row r="27" spans="2:5" x14ac:dyDescent="0.55000000000000004">
      <c r="B27">
        <v>24</v>
      </c>
      <c r="C27" t="s">
        <v>203</v>
      </c>
      <c r="D27" s="1">
        <v>-36</v>
      </c>
      <c r="E27">
        <f t="shared" si="0"/>
        <v>76</v>
      </c>
    </row>
    <row r="28" spans="2:5" x14ac:dyDescent="0.55000000000000004">
      <c r="B28">
        <v>25</v>
      </c>
      <c r="C28" t="s">
        <v>6</v>
      </c>
      <c r="D28" s="1">
        <v>-32</v>
      </c>
      <c r="E28">
        <f t="shared" si="0"/>
        <v>75</v>
      </c>
    </row>
    <row r="29" spans="2:5" x14ac:dyDescent="0.55000000000000004">
      <c r="B29">
        <v>26</v>
      </c>
      <c r="C29" t="s">
        <v>90</v>
      </c>
      <c r="D29" s="1">
        <v>-30</v>
      </c>
      <c r="E29">
        <f t="shared" si="0"/>
        <v>74</v>
      </c>
    </row>
    <row r="30" spans="2:5" x14ac:dyDescent="0.55000000000000004">
      <c r="B30">
        <v>27</v>
      </c>
      <c r="C30" t="s">
        <v>110</v>
      </c>
      <c r="D30" s="1">
        <v>-29</v>
      </c>
      <c r="E30">
        <f t="shared" si="0"/>
        <v>73</v>
      </c>
    </row>
    <row r="31" spans="2:5" x14ac:dyDescent="0.55000000000000004">
      <c r="B31">
        <v>28</v>
      </c>
      <c r="C31" t="s">
        <v>84</v>
      </c>
      <c r="D31" s="1">
        <v>-28</v>
      </c>
      <c r="E31">
        <f t="shared" si="0"/>
        <v>72</v>
      </c>
    </row>
    <row r="32" spans="2:5" x14ac:dyDescent="0.55000000000000004">
      <c r="B32">
        <v>29</v>
      </c>
      <c r="C32" t="s">
        <v>290</v>
      </c>
      <c r="D32" s="1">
        <v>-28</v>
      </c>
      <c r="E32">
        <f t="shared" si="0"/>
        <v>71</v>
      </c>
    </row>
    <row r="33" spans="2:5" x14ac:dyDescent="0.55000000000000004">
      <c r="B33">
        <v>30</v>
      </c>
      <c r="C33" t="s">
        <v>155</v>
      </c>
      <c r="D33" s="1">
        <v>-26</v>
      </c>
      <c r="E33">
        <f t="shared" si="0"/>
        <v>70</v>
      </c>
    </row>
    <row r="34" spans="2:5" x14ac:dyDescent="0.55000000000000004">
      <c r="B34">
        <v>31</v>
      </c>
      <c r="C34" t="s">
        <v>4</v>
      </c>
      <c r="D34" s="1">
        <v>-26</v>
      </c>
      <c r="E34">
        <f t="shared" si="0"/>
        <v>69</v>
      </c>
    </row>
    <row r="35" spans="2:5" x14ac:dyDescent="0.55000000000000004">
      <c r="B35">
        <v>32</v>
      </c>
      <c r="C35" t="s">
        <v>103</v>
      </c>
      <c r="D35" s="1">
        <v>-22</v>
      </c>
      <c r="E35">
        <f t="shared" si="0"/>
        <v>68</v>
      </c>
    </row>
    <row r="36" spans="2:5" x14ac:dyDescent="0.55000000000000004">
      <c r="B36">
        <v>33</v>
      </c>
      <c r="C36" t="s">
        <v>45</v>
      </c>
      <c r="D36" s="1">
        <v>-20</v>
      </c>
      <c r="E36">
        <f t="shared" si="0"/>
        <v>67</v>
      </c>
    </row>
    <row r="37" spans="2:5" x14ac:dyDescent="0.55000000000000004">
      <c r="B37">
        <v>34</v>
      </c>
      <c r="C37" t="s">
        <v>257</v>
      </c>
      <c r="D37" s="1">
        <v>-20</v>
      </c>
      <c r="E37">
        <f t="shared" si="0"/>
        <v>66</v>
      </c>
    </row>
    <row r="38" spans="2:5" x14ac:dyDescent="0.55000000000000004">
      <c r="B38">
        <v>35</v>
      </c>
      <c r="C38" t="s">
        <v>126</v>
      </c>
      <c r="D38">
        <v>-18</v>
      </c>
      <c r="E38">
        <f t="shared" si="0"/>
        <v>65</v>
      </c>
    </row>
    <row r="39" spans="2:5" x14ac:dyDescent="0.55000000000000004">
      <c r="B39">
        <v>36</v>
      </c>
      <c r="C39" t="s">
        <v>2</v>
      </c>
      <c r="D39" s="1">
        <v>-17</v>
      </c>
      <c r="E39">
        <f t="shared" si="0"/>
        <v>64</v>
      </c>
    </row>
    <row r="40" spans="2:5" x14ac:dyDescent="0.55000000000000004">
      <c r="B40">
        <v>37</v>
      </c>
      <c r="C40" t="s">
        <v>263</v>
      </c>
      <c r="D40" s="1">
        <v>-17</v>
      </c>
      <c r="E40">
        <f t="shared" si="0"/>
        <v>63</v>
      </c>
    </row>
    <row r="41" spans="2:5" x14ac:dyDescent="0.55000000000000004">
      <c r="B41">
        <v>38</v>
      </c>
      <c r="C41" t="s">
        <v>215</v>
      </c>
      <c r="D41" s="1">
        <v>-14</v>
      </c>
      <c r="E41">
        <f t="shared" si="0"/>
        <v>62</v>
      </c>
    </row>
    <row r="42" spans="2:5" x14ac:dyDescent="0.55000000000000004">
      <c r="B42">
        <v>39</v>
      </c>
      <c r="C42" t="s">
        <v>8</v>
      </c>
      <c r="D42" s="1">
        <v>-11</v>
      </c>
      <c r="E42">
        <f t="shared" si="0"/>
        <v>61</v>
      </c>
    </row>
    <row r="43" spans="2:5" x14ac:dyDescent="0.55000000000000004">
      <c r="B43">
        <v>40</v>
      </c>
      <c r="C43" t="s">
        <v>28</v>
      </c>
      <c r="D43">
        <v>-10</v>
      </c>
      <c r="E43">
        <f t="shared" si="0"/>
        <v>60</v>
      </c>
    </row>
    <row r="44" spans="2:5" x14ac:dyDescent="0.55000000000000004">
      <c r="B44">
        <v>41</v>
      </c>
      <c r="C44" t="s">
        <v>260</v>
      </c>
      <c r="D44" s="1">
        <v>-10</v>
      </c>
      <c r="E44">
        <f t="shared" si="0"/>
        <v>59</v>
      </c>
    </row>
    <row r="45" spans="2:5" x14ac:dyDescent="0.55000000000000004">
      <c r="B45">
        <v>42</v>
      </c>
      <c r="C45" t="s">
        <v>304</v>
      </c>
      <c r="D45" s="1">
        <v>-10</v>
      </c>
      <c r="E45">
        <f t="shared" si="0"/>
        <v>58</v>
      </c>
    </row>
    <row r="46" spans="2:5" x14ac:dyDescent="0.55000000000000004">
      <c r="B46">
        <v>43</v>
      </c>
      <c r="C46" t="s">
        <v>233</v>
      </c>
      <c r="D46" s="1">
        <v>-8</v>
      </c>
      <c r="E46">
        <f t="shared" si="0"/>
        <v>57</v>
      </c>
    </row>
    <row r="47" spans="2:5" x14ac:dyDescent="0.55000000000000004">
      <c r="B47">
        <v>44</v>
      </c>
      <c r="C47" t="s">
        <v>161</v>
      </c>
      <c r="D47" s="1">
        <v>-6</v>
      </c>
      <c r="E47">
        <f t="shared" si="0"/>
        <v>56</v>
      </c>
    </row>
    <row r="48" spans="2:5" x14ac:dyDescent="0.55000000000000004">
      <c r="B48">
        <v>45</v>
      </c>
      <c r="C48" t="s">
        <v>165</v>
      </c>
      <c r="D48" s="1">
        <v>-6</v>
      </c>
      <c r="E48">
        <f t="shared" si="0"/>
        <v>55</v>
      </c>
    </row>
    <row r="49" spans="2:5" x14ac:dyDescent="0.55000000000000004">
      <c r="B49">
        <v>46</v>
      </c>
      <c r="C49" t="s">
        <v>99</v>
      </c>
      <c r="D49" s="1">
        <v>-4</v>
      </c>
      <c r="E49">
        <f t="shared" si="0"/>
        <v>54</v>
      </c>
    </row>
    <row r="50" spans="2:5" x14ac:dyDescent="0.55000000000000004">
      <c r="B50">
        <v>47</v>
      </c>
      <c r="C50" t="s">
        <v>201</v>
      </c>
      <c r="D50" s="1">
        <v>-4</v>
      </c>
      <c r="E50">
        <f t="shared" si="0"/>
        <v>53</v>
      </c>
    </row>
    <row r="51" spans="2:5" ht="16.5" x14ac:dyDescent="0.55000000000000004">
      <c r="B51">
        <v>48</v>
      </c>
      <c r="C51" s="1" t="s">
        <v>23</v>
      </c>
      <c r="D51" s="1">
        <v>0</v>
      </c>
      <c r="E51">
        <f t="shared" si="0"/>
        <v>52</v>
      </c>
    </row>
    <row r="52" spans="2:5" x14ac:dyDescent="0.55000000000000004">
      <c r="B52">
        <v>49</v>
      </c>
      <c r="C52" t="s">
        <v>5</v>
      </c>
      <c r="D52" s="1">
        <v>0</v>
      </c>
      <c r="E52">
        <f t="shared" si="0"/>
        <v>51</v>
      </c>
    </row>
    <row r="53" spans="2:5" x14ac:dyDescent="0.55000000000000004">
      <c r="B53">
        <v>50</v>
      </c>
      <c r="C53" t="s">
        <v>17</v>
      </c>
      <c r="D53" s="1">
        <v>2</v>
      </c>
      <c r="E53">
        <f t="shared" si="0"/>
        <v>50</v>
      </c>
    </row>
    <row r="54" spans="2:5" x14ac:dyDescent="0.55000000000000004">
      <c r="B54">
        <v>51</v>
      </c>
      <c r="C54" t="s">
        <v>138</v>
      </c>
      <c r="D54" s="1">
        <v>2</v>
      </c>
      <c r="E54">
        <f t="shared" si="0"/>
        <v>49</v>
      </c>
    </row>
    <row r="55" spans="2:5" x14ac:dyDescent="0.55000000000000004">
      <c r="B55">
        <v>52</v>
      </c>
      <c r="C55" t="s">
        <v>207</v>
      </c>
      <c r="D55" s="1">
        <v>4</v>
      </c>
      <c r="E55">
        <f t="shared" si="0"/>
        <v>48</v>
      </c>
    </row>
    <row r="56" spans="2:5" x14ac:dyDescent="0.55000000000000004">
      <c r="B56">
        <v>53</v>
      </c>
      <c r="C56" t="s">
        <v>120</v>
      </c>
      <c r="D56" s="1">
        <v>4.4000000000000004</v>
      </c>
      <c r="E56">
        <f t="shared" si="0"/>
        <v>47</v>
      </c>
    </row>
    <row r="57" spans="2:5" x14ac:dyDescent="0.55000000000000004">
      <c r="B57">
        <v>54</v>
      </c>
      <c r="C57" t="s">
        <v>308</v>
      </c>
      <c r="D57" s="1">
        <v>5</v>
      </c>
      <c r="E57">
        <f t="shared" si="0"/>
        <v>46</v>
      </c>
    </row>
    <row r="58" spans="2:5" x14ac:dyDescent="0.55000000000000004">
      <c r="B58">
        <v>55</v>
      </c>
      <c r="C58" t="s">
        <v>38</v>
      </c>
      <c r="D58" s="1">
        <v>8</v>
      </c>
      <c r="E58">
        <f t="shared" si="0"/>
        <v>45</v>
      </c>
    </row>
    <row r="59" spans="2:5" x14ac:dyDescent="0.55000000000000004">
      <c r="B59">
        <v>56</v>
      </c>
      <c r="C59" t="s">
        <v>7</v>
      </c>
      <c r="D59" s="1">
        <v>11</v>
      </c>
      <c r="E59">
        <f t="shared" si="0"/>
        <v>44</v>
      </c>
    </row>
    <row r="60" spans="2:5" x14ac:dyDescent="0.55000000000000004">
      <c r="B60">
        <v>57</v>
      </c>
      <c r="C60" t="s">
        <v>306</v>
      </c>
      <c r="D60" s="1">
        <v>11</v>
      </c>
      <c r="E60">
        <f t="shared" si="0"/>
        <v>43</v>
      </c>
    </row>
    <row r="61" spans="2:5" x14ac:dyDescent="0.55000000000000004">
      <c r="B61">
        <v>58</v>
      </c>
      <c r="C61" t="s">
        <v>195</v>
      </c>
      <c r="D61" s="1">
        <v>12</v>
      </c>
      <c r="E61">
        <f t="shared" si="0"/>
        <v>42</v>
      </c>
    </row>
    <row r="62" spans="2:5" x14ac:dyDescent="0.55000000000000004">
      <c r="B62">
        <v>59</v>
      </c>
      <c r="C62" t="s">
        <v>251</v>
      </c>
      <c r="D62" s="1">
        <v>12</v>
      </c>
      <c r="E62">
        <f t="shared" si="0"/>
        <v>41</v>
      </c>
    </row>
    <row r="63" spans="2:5" x14ac:dyDescent="0.55000000000000004">
      <c r="B63">
        <v>60</v>
      </c>
      <c r="C63" t="s">
        <v>274</v>
      </c>
      <c r="D63" s="1">
        <v>12.8</v>
      </c>
      <c r="E63">
        <f t="shared" si="0"/>
        <v>40</v>
      </c>
    </row>
    <row r="64" spans="2:5" x14ac:dyDescent="0.55000000000000004">
      <c r="B64">
        <v>61</v>
      </c>
      <c r="C64" t="s">
        <v>88</v>
      </c>
      <c r="D64" s="1">
        <v>13</v>
      </c>
      <c r="E64">
        <f t="shared" si="0"/>
        <v>39</v>
      </c>
    </row>
    <row r="65" spans="2:5" x14ac:dyDescent="0.55000000000000004">
      <c r="B65">
        <v>62</v>
      </c>
      <c r="C65" t="s">
        <v>212</v>
      </c>
      <c r="D65" s="1">
        <v>13</v>
      </c>
      <c r="E65">
        <f t="shared" si="0"/>
        <v>38</v>
      </c>
    </row>
    <row r="66" spans="2:5" x14ac:dyDescent="0.55000000000000004">
      <c r="B66">
        <v>63</v>
      </c>
      <c r="C66" t="s">
        <v>298</v>
      </c>
      <c r="D66" s="1">
        <v>13</v>
      </c>
      <c r="E66">
        <f t="shared" si="0"/>
        <v>37</v>
      </c>
    </row>
    <row r="67" spans="2:5" x14ac:dyDescent="0.55000000000000004">
      <c r="B67">
        <v>64</v>
      </c>
      <c r="C67" t="s">
        <v>296</v>
      </c>
      <c r="D67" s="1">
        <v>14</v>
      </c>
      <c r="E67">
        <f t="shared" si="0"/>
        <v>36</v>
      </c>
    </row>
    <row r="68" spans="2:5" x14ac:dyDescent="0.55000000000000004">
      <c r="B68">
        <v>65</v>
      </c>
      <c r="C68" t="s">
        <v>94</v>
      </c>
      <c r="D68" s="1">
        <v>15</v>
      </c>
      <c r="E68">
        <f t="shared" si="0"/>
        <v>35</v>
      </c>
    </row>
    <row r="69" spans="2:5" x14ac:dyDescent="0.55000000000000004">
      <c r="B69">
        <v>66</v>
      </c>
      <c r="C69" t="s">
        <v>40</v>
      </c>
      <c r="D69" s="1">
        <v>17</v>
      </c>
      <c r="E69">
        <f t="shared" ref="E69:E132" si="1">100-B69</f>
        <v>34</v>
      </c>
    </row>
    <row r="70" spans="2:5" x14ac:dyDescent="0.55000000000000004">
      <c r="B70">
        <v>67</v>
      </c>
      <c r="C70" t="s">
        <v>213</v>
      </c>
      <c r="D70" s="1">
        <v>20</v>
      </c>
      <c r="E70">
        <f t="shared" si="1"/>
        <v>33</v>
      </c>
    </row>
    <row r="71" spans="2:5" x14ac:dyDescent="0.55000000000000004">
      <c r="B71">
        <v>68</v>
      </c>
      <c r="C71" t="s">
        <v>191</v>
      </c>
      <c r="D71" s="1">
        <v>24</v>
      </c>
      <c r="E71">
        <f t="shared" si="1"/>
        <v>32</v>
      </c>
    </row>
    <row r="72" spans="2:5" x14ac:dyDescent="0.55000000000000004">
      <c r="B72">
        <v>69</v>
      </c>
      <c r="C72" t="s">
        <v>113</v>
      </c>
      <c r="D72" s="1">
        <v>25</v>
      </c>
      <c r="E72">
        <f t="shared" si="1"/>
        <v>31</v>
      </c>
    </row>
    <row r="73" spans="2:5" ht="28.8" x14ac:dyDescent="0.55000000000000004">
      <c r="B73">
        <v>70</v>
      </c>
      <c r="C73" s="1" t="s">
        <v>184</v>
      </c>
      <c r="D73" s="1">
        <v>25</v>
      </c>
      <c r="E73">
        <f t="shared" si="1"/>
        <v>30</v>
      </c>
    </row>
    <row r="74" spans="2:5" x14ac:dyDescent="0.55000000000000004">
      <c r="B74">
        <v>71</v>
      </c>
      <c r="C74" t="s">
        <v>73</v>
      </c>
      <c r="D74" s="1">
        <v>27</v>
      </c>
      <c r="E74">
        <f t="shared" si="1"/>
        <v>29</v>
      </c>
    </row>
    <row r="75" spans="2:5" x14ac:dyDescent="0.55000000000000004">
      <c r="B75">
        <v>72</v>
      </c>
      <c r="C75" t="s">
        <v>96</v>
      </c>
      <c r="D75" s="1">
        <v>27.2</v>
      </c>
      <c r="E75">
        <f t="shared" si="1"/>
        <v>28</v>
      </c>
    </row>
    <row r="76" spans="2:5" x14ac:dyDescent="0.55000000000000004">
      <c r="B76">
        <v>73</v>
      </c>
      <c r="C76" t="s">
        <v>205</v>
      </c>
      <c r="D76" s="1">
        <v>28</v>
      </c>
      <c r="E76">
        <f t="shared" si="1"/>
        <v>27</v>
      </c>
    </row>
    <row r="77" spans="2:5" x14ac:dyDescent="0.55000000000000004">
      <c r="B77">
        <v>74</v>
      </c>
      <c r="C77" t="s">
        <v>77</v>
      </c>
      <c r="D77" s="1">
        <v>29</v>
      </c>
      <c r="E77">
        <f t="shared" si="1"/>
        <v>26</v>
      </c>
    </row>
    <row r="78" spans="2:5" x14ac:dyDescent="0.55000000000000004">
      <c r="B78">
        <v>75</v>
      </c>
      <c r="C78" t="s">
        <v>107</v>
      </c>
      <c r="D78" s="1">
        <v>31</v>
      </c>
      <c r="E78">
        <f t="shared" si="1"/>
        <v>25</v>
      </c>
    </row>
    <row r="79" spans="2:5" x14ac:dyDescent="0.55000000000000004">
      <c r="B79">
        <v>76</v>
      </c>
      <c r="C79" t="s">
        <v>158</v>
      </c>
      <c r="D79" s="1">
        <v>31</v>
      </c>
      <c r="E79">
        <f t="shared" si="1"/>
        <v>24</v>
      </c>
    </row>
    <row r="80" spans="2:5" x14ac:dyDescent="0.55000000000000004">
      <c r="B80">
        <v>77</v>
      </c>
      <c r="C80" t="s">
        <v>280</v>
      </c>
      <c r="D80" s="1">
        <v>31</v>
      </c>
      <c r="E80">
        <f t="shared" si="1"/>
        <v>23</v>
      </c>
    </row>
    <row r="81" spans="2:5" x14ac:dyDescent="0.55000000000000004">
      <c r="B81">
        <v>78</v>
      </c>
      <c r="C81" t="s">
        <v>68</v>
      </c>
      <c r="D81" s="1">
        <v>35</v>
      </c>
      <c r="E81">
        <f t="shared" si="1"/>
        <v>22</v>
      </c>
    </row>
    <row r="82" spans="2:5" x14ac:dyDescent="0.55000000000000004">
      <c r="B82">
        <v>79</v>
      </c>
      <c r="C82" t="s">
        <v>9</v>
      </c>
      <c r="D82" s="1">
        <v>35</v>
      </c>
      <c r="E82">
        <f t="shared" si="1"/>
        <v>21</v>
      </c>
    </row>
    <row r="83" spans="2:5" x14ac:dyDescent="0.55000000000000004">
      <c r="B83">
        <v>80</v>
      </c>
      <c r="C83" t="s">
        <v>311</v>
      </c>
      <c r="D83" s="1">
        <v>35</v>
      </c>
      <c r="E83">
        <f t="shared" si="1"/>
        <v>20</v>
      </c>
    </row>
    <row r="84" spans="2:5" x14ac:dyDescent="0.55000000000000004">
      <c r="B84">
        <v>81</v>
      </c>
      <c r="C84" s="1" t="s">
        <v>55</v>
      </c>
      <c r="D84" s="1">
        <v>38</v>
      </c>
      <c r="E84">
        <f t="shared" si="1"/>
        <v>19</v>
      </c>
    </row>
    <row r="85" spans="2:5" x14ac:dyDescent="0.55000000000000004">
      <c r="B85">
        <v>82</v>
      </c>
      <c r="C85" t="s">
        <v>60</v>
      </c>
      <c r="D85" s="1">
        <v>38</v>
      </c>
      <c r="E85">
        <f t="shared" si="1"/>
        <v>18</v>
      </c>
    </row>
    <row r="86" spans="2:5" x14ac:dyDescent="0.55000000000000004">
      <c r="B86">
        <v>83</v>
      </c>
      <c r="C86" t="s">
        <v>119</v>
      </c>
      <c r="D86">
        <v>38.9</v>
      </c>
      <c r="E86">
        <f t="shared" si="1"/>
        <v>17</v>
      </c>
    </row>
    <row r="87" spans="2:5" x14ac:dyDescent="0.55000000000000004">
      <c r="B87">
        <v>84</v>
      </c>
      <c r="C87" t="s">
        <v>10</v>
      </c>
      <c r="D87" s="1">
        <v>39</v>
      </c>
      <c r="E87">
        <f t="shared" si="1"/>
        <v>16</v>
      </c>
    </row>
    <row r="88" spans="2:5" x14ac:dyDescent="0.55000000000000004">
      <c r="B88">
        <v>85</v>
      </c>
      <c r="C88" t="s">
        <v>253</v>
      </c>
      <c r="D88" s="1">
        <v>43</v>
      </c>
      <c r="E88">
        <f t="shared" si="1"/>
        <v>15</v>
      </c>
    </row>
    <row r="89" spans="2:5" x14ac:dyDescent="0.55000000000000004">
      <c r="B89">
        <v>86</v>
      </c>
      <c r="C89" t="s">
        <v>186</v>
      </c>
      <c r="D89" s="1">
        <v>44</v>
      </c>
      <c r="E89">
        <f t="shared" si="1"/>
        <v>14</v>
      </c>
    </row>
    <row r="90" spans="2:5" x14ac:dyDescent="0.55000000000000004">
      <c r="B90">
        <v>87</v>
      </c>
      <c r="C90" t="s">
        <v>64</v>
      </c>
      <c r="D90" s="1">
        <v>46.1</v>
      </c>
      <c r="E90">
        <f t="shared" si="1"/>
        <v>13</v>
      </c>
    </row>
    <row r="91" spans="2:5" x14ac:dyDescent="0.55000000000000004">
      <c r="B91">
        <v>88</v>
      </c>
      <c r="C91" t="s">
        <v>82</v>
      </c>
      <c r="D91" s="1">
        <v>49</v>
      </c>
      <c r="E91">
        <f t="shared" si="1"/>
        <v>12</v>
      </c>
    </row>
    <row r="92" spans="2:5" x14ac:dyDescent="0.55000000000000004">
      <c r="B92">
        <v>89</v>
      </c>
      <c r="C92" t="s">
        <v>1</v>
      </c>
      <c r="D92" s="1">
        <v>54</v>
      </c>
      <c r="E92">
        <f t="shared" si="1"/>
        <v>11</v>
      </c>
    </row>
    <row r="93" spans="2:5" x14ac:dyDescent="0.55000000000000004">
      <c r="B93">
        <v>90</v>
      </c>
      <c r="C93" t="s">
        <v>197</v>
      </c>
      <c r="D93" s="1">
        <v>56</v>
      </c>
      <c r="E93">
        <f t="shared" si="1"/>
        <v>10</v>
      </c>
    </row>
    <row r="94" spans="2:5" x14ac:dyDescent="0.55000000000000004">
      <c r="B94">
        <v>91</v>
      </c>
      <c r="C94" t="s">
        <v>52</v>
      </c>
      <c r="D94" s="1">
        <v>62</v>
      </c>
      <c r="E94">
        <f t="shared" si="1"/>
        <v>9</v>
      </c>
    </row>
    <row r="95" spans="2:5" x14ac:dyDescent="0.55000000000000004">
      <c r="B95">
        <v>92</v>
      </c>
      <c r="C95" t="s">
        <v>248</v>
      </c>
      <c r="D95" s="1">
        <v>65</v>
      </c>
      <c r="E95">
        <f t="shared" si="1"/>
        <v>8</v>
      </c>
    </row>
    <row r="96" spans="2:5" x14ac:dyDescent="0.55000000000000004">
      <c r="B96">
        <v>93</v>
      </c>
      <c r="C96" t="s">
        <v>79</v>
      </c>
      <c r="D96" s="1">
        <v>68</v>
      </c>
      <c r="E96">
        <f t="shared" si="1"/>
        <v>7</v>
      </c>
    </row>
    <row r="97" spans="2:5" x14ac:dyDescent="0.55000000000000004">
      <c r="B97">
        <v>94</v>
      </c>
      <c r="C97" t="s">
        <v>70</v>
      </c>
      <c r="D97" s="1">
        <v>79</v>
      </c>
      <c r="E97">
        <f t="shared" si="1"/>
        <v>6</v>
      </c>
    </row>
    <row r="98" spans="2:5" x14ac:dyDescent="0.55000000000000004">
      <c r="B98">
        <v>95</v>
      </c>
      <c r="C98" t="s">
        <v>86</v>
      </c>
      <c r="D98" s="1">
        <v>84</v>
      </c>
      <c r="E98">
        <f t="shared" si="1"/>
        <v>5</v>
      </c>
    </row>
    <row r="99" spans="2:5" x14ac:dyDescent="0.55000000000000004">
      <c r="B99">
        <v>96</v>
      </c>
      <c r="C99" t="s">
        <v>210</v>
      </c>
      <c r="D99" s="1">
        <v>88</v>
      </c>
      <c r="E99">
        <f t="shared" si="1"/>
        <v>4</v>
      </c>
    </row>
    <row r="100" spans="2:5" x14ac:dyDescent="0.55000000000000004">
      <c r="B100">
        <v>97</v>
      </c>
      <c r="C100" t="s">
        <v>240</v>
      </c>
      <c r="D100" s="1">
        <v>88</v>
      </c>
      <c r="E100">
        <f t="shared" si="1"/>
        <v>3</v>
      </c>
    </row>
    <row r="101" spans="2:5" x14ac:dyDescent="0.55000000000000004">
      <c r="B101">
        <v>98</v>
      </c>
      <c r="C101" t="s">
        <v>255</v>
      </c>
      <c r="D101" s="1">
        <v>111</v>
      </c>
      <c r="E101">
        <f t="shared" si="1"/>
        <v>2</v>
      </c>
    </row>
    <row r="102" spans="2:5" x14ac:dyDescent="0.55000000000000004">
      <c r="B102">
        <v>99</v>
      </c>
      <c r="C102" t="s">
        <v>199</v>
      </c>
      <c r="D102" s="1">
        <v>169</v>
      </c>
      <c r="E102">
        <f t="shared" si="1"/>
        <v>1</v>
      </c>
    </row>
    <row r="103" spans="2:5" x14ac:dyDescent="0.55000000000000004">
      <c r="B103">
        <v>100</v>
      </c>
      <c r="C103" t="s">
        <v>258</v>
      </c>
      <c r="D103" s="1">
        <v>199</v>
      </c>
      <c r="E103">
        <f t="shared" si="1"/>
        <v>0</v>
      </c>
    </row>
    <row r="104" spans="2:5" x14ac:dyDescent="0.55000000000000004">
      <c r="B104">
        <v>101</v>
      </c>
      <c r="C104" t="s">
        <v>49</v>
      </c>
      <c r="D104" s="1">
        <v>327</v>
      </c>
      <c r="E104">
        <f t="shared" si="1"/>
        <v>-1</v>
      </c>
    </row>
    <row r="105" spans="2:5" x14ac:dyDescent="0.55000000000000004">
      <c r="C105" t="s">
        <v>20</v>
      </c>
      <c r="D105" s="1" t="s">
        <v>314</v>
      </c>
      <c r="E105">
        <f t="shared" si="1"/>
        <v>100</v>
      </c>
    </row>
    <row r="106" spans="2:5" x14ac:dyDescent="0.55000000000000004">
      <c r="C106" t="s">
        <v>11</v>
      </c>
      <c r="D106" s="1"/>
      <c r="E106">
        <f t="shared" si="1"/>
        <v>100</v>
      </c>
    </row>
    <row r="107" spans="2:5" x14ac:dyDescent="0.55000000000000004">
      <c r="C107" t="s">
        <v>13</v>
      </c>
      <c r="D107" s="1"/>
      <c r="E107">
        <f t="shared" si="1"/>
        <v>100</v>
      </c>
    </row>
    <row r="108" spans="2:5" x14ac:dyDescent="0.55000000000000004">
      <c r="C108" t="s">
        <v>31</v>
      </c>
      <c r="D108" s="1"/>
      <c r="E108">
        <f t="shared" si="1"/>
        <v>100</v>
      </c>
    </row>
    <row r="109" spans="2:5" x14ac:dyDescent="0.55000000000000004">
      <c r="C109" t="s">
        <v>32</v>
      </c>
      <c r="D109" s="1"/>
      <c r="E109">
        <f t="shared" si="1"/>
        <v>100</v>
      </c>
    </row>
    <row r="110" spans="2:5" x14ac:dyDescent="0.55000000000000004">
      <c r="C110" t="s">
        <v>33</v>
      </c>
      <c r="D110" s="1"/>
      <c r="E110">
        <f t="shared" si="1"/>
        <v>100</v>
      </c>
    </row>
    <row r="111" spans="2:5" x14ac:dyDescent="0.55000000000000004">
      <c r="C111" t="s">
        <v>36</v>
      </c>
      <c r="D111" s="1"/>
      <c r="E111">
        <f t="shared" si="1"/>
        <v>100</v>
      </c>
    </row>
    <row r="112" spans="2:5" x14ac:dyDescent="0.55000000000000004">
      <c r="C112" t="s">
        <v>37</v>
      </c>
      <c r="D112" s="1"/>
      <c r="E112">
        <f t="shared" si="1"/>
        <v>100</v>
      </c>
    </row>
    <row r="113" spans="3:5" x14ac:dyDescent="0.55000000000000004">
      <c r="C113" t="s">
        <v>43</v>
      </c>
      <c r="D113" s="1"/>
      <c r="E113">
        <f t="shared" si="1"/>
        <v>100</v>
      </c>
    </row>
    <row r="114" spans="3:5" x14ac:dyDescent="0.55000000000000004">
      <c r="C114" t="s">
        <v>44</v>
      </c>
      <c r="D114" s="1"/>
      <c r="E114">
        <f t="shared" si="1"/>
        <v>100</v>
      </c>
    </row>
    <row r="115" spans="3:5" x14ac:dyDescent="0.55000000000000004">
      <c r="C115" t="s">
        <v>47</v>
      </c>
      <c r="D115" s="1"/>
      <c r="E115">
        <f t="shared" si="1"/>
        <v>100</v>
      </c>
    </row>
    <row r="116" spans="3:5" x14ac:dyDescent="0.55000000000000004">
      <c r="C116" t="s">
        <v>48</v>
      </c>
      <c r="D116" s="1"/>
      <c r="E116">
        <f t="shared" si="1"/>
        <v>100</v>
      </c>
    </row>
    <row r="117" spans="3:5" x14ac:dyDescent="0.55000000000000004">
      <c r="C117" t="s">
        <v>59</v>
      </c>
      <c r="D117" s="1"/>
      <c r="E117">
        <f t="shared" si="1"/>
        <v>100</v>
      </c>
    </row>
    <row r="118" spans="3:5" x14ac:dyDescent="0.55000000000000004">
      <c r="C118" t="s">
        <v>63</v>
      </c>
      <c r="D118" s="1"/>
      <c r="E118">
        <f t="shared" si="1"/>
        <v>100</v>
      </c>
    </row>
    <row r="119" spans="3:5" x14ac:dyDescent="0.55000000000000004">
      <c r="C119" t="s">
        <v>130</v>
      </c>
      <c r="D119" s="1"/>
      <c r="E119">
        <f t="shared" si="1"/>
        <v>100</v>
      </c>
    </row>
    <row r="120" spans="3:5" x14ac:dyDescent="0.55000000000000004">
      <c r="C120" t="s">
        <v>135</v>
      </c>
      <c r="D120" s="1"/>
      <c r="E120">
        <f t="shared" si="1"/>
        <v>100</v>
      </c>
    </row>
    <row r="121" spans="3:5" x14ac:dyDescent="0.55000000000000004">
      <c r="C121" t="s">
        <v>144</v>
      </c>
      <c r="D121" s="1"/>
      <c r="E121">
        <f t="shared" si="1"/>
        <v>100</v>
      </c>
    </row>
    <row r="122" spans="3:5" x14ac:dyDescent="0.55000000000000004">
      <c r="C122" t="s">
        <v>163</v>
      </c>
      <c r="D122" s="1"/>
      <c r="E122">
        <f t="shared" si="1"/>
        <v>100</v>
      </c>
    </row>
    <row r="123" spans="3:5" x14ac:dyDescent="0.55000000000000004">
      <c r="C123" t="s">
        <v>182</v>
      </c>
      <c r="D123" s="1"/>
      <c r="E123">
        <f t="shared" si="1"/>
        <v>100</v>
      </c>
    </row>
    <row r="124" spans="3:5" x14ac:dyDescent="0.55000000000000004">
      <c r="C124" t="s">
        <v>224</v>
      </c>
      <c r="D124" s="1"/>
      <c r="E124">
        <f t="shared" si="1"/>
        <v>100</v>
      </c>
    </row>
    <row r="125" spans="3:5" x14ac:dyDescent="0.55000000000000004">
      <c r="C125" t="s">
        <v>3</v>
      </c>
      <c r="D125" s="1"/>
      <c r="E125">
        <f t="shared" si="1"/>
        <v>100</v>
      </c>
    </row>
    <row r="126" spans="3:5" x14ac:dyDescent="0.55000000000000004">
      <c r="C126" t="s">
        <v>243</v>
      </c>
      <c r="D126" s="1"/>
      <c r="E126">
        <f t="shared" si="1"/>
        <v>100</v>
      </c>
    </row>
    <row r="127" spans="3:5" x14ac:dyDescent="0.55000000000000004">
      <c r="C127" t="s">
        <v>245</v>
      </c>
      <c r="D127" s="1"/>
      <c r="E127">
        <f t="shared" si="1"/>
        <v>100</v>
      </c>
    </row>
    <row r="128" spans="3:5" x14ac:dyDescent="0.55000000000000004">
      <c r="C128" t="s">
        <v>247</v>
      </c>
      <c r="D128" s="1"/>
      <c r="E128">
        <f t="shared" si="1"/>
        <v>100</v>
      </c>
    </row>
    <row r="129" spans="3:5" x14ac:dyDescent="0.55000000000000004">
      <c r="C129" t="s">
        <v>264</v>
      </c>
      <c r="D129" s="1"/>
      <c r="E129">
        <f t="shared" si="1"/>
        <v>100</v>
      </c>
    </row>
    <row r="130" spans="3:5" x14ac:dyDescent="0.55000000000000004">
      <c r="C130" t="s">
        <v>284</v>
      </c>
      <c r="D130" s="1"/>
      <c r="E130">
        <f t="shared" si="1"/>
        <v>100</v>
      </c>
    </row>
    <row r="131" spans="3:5" x14ac:dyDescent="0.55000000000000004">
      <c r="C131" t="s">
        <v>285</v>
      </c>
      <c r="D131" s="1"/>
      <c r="E131">
        <f t="shared" si="1"/>
        <v>100</v>
      </c>
    </row>
    <row r="132" spans="3:5" x14ac:dyDescent="0.55000000000000004">
      <c r="C132" t="s">
        <v>286</v>
      </c>
      <c r="D132" s="1"/>
      <c r="E132">
        <f t="shared" si="1"/>
        <v>100</v>
      </c>
    </row>
    <row r="133" spans="3:5" x14ac:dyDescent="0.55000000000000004">
      <c r="C133" t="s">
        <v>292</v>
      </c>
      <c r="D133" s="1"/>
      <c r="E133">
        <f t="shared" ref="E133:E134" si="2">100-B133</f>
        <v>100</v>
      </c>
    </row>
    <row r="134" spans="3:5" x14ac:dyDescent="0.55000000000000004">
      <c r="C134" t="s">
        <v>300</v>
      </c>
      <c r="D134" s="1"/>
      <c r="E134">
        <f t="shared" si="2"/>
        <v>100</v>
      </c>
    </row>
  </sheetData>
  <sortState ref="C4:D134">
    <sortCondition ref="D4:D1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</vt:lpstr>
      <vt:lpstr>Master</vt:lpstr>
      <vt:lpstr>Flammability_LFL</vt:lpstr>
      <vt:lpstr>Explosiveness</vt:lpstr>
      <vt:lpstr>Toxicity</vt:lpstr>
      <vt:lpstr>Reactivity</vt:lpstr>
      <vt:lpstr>ToxicityT</vt:lpstr>
      <vt:lpstr>Flammability_flash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2019-06-19T14:40:20Z</dcterms:modified>
</cp:coreProperties>
</file>