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マイドライブ\JEMARO\Classes\2nd\RT2\"/>
    </mc:Choice>
  </mc:AlternateContent>
  <xr:revisionPtr revIDLastSave="0" documentId="13_ncr:1_{0E492D4B-70F5-492D-BD1F-221AC2B67C68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Sheet1!$F$2:$F$51</definedName>
    <definedName name="_xlchart.v1.2" hidden="1">Sheet1!$B$1</definedName>
    <definedName name="_xlchart.v1.3" hidden="1">Sheet1!$B$2:$B$51</definedName>
    <definedName name="_xlchart.v1.4" hidden="1">Sheet1!$C$1</definedName>
    <definedName name="_xlchart.v1.5" hidden="1">Sheet1!$C$2:$C$51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J5" i="1"/>
  <c r="I5" i="1"/>
  <c r="I6" i="1" l="1"/>
  <c r="K5" i="1"/>
  <c r="K4" i="1"/>
  <c r="J6" i="1"/>
  <c r="I9" i="1"/>
  <c r="I10" i="1" s="1"/>
  <c r="I8" i="1"/>
  <c r="N4" i="1" l="1"/>
  <c r="N5" i="1"/>
  <c r="O5" i="1"/>
  <c r="O4" i="1"/>
  <c r="I11" i="1"/>
  <c r="M7" i="1" l="1"/>
</calcChain>
</file>

<file path=xl/sharedStrings.xml><?xml version="1.0" encoding="utf-8"?>
<sst xmlns="http://schemas.openxmlformats.org/spreadsheetml/2006/main" count="126" uniqueCount="23">
  <si>
    <t>Miguel</t>
    <phoneticPr fontId="1"/>
  </si>
  <si>
    <t>result-kazu</t>
    <phoneticPr fontId="1"/>
  </si>
  <si>
    <t>result-miguel</t>
    <phoneticPr fontId="1"/>
  </si>
  <si>
    <t>f</t>
    <phoneticPr fontId="1"/>
  </si>
  <si>
    <t>s</t>
    <phoneticPr fontId="1"/>
  </si>
  <si>
    <t>Result</t>
    <phoneticPr fontId="1"/>
  </si>
  <si>
    <t>kazuto</t>
    <phoneticPr fontId="1"/>
  </si>
  <si>
    <t>success</t>
    <phoneticPr fontId="1"/>
  </si>
  <si>
    <t>failure</t>
    <phoneticPr fontId="1"/>
  </si>
  <si>
    <t>difference</t>
    <phoneticPr fontId="1"/>
  </si>
  <si>
    <t>mean difference</t>
    <phoneticPr fontId="1"/>
  </si>
  <si>
    <t>standard deviation of d</t>
    <phoneticPr fontId="1"/>
  </si>
  <si>
    <t>SE</t>
    <phoneticPr fontId="1"/>
  </si>
  <si>
    <t>d_bar/SE (t)</t>
    <phoneticPr fontId="1"/>
  </si>
  <si>
    <t>total</t>
    <phoneticPr fontId="1"/>
  </si>
  <si>
    <t>No.</t>
    <phoneticPr fontId="1"/>
  </si>
  <si>
    <t>Algorithm2(Miguel)</t>
    <phoneticPr fontId="1"/>
  </si>
  <si>
    <t>Algorithm1(Kazuto)</t>
    <phoneticPr fontId="1"/>
  </si>
  <si>
    <t>one-tail</t>
    <phoneticPr fontId="1"/>
  </si>
  <si>
    <t>chi-square value</t>
    <phoneticPr fontId="1"/>
  </si>
  <si>
    <t>DoF</t>
    <phoneticPr fontId="1"/>
  </si>
  <si>
    <t>α=0.05</t>
    <phoneticPr fontId="1"/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</si>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</sst>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Yu Gothic" panose="020B0400000000000000" pitchFamily="50" charset="-128"/>
              </a:rPr>
              <a:t>difference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Yu Gothic" panose="020B0400000000000000" pitchFamily="50" charset="-128"/>
            </a:endParaRPr>
          </a:p>
        </cx:rich>
      </cx:tx>
    </cx:title>
    <cx:plotArea>
      <cx:plotAreaRegion>
        <cx:series layoutId="clusteredColumn" uniqueId="{1154E0C3-7486-4B42-ADC7-461AE8862190}">
          <cx:tx>
            <cx:txData>
              <cx:f>_xlchart.v1.0</cx:f>
              <cx:v>difference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Kazuto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Yu Gothic" panose="020B0400000000000000" pitchFamily="50" charset="-128"/>
            </a:rPr>
            <a:t>Kazuto</a:t>
          </a:r>
        </a:p>
      </cx:txPr>
    </cx:title>
    <cx:plotArea>
      <cx:plotAreaRegion>
        <cx:series layoutId="clusteredColumn" uniqueId="{7B9363A6-F8D9-4EAA-BB7B-DEB4F8AF25CB}">
          <cx:tx>
            <cx:txData>
              <cx:f>_xlchart.v1.2</cx:f>
              <cx:v>Algorithm1(Kazuto)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Yu Gothic" panose="020B0400000000000000" pitchFamily="50" charset="-128"/>
              </a:rPr>
              <a:t>Miguel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Yu Gothic" panose="020B0400000000000000" pitchFamily="50" charset="-128"/>
            </a:endParaRPr>
          </a:p>
        </cx:rich>
      </cx:tx>
    </cx:title>
    <cx:plotArea>
      <cx:plotAreaRegion>
        <cx:series layoutId="clusteredColumn" uniqueId="{A9BC031F-8349-4C0E-B640-41B96D27ABA3}">
          <cx:tx>
            <cx:txData>
              <cx:f>_xlchart.v1.4</cx:f>
              <cx:v>Algorithm2(Miguel)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11</xdr:row>
      <xdr:rowOff>83820</xdr:rowOff>
    </xdr:from>
    <xdr:to>
      <xdr:col>12</xdr:col>
      <xdr:colOff>552450</xdr:colOff>
      <xdr:row>23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A786D89C-5772-407D-074B-6C1B22F65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9410" y="25984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491490</xdr:colOff>
      <xdr:row>37</xdr:row>
      <xdr:rowOff>7620</xdr:rowOff>
    </xdr:from>
    <xdr:to>
      <xdr:col>13</xdr:col>
      <xdr:colOff>140970</xdr:colOff>
      <xdr:row>49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83A32658-7F81-A791-E1A9-46DE14CB7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6550" y="8465820"/>
              <a:ext cx="4853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514350</xdr:colOff>
      <xdr:row>24</xdr:row>
      <xdr:rowOff>22860</xdr:rowOff>
    </xdr:from>
    <xdr:to>
      <xdr:col>13</xdr:col>
      <xdr:colOff>163830</xdr:colOff>
      <xdr:row>36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01064550-D376-63AB-809E-EBFA037F73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9410" y="5509260"/>
              <a:ext cx="4853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N7" sqref="N7"/>
    </sheetView>
  </sheetViews>
  <sheetFormatPr defaultRowHeight="18"/>
  <cols>
    <col min="2" max="2" width="18.3984375" customWidth="1"/>
    <col min="3" max="3" width="18.8984375" customWidth="1"/>
    <col min="8" max="8" width="20.59765625" customWidth="1"/>
    <col min="12" max="12" width="12.5" customWidth="1"/>
    <col min="13" max="13" width="15.59765625" customWidth="1"/>
  </cols>
  <sheetData>
    <row r="1" spans="1:15">
      <c r="A1" t="s">
        <v>15</v>
      </c>
      <c r="B1" t="s">
        <v>17</v>
      </c>
      <c r="C1" t="s">
        <v>16</v>
      </c>
      <c r="D1" t="s">
        <v>1</v>
      </c>
      <c r="E1" t="s">
        <v>2</v>
      </c>
      <c r="F1" t="s">
        <v>9</v>
      </c>
    </row>
    <row r="2" spans="1:15">
      <c r="A2">
        <v>1</v>
      </c>
      <c r="B2">
        <v>151.08000000000001</v>
      </c>
      <c r="C2">
        <v>127.1</v>
      </c>
      <c r="D2" t="s">
        <v>3</v>
      </c>
      <c r="E2" t="s">
        <v>4</v>
      </c>
      <c r="F2">
        <f>B2-C2</f>
        <v>23.980000000000018</v>
      </c>
    </row>
    <row r="3" spans="1:15">
      <c r="A3">
        <v>2</v>
      </c>
      <c r="B3">
        <v>100.55</v>
      </c>
      <c r="C3">
        <v>103.02</v>
      </c>
      <c r="D3" t="s">
        <v>3</v>
      </c>
      <c r="E3" t="s">
        <v>3</v>
      </c>
      <c r="F3">
        <f t="shared" ref="F3:F51" si="0">B3-C3</f>
        <v>-2.4699999999999989</v>
      </c>
      <c r="H3" t="s">
        <v>5</v>
      </c>
      <c r="I3" t="s">
        <v>6</v>
      </c>
      <c r="J3" t="s">
        <v>0</v>
      </c>
      <c r="K3" t="s">
        <v>14</v>
      </c>
      <c r="M3" t="s">
        <v>22</v>
      </c>
      <c r="N3" t="s">
        <v>6</v>
      </c>
      <c r="O3" t="s">
        <v>0</v>
      </c>
    </row>
    <row r="4" spans="1:15">
      <c r="A4">
        <v>3</v>
      </c>
      <c r="B4">
        <v>120.49</v>
      </c>
      <c r="C4">
        <v>90.73</v>
      </c>
      <c r="D4" t="s">
        <v>3</v>
      </c>
      <c r="E4" t="s">
        <v>3</v>
      </c>
      <c r="F4">
        <f t="shared" si="0"/>
        <v>29.759999999999991</v>
      </c>
      <c r="H4" t="s">
        <v>7</v>
      </c>
      <c r="I4">
        <f>COUNTIF(D2:D51,"s")</f>
        <v>20</v>
      </c>
      <c r="J4">
        <f>COUNTIF(E2:E51,"s")</f>
        <v>19</v>
      </c>
      <c r="K4">
        <f>I4+J4</f>
        <v>39</v>
      </c>
      <c r="M4" t="s">
        <v>7</v>
      </c>
      <c r="N4">
        <f>I6*K4/(K4+K5)</f>
        <v>19.5</v>
      </c>
      <c r="O4">
        <f>J6*K4/(K4+K5)</f>
        <v>19.5</v>
      </c>
    </row>
    <row r="5" spans="1:15">
      <c r="A5">
        <v>4</v>
      </c>
      <c r="B5">
        <v>119.78</v>
      </c>
      <c r="C5">
        <v>104.3</v>
      </c>
      <c r="D5" t="s">
        <v>3</v>
      </c>
      <c r="E5" t="s">
        <v>3</v>
      </c>
      <c r="F5">
        <f t="shared" si="0"/>
        <v>15.480000000000004</v>
      </c>
      <c r="H5" t="s">
        <v>8</v>
      </c>
      <c r="I5">
        <f>COUNTIF(D2:D51,"f")</f>
        <v>30</v>
      </c>
      <c r="J5">
        <f>COUNTIF(E2:E51,"f")</f>
        <v>31</v>
      </c>
      <c r="K5">
        <f>I5+J5</f>
        <v>61</v>
      </c>
      <c r="M5" t="s">
        <v>8</v>
      </c>
      <c r="N5">
        <f>I6*K5/(K4+K5)</f>
        <v>30.5</v>
      </c>
      <c r="O5">
        <f>J6*K5/(K4+K5)</f>
        <v>30.5</v>
      </c>
    </row>
    <row r="6" spans="1:15">
      <c r="A6">
        <v>5</v>
      </c>
      <c r="B6">
        <v>178.13</v>
      </c>
      <c r="C6">
        <v>144.22999999999999</v>
      </c>
      <c r="D6" t="s">
        <v>3</v>
      </c>
      <c r="E6" t="s">
        <v>3</v>
      </c>
      <c r="F6">
        <f t="shared" si="0"/>
        <v>33.900000000000006</v>
      </c>
      <c r="H6" t="s">
        <v>14</v>
      </c>
      <c r="I6">
        <f>I4+I5</f>
        <v>50</v>
      </c>
      <c r="J6">
        <f>J4+J5</f>
        <v>50</v>
      </c>
    </row>
    <row r="7" spans="1:15">
      <c r="A7">
        <v>6</v>
      </c>
      <c r="B7">
        <v>156.19</v>
      </c>
      <c r="C7">
        <v>124.84</v>
      </c>
      <c r="D7" t="s">
        <v>4</v>
      </c>
      <c r="E7" t="s">
        <v>3</v>
      </c>
      <c r="F7">
        <f t="shared" si="0"/>
        <v>31.349999999999994</v>
      </c>
      <c r="L7" t="s">
        <v>19</v>
      </c>
      <c r="M7">
        <f>(I4-N4)^2/N4+(J4-O4)^2/O4+(I5-N5)^2/N5+(J5-O5)^2/O5</f>
        <v>4.2034468263976464E-2</v>
      </c>
    </row>
    <row r="8" spans="1:15">
      <c r="A8">
        <v>7</v>
      </c>
      <c r="B8">
        <v>166.69</v>
      </c>
      <c r="C8">
        <v>98.97</v>
      </c>
      <c r="D8" t="s">
        <v>4</v>
      </c>
      <c r="E8" t="s">
        <v>4</v>
      </c>
      <c r="F8">
        <f t="shared" si="0"/>
        <v>67.72</v>
      </c>
      <c r="H8" t="s">
        <v>10</v>
      </c>
      <c r="I8">
        <f>AVERAGE(F2:F51)</f>
        <v>19.188200000000002</v>
      </c>
      <c r="L8" t="s">
        <v>20</v>
      </c>
      <c r="M8">
        <v>1</v>
      </c>
    </row>
    <row r="9" spans="1:15">
      <c r="A9">
        <v>8</v>
      </c>
      <c r="B9">
        <v>146.34</v>
      </c>
      <c r="C9">
        <v>99.26</v>
      </c>
      <c r="D9" t="s">
        <v>3</v>
      </c>
      <c r="E9" t="s">
        <v>4</v>
      </c>
      <c r="F9">
        <f t="shared" si="0"/>
        <v>47.08</v>
      </c>
      <c r="H9" t="s">
        <v>11</v>
      </c>
      <c r="I9">
        <f>_xlfn.STDEV.S(F2:F51)</f>
        <v>46.285564183619059</v>
      </c>
      <c r="L9" t="s">
        <v>21</v>
      </c>
      <c r="M9">
        <v>3.84</v>
      </c>
    </row>
    <row r="10" spans="1:15">
      <c r="A10">
        <v>9</v>
      </c>
      <c r="B10">
        <v>136.61000000000001</v>
      </c>
      <c r="C10">
        <v>127.65</v>
      </c>
      <c r="D10" t="s">
        <v>3</v>
      </c>
      <c r="E10" t="s">
        <v>3</v>
      </c>
      <c r="F10">
        <f t="shared" si="0"/>
        <v>8.960000000000008</v>
      </c>
      <c r="H10" t="s">
        <v>12</v>
      </c>
      <c r="I10">
        <f>I9/SQRT(50)</f>
        <v>6.5457672610564446</v>
      </c>
    </row>
    <row r="11" spans="1:15">
      <c r="A11">
        <v>10</v>
      </c>
      <c r="B11">
        <v>149.11000000000001</v>
      </c>
      <c r="C11">
        <v>103.77</v>
      </c>
      <c r="D11" t="s">
        <v>3</v>
      </c>
      <c r="E11" t="s">
        <v>4</v>
      </c>
      <c r="F11">
        <f t="shared" si="0"/>
        <v>45.340000000000018</v>
      </c>
      <c r="H11" t="s">
        <v>13</v>
      </c>
      <c r="I11">
        <f>I8/I10</f>
        <v>2.9313905054582019</v>
      </c>
      <c r="J11" t="s">
        <v>18</v>
      </c>
      <c r="K11">
        <v>1.6766000000000001</v>
      </c>
    </row>
    <row r="12" spans="1:15">
      <c r="A12">
        <v>11</v>
      </c>
      <c r="B12">
        <v>139.04</v>
      </c>
      <c r="C12">
        <v>101.25</v>
      </c>
      <c r="D12" t="s">
        <v>4</v>
      </c>
      <c r="E12" t="s">
        <v>4</v>
      </c>
      <c r="F12">
        <f t="shared" si="0"/>
        <v>37.789999999999992</v>
      </c>
    </row>
    <row r="13" spans="1:15">
      <c r="A13">
        <v>12</v>
      </c>
      <c r="B13">
        <v>118.29</v>
      </c>
      <c r="C13">
        <v>110.53</v>
      </c>
      <c r="D13" t="s">
        <v>4</v>
      </c>
      <c r="E13" t="s">
        <v>3</v>
      </c>
      <c r="F13">
        <f t="shared" si="0"/>
        <v>7.7600000000000051</v>
      </c>
    </row>
    <row r="14" spans="1:15">
      <c r="A14">
        <v>13</v>
      </c>
      <c r="B14">
        <v>168.03</v>
      </c>
      <c r="C14">
        <v>101.28</v>
      </c>
      <c r="D14" t="s">
        <v>3</v>
      </c>
      <c r="E14" t="s">
        <v>3</v>
      </c>
      <c r="F14">
        <f t="shared" si="0"/>
        <v>66.75</v>
      </c>
    </row>
    <row r="15" spans="1:15">
      <c r="A15">
        <v>14</v>
      </c>
      <c r="B15">
        <v>143.86000000000001</v>
      </c>
      <c r="C15">
        <v>119.38</v>
      </c>
      <c r="D15" t="s">
        <v>4</v>
      </c>
      <c r="E15" t="s">
        <v>3</v>
      </c>
      <c r="F15">
        <f t="shared" si="0"/>
        <v>24.480000000000018</v>
      </c>
    </row>
    <row r="16" spans="1:15">
      <c r="A16">
        <v>15</v>
      </c>
      <c r="B16">
        <v>125.52</v>
      </c>
      <c r="C16">
        <v>99.24</v>
      </c>
      <c r="D16" t="s">
        <v>3</v>
      </c>
      <c r="E16" t="s">
        <v>3</v>
      </c>
      <c r="F16">
        <f t="shared" si="0"/>
        <v>26.28</v>
      </c>
    </row>
    <row r="17" spans="1:6">
      <c r="A17">
        <v>16</v>
      </c>
      <c r="B17">
        <v>153.91999999999999</v>
      </c>
      <c r="C17">
        <v>113.54</v>
      </c>
      <c r="D17" t="s">
        <v>4</v>
      </c>
      <c r="E17" t="s">
        <v>3</v>
      </c>
      <c r="F17">
        <f t="shared" si="0"/>
        <v>40.379999999999981</v>
      </c>
    </row>
    <row r="18" spans="1:6">
      <c r="A18">
        <v>17</v>
      </c>
      <c r="B18">
        <v>90.47</v>
      </c>
      <c r="C18">
        <v>110.59</v>
      </c>
      <c r="D18" t="s">
        <v>3</v>
      </c>
      <c r="E18" t="s">
        <v>4</v>
      </c>
      <c r="F18">
        <f t="shared" si="0"/>
        <v>-20.120000000000005</v>
      </c>
    </row>
    <row r="19" spans="1:6">
      <c r="A19">
        <v>18</v>
      </c>
      <c r="B19">
        <v>138.06</v>
      </c>
      <c r="C19">
        <v>136.22</v>
      </c>
      <c r="D19" t="s">
        <v>4</v>
      </c>
      <c r="E19" t="s">
        <v>4</v>
      </c>
      <c r="F19">
        <f t="shared" si="0"/>
        <v>1.8400000000000034</v>
      </c>
    </row>
    <row r="20" spans="1:6">
      <c r="A20">
        <v>19</v>
      </c>
      <c r="B20">
        <v>143.06</v>
      </c>
      <c r="C20">
        <v>203.45</v>
      </c>
      <c r="D20" t="s">
        <v>4</v>
      </c>
      <c r="E20" t="s">
        <v>3</v>
      </c>
      <c r="F20">
        <f t="shared" si="0"/>
        <v>-60.389999999999986</v>
      </c>
    </row>
    <row r="21" spans="1:6">
      <c r="A21">
        <v>20</v>
      </c>
      <c r="B21">
        <v>120.52</v>
      </c>
      <c r="C21">
        <v>359.59</v>
      </c>
      <c r="D21" t="s">
        <v>3</v>
      </c>
      <c r="E21" t="s">
        <v>4</v>
      </c>
      <c r="F21">
        <f t="shared" si="0"/>
        <v>-239.07</v>
      </c>
    </row>
    <row r="22" spans="1:6">
      <c r="A22">
        <v>21</v>
      </c>
      <c r="B22">
        <v>162.86000000000001</v>
      </c>
      <c r="C22">
        <v>109.54</v>
      </c>
      <c r="D22" t="s">
        <v>3</v>
      </c>
      <c r="E22" t="s">
        <v>4</v>
      </c>
      <c r="F22">
        <f t="shared" si="0"/>
        <v>53.320000000000007</v>
      </c>
    </row>
    <row r="23" spans="1:6">
      <c r="A23">
        <v>22</v>
      </c>
      <c r="B23">
        <v>225.23</v>
      </c>
      <c r="C23">
        <v>117.24</v>
      </c>
      <c r="D23" t="s">
        <v>3</v>
      </c>
      <c r="E23" t="s">
        <v>3</v>
      </c>
      <c r="F23">
        <f t="shared" si="0"/>
        <v>107.99</v>
      </c>
    </row>
    <row r="24" spans="1:6">
      <c r="A24">
        <v>23</v>
      </c>
      <c r="B24">
        <v>151.05000000000001</v>
      </c>
      <c r="C24">
        <v>122.58</v>
      </c>
      <c r="D24" t="s">
        <v>3</v>
      </c>
      <c r="E24" t="s">
        <v>4</v>
      </c>
      <c r="F24">
        <f t="shared" si="0"/>
        <v>28.470000000000013</v>
      </c>
    </row>
    <row r="25" spans="1:6">
      <c r="A25">
        <v>24</v>
      </c>
      <c r="B25">
        <v>136.09</v>
      </c>
      <c r="C25">
        <v>95.28</v>
      </c>
      <c r="D25" t="s">
        <v>3</v>
      </c>
      <c r="E25" t="s">
        <v>3</v>
      </c>
      <c r="F25">
        <f t="shared" si="0"/>
        <v>40.81</v>
      </c>
    </row>
    <row r="26" spans="1:6">
      <c r="A26">
        <v>25</v>
      </c>
      <c r="B26">
        <v>137.74</v>
      </c>
      <c r="C26">
        <v>130.86000000000001</v>
      </c>
      <c r="D26" t="s">
        <v>4</v>
      </c>
      <c r="E26" t="s">
        <v>4</v>
      </c>
      <c r="F26">
        <f t="shared" si="0"/>
        <v>6.8799999999999955</v>
      </c>
    </row>
    <row r="27" spans="1:6">
      <c r="A27">
        <v>26</v>
      </c>
      <c r="B27">
        <v>152.34</v>
      </c>
      <c r="C27">
        <v>118.29</v>
      </c>
      <c r="D27" t="s">
        <v>3</v>
      </c>
      <c r="E27" t="s">
        <v>3</v>
      </c>
      <c r="F27">
        <f t="shared" si="0"/>
        <v>34.049999999999997</v>
      </c>
    </row>
    <row r="28" spans="1:6">
      <c r="A28">
        <v>27</v>
      </c>
      <c r="B28">
        <v>159.61000000000001</v>
      </c>
      <c r="C28">
        <v>101.55</v>
      </c>
      <c r="D28" t="s">
        <v>3</v>
      </c>
      <c r="E28" t="s">
        <v>4</v>
      </c>
      <c r="F28">
        <f t="shared" si="0"/>
        <v>58.060000000000016</v>
      </c>
    </row>
    <row r="29" spans="1:6">
      <c r="A29">
        <v>28</v>
      </c>
      <c r="B29">
        <v>130.59</v>
      </c>
      <c r="C29">
        <v>107</v>
      </c>
      <c r="D29" t="s">
        <v>4</v>
      </c>
      <c r="E29" t="s">
        <v>4</v>
      </c>
      <c r="F29">
        <f t="shared" si="0"/>
        <v>23.590000000000003</v>
      </c>
    </row>
    <row r="30" spans="1:6">
      <c r="A30">
        <v>29</v>
      </c>
      <c r="B30">
        <v>149.85</v>
      </c>
      <c r="C30">
        <v>96.4</v>
      </c>
      <c r="D30" t="s">
        <v>3</v>
      </c>
      <c r="E30" t="s">
        <v>3</v>
      </c>
      <c r="F30">
        <f t="shared" si="0"/>
        <v>53.449999999999989</v>
      </c>
    </row>
    <row r="31" spans="1:6">
      <c r="A31">
        <v>30</v>
      </c>
      <c r="B31">
        <v>122.56</v>
      </c>
      <c r="C31">
        <v>96.49</v>
      </c>
      <c r="D31" t="s">
        <v>4</v>
      </c>
      <c r="E31" t="s">
        <v>4</v>
      </c>
      <c r="F31">
        <f t="shared" si="0"/>
        <v>26.070000000000007</v>
      </c>
    </row>
    <row r="32" spans="1:6">
      <c r="A32">
        <v>31</v>
      </c>
      <c r="B32">
        <v>162.58000000000001</v>
      </c>
      <c r="C32">
        <v>117.32</v>
      </c>
      <c r="D32" t="s">
        <v>4</v>
      </c>
      <c r="E32" t="s">
        <v>3</v>
      </c>
      <c r="F32">
        <f t="shared" si="0"/>
        <v>45.260000000000019</v>
      </c>
    </row>
    <row r="33" spans="1:6">
      <c r="A33">
        <v>32</v>
      </c>
      <c r="B33">
        <v>135.29</v>
      </c>
      <c r="C33">
        <v>120.06</v>
      </c>
      <c r="D33" t="s">
        <v>4</v>
      </c>
      <c r="E33" t="s">
        <v>4</v>
      </c>
      <c r="F33">
        <f t="shared" si="0"/>
        <v>15.22999999999999</v>
      </c>
    </row>
    <row r="34" spans="1:6">
      <c r="A34">
        <v>33</v>
      </c>
      <c r="B34">
        <v>95.23</v>
      </c>
      <c r="C34">
        <v>146.4</v>
      </c>
      <c r="D34" t="s">
        <v>4</v>
      </c>
      <c r="E34" t="s">
        <v>3</v>
      </c>
      <c r="F34">
        <f t="shared" si="0"/>
        <v>-51.17</v>
      </c>
    </row>
    <row r="35" spans="1:6">
      <c r="A35">
        <v>34</v>
      </c>
      <c r="B35">
        <v>141.08000000000001</v>
      </c>
      <c r="C35">
        <v>131.61000000000001</v>
      </c>
      <c r="D35" t="s">
        <v>3</v>
      </c>
      <c r="E35" t="s">
        <v>3</v>
      </c>
      <c r="F35">
        <f t="shared" si="0"/>
        <v>9.4699999999999989</v>
      </c>
    </row>
    <row r="36" spans="1:6">
      <c r="A36">
        <v>35</v>
      </c>
      <c r="B36">
        <v>164.14</v>
      </c>
      <c r="C36">
        <v>128.33000000000001</v>
      </c>
      <c r="D36" t="s">
        <v>3</v>
      </c>
      <c r="E36" t="s">
        <v>3</v>
      </c>
      <c r="F36">
        <f t="shared" si="0"/>
        <v>35.809999999999974</v>
      </c>
    </row>
    <row r="37" spans="1:6">
      <c r="A37">
        <v>36</v>
      </c>
      <c r="B37">
        <v>142.61000000000001</v>
      </c>
      <c r="C37">
        <v>119.98</v>
      </c>
      <c r="D37" t="s">
        <v>3</v>
      </c>
      <c r="E37" t="s">
        <v>3</v>
      </c>
      <c r="F37">
        <f t="shared" si="0"/>
        <v>22.63000000000001</v>
      </c>
    </row>
    <row r="38" spans="1:6">
      <c r="A38">
        <v>37</v>
      </c>
      <c r="B38">
        <v>110.85</v>
      </c>
      <c r="C38">
        <v>80.16</v>
      </c>
      <c r="D38" t="s">
        <v>3</v>
      </c>
      <c r="E38" t="s">
        <v>3</v>
      </c>
      <c r="F38">
        <f t="shared" si="0"/>
        <v>30.689999999999998</v>
      </c>
    </row>
    <row r="39" spans="1:6">
      <c r="A39">
        <v>38</v>
      </c>
      <c r="B39">
        <v>122.05</v>
      </c>
      <c r="C39">
        <v>114.66</v>
      </c>
      <c r="D39" t="s">
        <v>3</v>
      </c>
      <c r="E39" t="s">
        <v>3</v>
      </c>
      <c r="F39">
        <f t="shared" si="0"/>
        <v>7.3900000000000006</v>
      </c>
    </row>
    <row r="40" spans="1:6">
      <c r="A40">
        <v>39</v>
      </c>
      <c r="B40">
        <v>158.91999999999999</v>
      </c>
      <c r="C40">
        <v>129.55000000000001</v>
      </c>
      <c r="D40" t="s">
        <v>3</v>
      </c>
      <c r="E40" t="s">
        <v>3</v>
      </c>
      <c r="F40">
        <f t="shared" si="0"/>
        <v>29.369999999999976</v>
      </c>
    </row>
    <row r="41" spans="1:6">
      <c r="A41">
        <v>40</v>
      </c>
      <c r="B41">
        <v>118.6</v>
      </c>
      <c r="C41">
        <v>99.43</v>
      </c>
      <c r="D41" t="s">
        <v>3</v>
      </c>
      <c r="E41" t="s">
        <v>3</v>
      </c>
      <c r="F41">
        <f t="shared" si="0"/>
        <v>19.169999999999987</v>
      </c>
    </row>
    <row r="42" spans="1:6">
      <c r="A42">
        <v>41</v>
      </c>
      <c r="B42">
        <v>175.93</v>
      </c>
      <c r="C42">
        <v>156.44999999999999</v>
      </c>
      <c r="D42" t="s">
        <v>3</v>
      </c>
      <c r="E42" t="s">
        <v>3</v>
      </c>
      <c r="F42">
        <f t="shared" si="0"/>
        <v>19.480000000000018</v>
      </c>
    </row>
    <row r="43" spans="1:6">
      <c r="A43">
        <v>42</v>
      </c>
      <c r="B43">
        <v>164.3</v>
      </c>
      <c r="C43">
        <v>144.21</v>
      </c>
      <c r="D43" t="s">
        <v>4</v>
      </c>
      <c r="E43" t="s">
        <v>4</v>
      </c>
      <c r="F43">
        <f t="shared" si="0"/>
        <v>20.090000000000003</v>
      </c>
    </row>
    <row r="44" spans="1:6">
      <c r="A44">
        <v>43</v>
      </c>
      <c r="B44">
        <v>149.30000000000001</v>
      </c>
      <c r="C44">
        <v>108.84</v>
      </c>
      <c r="D44" t="s">
        <v>4</v>
      </c>
      <c r="E44" t="s">
        <v>3</v>
      </c>
      <c r="F44">
        <f t="shared" si="0"/>
        <v>40.460000000000008</v>
      </c>
    </row>
    <row r="45" spans="1:6">
      <c r="A45">
        <v>44</v>
      </c>
      <c r="B45">
        <v>122.42</v>
      </c>
      <c r="C45">
        <v>109.22</v>
      </c>
      <c r="D45" t="s">
        <v>4</v>
      </c>
      <c r="E45" t="s">
        <v>4</v>
      </c>
      <c r="F45">
        <f t="shared" si="0"/>
        <v>13.200000000000003</v>
      </c>
    </row>
    <row r="46" spans="1:6">
      <c r="A46">
        <v>45</v>
      </c>
      <c r="B46">
        <v>174.49</v>
      </c>
      <c r="C46">
        <v>131.13</v>
      </c>
      <c r="D46" t="s">
        <v>3</v>
      </c>
      <c r="E46" t="s">
        <v>3</v>
      </c>
      <c r="F46">
        <f t="shared" si="0"/>
        <v>43.360000000000014</v>
      </c>
    </row>
    <row r="47" spans="1:6">
      <c r="A47">
        <v>46</v>
      </c>
      <c r="B47">
        <v>146.74</v>
      </c>
      <c r="C47">
        <v>121.45</v>
      </c>
      <c r="D47" t="s">
        <v>4</v>
      </c>
      <c r="E47" t="s">
        <v>3</v>
      </c>
      <c r="F47">
        <f t="shared" si="0"/>
        <v>25.290000000000006</v>
      </c>
    </row>
    <row r="48" spans="1:6">
      <c r="A48">
        <v>47</v>
      </c>
      <c r="B48">
        <v>147.21</v>
      </c>
      <c r="C48">
        <v>122.3</v>
      </c>
      <c r="D48" t="s">
        <v>3</v>
      </c>
      <c r="E48" t="s">
        <v>3</v>
      </c>
      <c r="F48">
        <f t="shared" si="0"/>
        <v>24.910000000000011</v>
      </c>
    </row>
    <row r="49" spans="1:6">
      <c r="A49">
        <v>48</v>
      </c>
      <c r="B49">
        <v>161.44999999999999</v>
      </c>
      <c r="C49">
        <v>163.16999999999999</v>
      </c>
      <c r="D49" t="s">
        <v>3</v>
      </c>
      <c r="E49" t="s">
        <v>3</v>
      </c>
      <c r="F49">
        <f t="shared" si="0"/>
        <v>-1.7199999999999989</v>
      </c>
    </row>
    <row r="50" spans="1:6">
      <c r="A50">
        <v>49</v>
      </c>
      <c r="B50">
        <v>141.91</v>
      </c>
      <c r="C50">
        <v>153.29</v>
      </c>
      <c r="D50" t="s">
        <v>4</v>
      </c>
      <c r="E50" t="s">
        <v>4</v>
      </c>
      <c r="F50">
        <f t="shared" si="0"/>
        <v>-11.379999999999995</v>
      </c>
    </row>
    <row r="51" spans="1:6">
      <c r="A51">
        <v>50</v>
      </c>
      <c r="B51">
        <v>116.74</v>
      </c>
      <c r="C51">
        <v>114.36</v>
      </c>
      <c r="D51" t="s">
        <v>4</v>
      </c>
      <c r="E51" t="s">
        <v>4</v>
      </c>
      <c r="F51">
        <f t="shared" si="0"/>
        <v>2.3799999999999955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 Kazuto</dc:creator>
  <cp:lastModifiedBy>Muto Kazuto</cp:lastModifiedBy>
  <dcterms:created xsi:type="dcterms:W3CDTF">2015-06-05T18:19:34Z</dcterms:created>
  <dcterms:modified xsi:type="dcterms:W3CDTF">2023-05-29T13:24:11Z</dcterms:modified>
</cp:coreProperties>
</file>