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"/>
    </mc:Choice>
  </mc:AlternateContent>
  <xr:revisionPtr revIDLastSave="0" documentId="13_ncr:1_{28D28477-D8B5-41A8-9AB0-CF56F09668E7}" xr6:coauthVersionLast="47" xr6:coauthVersionMax="47" xr10:uidLastSave="{00000000-0000-0000-0000-000000000000}"/>
  <bookViews>
    <workbookView xWindow="-120" yWindow="-120" windowWidth="29040" windowHeight="17520" xr2:uid="{21744170-E091-4E74-B8CF-59222B396A8E}"/>
  </bookViews>
  <sheets>
    <sheet name="Personal_result2400902" sheetId="2" r:id="rId1"/>
    <sheet name="Personal_result24090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E26" i="2"/>
  <c r="E25" i="2"/>
  <c r="E24" i="2"/>
  <c r="E23" i="2"/>
  <c r="E22" i="2"/>
  <c r="E21" i="2"/>
  <c r="E20" i="2"/>
  <c r="E19" i="2"/>
  <c r="E18" i="2"/>
  <c r="E17" i="2"/>
  <c r="E16" i="2"/>
  <c r="E27" i="2"/>
  <c r="F13" i="2"/>
  <c r="E3" i="2"/>
  <c r="B3" i="1"/>
  <c r="C11" i="1"/>
  <c r="B10" i="1"/>
  <c r="B12" i="1" s="1"/>
  <c r="D12" i="1" s="1"/>
  <c r="C5" i="1"/>
  <c r="D13" i="1"/>
  <c r="E13" i="1"/>
  <c r="E11" i="1"/>
  <c r="E2" i="1"/>
  <c r="E12" i="1"/>
  <c r="E10" i="1"/>
  <c r="E9" i="1"/>
  <c r="E8" i="1"/>
  <c r="E7" i="1"/>
  <c r="E6" i="1"/>
  <c r="E5" i="1"/>
  <c r="E4" i="1"/>
  <c r="E3" i="1"/>
  <c r="E4" i="2" l="1"/>
  <c r="F2" i="2"/>
  <c r="F3" i="2"/>
  <c r="F4" i="2"/>
  <c r="F5" i="2"/>
  <c r="F6" i="2"/>
  <c r="F7" i="2"/>
  <c r="F8" i="2"/>
  <c r="F9" i="2"/>
  <c r="F10" i="2"/>
  <c r="F11" i="2"/>
  <c r="F12" i="2"/>
  <c r="E6" i="2"/>
  <c r="E8" i="2"/>
  <c r="E9" i="2"/>
  <c r="E10" i="2"/>
  <c r="E11" i="2"/>
  <c r="E12" i="2"/>
  <c r="E2" i="2"/>
  <c r="E13" i="2"/>
  <c r="E5" i="2"/>
  <c r="D8" i="1"/>
  <c r="D3" i="1"/>
  <c r="D10" i="1"/>
  <c r="D11" i="1"/>
  <c r="D2" i="1"/>
  <c r="D9" i="1"/>
  <c r="D4" i="1"/>
  <c r="D6" i="1"/>
  <c r="B5" i="1"/>
  <c r="B7" i="1" s="1"/>
  <c r="E7" i="2" l="1"/>
  <c r="D5" i="1"/>
  <c r="D7" i="1" s="1"/>
</calcChain>
</file>

<file path=xl/sharedStrings.xml><?xml version="1.0" encoding="utf-8"?>
<sst xmlns="http://schemas.openxmlformats.org/spreadsheetml/2006/main" count="28" uniqueCount="15">
  <si>
    <t>N</t>
  </si>
  <si>
    <t>mean_acceptance_avg</t>
  </si>
  <si>
    <t>Eall_sum</t>
  </si>
  <si>
    <t>base</t>
  </si>
  <si>
    <t>mean_acceptability_ratio</t>
    <phoneticPr fontId="18"/>
  </si>
  <si>
    <t>energy_consumption_ratio</t>
    <phoneticPr fontId="18"/>
  </si>
  <si>
    <t>ref: full</t>
    <phoneticPr fontId="18"/>
  </si>
  <si>
    <t>Case</t>
    <phoneticPr fontId="18"/>
  </si>
  <si>
    <t>240829_TP_comparefull_75%</t>
  </si>
  <si>
    <t>Mean Comfort Ratio</t>
    <phoneticPr fontId="18"/>
  </si>
  <si>
    <t>Energy usage ratio</t>
    <phoneticPr fontId="18"/>
  </si>
  <si>
    <t>240831fulllearning</t>
    <phoneticPr fontId="18"/>
  </si>
  <si>
    <t>240828_40%</t>
    <phoneticPr fontId="18"/>
  </si>
  <si>
    <t>Personal</t>
    <phoneticPr fontId="18"/>
  </si>
  <si>
    <t>Zone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</si>
</sst>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8846074417073"/>
          <c:y val="5.1313922932879036E-2"/>
          <c:w val="0.77937880627005796"/>
          <c:h val="0.73790963901004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Personal_result2400902!$A$15</c:f>
              <c:strCache>
                <c:ptCount val="1"/>
                <c:pt idx="0">
                  <c:v>Zone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489507021607267E-3"/>
                  <c:y val="1.6798620034792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25-405B-A4A0-6C077D9F0BB0}"/>
                </c:ext>
              </c:extLst>
            </c:dLbl>
            <c:dLbl>
              <c:idx val="1"/>
              <c:layout>
                <c:manualLayout>
                  <c:x val="-5.5620427102603971E-3"/>
                  <c:y val="2.3465306245423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25-405B-A4A0-6C077D9F0BB0}"/>
                </c:ext>
              </c:extLst>
            </c:dLbl>
            <c:dLbl>
              <c:idx val="2"/>
              <c:layout>
                <c:manualLayout>
                  <c:x val="-5.5369972785397539E-3"/>
                  <c:y val="2.8103743718473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5-405B-A4A0-6C077D9F0BB0}"/>
                </c:ext>
              </c:extLst>
            </c:dLbl>
            <c:dLbl>
              <c:idx val="3"/>
              <c:layout>
                <c:manualLayout>
                  <c:x val="-2.7624960601253757E-3"/>
                  <c:y val="1.88090397701795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25-405B-A4A0-6C077D9F0BB0}"/>
                </c:ext>
              </c:extLst>
            </c:dLbl>
            <c:dLbl>
              <c:idx val="4"/>
              <c:layout>
                <c:manualLayout>
                  <c:x val="0"/>
                  <c:y val="2.35356659047039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25-405B-A4A0-6C077D9F0BB0}"/>
                </c:ext>
              </c:extLst>
            </c:dLbl>
            <c:dLbl>
              <c:idx val="5"/>
              <c:layout>
                <c:manualLayout>
                  <c:x val="-1.017295876840688E-16"/>
                  <c:y val="-4.42732727062754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25-405B-A4A0-6C077D9F0BB0}"/>
                </c:ext>
              </c:extLst>
            </c:dLbl>
            <c:dLbl>
              <c:idx val="6"/>
              <c:layout>
                <c:manualLayout>
                  <c:x val="0"/>
                  <c:y val="9.52337306904773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25-405B-A4A0-6C077D9F0BB0}"/>
                </c:ext>
              </c:extLst>
            </c:dLbl>
            <c:dLbl>
              <c:idx val="7"/>
              <c:layout>
                <c:manualLayout>
                  <c:x val="-1.017295876840688E-16"/>
                  <c:y val="1.88531697221555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25-405B-A4A0-6C077D9F0BB0}"/>
                </c:ext>
              </c:extLst>
            </c:dLbl>
            <c:dLbl>
              <c:idx val="8"/>
              <c:layout>
                <c:manualLayout>
                  <c:x val="-2.7744753510804648E-3"/>
                  <c:y val="1.4170673539607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25-405B-A4A0-6C077D9F0BB0}"/>
                </c:ext>
              </c:extLst>
            </c:dLbl>
            <c:dLbl>
              <c:idx val="9"/>
              <c:layout>
                <c:manualLayout>
                  <c:x val="-2.7744753510803633E-3"/>
                  <c:y val="-9.14501916516504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25-405B-A4A0-6C077D9F0BB0}"/>
                </c:ext>
              </c:extLst>
            </c:dLbl>
            <c:dLbl>
              <c:idx val="10"/>
              <c:layout>
                <c:manualLayout>
                  <c:x val="2.495204424034686E-2"/>
                  <c:y val="-8.9999948987883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25-405B-A4A0-6C077D9F0B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25-405B-A4A0-6C077D9F0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Personal_result2400902!$F$16:$F$27</c:f>
              <c:numCache>
                <c:formatCode>0%</c:formatCode>
                <c:ptCount val="12"/>
                <c:pt idx="0">
                  <c:v>1.1127910447761193</c:v>
                </c:pt>
                <c:pt idx="1">
                  <c:v>1.0616935535015424</c:v>
                </c:pt>
                <c:pt idx="2">
                  <c:v>1.0631338202790099</c:v>
                </c:pt>
                <c:pt idx="3">
                  <c:v>1.0640872682909801</c:v>
                </c:pt>
                <c:pt idx="4">
                  <c:v>1.064902194445428</c:v>
                </c:pt>
                <c:pt idx="5">
                  <c:v>1.0600072014329254</c:v>
                </c:pt>
                <c:pt idx="6">
                  <c:v>1.0600267781991044</c:v>
                </c:pt>
                <c:pt idx="7">
                  <c:v>1.0571919738246269</c:v>
                </c:pt>
                <c:pt idx="8">
                  <c:v>1.0571919738246269</c:v>
                </c:pt>
                <c:pt idx="9">
                  <c:v>1.0165907789805373</c:v>
                </c:pt>
                <c:pt idx="10">
                  <c:v>1.0142788715874627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5-405B-A4A0-6C077D9F0BB0}"/>
            </c:ext>
          </c:extLst>
        </c:ser>
        <c:ser>
          <c:idx val="0"/>
          <c:order val="1"/>
          <c:tx>
            <c:strRef>
              <c:f>Personal_result2400902!$A$1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033774823320074E-3"/>
                  <c:y val="1.3807937956371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25-405B-A4A0-6C077D9F0BB0}"/>
                </c:ext>
              </c:extLst>
            </c:dLbl>
            <c:dLbl>
              <c:idx val="4"/>
              <c:layout>
                <c:manualLayout>
                  <c:x val="5.5369972785397539E-3"/>
                  <c:y val="1.39533846879674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25-405B-A4A0-6C077D9F0BB0}"/>
                </c:ext>
              </c:extLst>
            </c:dLbl>
            <c:dLbl>
              <c:idx val="5"/>
              <c:layout>
                <c:manualLayout>
                  <c:x val="5.5345962468819326E-3"/>
                  <c:y val="1.86244905253148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25-405B-A4A0-6C077D9F0BB0}"/>
                </c:ext>
              </c:extLst>
            </c:dLbl>
            <c:dLbl>
              <c:idx val="6"/>
              <c:layout>
                <c:manualLayout>
                  <c:x val="5.5345962468819326E-3"/>
                  <c:y val="2.3280613156643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425-405B-A4A0-6C077D9F0BB0}"/>
                </c:ext>
              </c:extLst>
            </c:dLbl>
            <c:dLbl>
              <c:idx val="7"/>
              <c:layout>
                <c:manualLayout>
                  <c:x val="5.5324134908293684E-3"/>
                  <c:y val="2.7936735787972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425-405B-A4A0-6C077D9F0BB0}"/>
                </c:ext>
              </c:extLst>
            </c:dLbl>
            <c:dLbl>
              <c:idx val="8"/>
              <c:layout>
                <c:manualLayout>
                  <c:x val="5.5171751958306096E-3"/>
                  <c:y val="3.25927345628225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425-405B-A4A0-6C077D9F0BB0}"/>
                </c:ext>
              </c:extLst>
            </c:dLbl>
            <c:dLbl>
              <c:idx val="9"/>
              <c:layout>
                <c:manualLayout>
                  <c:x val="-2.2682883474319812E-5"/>
                  <c:y val="2.32804726345499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425-405B-A4A0-6C077D9F0BB0}"/>
                </c:ext>
              </c:extLst>
            </c:dLbl>
            <c:dLbl>
              <c:idx val="10"/>
              <c:layout>
                <c:manualLayout>
                  <c:x val="-1.9421327457562542E-2"/>
                  <c:y val="2.32804969927830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425-405B-A4A0-6C077D9F0BB0}"/>
                </c:ext>
              </c:extLst>
            </c:dLbl>
            <c:dLbl>
              <c:idx val="11"/>
              <c:layout>
                <c:manualLayout>
                  <c:x val="-2.8184910172090812E-3"/>
                  <c:y val="1.39682595172833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425-405B-A4A0-6C077D9F0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Personal_result2400902!$B$2:$B$13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Personal_result2400902!$F$2:$F$13</c:f>
              <c:numCache>
                <c:formatCode>0%</c:formatCode>
                <c:ptCount val="12"/>
                <c:pt idx="0">
                  <c:v>1.0612339273351736</c:v>
                </c:pt>
                <c:pt idx="1">
                  <c:v>1.1076511781236591</c:v>
                </c:pt>
                <c:pt idx="2">
                  <c:v>1.1660807193597156</c:v>
                </c:pt>
                <c:pt idx="3">
                  <c:v>1.1033258993149051</c:v>
                </c:pt>
                <c:pt idx="4">
                  <c:v>0.98027255835146421</c:v>
                </c:pt>
                <c:pt idx="5">
                  <c:v>0.98886233440621718</c:v>
                </c:pt>
                <c:pt idx="6">
                  <c:v>1.0149275478913395</c:v>
                </c:pt>
                <c:pt idx="7">
                  <c:v>1.021976220341503</c:v>
                </c:pt>
                <c:pt idx="8">
                  <c:v>1.0125646819371326</c:v>
                </c:pt>
                <c:pt idx="9">
                  <c:v>1.021976220341503</c:v>
                </c:pt>
                <c:pt idx="10">
                  <c:v>1.0125646819371326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F-4047-BA8D-A745B4BA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189224067695293"/>
              <c:y val="0.8923333252524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21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836734160383302E-2"/>
          <c:y val="0.8932898138373484"/>
          <c:w val="0.24474895277593098"/>
          <c:h val="7.7614988890880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994790581371"/>
          <c:y val="5.1422871214603066E-2"/>
          <c:w val="0.81185817220692913"/>
          <c:h val="0.751545919689284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Personal_result2400902!$A$15</c:f>
              <c:strCache>
                <c:ptCount val="1"/>
                <c:pt idx="0">
                  <c:v>Zone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Personal_result2400902!$C$16:$C$27</c:f>
              <c:numCache>
                <c:formatCode>0%</c:formatCode>
                <c:ptCount val="12"/>
                <c:pt idx="0">
                  <c:v>0.508633</c:v>
                </c:pt>
                <c:pt idx="1">
                  <c:v>0.52769408690802699</c:v>
                </c:pt>
                <c:pt idx="2">
                  <c:v>0.53219684039037196</c:v>
                </c:pt>
                <c:pt idx="3">
                  <c:v>0.54157215994625596</c:v>
                </c:pt>
                <c:pt idx="4">
                  <c:v>0.532449028493028</c:v>
                </c:pt>
                <c:pt idx="5">
                  <c:v>0.54197283801683704</c:v>
                </c:pt>
                <c:pt idx="6">
                  <c:v>0.55650776280583303</c:v>
                </c:pt>
                <c:pt idx="7">
                  <c:v>0.56645466836149305</c:v>
                </c:pt>
                <c:pt idx="8">
                  <c:v>0.56645466836149305</c:v>
                </c:pt>
                <c:pt idx="9">
                  <c:v>0.57339981169385501</c:v>
                </c:pt>
                <c:pt idx="10">
                  <c:v>0.54572656181224199</c:v>
                </c:pt>
                <c:pt idx="11">
                  <c:v>0.527694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7F7-8604-670F3BC1BA6F}"/>
            </c:ext>
          </c:extLst>
        </c:ser>
        <c:ser>
          <c:idx val="0"/>
          <c:order val="1"/>
          <c:tx>
            <c:strRef>
              <c:f>Personal_result2400902!$A$1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0999851851320311E-17"/>
                  <c:y val="9.28227885061999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A3-47F7-8604-670F3BC1BA6F}"/>
                </c:ext>
              </c:extLst>
            </c:dLbl>
            <c:dLbl>
              <c:idx val="7"/>
              <c:layout>
                <c:manualLayout>
                  <c:x val="-1.0172956545996078E-16"/>
                  <c:y val="2.31286900785247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A3-47F7-8604-670F3BC1BA6F}"/>
                </c:ext>
              </c:extLst>
            </c:dLbl>
            <c:dLbl>
              <c:idx val="9"/>
              <c:layout>
                <c:manualLayout>
                  <c:x val="0"/>
                  <c:y val="1.8564557701239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A3-47F7-8604-670F3BC1B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Personal_result2400902!$B$2:$B$13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Personal_result2400902!$C$2:$C$13</c:f>
              <c:numCache>
                <c:formatCode>0%</c:formatCode>
                <c:ptCount val="12"/>
                <c:pt idx="0">
                  <c:v>0.34799600000000003</c:v>
                </c:pt>
                <c:pt idx="1">
                  <c:v>0.65031879902513501</c:v>
                </c:pt>
                <c:pt idx="2">
                  <c:v>0.62011943272624803</c:v>
                </c:pt>
                <c:pt idx="3">
                  <c:v>0.68495152617660104</c:v>
                </c:pt>
                <c:pt idx="4">
                  <c:v>0.66862094654440896</c:v>
                </c:pt>
                <c:pt idx="5">
                  <c:v>0.65379518635479195</c:v>
                </c:pt>
                <c:pt idx="6">
                  <c:v>0.67072061702485297</c:v>
                </c:pt>
                <c:pt idx="7">
                  <c:v>0.70219472769840996</c:v>
                </c:pt>
                <c:pt idx="8">
                  <c:v>0.68208665119799206</c:v>
                </c:pt>
                <c:pt idx="9">
                  <c:v>0.70219472769840996</c:v>
                </c:pt>
                <c:pt idx="10">
                  <c:v>0.68208665119799206</c:v>
                </c:pt>
                <c:pt idx="11">
                  <c:v>0.75238970393389593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B-ADA7-F1ADB1DE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8915015189568003"/>
              <c:y val="0.88742992391476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Comfort ratio of attending occupant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553877350302823E-6"/>
              <c:y val="0.1356619671780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24247376097745E-3"/>
          <c:y val="0.89306324976349893"/>
          <c:w val="0.24474884610917449"/>
          <c:h val="7.7614988890880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Personal_result240901!$D$2:$D$13</c:f>
              <c:numCache>
                <c:formatCode>0%</c:formatCode>
                <c:ptCount val="12"/>
                <c:pt idx="0">
                  <c:v>0.46058294117647036</c:v>
                </c:pt>
                <c:pt idx="1">
                  <c:v>0.48455042248655777</c:v>
                </c:pt>
                <c:pt idx="2">
                  <c:v>0.50851790379664519</c:v>
                </c:pt>
                <c:pt idx="3">
                  <c:v>0.62230260539173399</c:v>
                </c:pt>
                <c:pt idx="4">
                  <c:v>0.73608730698682279</c:v>
                </c:pt>
                <c:pt idx="5">
                  <c:v>0.67919495618927839</c:v>
                </c:pt>
                <c:pt idx="6">
                  <c:v>0.65812865632291284</c:v>
                </c:pt>
                <c:pt idx="7">
                  <c:v>0.69476106775326574</c:v>
                </c:pt>
                <c:pt idx="8">
                  <c:v>0.77382934083272725</c:v>
                </c:pt>
                <c:pt idx="9">
                  <c:v>0.85289761391218888</c:v>
                </c:pt>
                <c:pt idx="10">
                  <c:v>0.89243175045191969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8-4D09-80CF-C169605D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consumption</a:t>
            </a:r>
            <a:r>
              <a:rPr lang="en-US" altLang="ja-JP"/>
              <a:t>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Personal_result240901!$E$2:$E$13</c:f>
              <c:numCache>
                <c:formatCode>0%</c:formatCode>
                <c:ptCount val="12"/>
                <c:pt idx="0">
                  <c:v>1.1924025712162214</c:v>
                </c:pt>
                <c:pt idx="1">
                  <c:v>1.2442398980182003</c:v>
                </c:pt>
                <c:pt idx="2">
                  <c:v>1.2412766286229109</c:v>
                </c:pt>
                <c:pt idx="3">
                  <c:v>1.1705298042558918</c:v>
                </c:pt>
                <c:pt idx="4">
                  <c:v>1.099782979888873</c:v>
                </c:pt>
                <c:pt idx="5">
                  <c:v>1.0693288471839826</c:v>
                </c:pt>
                <c:pt idx="6">
                  <c:v>1.1412174975144618</c:v>
                </c:pt>
                <c:pt idx="7">
                  <c:v>1.1519817639141976</c:v>
                </c:pt>
                <c:pt idx="8">
                  <c:v>1.1418022509106238</c:v>
                </c:pt>
                <c:pt idx="9">
                  <c:v>1.1263043421746233</c:v>
                </c:pt>
                <c:pt idx="10">
                  <c:v>1.110806433438623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46F-9E0F-DBD4DF9D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Personal_result240901!$B$1</c:f>
              <c:strCache>
                <c:ptCount val="1"/>
                <c:pt idx="0">
                  <c:v>mean_acceptance_avg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Personal_result240901!$B$2:$B$13</c:f>
              <c:numCache>
                <c:formatCode>0%</c:formatCode>
                <c:ptCount val="12"/>
                <c:pt idx="0">
                  <c:v>0.34799600000000003</c:v>
                </c:pt>
                <c:pt idx="1">
                  <c:v>0.36610476365651051</c:v>
                </c:pt>
                <c:pt idx="2">
                  <c:v>0.384213527313021</c:v>
                </c:pt>
                <c:pt idx="3">
                  <c:v>0.4701841907404215</c:v>
                </c:pt>
                <c:pt idx="4">
                  <c:v>0.55615485416782195</c:v>
                </c:pt>
                <c:pt idx="5">
                  <c:v>0.51316952245412173</c:v>
                </c:pt>
                <c:pt idx="6">
                  <c:v>0.49725276255508999</c:v>
                </c:pt>
                <c:pt idx="7">
                  <c:v>0.52493058452468999</c:v>
                </c:pt>
                <c:pt idx="8">
                  <c:v>0.58467105751806092</c:v>
                </c:pt>
                <c:pt idx="9">
                  <c:v>0.64441153051143196</c:v>
                </c:pt>
                <c:pt idx="10">
                  <c:v>0.67428176700811748</c:v>
                </c:pt>
                <c:pt idx="11">
                  <c:v>0.75555555555555598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9F-8FC4-8DAD0EB3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Comfort ratio to full-learning control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553877350302823E-6"/>
              <c:y val="0.1356619671780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Personal_result240901!$E$2:$E$13</c:f>
              <c:numCache>
                <c:formatCode>0%</c:formatCode>
                <c:ptCount val="12"/>
                <c:pt idx="0">
                  <c:v>1.1924025712162214</c:v>
                </c:pt>
                <c:pt idx="1">
                  <c:v>1.2442398980182003</c:v>
                </c:pt>
                <c:pt idx="2">
                  <c:v>1.2412766286229109</c:v>
                </c:pt>
                <c:pt idx="3">
                  <c:v>1.1705298042558918</c:v>
                </c:pt>
                <c:pt idx="4">
                  <c:v>1.099782979888873</c:v>
                </c:pt>
                <c:pt idx="5">
                  <c:v>1.0693288471839826</c:v>
                </c:pt>
                <c:pt idx="6">
                  <c:v>1.1412174975144618</c:v>
                </c:pt>
                <c:pt idx="7">
                  <c:v>1.1519817639141976</c:v>
                </c:pt>
                <c:pt idx="8">
                  <c:v>1.1418022509106238</c:v>
                </c:pt>
                <c:pt idx="9">
                  <c:v>1.1263043421746233</c:v>
                </c:pt>
                <c:pt idx="10">
                  <c:v>1.110806433438623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1F5-8701-4163BEC6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21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435428</xdr:colOff>
      <xdr:row>14</xdr:row>
      <xdr:rowOff>163285</xdr:rowOff>
    </xdr:from>
    <xdr:to>
      <xdr:col>20</xdr:col>
      <xdr:colOff>212270</xdr:colOff>
      <xdr:row>26</xdr:row>
      <xdr:rowOff>42182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8D74A4-51F1-497B-A16B-37EEF156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503463</xdr:colOff>
      <xdr:row>14</xdr:row>
      <xdr:rowOff>163285</xdr:rowOff>
    </xdr:from>
    <xdr:to>
      <xdr:col>13</xdr:col>
      <xdr:colOff>280306</xdr:colOff>
      <xdr:row>26</xdr:row>
      <xdr:rowOff>42182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B7A2FDC0-36C7-F804-BA92-DC2C42D6F218}"/>
            </a:ext>
          </a:extLst>
        </xdr:cNvPr>
        <xdr:cNvGrpSpPr/>
      </xdr:nvGrpSpPr>
      <xdr:grpSpPr>
        <a:xfrm>
          <a:off x="4646838" y="3497035"/>
          <a:ext cx="4577443" cy="2736397"/>
          <a:chOff x="4641772" y="3511221"/>
          <a:chExt cx="4571768" cy="2748557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38F09635-8417-4FD0-84DD-01478BBED058}"/>
              </a:ext>
            </a:extLst>
          </xdr:cNvPr>
          <xdr:cNvGraphicFramePr>
            <a:graphicFrameLocks/>
          </xdr:cNvGraphicFramePr>
        </xdr:nvGraphicFramePr>
        <xdr:xfrm>
          <a:off x="4641772" y="3511221"/>
          <a:ext cx="4571768" cy="2748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6EBB5-1F83-409A-206A-90572B30E5C7}"/>
              </a:ext>
            </a:extLst>
          </xdr:cNvPr>
          <xdr:cNvSpPr txBox="1"/>
        </xdr:nvSpPr>
        <xdr:spPr>
          <a:xfrm>
            <a:off x="5291928" y="3948133"/>
            <a:ext cx="1197572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>
                <a:solidFill>
                  <a:schemeClr val="tx1">
                    <a:lumMod val="75000"/>
                    <a:lumOff val="25000"/>
                  </a:schemeClr>
                </a:solidFill>
              </a:rPr>
              <a:t>Goal</a:t>
            </a:r>
            <a:r>
              <a:rPr kumimoji="1" lang="en-US" altLang="ja-JP" sz="8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for personal control</a:t>
            </a:r>
            <a:endParaRPr kumimoji="1" lang="ja-JP" altLang="en-US" sz="8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0E17F32-BC2E-9983-B6DC-B3B66405561F}"/>
              </a:ext>
            </a:extLst>
          </xdr:cNvPr>
          <xdr:cNvSpPr txBox="1"/>
        </xdr:nvSpPr>
        <xdr:spPr>
          <a:xfrm>
            <a:off x="8031885" y="4665548"/>
            <a:ext cx="1033681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>
                <a:solidFill>
                  <a:schemeClr val="tx2">
                    <a:lumMod val="75000"/>
                    <a:lumOff val="25000"/>
                  </a:schemeClr>
                </a:solidFill>
              </a:rPr>
              <a:t>Goal</a:t>
            </a:r>
            <a:r>
              <a:rPr kumimoji="1" lang="en-US" altLang="ja-JP" sz="800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for zone control</a:t>
            </a:r>
            <a:endParaRPr kumimoji="1" lang="ja-JP" altLang="en-US" sz="800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0.15757</cdr:x>
      <cdr:y>0.23731</cdr:y>
    </cdr:from>
    <cdr:to>
      <cdr:x>0.96733</cdr:x>
      <cdr:y>0.42591</cdr:y>
    </cdr:to>
    <cdr:grpSp>
      <cdr:nvGrpSpPr>
        <cdr:cNvPr id="5" name="グループ化 4">
          <a:extLst xmlns:a="http://schemas.openxmlformats.org/drawingml/2006/main">
            <a:ext uri="{FF2B5EF4-FFF2-40B4-BE49-F238E27FC236}">
              <a16:creationId xmlns:a16="http://schemas.microsoft.com/office/drawing/2014/main" id="{316CF858-D23E-9882-5F24-F95D240EEC98}"/>
            </a:ext>
          </a:extLst>
        </cdr:cNvPr>
        <cdr:cNvGrpSpPr/>
      </cdr:nvGrpSpPr>
      <cdr:grpSpPr>
        <a:xfrm xmlns:a="http://schemas.openxmlformats.org/drawingml/2006/main">
          <a:off x="721268" y="649374"/>
          <a:ext cx="3706630" cy="516085"/>
          <a:chOff x="720369" y="652259"/>
          <a:chExt cx="3702058" cy="518391"/>
        </a:xfrm>
      </cdr:grpSpPr>
      <cdr:cxnSp macro="">
        <cdr:nvCxnSpPr>
          <cdr:cNvPr id="3" name="直線コネクタ 2">
            <a:extLst xmlns:a="http://schemas.openxmlformats.org/drawingml/2006/main">
              <a:ext uri="{FF2B5EF4-FFF2-40B4-BE49-F238E27FC236}">
                <a16:creationId xmlns:a16="http://schemas.microsoft.com/office/drawing/2014/main" id="{70010320-A3AC-8EEE-DB31-B5725DB2A06F}"/>
              </a:ext>
            </a:extLst>
          </cdr:cNvPr>
          <cdr:cNvCxnSpPr/>
        </cdr:nvCxnSpPr>
        <cdr:spPr>
          <a:xfrm xmlns:a="http://schemas.openxmlformats.org/drawingml/2006/main">
            <a:off x="720369" y="1170650"/>
            <a:ext cx="3702058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2">
                <a:lumMod val="50000"/>
                <a:lumOff val="50000"/>
              </a:schemeClr>
            </a:solidFill>
            <a:prstDash val="dash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直線コネクタ 3">
            <a:extLst xmlns:a="http://schemas.openxmlformats.org/drawingml/2006/main">
              <a:ext uri="{FF2B5EF4-FFF2-40B4-BE49-F238E27FC236}">
                <a16:creationId xmlns:a16="http://schemas.microsoft.com/office/drawing/2014/main" id="{1E406ECE-E314-128F-0526-C3BC301E4AB0}"/>
              </a:ext>
            </a:extLst>
          </cdr:cNvPr>
          <cdr:cNvCxnSpPr/>
        </cdr:nvCxnSpPr>
        <cdr:spPr>
          <a:xfrm xmlns:a="http://schemas.openxmlformats.org/drawingml/2006/main">
            <a:off x="720369" y="652259"/>
            <a:ext cx="3702058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50000"/>
              </a:schemeClr>
            </a:solidFill>
            <a:prstDash val="dash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38100</xdr:rowOff>
    </xdr:from>
    <xdr:to>
      <xdr:col>12</xdr:col>
      <xdr:colOff>276225</xdr:colOff>
      <xdr:row>13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964023-26E2-4D9C-A86B-90D5771C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2</xdr:row>
      <xdr:rowOff>38100</xdr:rowOff>
    </xdr:from>
    <xdr:to>
      <xdr:col>19</xdr:col>
      <xdr:colOff>180975</xdr:colOff>
      <xdr:row>13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2BBBF3-084C-4430-8657-EFFD280D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503463</xdr:colOff>
      <xdr:row>14</xdr:row>
      <xdr:rowOff>163285</xdr:rowOff>
    </xdr:from>
    <xdr:to>
      <xdr:col>12</xdr:col>
      <xdr:colOff>280306</xdr:colOff>
      <xdr:row>26</xdr:row>
      <xdr:rowOff>42182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B2ECF4-02A7-4ACA-A522-756D1BC0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435428</xdr:colOff>
      <xdr:row>14</xdr:row>
      <xdr:rowOff>163285</xdr:rowOff>
    </xdr:from>
    <xdr:to>
      <xdr:col>19</xdr:col>
      <xdr:colOff>212270</xdr:colOff>
      <xdr:row>26</xdr:row>
      <xdr:rowOff>42182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58A44-F27D-4C2C-9EAD-21C3E565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7B7B-4B17-420C-89F3-070E00956D80}">
  <dimension ref="A1:J30"/>
  <sheetViews>
    <sheetView tabSelected="1" zoomScaleNormal="100" workbookViewId="0">
      <selection activeCell="O10" sqref="O10"/>
    </sheetView>
  </sheetViews>
  <sheetFormatPr defaultRowHeight="18.75" x14ac:dyDescent="0.4"/>
  <cols>
    <col min="4" max="4" width="9.375" bestFit="1" customWidth="1"/>
  </cols>
  <sheetData>
    <row r="1" spans="1:10" x14ac:dyDescent="0.4">
      <c r="A1" s="3" t="s">
        <v>13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I1" t="s">
        <v>7</v>
      </c>
      <c r="J1" t="s">
        <v>8</v>
      </c>
    </row>
    <row r="2" spans="1:10" x14ac:dyDescent="0.4">
      <c r="B2" t="s">
        <v>3</v>
      </c>
      <c r="C2" s="1">
        <v>0.34799600000000003</v>
      </c>
      <c r="D2" s="2">
        <v>192.04280171164226</v>
      </c>
      <c r="E2" s="1">
        <f t="shared" ref="E2:E6" si="0">C2/C$13</f>
        <v>0.46252094915771808</v>
      </c>
      <c r="F2" s="1">
        <f t="shared" ref="F2:F13" si="1">D2/D$13</f>
        <v>1.0612339273351736</v>
      </c>
    </row>
    <row r="3" spans="1:10" x14ac:dyDescent="0.4">
      <c r="B3">
        <v>2</v>
      </c>
      <c r="C3" s="1">
        <v>0.65031879902513501</v>
      </c>
      <c r="D3" s="2">
        <v>200.44255096537799</v>
      </c>
      <c r="E3" s="1">
        <f t="shared" si="0"/>
        <v>0.86433771704333595</v>
      </c>
      <c r="F3" s="1">
        <f t="shared" si="1"/>
        <v>1.1076511781236591</v>
      </c>
    </row>
    <row r="4" spans="1:10" x14ac:dyDescent="0.4">
      <c r="B4">
        <v>4</v>
      </c>
      <c r="C4" s="1">
        <v>0.62011943272624803</v>
      </c>
      <c r="D4" s="2">
        <v>211.01606592062899</v>
      </c>
      <c r="E4" s="1">
        <f t="shared" si="0"/>
        <v>0.82419978567480634</v>
      </c>
      <c r="F4" s="1">
        <f t="shared" si="1"/>
        <v>1.1660807193597156</v>
      </c>
    </row>
    <row r="5" spans="1:10" x14ac:dyDescent="0.4">
      <c r="B5">
        <v>6</v>
      </c>
      <c r="C5" s="1">
        <v>0.68495152617660104</v>
      </c>
      <c r="D5" s="2">
        <v>199.65984072664401</v>
      </c>
      <c r="E5" s="1">
        <f t="shared" si="0"/>
        <v>0.91036802151239971</v>
      </c>
      <c r="F5" s="1">
        <f t="shared" si="1"/>
        <v>1.1033258993149051</v>
      </c>
    </row>
    <row r="6" spans="1:10" x14ac:dyDescent="0.4">
      <c r="B6">
        <v>8</v>
      </c>
      <c r="C6" s="1">
        <v>0.66862094654440896</v>
      </c>
      <c r="D6" s="2">
        <v>177.391886649886</v>
      </c>
      <c r="E6" s="1">
        <f t="shared" si="0"/>
        <v>0.8886630732032893</v>
      </c>
      <c r="F6" s="1">
        <f t="shared" si="1"/>
        <v>0.98027255835146421</v>
      </c>
    </row>
    <row r="7" spans="1:10" x14ac:dyDescent="0.4">
      <c r="B7">
        <v>10</v>
      </c>
      <c r="C7" s="1">
        <v>0.65379518635479195</v>
      </c>
      <c r="D7" s="2">
        <v>178.946307986351</v>
      </c>
      <c r="E7" s="1">
        <f>AVERAGE(E5:E6)</f>
        <v>0.89951554735784445</v>
      </c>
      <c r="F7" s="1">
        <f t="shared" si="1"/>
        <v>0.98886233440621718</v>
      </c>
    </row>
    <row r="8" spans="1:10" x14ac:dyDescent="0.4">
      <c r="B8">
        <v>12</v>
      </c>
      <c r="C8" s="1">
        <v>0.67072061702485297</v>
      </c>
      <c r="D8" s="2">
        <v>183.66311593600301</v>
      </c>
      <c r="E8" s="1">
        <f t="shared" ref="E8:E13" si="2">C8/C$13</f>
        <v>0.89145374201423377</v>
      </c>
      <c r="F8" s="1">
        <f t="shared" si="1"/>
        <v>1.0149275478913395</v>
      </c>
    </row>
    <row r="9" spans="1:10" x14ac:dyDescent="0.4">
      <c r="B9">
        <v>14</v>
      </c>
      <c r="C9" s="1">
        <v>0.70219472769840996</v>
      </c>
      <c r="D9" s="2">
        <v>184.93865639019501</v>
      </c>
      <c r="E9" s="1">
        <f t="shared" si="2"/>
        <v>0.93328593417342132</v>
      </c>
      <c r="F9" s="1">
        <f t="shared" si="1"/>
        <v>1.021976220341503</v>
      </c>
    </row>
    <row r="10" spans="1:10" x14ac:dyDescent="0.4">
      <c r="B10">
        <v>16</v>
      </c>
      <c r="C10" s="1">
        <v>0.68208665119799206</v>
      </c>
      <c r="D10" s="2">
        <v>183.23552745977099</v>
      </c>
      <c r="E10" s="1">
        <f t="shared" si="2"/>
        <v>0.90656032057812341</v>
      </c>
      <c r="F10" s="1">
        <f t="shared" si="1"/>
        <v>1.0125646819371326</v>
      </c>
    </row>
    <row r="11" spans="1:10" x14ac:dyDescent="0.4">
      <c r="B11">
        <v>18</v>
      </c>
      <c r="C11" s="1">
        <v>0.70219472769840996</v>
      </c>
      <c r="D11" s="2">
        <v>184.93865639019501</v>
      </c>
      <c r="E11" s="1">
        <f t="shared" si="2"/>
        <v>0.93328593417342132</v>
      </c>
      <c r="F11" s="1">
        <f t="shared" si="1"/>
        <v>1.021976220341503</v>
      </c>
    </row>
    <row r="12" spans="1:10" x14ac:dyDescent="0.4">
      <c r="B12">
        <v>20</v>
      </c>
      <c r="C12" s="1">
        <v>0.68208665119799206</v>
      </c>
      <c r="D12" s="2">
        <v>183.23552745977099</v>
      </c>
      <c r="E12" s="1">
        <f t="shared" si="2"/>
        <v>0.90656032057812341</v>
      </c>
      <c r="F12" s="1">
        <f t="shared" si="1"/>
        <v>1.0125646819371326</v>
      </c>
    </row>
    <row r="13" spans="1:10" x14ac:dyDescent="0.4">
      <c r="B13" t="s">
        <v>6</v>
      </c>
      <c r="C13" s="1">
        <v>0.75238970393389593</v>
      </c>
      <c r="D13" s="2">
        <v>180.96180000000001</v>
      </c>
      <c r="E13" s="1">
        <f t="shared" si="2"/>
        <v>1</v>
      </c>
      <c r="F13" s="1">
        <f t="shared" si="1"/>
        <v>1</v>
      </c>
    </row>
    <row r="15" spans="1:10" x14ac:dyDescent="0.4">
      <c r="A15" s="3" t="s">
        <v>14</v>
      </c>
      <c r="B15" t="s">
        <v>0</v>
      </c>
      <c r="C15" t="s">
        <v>1</v>
      </c>
      <c r="D15" t="s">
        <v>2</v>
      </c>
      <c r="E15" t="s">
        <v>9</v>
      </c>
      <c r="F15" t="s">
        <v>10</v>
      </c>
    </row>
    <row r="16" spans="1:10" x14ac:dyDescent="0.4">
      <c r="B16">
        <v>0</v>
      </c>
      <c r="C16" s="1">
        <v>0.508633</v>
      </c>
      <c r="D16">
        <v>223.67099999999999</v>
      </c>
      <c r="E16" s="1">
        <f t="shared" ref="E16:F26" si="3">C16/C$27</f>
        <v>0.96387868726951609</v>
      </c>
      <c r="F16" s="1">
        <f t="shared" si="3"/>
        <v>1.1127910447761193</v>
      </c>
    </row>
    <row r="17" spans="2:6" x14ac:dyDescent="0.4">
      <c r="B17">
        <v>2</v>
      </c>
      <c r="C17" s="1">
        <v>0.52769408690802699</v>
      </c>
      <c r="D17">
        <v>213.40040425381</v>
      </c>
      <c r="E17" s="1">
        <f t="shared" si="3"/>
        <v>1.0000001646939836</v>
      </c>
      <c r="F17" s="1">
        <f t="shared" si="3"/>
        <v>1.0616935535015424</v>
      </c>
    </row>
    <row r="18" spans="2:6" x14ac:dyDescent="0.4">
      <c r="B18">
        <v>4</v>
      </c>
      <c r="C18" s="1">
        <v>0.53219684039037196</v>
      </c>
      <c r="D18">
        <v>213.68989787608101</v>
      </c>
      <c r="E18" s="1">
        <f t="shared" si="3"/>
        <v>1.0085330520914999</v>
      </c>
      <c r="F18" s="1">
        <f t="shared" si="3"/>
        <v>1.0631338202790099</v>
      </c>
    </row>
    <row r="19" spans="2:6" x14ac:dyDescent="0.4">
      <c r="B19">
        <v>6</v>
      </c>
      <c r="C19" s="1">
        <v>0.54157215994625596</v>
      </c>
      <c r="D19">
        <v>213.88154092648699</v>
      </c>
      <c r="E19" s="1">
        <f t="shared" si="3"/>
        <v>1.0262996356719158</v>
      </c>
      <c r="F19" s="1">
        <f t="shared" si="3"/>
        <v>1.0640872682909801</v>
      </c>
    </row>
    <row r="20" spans="2:6" x14ac:dyDescent="0.4">
      <c r="B20">
        <v>8</v>
      </c>
      <c r="C20" s="1">
        <v>0.532449028493028</v>
      </c>
      <c r="D20">
        <v>214.04534108353101</v>
      </c>
      <c r="E20" s="1">
        <f t="shared" si="3"/>
        <v>1.0090109580420243</v>
      </c>
      <c r="F20" s="1">
        <f t="shared" si="3"/>
        <v>1.064902194445428</v>
      </c>
    </row>
    <row r="21" spans="2:6" x14ac:dyDescent="0.4">
      <c r="B21">
        <v>10</v>
      </c>
      <c r="C21" s="1">
        <v>0.54197283801683704</v>
      </c>
      <c r="D21">
        <v>213.06144748801799</v>
      </c>
      <c r="E21" s="1">
        <f t="shared" si="3"/>
        <v>1.0270589357029587</v>
      </c>
      <c r="F21" s="1">
        <f t="shared" si="3"/>
        <v>1.0600072014329254</v>
      </c>
    </row>
    <row r="22" spans="2:6" x14ac:dyDescent="0.4">
      <c r="B22">
        <v>12</v>
      </c>
      <c r="C22" s="1">
        <v>0.55650776280583303</v>
      </c>
      <c r="D22">
        <v>213.06538241801999</v>
      </c>
      <c r="E22" s="1">
        <f t="shared" si="3"/>
        <v>1.0546031654819517</v>
      </c>
      <c r="F22" s="1">
        <f t="shared" si="3"/>
        <v>1.0600267781991044</v>
      </c>
    </row>
    <row r="23" spans="2:6" x14ac:dyDescent="0.4">
      <c r="B23">
        <v>14</v>
      </c>
      <c r="C23" s="1">
        <v>0.56645466836149305</v>
      </c>
      <c r="D23">
        <v>212.49558673875001</v>
      </c>
      <c r="E23" s="1">
        <f t="shared" si="3"/>
        <v>1.0734529260546701</v>
      </c>
      <c r="F23" s="1">
        <f t="shared" si="3"/>
        <v>1.0571919738246269</v>
      </c>
    </row>
    <row r="24" spans="2:6" x14ac:dyDescent="0.4">
      <c r="B24">
        <v>16</v>
      </c>
      <c r="C24" s="1">
        <v>0.56645466836149305</v>
      </c>
      <c r="D24">
        <v>212.49558673875001</v>
      </c>
      <c r="E24" s="1">
        <f t="shared" si="3"/>
        <v>1.0734529260546701</v>
      </c>
      <c r="F24" s="1">
        <f t="shared" si="3"/>
        <v>1.0571919738246269</v>
      </c>
    </row>
    <row r="25" spans="2:6" x14ac:dyDescent="0.4">
      <c r="B25">
        <v>18</v>
      </c>
      <c r="C25" s="1">
        <v>0.57339981169385501</v>
      </c>
      <c r="D25">
        <v>204.33474657508799</v>
      </c>
      <c r="E25" s="1">
        <f t="shared" si="3"/>
        <v>1.0866142341846885</v>
      </c>
      <c r="F25" s="1">
        <f t="shared" si="3"/>
        <v>1.0165907789805373</v>
      </c>
    </row>
    <row r="26" spans="2:6" x14ac:dyDescent="0.4">
      <c r="B26">
        <v>20</v>
      </c>
      <c r="C26" s="1">
        <v>0.54572656181224199</v>
      </c>
      <c r="D26">
        <v>203.87005318908001</v>
      </c>
      <c r="E26" s="1">
        <f t="shared" si="3"/>
        <v>1.0341723836394614</v>
      </c>
      <c r="F26" s="1">
        <f t="shared" si="3"/>
        <v>1.0142788715874627</v>
      </c>
    </row>
    <row r="27" spans="2:6" x14ac:dyDescent="0.4">
      <c r="B27" t="s">
        <v>6</v>
      </c>
      <c r="C27" s="1">
        <v>0.527694</v>
      </c>
      <c r="D27">
        <v>201</v>
      </c>
      <c r="E27" s="1">
        <f>C27/C$27</f>
        <v>1</v>
      </c>
      <c r="F27" s="1">
        <f>D27/D$27</f>
        <v>1</v>
      </c>
    </row>
    <row r="30" spans="2:6" x14ac:dyDescent="0.4">
      <c r="C30" t="s">
        <v>11</v>
      </c>
      <c r="D30" s="1" t="s">
        <v>12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250-DAE5-4075-9089-BD37C93D316D}">
  <dimension ref="A1:I13"/>
  <sheetViews>
    <sheetView zoomScaleNormal="100" workbookViewId="0">
      <selection activeCell="B13" sqref="B13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  <c r="I1" t="s">
        <v>8</v>
      </c>
    </row>
    <row r="2" spans="1:9" x14ac:dyDescent="0.4">
      <c r="A2" t="s">
        <v>3</v>
      </c>
      <c r="B2" s="1">
        <v>0.34799600000000003</v>
      </c>
      <c r="C2">
        <v>192.04280171164226</v>
      </c>
      <c r="D2" s="1">
        <f t="shared" ref="D2:E6" si="0">B2/B$13</f>
        <v>0.46058294117647036</v>
      </c>
      <c r="E2" s="1">
        <f t="shared" si="0"/>
        <v>1.1924025712162214</v>
      </c>
    </row>
    <row r="3" spans="1:9" x14ac:dyDescent="0.4">
      <c r="A3">
        <v>2</v>
      </c>
      <c r="B3" s="1">
        <f>AVERAGE(B2,B4)</f>
        <v>0.36610476365651051</v>
      </c>
      <c r="C3">
        <v>200.391480012579</v>
      </c>
      <c r="D3" s="1">
        <f t="shared" si="0"/>
        <v>0.48455042248655777</v>
      </c>
      <c r="E3" s="1">
        <f t="shared" si="0"/>
        <v>1.2442398980182003</v>
      </c>
    </row>
    <row r="4" spans="1:9" x14ac:dyDescent="0.4">
      <c r="A4">
        <v>4</v>
      </c>
      <c r="B4" s="1">
        <v>0.384213527313021</v>
      </c>
      <c r="C4">
        <v>199.91422965214301</v>
      </c>
      <c r="D4" s="1">
        <f t="shared" si="0"/>
        <v>0.50851790379664519</v>
      </c>
      <c r="E4" s="1">
        <f t="shared" si="0"/>
        <v>1.2412766286229109</v>
      </c>
    </row>
    <row r="5" spans="1:9" x14ac:dyDescent="0.4">
      <c r="A5">
        <v>6</v>
      </c>
      <c r="B5" s="1">
        <f>AVERAGE(B4,B6)</f>
        <v>0.4701841907404215</v>
      </c>
      <c r="C5">
        <f>AVERAGE(C4,C6)</f>
        <v>188.52007578866551</v>
      </c>
      <c r="D5" s="1">
        <f t="shared" si="0"/>
        <v>0.62230260539173399</v>
      </c>
      <c r="E5" s="1">
        <f t="shared" si="0"/>
        <v>1.1705298042558918</v>
      </c>
    </row>
    <row r="6" spans="1:9" x14ac:dyDescent="0.4">
      <c r="A6">
        <v>8</v>
      </c>
      <c r="B6" s="1">
        <v>0.55615485416782195</v>
      </c>
      <c r="C6">
        <v>177.12592192518801</v>
      </c>
      <c r="D6" s="1">
        <f t="shared" si="0"/>
        <v>0.73608730698682279</v>
      </c>
      <c r="E6" s="1">
        <f t="shared" si="0"/>
        <v>1.099782979888873</v>
      </c>
    </row>
    <row r="7" spans="1:9" x14ac:dyDescent="0.4">
      <c r="A7">
        <v>10</v>
      </c>
      <c r="B7" s="1">
        <f>AVERAGE(B5:B6)</f>
        <v>0.51316952245412173</v>
      </c>
      <c r="C7">
        <v>172.22112122320701</v>
      </c>
      <c r="D7" s="1">
        <f>AVERAGE(D5:D6)</f>
        <v>0.67919495618927839</v>
      </c>
      <c r="E7" s="1">
        <f t="shared" ref="E7:E13" si="1">C7/C$13</f>
        <v>1.0693288471839826</v>
      </c>
    </row>
    <row r="8" spans="1:9" x14ac:dyDescent="0.4">
      <c r="A8">
        <v>12</v>
      </c>
      <c r="B8" s="1">
        <v>0.49725276255508999</v>
      </c>
      <c r="C8">
        <v>183.79917225563</v>
      </c>
      <c r="D8" s="1">
        <f t="shared" ref="D8:D13" si="2">B8/B$13</f>
        <v>0.65812865632291284</v>
      </c>
      <c r="E8" s="1">
        <f t="shared" si="1"/>
        <v>1.1412174975144618</v>
      </c>
    </row>
    <row r="9" spans="1:9" x14ac:dyDescent="0.4">
      <c r="A9">
        <v>14</v>
      </c>
      <c r="B9" s="1">
        <v>0.52493058452468999</v>
      </c>
      <c r="C9">
        <v>185.532814842183</v>
      </c>
      <c r="D9" s="1">
        <f t="shared" si="2"/>
        <v>0.69476106775326574</v>
      </c>
      <c r="E9" s="1">
        <f t="shared" si="1"/>
        <v>1.1519817639141976</v>
      </c>
    </row>
    <row r="10" spans="1:9" x14ac:dyDescent="0.4">
      <c r="A10">
        <v>16</v>
      </c>
      <c r="B10" s="1">
        <f>AVERAGE(B9,B11)</f>
        <v>0.58467105751806092</v>
      </c>
      <c r="C10">
        <v>183.893349912757</v>
      </c>
      <c r="D10" s="1">
        <f t="shared" si="2"/>
        <v>0.77382934083272725</v>
      </c>
      <c r="E10" s="1">
        <f t="shared" si="1"/>
        <v>1.1418022509106238</v>
      </c>
    </row>
    <row r="11" spans="1:9" x14ac:dyDescent="0.4">
      <c r="A11">
        <v>18</v>
      </c>
      <c r="B11" s="1">
        <v>0.64441153051143196</v>
      </c>
      <c r="C11">
        <f>AVERAGE(C10,C12)</f>
        <v>181.39732894955398</v>
      </c>
      <c r="D11" s="1">
        <f t="shared" si="2"/>
        <v>0.85289761391218888</v>
      </c>
      <c r="E11" s="1">
        <f t="shared" si="1"/>
        <v>1.1263043421746233</v>
      </c>
    </row>
    <row r="12" spans="1:9" x14ac:dyDescent="0.4">
      <c r="A12">
        <v>20</v>
      </c>
      <c r="B12" s="1">
        <f>B11+(B11-B10)/2</f>
        <v>0.67428176700811748</v>
      </c>
      <c r="C12">
        <v>178.90130798635099</v>
      </c>
      <c r="D12" s="1">
        <f t="shared" si="2"/>
        <v>0.89243175045191969</v>
      </c>
      <c r="E12" s="1">
        <f t="shared" si="1"/>
        <v>1.110806433438623</v>
      </c>
    </row>
    <row r="13" spans="1:9" x14ac:dyDescent="0.4">
      <c r="A13" t="s">
        <v>6</v>
      </c>
      <c r="B13" s="1">
        <v>0.75555555555555598</v>
      </c>
      <c r="C13">
        <v>161.05534015727869</v>
      </c>
      <c r="D13" s="1">
        <f t="shared" si="2"/>
        <v>1</v>
      </c>
      <c r="E13" s="1">
        <f t="shared" si="1"/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Personal_result2400902</vt:lpstr>
      <vt:lpstr>Personal_result240901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2024-08-26T05:32:05Z</dcterms:created>
  <dcterms:modified xsi:type="dcterms:W3CDTF">2024-09-04T15:11:59Z</dcterms:modified>
</cp:coreProperties>
</file>