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r Study\Documents\EplusR\AsimEx\cal\Result\TP\Personal\"/>
    </mc:Choice>
  </mc:AlternateContent>
  <xr:revisionPtr revIDLastSave="0" documentId="13_ncr:1_{6D929C8E-B212-42A8-AE71-74E49A25DAF5}" xr6:coauthVersionLast="47" xr6:coauthVersionMax="47" xr10:uidLastSave="{00000000-0000-0000-0000-000000000000}"/>
  <bookViews>
    <workbookView xWindow="-120" yWindow="-120" windowWidth="29040" windowHeight="17520" xr2:uid="{21744170-E091-4E74-B8CF-59222B396A8E}"/>
  </bookViews>
  <sheets>
    <sheet name="Personal_result2400902" sheetId="2" r:id="rId1"/>
    <sheet name="Personal_result24090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2" l="1"/>
  <c r="D3" i="2"/>
  <c r="B3" i="1"/>
  <c r="C11" i="1"/>
  <c r="B10" i="1"/>
  <c r="B12" i="1" s="1"/>
  <c r="D12" i="1" s="1"/>
  <c r="C5" i="1"/>
  <c r="D13" i="1"/>
  <c r="E13" i="1"/>
  <c r="E11" i="1"/>
  <c r="E2" i="1"/>
  <c r="E12" i="1"/>
  <c r="E10" i="1"/>
  <c r="E9" i="1"/>
  <c r="E8" i="1"/>
  <c r="E7" i="1"/>
  <c r="E6" i="1"/>
  <c r="E5" i="1"/>
  <c r="E4" i="1"/>
  <c r="E3" i="1"/>
  <c r="D4" i="2" l="1"/>
  <c r="E2" i="2"/>
  <c r="E3" i="2"/>
  <c r="E4" i="2"/>
  <c r="E5" i="2"/>
  <c r="E6" i="2"/>
  <c r="E7" i="2"/>
  <c r="E8" i="2"/>
  <c r="E9" i="2"/>
  <c r="E10" i="2"/>
  <c r="E11" i="2"/>
  <c r="E12" i="2"/>
  <c r="D6" i="2"/>
  <c r="D8" i="2"/>
  <c r="D9" i="2"/>
  <c r="D10" i="2"/>
  <c r="D11" i="2"/>
  <c r="D12" i="2"/>
  <c r="D2" i="2"/>
  <c r="D13" i="2"/>
  <c r="D5" i="2"/>
  <c r="D8" i="1"/>
  <c r="D3" i="1"/>
  <c r="D10" i="1"/>
  <c r="D11" i="1"/>
  <c r="D2" i="1"/>
  <c r="D9" i="1"/>
  <c r="D4" i="1"/>
  <c r="D6" i="1"/>
  <c r="B5" i="1"/>
  <c r="B7" i="1" s="1"/>
  <c r="D7" i="2" l="1"/>
  <c r="D5" i="1"/>
  <c r="D7" i="1" s="1"/>
</calcChain>
</file>

<file path=xl/sharedStrings.xml><?xml version="1.0" encoding="utf-8"?>
<sst xmlns="http://schemas.openxmlformats.org/spreadsheetml/2006/main" count="18" uniqueCount="9">
  <si>
    <t>N</t>
  </si>
  <si>
    <t>mean_acceptance_avg</t>
  </si>
  <si>
    <t>Eall_sum</t>
  </si>
  <si>
    <t>base</t>
  </si>
  <si>
    <t>mean_acceptability_ratio</t>
    <phoneticPr fontId="18"/>
  </si>
  <si>
    <t>energy_consumption_ratio</t>
    <phoneticPr fontId="18"/>
  </si>
  <si>
    <t>ref: full</t>
    <phoneticPr fontId="18"/>
  </si>
  <si>
    <t>Case</t>
    <phoneticPr fontId="18"/>
  </si>
  <si>
    <t>240829_TP_comparefull_75%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</si>
</sst>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Comfort performance improvement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Personal_result2400902!$D$1</c:f>
              <c:strCache>
                <c:ptCount val="1"/>
                <c:pt idx="0">
                  <c:v>mean_acceptability_ratio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Personal_result2400902!$A$2:$A$13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Personal_result2400902!$D$2:$D$13</c:f>
              <c:numCache>
                <c:formatCode>0%</c:formatCode>
                <c:ptCount val="12"/>
                <c:pt idx="0">
                  <c:v>0.9553002629253815</c:v>
                </c:pt>
                <c:pt idx="1">
                  <c:v>0.94837856957062161</c:v>
                </c:pt>
                <c:pt idx="2">
                  <c:v>0.94335589407644926</c:v>
                </c:pt>
                <c:pt idx="3">
                  <c:v>0.87896040461790803</c:v>
                </c:pt>
                <c:pt idx="4">
                  <c:v>0.88036953165113008</c:v>
                </c:pt>
                <c:pt idx="5">
                  <c:v>0.879664968134519</c:v>
                </c:pt>
                <c:pt idx="6">
                  <c:v>0.85944022238828055</c:v>
                </c:pt>
                <c:pt idx="7">
                  <c:v>0.88332590253655685</c:v>
                </c:pt>
                <c:pt idx="8">
                  <c:v>0.88340409602463332</c:v>
                </c:pt>
                <c:pt idx="9">
                  <c:v>0.92646198450728512</c:v>
                </c:pt>
                <c:pt idx="10">
                  <c:v>1.0001825968828213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7-4535-83D0-517782282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Energy</a:t>
            </a:r>
            <a:r>
              <a:rPr lang="en-US" altLang="ja-JP" baseline="0"/>
              <a:t> consumption</a:t>
            </a:r>
            <a:r>
              <a:rPr lang="en-US" altLang="ja-JP"/>
              <a:t> performance improvement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Personal_result2400902!$E$1</c:f>
              <c:strCache>
                <c:ptCount val="1"/>
                <c:pt idx="0">
                  <c:v>energy_consumption_ratio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Personal_result2400902!$A$2:$A$13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Personal_result2400902!$E$2:$E$13</c:f>
              <c:numCache>
                <c:formatCode>0%</c:formatCode>
                <c:ptCount val="12"/>
                <c:pt idx="0">
                  <c:v>1.0728877887175503</c:v>
                </c:pt>
                <c:pt idx="1">
                  <c:v>1.0623169196464359</c:v>
                </c:pt>
                <c:pt idx="2">
                  <c:v>1.0435448452489373</c:v>
                </c:pt>
                <c:pt idx="3">
                  <c:v>1.0590723724628932</c:v>
                </c:pt>
                <c:pt idx="4">
                  <c:v>1.046191392150688</c:v>
                </c:pt>
                <c:pt idx="5">
                  <c:v>1.0261425567566194</c:v>
                </c:pt>
                <c:pt idx="6">
                  <c:v>1.0285066692274634</c:v>
                </c:pt>
                <c:pt idx="7">
                  <c:v>1.0280698020247883</c:v>
                </c:pt>
                <c:pt idx="8">
                  <c:v>1.0251725953356896</c:v>
                </c:pt>
                <c:pt idx="9">
                  <c:v>1.0291428135041403</c:v>
                </c:pt>
                <c:pt idx="10">
                  <c:v>1.0072606264503756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1C-4DA4-8CCA-81ADEE9AB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Personal_result2400902!$E$1</c:f>
              <c:strCache>
                <c:ptCount val="1"/>
                <c:pt idx="0">
                  <c:v>energy_consumption_ratio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Personal_result2400902!$A$2:$A$13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Personal_result2400902!$E$2:$E$13</c:f>
              <c:numCache>
                <c:formatCode>0%</c:formatCode>
                <c:ptCount val="12"/>
                <c:pt idx="0">
                  <c:v>1.0728877887175503</c:v>
                </c:pt>
                <c:pt idx="1">
                  <c:v>1.0623169196464359</c:v>
                </c:pt>
                <c:pt idx="2">
                  <c:v>1.0435448452489373</c:v>
                </c:pt>
                <c:pt idx="3">
                  <c:v>1.0590723724628932</c:v>
                </c:pt>
                <c:pt idx="4">
                  <c:v>1.046191392150688</c:v>
                </c:pt>
                <c:pt idx="5">
                  <c:v>1.0261425567566194</c:v>
                </c:pt>
                <c:pt idx="6">
                  <c:v>1.0285066692274634</c:v>
                </c:pt>
                <c:pt idx="7">
                  <c:v>1.0280698020247883</c:v>
                </c:pt>
                <c:pt idx="8">
                  <c:v>1.0251725953356896</c:v>
                </c:pt>
                <c:pt idx="9">
                  <c:v>1.0291428135041403</c:v>
                </c:pt>
                <c:pt idx="10">
                  <c:v>1.0072606264503756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F-4047-BA8D-A745B4BAE6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of learning surveys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Energy perfirmance  ratio </a:t>
                </a:r>
              </a:p>
              <a:p>
                <a:pPr>
                  <a:defRPr/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  full-learning control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24212160979877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Personal_result2400902!$B$1</c:f>
              <c:strCache>
                <c:ptCount val="1"/>
                <c:pt idx="0">
                  <c:v>mean_acceptance_avg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7"/>
              <c:numFmt formatCode="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1BE7-4B86-B567-07E2E62B02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Personal_result2400902!$A$2:$A$13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Personal_result2400902!$B$2:$B$13</c:f>
              <c:numCache>
                <c:formatCode>0%</c:formatCode>
                <c:ptCount val="12"/>
                <c:pt idx="0">
                  <c:v>0.86452099999999998</c:v>
                </c:pt>
                <c:pt idx="1">
                  <c:v>0.85825705399999996</c:v>
                </c:pt>
                <c:pt idx="2">
                  <c:v>0.85371166799999998</c:v>
                </c:pt>
                <c:pt idx="3">
                  <c:v>0.79543548500000005</c:v>
                </c:pt>
                <c:pt idx="4">
                  <c:v>0.79671070700000002</c:v>
                </c:pt>
                <c:pt idx="5">
                  <c:v>0.82762693200000004</c:v>
                </c:pt>
                <c:pt idx="6">
                  <c:v>0.777770246</c:v>
                </c:pt>
                <c:pt idx="7">
                  <c:v>0.79938614299999999</c:v>
                </c:pt>
                <c:pt idx="8">
                  <c:v>0.79945690599999997</c:v>
                </c:pt>
                <c:pt idx="9">
                  <c:v>0.83842313499999999</c:v>
                </c:pt>
                <c:pt idx="10">
                  <c:v>0.90513830299999998</c:v>
                </c:pt>
                <c:pt idx="11">
                  <c:v>0.9049730577406192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59-459B-ADA7-F1ADB1DE99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Amount of learning surveys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baseline="0"/>
                  <a:t>Comfort ratio to full-learning control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6.553877350302823E-6"/>
              <c:y val="0.13566196717800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Comfort performance improvement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Personal_result240901!$D$1</c:f>
              <c:strCache>
                <c:ptCount val="1"/>
                <c:pt idx="0">
                  <c:v>mean_acceptability_ratio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Personal_result240901!$A$2:$A$13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Personal_result240901!$D$2:$D$13</c:f>
              <c:numCache>
                <c:formatCode>0%</c:formatCode>
                <c:ptCount val="12"/>
                <c:pt idx="0">
                  <c:v>0.46058294117647036</c:v>
                </c:pt>
                <c:pt idx="1">
                  <c:v>0.48455042248655777</c:v>
                </c:pt>
                <c:pt idx="2">
                  <c:v>0.50851790379664519</c:v>
                </c:pt>
                <c:pt idx="3">
                  <c:v>0.62230260539173399</c:v>
                </c:pt>
                <c:pt idx="4">
                  <c:v>0.73608730698682279</c:v>
                </c:pt>
                <c:pt idx="5">
                  <c:v>0.67919495618927839</c:v>
                </c:pt>
                <c:pt idx="6">
                  <c:v>0.65812865632291284</c:v>
                </c:pt>
                <c:pt idx="7">
                  <c:v>0.69476106775326574</c:v>
                </c:pt>
                <c:pt idx="8">
                  <c:v>0.77382934083272725</c:v>
                </c:pt>
                <c:pt idx="9">
                  <c:v>0.85289761391218888</c:v>
                </c:pt>
                <c:pt idx="10">
                  <c:v>0.89243175045191969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8-4D09-80CF-C169605D3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Energy</a:t>
            </a:r>
            <a:r>
              <a:rPr lang="en-US" altLang="ja-JP" baseline="0"/>
              <a:t> consumption</a:t>
            </a:r>
            <a:r>
              <a:rPr lang="en-US" altLang="ja-JP"/>
              <a:t> performance improvement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Personal_result240901!$E$1</c:f>
              <c:strCache>
                <c:ptCount val="1"/>
                <c:pt idx="0">
                  <c:v>energy_consumption_ratio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Personal_result240901!$A$2:$A$13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Personal_result240901!$E$2:$E$13</c:f>
              <c:numCache>
                <c:formatCode>0%</c:formatCode>
                <c:ptCount val="12"/>
                <c:pt idx="0">
                  <c:v>1.1924025712162214</c:v>
                </c:pt>
                <c:pt idx="1">
                  <c:v>1.2442398980182003</c:v>
                </c:pt>
                <c:pt idx="2">
                  <c:v>1.2412766286229109</c:v>
                </c:pt>
                <c:pt idx="3">
                  <c:v>1.1705298042558918</c:v>
                </c:pt>
                <c:pt idx="4">
                  <c:v>1.099782979888873</c:v>
                </c:pt>
                <c:pt idx="5">
                  <c:v>1.0693288471839826</c:v>
                </c:pt>
                <c:pt idx="6">
                  <c:v>1.1412174975144618</c:v>
                </c:pt>
                <c:pt idx="7">
                  <c:v>1.1519817639141976</c:v>
                </c:pt>
                <c:pt idx="8">
                  <c:v>1.1418022509106238</c:v>
                </c:pt>
                <c:pt idx="9">
                  <c:v>1.1263043421746233</c:v>
                </c:pt>
                <c:pt idx="10">
                  <c:v>1.110806433438623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9A-446F-9E0F-DBD4DF9D3D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Personal_result240901!$B$1</c:f>
              <c:strCache>
                <c:ptCount val="1"/>
                <c:pt idx="0">
                  <c:v>mean_acceptance_avg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Personal_result240901!$A$2:$A$13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Personal_result240901!$B$2:$B$13</c:f>
              <c:numCache>
                <c:formatCode>0%</c:formatCode>
                <c:ptCount val="12"/>
                <c:pt idx="0">
                  <c:v>0.34799600000000003</c:v>
                </c:pt>
                <c:pt idx="1">
                  <c:v>0.36610476365651051</c:v>
                </c:pt>
                <c:pt idx="2">
                  <c:v>0.384213527313021</c:v>
                </c:pt>
                <c:pt idx="3">
                  <c:v>0.4701841907404215</c:v>
                </c:pt>
                <c:pt idx="4">
                  <c:v>0.55615485416782195</c:v>
                </c:pt>
                <c:pt idx="5">
                  <c:v>0.51316952245412173</c:v>
                </c:pt>
                <c:pt idx="6">
                  <c:v>0.49725276255508999</c:v>
                </c:pt>
                <c:pt idx="7">
                  <c:v>0.52493058452468999</c:v>
                </c:pt>
                <c:pt idx="8">
                  <c:v>0.58467105751806092</c:v>
                </c:pt>
                <c:pt idx="9">
                  <c:v>0.64441153051143196</c:v>
                </c:pt>
                <c:pt idx="10">
                  <c:v>0.67428176700811748</c:v>
                </c:pt>
                <c:pt idx="11">
                  <c:v>0.75555555555555598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9F-8FC4-8DAD0EB3B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Amount of learning surveys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baseline="0"/>
                  <a:t>Comfort ratio to full-learning control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6.553877350302823E-6"/>
              <c:y val="0.13566196717800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Personal_result240901!$E$1</c:f>
              <c:strCache>
                <c:ptCount val="1"/>
                <c:pt idx="0">
                  <c:v>energy_consumption_ratio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Personal_result240901!$A$2:$A$13</c:f>
              <c:strCache>
                <c:ptCount val="12"/>
                <c:pt idx="0">
                  <c:v>base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ref: full</c:v>
                </c:pt>
              </c:strCache>
            </c:strRef>
          </c:cat>
          <c:val>
            <c:numRef>
              <c:f>Personal_result240901!$E$2:$E$13</c:f>
              <c:numCache>
                <c:formatCode>0%</c:formatCode>
                <c:ptCount val="12"/>
                <c:pt idx="0">
                  <c:v>1.1924025712162214</c:v>
                </c:pt>
                <c:pt idx="1">
                  <c:v>1.2442398980182003</c:v>
                </c:pt>
                <c:pt idx="2">
                  <c:v>1.2412766286229109</c:v>
                </c:pt>
                <c:pt idx="3">
                  <c:v>1.1705298042558918</c:v>
                </c:pt>
                <c:pt idx="4">
                  <c:v>1.099782979888873</c:v>
                </c:pt>
                <c:pt idx="5">
                  <c:v>1.0693288471839826</c:v>
                </c:pt>
                <c:pt idx="6">
                  <c:v>1.1412174975144618</c:v>
                </c:pt>
                <c:pt idx="7">
                  <c:v>1.1519817639141976</c:v>
                </c:pt>
                <c:pt idx="8">
                  <c:v>1.1418022509106238</c:v>
                </c:pt>
                <c:pt idx="9">
                  <c:v>1.1263043421746233</c:v>
                </c:pt>
                <c:pt idx="10">
                  <c:v>1.110806433438623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D6-41F5-8701-4163BEC68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391407"/>
        <c:axId val="659390447"/>
      </c:barChart>
      <c:catAx>
        <c:axId val="659391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Amount of learning surveys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0447"/>
        <c:crosses val="autoZero"/>
        <c:auto val="1"/>
        <c:lblAlgn val="ctr"/>
        <c:lblOffset val="100"/>
        <c:noMultiLvlLbl val="0"/>
      </c:catAx>
      <c:valAx>
        <c:axId val="659390447"/>
        <c:scaling>
          <c:orientation val="minMax"/>
          <c:max val="1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Energy perfirmance  ratio </a:t>
                </a:r>
              </a:p>
              <a:p>
                <a:pPr>
                  <a:defRPr/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to  full-learning control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6666666666666666E-2"/>
              <c:y val="0.24212160979877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59391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</xdr:row>
      <xdr:rowOff>38100</xdr:rowOff>
    </xdr:from>
    <xdr:to>
      <xdr:col>12</xdr:col>
      <xdr:colOff>276225</xdr:colOff>
      <xdr:row>13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454B2D1-C365-483F-BC8B-15B2DB86C6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409575</xdr:colOff>
      <xdr:row>2</xdr:row>
      <xdr:rowOff>38100</xdr:rowOff>
    </xdr:from>
    <xdr:to>
      <xdr:col>19</xdr:col>
      <xdr:colOff>180975</xdr:colOff>
      <xdr:row>13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9F57FFD6-D5B5-4DB5-B198-949F58E1D8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435428</xdr:colOff>
      <xdr:row>14</xdr:row>
      <xdr:rowOff>163285</xdr:rowOff>
    </xdr:from>
    <xdr:to>
      <xdr:col>19</xdr:col>
      <xdr:colOff>212270</xdr:colOff>
      <xdr:row>26</xdr:row>
      <xdr:rowOff>42182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28D74A4-51F1-497B-A16B-37EEF15691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503463</xdr:colOff>
      <xdr:row>14</xdr:row>
      <xdr:rowOff>163285</xdr:rowOff>
    </xdr:from>
    <xdr:to>
      <xdr:col>12</xdr:col>
      <xdr:colOff>280306</xdr:colOff>
      <xdr:row>26</xdr:row>
      <xdr:rowOff>42182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8F09635-8417-4FD0-84DD-01478BBED0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504825</xdr:colOff>
      <xdr:row>2</xdr:row>
      <xdr:rowOff>38100</xdr:rowOff>
    </xdr:from>
    <xdr:to>
      <xdr:col>12</xdr:col>
      <xdr:colOff>276225</xdr:colOff>
      <xdr:row>13</xdr:row>
      <xdr:rowOff>161925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3964023-26E2-4D9C-A86B-90D5771CBC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409575</xdr:colOff>
      <xdr:row>2</xdr:row>
      <xdr:rowOff>38100</xdr:rowOff>
    </xdr:from>
    <xdr:to>
      <xdr:col>19</xdr:col>
      <xdr:colOff>180975</xdr:colOff>
      <xdr:row>13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72BBBF3-084C-4430-8657-EFFD280DC8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503463</xdr:colOff>
      <xdr:row>14</xdr:row>
      <xdr:rowOff>163285</xdr:rowOff>
    </xdr:from>
    <xdr:to>
      <xdr:col>12</xdr:col>
      <xdr:colOff>280306</xdr:colOff>
      <xdr:row>26</xdr:row>
      <xdr:rowOff>42182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0B2ECF4-02A7-4ACA-A522-756D1BC05F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435428</xdr:colOff>
      <xdr:row>14</xdr:row>
      <xdr:rowOff>163285</xdr:rowOff>
    </xdr:from>
    <xdr:to>
      <xdr:col>19</xdr:col>
      <xdr:colOff>212270</xdr:colOff>
      <xdr:row>26</xdr:row>
      <xdr:rowOff>42182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DD58A44-F27D-4C2C-9EAD-21C3E56509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7B7B-4B17-420C-89F3-070E00956D80}">
  <dimension ref="A1:I13"/>
  <sheetViews>
    <sheetView tabSelected="1" zoomScaleNormal="100" workbookViewId="0">
      <selection activeCell="B15" sqref="B15"/>
    </sheetView>
  </sheetViews>
  <sheetFormatPr defaultRowHeight="18.75" x14ac:dyDescent="0.4"/>
  <cols>
    <col min="3" max="3" width="9.3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H1" t="s">
        <v>7</v>
      </c>
      <c r="I1" t="s">
        <v>8</v>
      </c>
    </row>
    <row r="2" spans="1:9" x14ac:dyDescent="0.4">
      <c r="A2" t="s">
        <v>3</v>
      </c>
      <c r="B2" s="1">
        <v>0.86452099999999998</v>
      </c>
      <c r="C2" s="2">
        <v>224.65559999999999</v>
      </c>
      <c r="D2" s="1">
        <f t="shared" ref="D2:D6" si="0">B2/B$13</f>
        <v>0.9553002629253815</v>
      </c>
      <c r="E2" s="1">
        <f t="shared" ref="E2:E13" si="1">C2/C$13</f>
        <v>1.0728877887175503</v>
      </c>
    </row>
    <row r="3" spans="1:9" x14ac:dyDescent="0.4">
      <c r="A3">
        <v>2</v>
      </c>
      <c r="B3" s="1">
        <v>0.85825705399999996</v>
      </c>
      <c r="C3">
        <v>222.44212999999999</v>
      </c>
      <c r="D3" s="1">
        <f t="shared" si="0"/>
        <v>0.94837856957062161</v>
      </c>
      <c r="E3" s="1">
        <f t="shared" si="1"/>
        <v>1.0623169196464359</v>
      </c>
    </row>
    <row r="4" spans="1:9" x14ac:dyDescent="0.4">
      <c r="A4">
        <v>4</v>
      </c>
      <c r="B4" s="1">
        <v>0.85371166799999998</v>
      </c>
      <c r="C4">
        <v>218.5113819</v>
      </c>
      <c r="D4" s="1">
        <f t="shared" si="0"/>
        <v>0.94335589407644926</v>
      </c>
      <c r="E4" s="1">
        <f t="shared" si="1"/>
        <v>1.0435448452489373</v>
      </c>
    </row>
    <row r="5" spans="1:9" x14ac:dyDescent="0.4">
      <c r="A5">
        <v>6</v>
      </c>
      <c r="B5" s="1">
        <v>0.79543548500000005</v>
      </c>
      <c r="C5">
        <v>221.76274330000001</v>
      </c>
      <c r="D5" s="1">
        <f t="shared" si="0"/>
        <v>0.87896040461790803</v>
      </c>
      <c r="E5" s="1">
        <f t="shared" si="1"/>
        <v>1.0590723724628932</v>
      </c>
    </row>
    <row r="6" spans="1:9" x14ac:dyDescent="0.4">
      <c r="A6">
        <v>8</v>
      </c>
      <c r="B6" s="1">
        <v>0.79671070700000002</v>
      </c>
      <c r="C6">
        <v>219.06555130000001</v>
      </c>
      <c r="D6" s="1">
        <f t="shared" si="0"/>
        <v>0.88036953165113008</v>
      </c>
      <c r="E6" s="1">
        <f t="shared" si="1"/>
        <v>1.046191392150688</v>
      </c>
    </row>
    <row r="7" spans="1:9" x14ac:dyDescent="0.4">
      <c r="A7">
        <v>10</v>
      </c>
      <c r="B7" s="1">
        <v>0.82762693200000004</v>
      </c>
      <c r="C7">
        <v>214.86745790000001</v>
      </c>
      <c r="D7" s="1">
        <f>AVERAGE(D5:D6)</f>
        <v>0.879664968134519</v>
      </c>
      <c r="E7" s="1">
        <f t="shared" si="1"/>
        <v>1.0261425567566194</v>
      </c>
    </row>
    <row r="8" spans="1:9" x14ac:dyDescent="0.4">
      <c r="A8">
        <v>12</v>
      </c>
      <c r="B8" s="1">
        <v>0.777770246</v>
      </c>
      <c r="C8">
        <v>215.36248739999999</v>
      </c>
      <c r="D8" s="1">
        <f t="shared" ref="D8:D13" si="2">B8/B$13</f>
        <v>0.85944022238828055</v>
      </c>
      <c r="E8" s="1">
        <f t="shared" si="1"/>
        <v>1.0285066692274634</v>
      </c>
    </row>
    <row r="9" spans="1:9" x14ac:dyDescent="0.4">
      <c r="A9">
        <v>14</v>
      </c>
      <c r="B9" s="1">
        <v>0.79938614299999999</v>
      </c>
      <c r="C9">
        <v>215.2710103</v>
      </c>
      <c r="D9" s="1">
        <f t="shared" si="2"/>
        <v>0.88332590253655685</v>
      </c>
      <c r="E9" s="1">
        <f t="shared" si="1"/>
        <v>1.0280698020247883</v>
      </c>
    </row>
    <row r="10" spans="1:9" x14ac:dyDescent="0.4">
      <c r="A10">
        <v>16</v>
      </c>
      <c r="B10" s="1">
        <v>0.79945690599999997</v>
      </c>
      <c r="C10">
        <v>214.66435440000001</v>
      </c>
      <c r="D10" s="1">
        <f t="shared" si="2"/>
        <v>0.88340409602463332</v>
      </c>
      <c r="E10" s="1">
        <f t="shared" si="1"/>
        <v>1.0251725953356896</v>
      </c>
    </row>
    <row r="11" spans="1:9" x14ac:dyDescent="0.4">
      <c r="A11">
        <v>18</v>
      </c>
      <c r="B11" s="1">
        <v>0.83842313499999999</v>
      </c>
      <c r="C11">
        <v>215.4956918</v>
      </c>
      <c r="D11" s="1">
        <f t="shared" si="2"/>
        <v>0.92646198450728512</v>
      </c>
      <c r="E11" s="1">
        <f t="shared" si="1"/>
        <v>1.0291428135041403</v>
      </c>
    </row>
    <row r="12" spans="1:9" x14ac:dyDescent="0.4">
      <c r="A12">
        <v>20</v>
      </c>
      <c r="B12" s="1">
        <v>0.90513830299999998</v>
      </c>
      <c r="C12">
        <v>210.91370670000001</v>
      </c>
      <c r="D12" s="1">
        <f t="shared" si="2"/>
        <v>1.0001825968828213</v>
      </c>
      <c r="E12" s="1">
        <f t="shared" si="1"/>
        <v>1.0072606264503756</v>
      </c>
    </row>
    <row r="13" spans="1:9" x14ac:dyDescent="0.4">
      <c r="A13" t="s">
        <v>6</v>
      </c>
      <c r="B13" s="1">
        <v>0.9049730577406192</v>
      </c>
      <c r="C13">
        <v>209.39337958961809</v>
      </c>
      <c r="D13" s="1">
        <f t="shared" si="2"/>
        <v>1</v>
      </c>
      <c r="E13" s="1">
        <f t="shared" si="1"/>
        <v>1</v>
      </c>
    </row>
  </sheetData>
  <phoneticPr fontId="18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0250-DAE5-4075-9089-BD37C93D316D}">
  <dimension ref="A1:I13"/>
  <sheetViews>
    <sheetView zoomScaleNormal="100" workbookViewId="0">
      <selection activeCell="B13" sqref="B13"/>
    </sheetView>
  </sheetViews>
  <sheetFormatPr defaultRowHeight="18.75" x14ac:dyDescent="0.4"/>
  <sheetData>
    <row r="1" spans="1:9" x14ac:dyDescent="0.4">
      <c r="A1" t="s">
        <v>0</v>
      </c>
      <c r="B1" t="s">
        <v>1</v>
      </c>
      <c r="C1" t="s">
        <v>2</v>
      </c>
      <c r="D1" t="s">
        <v>4</v>
      </c>
      <c r="E1" t="s">
        <v>5</v>
      </c>
      <c r="H1" t="s">
        <v>7</v>
      </c>
      <c r="I1" t="s">
        <v>8</v>
      </c>
    </row>
    <row r="2" spans="1:9" x14ac:dyDescent="0.4">
      <c r="A2" t="s">
        <v>3</v>
      </c>
      <c r="B2" s="1">
        <v>0.34799600000000003</v>
      </c>
      <c r="C2">
        <v>192.04280171164226</v>
      </c>
      <c r="D2" s="1">
        <f t="shared" ref="D2:E6" si="0">B2/B$13</f>
        <v>0.46058294117647036</v>
      </c>
      <c r="E2" s="1">
        <f t="shared" si="0"/>
        <v>1.1924025712162214</v>
      </c>
    </row>
    <row r="3" spans="1:9" x14ac:dyDescent="0.4">
      <c r="A3">
        <v>2</v>
      </c>
      <c r="B3" s="1">
        <f>AVERAGE(B2,B4)</f>
        <v>0.36610476365651051</v>
      </c>
      <c r="C3">
        <v>200.391480012579</v>
      </c>
      <c r="D3" s="1">
        <f t="shared" si="0"/>
        <v>0.48455042248655777</v>
      </c>
      <c r="E3" s="1">
        <f t="shared" si="0"/>
        <v>1.2442398980182003</v>
      </c>
    </row>
    <row r="4" spans="1:9" x14ac:dyDescent="0.4">
      <c r="A4">
        <v>4</v>
      </c>
      <c r="B4" s="1">
        <v>0.384213527313021</v>
      </c>
      <c r="C4">
        <v>199.91422965214301</v>
      </c>
      <c r="D4" s="1">
        <f t="shared" si="0"/>
        <v>0.50851790379664519</v>
      </c>
      <c r="E4" s="1">
        <f t="shared" si="0"/>
        <v>1.2412766286229109</v>
      </c>
    </row>
    <row r="5" spans="1:9" x14ac:dyDescent="0.4">
      <c r="A5">
        <v>6</v>
      </c>
      <c r="B5" s="1">
        <f>AVERAGE(B4,B6)</f>
        <v>0.4701841907404215</v>
      </c>
      <c r="C5">
        <f>AVERAGE(C4,C6)</f>
        <v>188.52007578866551</v>
      </c>
      <c r="D5" s="1">
        <f t="shared" si="0"/>
        <v>0.62230260539173399</v>
      </c>
      <c r="E5" s="1">
        <f t="shared" si="0"/>
        <v>1.1705298042558918</v>
      </c>
    </row>
    <row r="6" spans="1:9" x14ac:dyDescent="0.4">
      <c r="A6">
        <v>8</v>
      </c>
      <c r="B6" s="1">
        <v>0.55615485416782195</v>
      </c>
      <c r="C6">
        <v>177.12592192518801</v>
      </c>
      <c r="D6" s="1">
        <f t="shared" si="0"/>
        <v>0.73608730698682279</v>
      </c>
      <c r="E6" s="1">
        <f t="shared" si="0"/>
        <v>1.099782979888873</v>
      </c>
    </row>
    <row r="7" spans="1:9" x14ac:dyDescent="0.4">
      <c r="A7">
        <v>10</v>
      </c>
      <c r="B7" s="1">
        <f>AVERAGE(B5:B6)</f>
        <v>0.51316952245412173</v>
      </c>
      <c r="C7">
        <v>172.22112122320701</v>
      </c>
      <c r="D7" s="1">
        <f>AVERAGE(D5:D6)</f>
        <v>0.67919495618927839</v>
      </c>
      <c r="E7" s="1">
        <f t="shared" ref="E7:E13" si="1">C7/C$13</f>
        <v>1.0693288471839826</v>
      </c>
    </row>
    <row r="8" spans="1:9" x14ac:dyDescent="0.4">
      <c r="A8">
        <v>12</v>
      </c>
      <c r="B8" s="1">
        <v>0.49725276255508999</v>
      </c>
      <c r="C8">
        <v>183.79917225563</v>
      </c>
      <c r="D8" s="1">
        <f t="shared" ref="D8:D13" si="2">B8/B$13</f>
        <v>0.65812865632291284</v>
      </c>
      <c r="E8" s="1">
        <f t="shared" si="1"/>
        <v>1.1412174975144618</v>
      </c>
    </row>
    <row r="9" spans="1:9" x14ac:dyDescent="0.4">
      <c r="A9">
        <v>14</v>
      </c>
      <c r="B9" s="1">
        <v>0.52493058452468999</v>
      </c>
      <c r="C9">
        <v>185.532814842183</v>
      </c>
      <c r="D9" s="1">
        <f t="shared" si="2"/>
        <v>0.69476106775326574</v>
      </c>
      <c r="E9" s="1">
        <f t="shared" si="1"/>
        <v>1.1519817639141976</v>
      </c>
    </row>
    <row r="10" spans="1:9" x14ac:dyDescent="0.4">
      <c r="A10">
        <v>16</v>
      </c>
      <c r="B10" s="1">
        <f>AVERAGE(B9,B11)</f>
        <v>0.58467105751806092</v>
      </c>
      <c r="C10">
        <v>183.893349912757</v>
      </c>
      <c r="D10" s="1">
        <f t="shared" si="2"/>
        <v>0.77382934083272725</v>
      </c>
      <c r="E10" s="1">
        <f t="shared" si="1"/>
        <v>1.1418022509106238</v>
      </c>
    </row>
    <row r="11" spans="1:9" x14ac:dyDescent="0.4">
      <c r="A11">
        <v>18</v>
      </c>
      <c r="B11" s="1">
        <v>0.64441153051143196</v>
      </c>
      <c r="C11">
        <f>AVERAGE(C10,C12)</f>
        <v>181.39732894955398</v>
      </c>
      <c r="D11" s="1">
        <f t="shared" si="2"/>
        <v>0.85289761391218888</v>
      </c>
      <c r="E11" s="1">
        <f t="shared" si="1"/>
        <v>1.1263043421746233</v>
      </c>
    </row>
    <row r="12" spans="1:9" x14ac:dyDescent="0.4">
      <c r="A12">
        <v>20</v>
      </c>
      <c r="B12" s="1">
        <f>B11+(B11-B10)/2</f>
        <v>0.67428176700811748</v>
      </c>
      <c r="C12">
        <v>178.90130798635099</v>
      </c>
      <c r="D12" s="1">
        <f t="shared" si="2"/>
        <v>0.89243175045191969</v>
      </c>
      <c r="E12" s="1">
        <f t="shared" si="1"/>
        <v>1.110806433438623</v>
      </c>
    </row>
    <row r="13" spans="1:9" x14ac:dyDescent="0.4">
      <c r="A13" t="s">
        <v>6</v>
      </c>
      <c r="B13" s="1">
        <v>0.75555555555555598</v>
      </c>
      <c r="C13">
        <v>161.05534015727869</v>
      </c>
      <c r="D13" s="1">
        <f t="shared" si="2"/>
        <v>1</v>
      </c>
      <c r="E13" s="1">
        <f t="shared" si="1"/>
        <v>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Personal_result2400902</vt:lpstr>
      <vt:lpstr>Personal_result240901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Kazuki Horikoshi</cp:lastModifiedBy>
  <dcterms:created xsi:type="dcterms:W3CDTF">2024-08-26T05:32:05Z</dcterms:created>
  <dcterms:modified xsi:type="dcterms:W3CDTF">2024-09-04T07:50:27Z</dcterms:modified>
</cp:coreProperties>
</file>