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"/>
    </mc:Choice>
  </mc:AlternateContent>
  <xr:revisionPtr revIDLastSave="0" documentId="13_ncr:1_{E85CC224-E61F-4397-8DC5-6BB0EDE5A71C}" xr6:coauthVersionLast="47" xr6:coauthVersionMax="47" xr10:uidLastSave="{00000000-0000-0000-0000-000000000000}"/>
  <bookViews>
    <workbookView xWindow="-28460" yWindow="-21600" windowWidth="29080" windowHeight="15740" xr2:uid="{21744170-E091-4E74-B8CF-59222B396A8E}"/>
  </bookViews>
  <sheets>
    <sheet name="Personal_result2400902" sheetId="2" r:id="rId1"/>
    <sheet name="Personal_result24090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3" i="2"/>
  <c r="B3" i="1"/>
  <c r="C11" i="1"/>
  <c r="B10" i="1"/>
  <c r="B12" i="1" s="1"/>
  <c r="D12" i="1" s="1"/>
  <c r="C5" i="1"/>
  <c r="D13" i="1"/>
  <c r="E13" i="1"/>
  <c r="E11" i="1"/>
  <c r="E2" i="1"/>
  <c r="E12" i="1"/>
  <c r="E10" i="1"/>
  <c r="E9" i="1"/>
  <c r="E8" i="1"/>
  <c r="E7" i="1"/>
  <c r="E6" i="1"/>
  <c r="E5" i="1"/>
  <c r="E4" i="1"/>
  <c r="E3" i="1"/>
  <c r="D4" i="2" l="1"/>
  <c r="E2" i="2"/>
  <c r="E3" i="2"/>
  <c r="E4" i="2"/>
  <c r="E5" i="2"/>
  <c r="E6" i="2"/>
  <c r="E7" i="2"/>
  <c r="E8" i="2"/>
  <c r="E9" i="2"/>
  <c r="E10" i="2"/>
  <c r="E11" i="2"/>
  <c r="E12" i="2"/>
  <c r="D6" i="2"/>
  <c r="D8" i="2"/>
  <c r="D9" i="2"/>
  <c r="D10" i="2"/>
  <c r="D11" i="2"/>
  <c r="D12" i="2"/>
  <c r="D2" i="2"/>
  <c r="D13" i="2"/>
  <c r="D5" i="2"/>
  <c r="D8" i="1"/>
  <c r="D3" i="1"/>
  <c r="D10" i="1"/>
  <c r="D11" i="1"/>
  <c r="D2" i="1"/>
  <c r="D9" i="1"/>
  <c r="D4" i="1"/>
  <c r="D6" i="1"/>
  <c r="B5" i="1"/>
  <c r="B7" i="1" s="1"/>
  <c r="D7" i="2" l="1"/>
  <c r="D5" i="1"/>
  <c r="D7" i="1" s="1"/>
</calcChain>
</file>

<file path=xl/sharedStrings.xml><?xml version="1.0" encoding="utf-8"?>
<sst xmlns="http://schemas.openxmlformats.org/spreadsheetml/2006/main" count="18" uniqueCount="9">
  <si>
    <t>N</t>
  </si>
  <si>
    <t>mean_acceptance_avg</t>
  </si>
  <si>
    <t>Eall_sum</t>
  </si>
  <si>
    <t>base</t>
  </si>
  <si>
    <t>mean_acceptability_ratio</t>
    <phoneticPr fontId="18"/>
  </si>
  <si>
    <t>energy_consumption_ratio</t>
    <phoneticPr fontId="18"/>
  </si>
  <si>
    <t>ref: full</t>
    <phoneticPr fontId="18"/>
  </si>
  <si>
    <t>Case</t>
    <phoneticPr fontId="18"/>
  </si>
  <si>
    <t>240829_TP_comparefull_75%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</si>
</sst>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Comfort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Personal_result2400902!$D$1</c:f>
              <c:strCache>
                <c:ptCount val="1"/>
                <c:pt idx="0">
                  <c:v>mean_acceptability_ratio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Personal_result2400902!$A$2:$A$13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Personal_result2400902!$D$2:$D$13</c:f>
              <c:numCache>
                <c:formatCode>0%</c:formatCode>
                <c:ptCount val="12"/>
                <c:pt idx="0">
                  <c:v>0.46252094915771808</c:v>
                </c:pt>
                <c:pt idx="1">
                  <c:v>0.86433771704333595</c:v>
                </c:pt>
                <c:pt idx="2">
                  <c:v>0.82419978567480634</c:v>
                </c:pt>
                <c:pt idx="3">
                  <c:v>0.91036802151239971</c:v>
                </c:pt>
                <c:pt idx="4">
                  <c:v>0.8886630732032893</c:v>
                </c:pt>
                <c:pt idx="5">
                  <c:v>0.89951554735784445</c:v>
                </c:pt>
                <c:pt idx="6">
                  <c:v>0.89145374201423377</c:v>
                </c:pt>
                <c:pt idx="7">
                  <c:v>0.93328593417342132</c:v>
                </c:pt>
                <c:pt idx="8">
                  <c:v>0.90656032057812341</c:v>
                </c:pt>
                <c:pt idx="9">
                  <c:v>0.93328593417342132</c:v>
                </c:pt>
                <c:pt idx="10">
                  <c:v>0.90656032057812341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7-4535-83D0-51778228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</a:t>
            </a:r>
            <a:r>
              <a:rPr lang="en-US" altLang="ja-JP" baseline="0"/>
              <a:t> consumption</a:t>
            </a:r>
            <a:r>
              <a:rPr lang="en-US" altLang="ja-JP"/>
              <a:t>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Personal_result2400902!$E$1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Personal_result2400902!$A$2:$A$13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Personal_result2400902!$E$2:$E$13</c:f>
              <c:numCache>
                <c:formatCode>0%</c:formatCode>
                <c:ptCount val="12"/>
                <c:pt idx="0">
                  <c:v>1.0612339273351736</c:v>
                </c:pt>
                <c:pt idx="1">
                  <c:v>1.1076511781236591</c:v>
                </c:pt>
                <c:pt idx="2">
                  <c:v>1.1660807193597156</c:v>
                </c:pt>
                <c:pt idx="3">
                  <c:v>1.1033258993149051</c:v>
                </c:pt>
                <c:pt idx="4">
                  <c:v>0.98027255835146421</c:v>
                </c:pt>
                <c:pt idx="5">
                  <c:v>0.98886233440621718</c:v>
                </c:pt>
                <c:pt idx="6">
                  <c:v>1.0149275478913395</c:v>
                </c:pt>
                <c:pt idx="7">
                  <c:v>1.021976220341503</c:v>
                </c:pt>
                <c:pt idx="8">
                  <c:v>1.0125646819371326</c:v>
                </c:pt>
                <c:pt idx="9">
                  <c:v>1.021976220341503</c:v>
                </c:pt>
                <c:pt idx="10">
                  <c:v>1.0125646819371326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DA4-8CCA-81ADEE9A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Personal_result2400902!$E$1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Personal_result2400902!$A$2:$A$13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Personal_result2400902!$E$2:$E$13</c:f>
              <c:numCache>
                <c:formatCode>0%</c:formatCode>
                <c:ptCount val="12"/>
                <c:pt idx="0">
                  <c:v>1.0612339273351736</c:v>
                </c:pt>
                <c:pt idx="1">
                  <c:v>1.1076511781236591</c:v>
                </c:pt>
                <c:pt idx="2">
                  <c:v>1.1660807193597156</c:v>
                </c:pt>
                <c:pt idx="3">
                  <c:v>1.1033258993149051</c:v>
                </c:pt>
                <c:pt idx="4">
                  <c:v>0.98027255835146421</c:v>
                </c:pt>
                <c:pt idx="5">
                  <c:v>0.98886233440621718</c:v>
                </c:pt>
                <c:pt idx="6">
                  <c:v>1.0149275478913395</c:v>
                </c:pt>
                <c:pt idx="7">
                  <c:v>1.021976220341503</c:v>
                </c:pt>
                <c:pt idx="8">
                  <c:v>1.0125646819371326</c:v>
                </c:pt>
                <c:pt idx="9">
                  <c:v>1.021976220341503</c:v>
                </c:pt>
                <c:pt idx="10">
                  <c:v>1.0125646819371326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F-4047-BA8D-A745B4BA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learning surveys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perfirmance  ratio </a:t>
                </a:r>
              </a:p>
              <a:p>
                <a:pPr>
                  <a:defRPr/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 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4212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Personal_result2400902!$B$1</c:f>
              <c:strCache>
                <c:ptCount val="1"/>
                <c:pt idx="0">
                  <c:v>mean_acceptance_avg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Personal_result2400902!$A$2:$A$13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Personal_result2400902!$B$2:$B$13</c:f>
              <c:numCache>
                <c:formatCode>0%</c:formatCode>
                <c:ptCount val="12"/>
                <c:pt idx="0">
                  <c:v>0.34799600000000003</c:v>
                </c:pt>
                <c:pt idx="1">
                  <c:v>0.65031879902513501</c:v>
                </c:pt>
                <c:pt idx="2">
                  <c:v>0.62011943272624803</c:v>
                </c:pt>
                <c:pt idx="3">
                  <c:v>0.68495152617660104</c:v>
                </c:pt>
                <c:pt idx="4">
                  <c:v>0.66862094654440896</c:v>
                </c:pt>
                <c:pt idx="5">
                  <c:v>0.65379518635479195</c:v>
                </c:pt>
                <c:pt idx="6">
                  <c:v>0.67072061702485297</c:v>
                </c:pt>
                <c:pt idx="7">
                  <c:v>0.70219472769840996</c:v>
                </c:pt>
                <c:pt idx="8">
                  <c:v>0.68208665119799206</c:v>
                </c:pt>
                <c:pt idx="9">
                  <c:v>0.70219472769840996</c:v>
                </c:pt>
                <c:pt idx="10">
                  <c:v>0.68208665119799206</c:v>
                </c:pt>
                <c:pt idx="11">
                  <c:v>0.75238970393389593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9-459B-ADA7-F1ADB1DE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Amount of learning surveys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Comfort ratio to full-learning control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553877350302823E-6"/>
              <c:y val="0.1356619671780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Comfort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Personal_result240901!$D$1</c:f>
              <c:strCache>
                <c:ptCount val="1"/>
                <c:pt idx="0">
                  <c:v>mean_acceptability_ratio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Personal_result240901!$D$2:$D$13</c:f>
              <c:numCache>
                <c:formatCode>0%</c:formatCode>
                <c:ptCount val="12"/>
                <c:pt idx="0">
                  <c:v>0.46058294117647036</c:v>
                </c:pt>
                <c:pt idx="1">
                  <c:v>0.48455042248655777</c:v>
                </c:pt>
                <c:pt idx="2">
                  <c:v>0.50851790379664519</c:v>
                </c:pt>
                <c:pt idx="3">
                  <c:v>0.62230260539173399</c:v>
                </c:pt>
                <c:pt idx="4">
                  <c:v>0.73608730698682279</c:v>
                </c:pt>
                <c:pt idx="5">
                  <c:v>0.67919495618927839</c:v>
                </c:pt>
                <c:pt idx="6">
                  <c:v>0.65812865632291284</c:v>
                </c:pt>
                <c:pt idx="7">
                  <c:v>0.69476106775326574</c:v>
                </c:pt>
                <c:pt idx="8">
                  <c:v>0.77382934083272725</c:v>
                </c:pt>
                <c:pt idx="9">
                  <c:v>0.85289761391218888</c:v>
                </c:pt>
                <c:pt idx="10">
                  <c:v>0.89243175045191969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8-4D09-80CF-C169605D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</a:t>
            </a:r>
            <a:r>
              <a:rPr lang="en-US" altLang="ja-JP" baseline="0"/>
              <a:t> consumption</a:t>
            </a:r>
            <a:r>
              <a:rPr lang="en-US" altLang="ja-JP"/>
              <a:t>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Personal_result240901!$E$2:$E$13</c:f>
              <c:numCache>
                <c:formatCode>0%</c:formatCode>
                <c:ptCount val="12"/>
                <c:pt idx="0">
                  <c:v>1.1924025712162214</c:v>
                </c:pt>
                <c:pt idx="1">
                  <c:v>1.2442398980182003</c:v>
                </c:pt>
                <c:pt idx="2">
                  <c:v>1.2412766286229109</c:v>
                </c:pt>
                <c:pt idx="3">
                  <c:v>1.1705298042558918</c:v>
                </c:pt>
                <c:pt idx="4">
                  <c:v>1.099782979888873</c:v>
                </c:pt>
                <c:pt idx="5">
                  <c:v>1.0693288471839826</c:v>
                </c:pt>
                <c:pt idx="6">
                  <c:v>1.1412174975144618</c:v>
                </c:pt>
                <c:pt idx="7">
                  <c:v>1.1519817639141976</c:v>
                </c:pt>
                <c:pt idx="8">
                  <c:v>1.1418022509106238</c:v>
                </c:pt>
                <c:pt idx="9">
                  <c:v>1.1263043421746233</c:v>
                </c:pt>
                <c:pt idx="10">
                  <c:v>1.110806433438623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46F-9E0F-DBD4DF9D3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Personal_result240901!$B$1</c:f>
              <c:strCache>
                <c:ptCount val="1"/>
                <c:pt idx="0">
                  <c:v>mean_acceptance_avg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Personal_result240901!$B$2:$B$13</c:f>
              <c:numCache>
                <c:formatCode>0%</c:formatCode>
                <c:ptCount val="12"/>
                <c:pt idx="0">
                  <c:v>0.34799600000000003</c:v>
                </c:pt>
                <c:pt idx="1">
                  <c:v>0.36610476365651051</c:v>
                </c:pt>
                <c:pt idx="2">
                  <c:v>0.384213527313021</c:v>
                </c:pt>
                <c:pt idx="3">
                  <c:v>0.4701841907404215</c:v>
                </c:pt>
                <c:pt idx="4">
                  <c:v>0.55615485416782195</c:v>
                </c:pt>
                <c:pt idx="5">
                  <c:v>0.51316952245412173</c:v>
                </c:pt>
                <c:pt idx="6">
                  <c:v>0.49725276255508999</c:v>
                </c:pt>
                <c:pt idx="7">
                  <c:v>0.52493058452468999</c:v>
                </c:pt>
                <c:pt idx="8">
                  <c:v>0.58467105751806092</c:v>
                </c:pt>
                <c:pt idx="9">
                  <c:v>0.64441153051143196</c:v>
                </c:pt>
                <c:pt idx="10">
                  <c:v>0.67428176700811748</c:v>
                </c:pt>
                <c:pt idx="11">
                  <c:v>0.75555555555555598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9F-8FC4-8DAD0EB3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Amount of learning surveys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Comfort ratio to full-learning control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553877350302823E-6"/>
              <c:y val="0.1356619671780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Personal_result240901!$E$1</c:f>
              <c:strCache>
                <c:ptCount val="1"/>
                <c:pt idx="0">
                  <c:v>energy_consumption_ratio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Personal_result240901!$A$2:$A$13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Personal_result240901!$E$2:$E$13</c:f>
              <c:numCache>
                <c:formatCode>0%</c:formatCode>
                <c:ptCount val="12"/>
                <c:pt idx="0">
                  <c:v>1.1924025712162214</c:v>
                </c:pt>
                <c:pt idx="1">
                  <c:v>1.2442398980182003</c:v>
                </c:pt>
                <c:pt idx="2">
                  <c:v>1.2412766286229109</c:v>
                </c:pt>
                <c:pt idx="3">
                  <c:v>1.1705298042558918</c:v>
                </c:pt>
                <c:pt idx="4">
                  <c:v>1.099782979888873</c:v>
                </c:pt>
                <c:pt idx="5">
                  <c:v>1.0693288471839826</c:v>
                </c:pt>
                <c:pt idx="6">
                  <c:v>1.1412174975144618</c:v>
                </c:pt>
                <c:pt idx="7">
                  <c:v>1.1519817639141976</c:v>
                </c:pt>
                <c:pt idx="8">
                  <c:v>1.1418022509106238</c:v>
                </c:pt>
                <c:pt idx="9">
                  <c:v>1.1263043421746233</c:v>
                </c:pt>
                <c:pt idx="10">
                  <c:v>1.110806433438623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1F5-8701-4163BEC68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learning surveys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perfirmance  ratio </a:t>
                </a:r>
              </a:p>
              <a:p>
                <a:pPr>
                  <a:defRPr/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 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24212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38100</xdr:rowOff>
    </xdr:from>
    <xdr:to>
      <xdr:col>12</xdr:col>
      <xdr:colOff>276225</xdr:colOff>
      <xdr:row>13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54B2D1-C365-483F-BC8B-15B2DB86C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2</xdr:row>
      <xdr:rowOff>38100</xdr:rowOff>
    </xdr:from>
    <xdr:to>
      <xdr:col>19</xdr:col>
      <xdr:colOff>180975</xdr:colOff>
      <xdr:row>13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57FFD6-D5B5-4DB5-B198-949F58E1D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435428</xdr:colOff>
      <xdr:row>14</xdr:row>
      <xdr:rowOff>163285</xdr:rowOff>
    </xdr:from>
    <xdr:to>
      <xdr:col>19</xdr:col>
      <xdr:colOff>212270</xdr:colOff>
      <xdr:row>26</xdr:row>
      <xdr:rowOff>42182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28D74A4-51F1-497B-A16B-37EEF1569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503463</xdr:colOff>
      <xdr:row>14</xdr:row>
      <xdr:rowOff>163285</xdr:rowOff>
    </xdr:from>
    <xdr:to>
      <xdr:col>12</xdr:col>
      <xdr:colOff>280306</xdr:colOff>
      <xdr:row>26</xdr:row>
      <xdr:rowOff>42182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A1BEC493-CF4F-28BA-00D0-C52D2D8D7A97}"/>
            </a:ext>
          </a:extLst>
        </xdr:cNvPr>
        <xdr:cNvGrpSpPr/>
      </xdr:nvGrpSpPr>
      <xdr:grpSpPr>
        <a:xfrm>
          <a:off x="3963247" y="3567851"/>
          <a:ext cx="4569712" cy="2791201"/>
          <a:chOff x="3965593" y="3526024"/>
          <a:chExt cx="4589039" cy="2761245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38F09635-8417-4FD0-84DD-01478BBED058}"/>
              </a:ext>
            </a:extLst>
          </xdr:cNvPr>
          <xdr:cNvGraphicFramePr>
            <a:graphicFrameLocks/>
          </xdr:cNvGraphicFramePr>
        </xdr:nvGraphicFramePr>
        <xdr:xfrm>
          <a:off x="3965593" y="3526024"/>
          <a:ext cx="4589039" cy="2761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726D6D6-549C-9294-9762-E8A0543A5CE0}"/>
              </a:ext>
            </a:extLst>
          </xdr:cNvPr>
          <xdr:cNvCxnSpPr/>
        </xdr:nvCxnSpPr>
        <xdr:spPr>
          <a:xfrm flipH="1">
            <a:off x="4691780" y="4148312"/>
            <a:ext cx="3670469" cy="0"/>
          </a:xfrm>
          <a:prstGeom prst="line">
            <a:avLst/>
          </a:prstGeom>
          <a:ln w="12700">
            <a:solidFill>
              <a:srgbClr val="00B0F0"/>
            </a:solidFill>
            <a:prstDash val="sysDot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38100</xdr:rowOff>
    </xdr:from>
    <xdr:to>
      <xdr:col>12</xdr:col>
      <xdr:colOff>276225</xdr:colOff>
      <xdr:row>13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964023-26E2-4D9C-A86B-90D5771C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2</xdr:row>
      <xdr:rowOff>38100</xdr:rowOff>
    </xdr:from>
    <xdr:to>
      <xdr:col>19</xdr:col>
      <xdr:colOff>180975</xdr:colOff>
      <xdr:row>13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2BBBF3-084C-4430-8657-EFFD280D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503463</xdr:colOff>
      <xdr:row>14</xdr:row>
      <xdr:rowOff>163285</xdr:rowOff>
    </xdr:from>
    <xdr:to>
      <xdr:col>12</xdr:col>
      <xdr:colOff>280306</xdr:colOff>
      <xdr:row>26</xdr:row>
      <xdr:rowOff>42182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B2ECF4-02A7-4ACA-A522-756D1BC0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435428</xdr:colOff>
      <xdr:row>14</xdr:row>
      <xdr:rowOff>163285</xdr:rowOff>
    </xdr:from>
    <xdr:to>
      <xdr:col>19</xdr:col>
      <xdr:colOff>212270</xdr:colOff>
      <xdr:row>26</xdr:row>
      <xdr:rowOff>42182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D58A44-F27D-4C2C-9EAD-21C3E565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7B7B-4B17-420C-89F3-070E00956D80}">
  <dimension ref="A1:I13"/>
  <sheetViews>
    <sheetView tabSelected="1" zoomScale="115" zoomScaleNormal="115" workbookViewId="0">
      <selection activeCell="E18" sqref="E18"/>
    </sheetView>
  </sheetViews>
  <sheetFormatPr defaultRowHeight="18.75" x14ac:dyDescent="0.4"/>
  <cols>
    <col min="3" max="3" width="9.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  <c r="I1" t="s">
        <v>8</v>
      </c>
    </row>
    <row r="2" spans="1:9" x14ac:dyDescent="0.4">
      <c r="A2" t="s">
        <v>3</v>
      </c>
      <c r="B2" s="1">
        <v>0.34799600000000003</v>
      </c>
      <c r="C2" s="2">
        <v>192.04280171164226</v>
      </c>
      <c r="D2" s="1">
        <f t="shared" ref="D2:D6" si="0">B2/B$13</f>
        <v>0.46252094915771808</v>
      </c>
      <c r="E2" s="1">
        <f t="shared" ref="E2:E13" si="1">C2/C$13</f>
        <v>1.0612339273351736</v>
      </c>
    </row>
    <row r="3" spans="1:9" x14ac:dyDescent="0.4">
      <c r="A3">
        <v>2</v>
      </c>
      <c r="B3" s="1">
        <v>0.65031879902513501</v>
      </c>
      <c r="C3" s="2">
        <v>200.44255096537799</v>
      </c>
      <c r="D3" s="1">
        <f t="shared" si="0"/>
        <v>0.86433771704333595</v>
      </c>
      <c r="E3" s="1">
        <f t="shared" si="1"/>
        <v>1.1076511781236591</v>
      </c>
    </row>
    <row r="4" spans="1:9" x14ac:dyDescent="0.4">
      <c r="A4">
        <v>4</v>
      </c>
      <c r="B4" s="1">
        <v>0.62011943272624803</v>
      </c>
      <c r="C4" s="2">
        <v>211.01606592062899</v>
      </c>
      <c r="D4" s="1">
        <f t="shared" si="0"/>
        <v>0.82419978567480634</v>
      </c>
      <c r="E4" s="1">
        <f t="shared" si="1"/>
        <v>1.1660807193597156</v>
      </c>
    </row>
    <row r="5" spans="1:9" x14ac:dyDescent="0.4">
      <c r="A5">
        <v>6</v>
      </c>
      <c r="B5" s="1">
        <v>0.68495152617660104</v>
      </c>
      <c r="C5" s="2">
        <v>199.65984072664401</v>
      </c>
      <c r="D5" s="1">
        <f t="shared" si="0"/>
        <v>0.91036802151239971</v>
      </c>
      <c r="E5" s="1">
        <f t="shared" si="1"/>
        <v>1.1033258993149051</v>
      </c>
    </row>
    <row r="6" spans="1:9" x14ac:dyDescent="0.4">
      <c r="A6">
        <v>8</v>
      </c>
      <c r="B6" s="1">
        <v>0.66862094654440896</v>
      </c>
      <c r="C6" s="2">
        <v>177.391886649886</v>
      </c>
      <c r="D6" s="1">
        <f t="shared" si="0"/>
        <v>0.8886630732032893</v>
      </c>
      <c r="E6" s="1">
        <f t="shared" si="1"/>
        <v>0.98027255835146421</v>
      </c>
    </row>
    <row r="7" spans="1:9" x14ac:dyDescent="0.4">
      <c r="A7">
        <v>10</v>
      </c>
      <c r="B7" s="1">
        <v>0.65379518635479195</v>
      </c>
      <c r="C7" s="2">
        <v>178.946307986351</v>
      </c>
      <c r="D7" s="1">
        <f>AVERAGE(D5:D6)</f>
        <v>0.89951554735784445</v>
      </c>
      <c r="E7" s="1">
        <f t="shared" si="1"/>
        <v>0.98886233440621718</v>
      </c>
    </row>
    <row r="8" spans="1:9" x14ac:dyDescent="0.4">
      <c r="A8">
        <v>12</v>
      </c>
      <c r="B8" s="1">
        <v>0.67072061702485297</v>
      </c>
      <c r="C8" s="2">
        <v>183.66311593600301</v>
      </c>
      <c r="D8" s="1">
        <f t="shared" ref="D8:D13" si="2">B8/B$13</f>
        <v>0.89145374201423377</v>
      </c>
      <c r="E8" s="1">
        <f t="shared" si="1"/>
        <v>1.0149275478913395</v>
      </c>
    </row>
    <row r="9" spans="1:9" x14ac:dyDescent="0.4">
      <c r="A9">
        <v>14</v>
      </c>
      <c r="B9" s="1">
        <v>0.70219472769840996</v>
      </c>
      <c r="C9" s="2">
        <v>184.93865639019501</v>
      </c>
      <c r="D9" s="1">
        <f t="shared" si="2"/>
        <v>0.93328593417342132</v>
      </c>
      <c r="E9" s="1">
        <f t="shared" si="1"/>
        <v>1.021976220341503</v>
      </c>
    </row>
    <row r="10" spans="1:9" x14ac:dyDescent="0.4">
      <c r="A10">
        <v>16</v>
      </c>
      <c r="B10" s="1">
        <v>0.68208665119799206</v>
      </c>
      <c r="C10" s="2">
        <v>183.23552745977099</v>
      </c>
      <c r="D10" s="1">
        <f t="shared" si="2"/>
        <v>0.90656032057812341</v>
      </c>
      <c r="E10" s="1">
        <f t="shared" si="1"/>
        <v>1.0125646819371326</v>
      </c>
    </row>
    <row r="11" spans="1:9" x14ac:dyDescent="0.4">
      <c r="A11">
        <v>18</v>
      </c>
      <c r="B11" s="1">
        <v>0.70219472769840996</v>
      </c>
      <c r="C11" s="2">
        <v>184.93865639019501</v>
      </c>
      <c r="D11" s="1">
        <f t="shared" si="2"/>
        <v>0.93328593417342132</v>
      </c>
      <c r="E11" s="1">
        <f t="shared" si="1"/>
        <v>1.021976220341503</v>
      </c>
    </row>
    <row r="12" spans="1:9" x14ac:dyDescent="0.4">
      <c r="A12">
        <v>20</v>
      </c>
      <c r="B12" s="1">
        <v>0.68208665119799206</v>
      </c>
      <c r="C12" s="2">
        <v>183.23552745977099</v>
      </c>
      <c r="D12" s="1">
        <f t="shared" si="2"/>
        <v>0.90656032057812341</v>
      </c>
      <c r="E12" s="1">
        <f t="shared" si="1"/>
        <v>1.0125646819371326</v>
      </c>
    </row>
    <row r="13" spans="1:9" x14ac:dyDescent="0.4">
      <c r="A13" t="s">
        <v>6</v>
      </c>
      <c r="B13" s="1">
        <v>0.75238970393389593</v>
      </c>
      <c r="C13" s="2">
        <v>180.96180000000001</v>
      </c>
      <c r="D13" s="1">
        <f t="shared" si="2"/>
        <v>1</v>
      </c>
      <c r="E13" s="1">
        <f t="shared" si="1"/>
        <v>1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0250-DAE5-4075-9089-BD37C93D316D}">
  <dimension ref="A1:I13"/>
  <sheetViews>
    <sheetView zoomScaleNormal="100" workbookViewId="0">
      <selection activeCell="B13" sqref="B13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  <c r="H1" t="s">
        <v>7</v>
      </c>
      <c r="I1" t="s">
        <v>8</v>
      </c>
    </row>
    <row r="2" spans="1:9" x14ac:dyDescent="0.4">
      <c r="A2" t="s">
        <v>3</v>
      </c>
      <c r="B2" s="1">
        <v>0.34799600000000003</v>
      </c>
      <c r="C2">
        <v>192.04280171164226</v>
      </c>
      <c r="D2" s="1">
        <f t="shared" ref="D2:E6" si="0">B2/B$13</f>
        <v>0.46058294117647036</v>
      </c>
      <c r="E2" s="1">
        <f t="shared" si="0"/>
        <v>1.1924025712162214</v>
      </c>
    </row>
    <row r="3" spans="1:9" x14ac:dyDescent="0.4">
      <c r="A3">
        <v>2</v>
      </c>
      <c r="B3" s="1">
        <f>AVERAGE(B2,B4)</f>
        <v>0.36610476365651051</v>
      </c>
      <c r="C3">
        <v>200.391480012579</v>
      </c>
      <c r="D3" s="1">
        <f t="shared" si="0"/>
        <v>0.48455042248655777</v>
      </c>
      <c r="E3" s="1">
        <f t="shared" si="0"/>
        <v>1.2442398980182003</v>
      </c>
    </row>
    <row r="4" spans="1:9" x14ac:dyDescent="0.4">
      <c r="A4">
        <v>4</v>
      </c>
      <c r="B4" s="1">
        <v>0.384213527313021</v>
      </c>
      <c r="C4">
        <v>199.91422965214301</v>
      </c>
      <c r="D4" s="1">
        <f t="shared" si="0"/>
        <v>0.50851790379664519</v>
      </c>
      <c r="E4" s="1">
        <f t="shared" si="0"/>
        <v>1.2412766286229109</v>
      </c>
    </row>
    <row r="5" spans="1:9" x14ac:dyDescent="0.4">
      <c r="A5">
        <v>6</v>
      </c>
      <c r="B5" s="1">
        <f>AVERAGE(B4,B6)</f>
        <v>0.4701841907404215</v>
      </c>
      <c r="C5">
        <f>AVERAGE(C4,C6)</f>
        <v>188.52007578866551</v>
      </c>
      <c r="D5" s="1">
        <f t="shared" si="0"/>
        <v>0.62230260539173399</v>
      </c>
      <c r="E5" s="1">
        <f t="shared" si="0"/>
        <v>1.1705298042558918</v>
      </c>
    </row>
    <row r="6" spans="1:9" x14ac:dyDescent="0.4">
      <c r="A6">
        <v>8</v>
      </c>
      <c r="B6" s="1">
        <v>0.55615485416782195</v>
      </c>
      <c r="C6">
        <v>177.12592192518801</v>
      </c>
      <c r="D6" s="1">
        <f t="shared" si="0"/>
        <v>0.73608730698682279</v>
      </c>
      <c r="E6" s="1">
        <f t="shared" si="0"/>
        <v>1.099782979888873</v>
      </c>
    </row>
    <row r="7" spans="1:9" x14ac:dyDescent="0.4">
      <c r="A7">
        <v>10</v>
      </c>
      <c r="B7" s="1">
        <f>AVERAGE(B5:B6)</f>
        <v>0.51316952245412173</v>
      </c>
      <c r="C7">
        <v>172.22112122320701</v>
      </c>
      <c r="D7" s="1">
        <f>AVERAGE(D5:D6)</f>
        <v>0.67919495618927839</v>
      </c>
      <c r="E7" s="1">
        <f t="shared" ref="E7:E13" si="1">C7/C$13</f>
        <v>1.0693288471839826</v>
      </c>
    </row>
    <row r="8" spans="1:9" x14ac:dyDescent="0.4">
      <c r="A8">
        <v>12</v>
      </c>
      <c r="B8" s="1">
        <v>0.49725276255508999</v>
      </c>
      <c r="C8">
        <v>183.79917225563</v>
      </c>
      <c r="D8" s="1">
        <f t="shared" ref="D8:D13" si="2">B8/B$13</f>
        <v>0.65812865632291284</v>
      </c>
      <c r="E8" s="1">
        <f t="shared" si="1"/>
        <v>1.1412174975144618</v>
      </c>
    </row>
    <row r="9" spans="1:9" x14ac:dyDescent="0.4">
      <c r="A9">
        <v>14</v>
      </c>
      <c r="B9" s="1">
        <v>0.52493058452468999</v>
      </c>
      <c r="C9">
        <v>185.532814842183</v>
      </c>
      <c r="D9" s="1">
        <f t="shared" si="2"/>
        <v>0.69476106775326574</v>
      </c>
      <c r="E9" s="1">
        <f t="shared" si="1"/>
        <v>1.1519817639141976</v>
      </c>
    </row>
    <row r="10" spans="1:9" x14ac:dyDescent="0.4">
      <c r="A10">
        <v>16</v>
      </c>
      <c r="B10" s="1">
        <f>AVERAGE(B9,B11)</f>
        <v>0.58467105751806092</v>
      </c>
      <c r="C10">
        <v>183.893349912757</v>
      </c>
      <c r="D10" s="1">
        <f t="shared" si="2"/>
        <v>0.77382934083272725</v>
      </c>
      <c r="E10" s="1">
        <f t="shared" si="1"/>
        <v>1.1418022509106238</v>
      </c>
    </row>
    <row r="11" spans="1:9" x14ac:dyDescent="0.4">
      <c r="A11">
        <v>18</v>
      </c>
      <c r="B11" s="1">
        <v>0.64441153051143196</v>
      </c>
      <c r="C11">
        <f>AVERAGE(C10,C12)</f>
        <v>181.39732894955398</v>
      </c>
      <c r="D11" s="1">
        <f t="shared" si="2"/>
        <v>0.85289761391218888</v>
      </c>
      <c r="E11" s="1">
        <f t="shared" si="1"/>
        <v>1.1263043421746233</v>
      </c>
    </row>
    <row r="12" spans="1:9" x14ac:dyDescent="0.4">
      <c r="A12">
        <v>20</v>
      </c>
      <c r="B12" s="1">
        <f>B11+(B11-B10)/2</f>
        <v>0.67428176700811748</v>
      </c>
      <c r="C12">
        <v>178.90130798635099</v>
      </c>
      <c r="D12" s="1">
        <f t="shared" si="2"/>
        <v>0.89243175045191969</v>
      </c>
      <c r="E12" s="1">
        <f t="shared" si="1"/>
        <v>1.110806433438623</v>
      </c>
    </row>
    <row r="13" spans="1:9" x14ac:dyDescent="0.4">
      <c r="A13" t="s">
        <v>6</v>
      </c>
      <c r="B13" s="1">
        <v>0.75555555555555598</v>
      </c>
      <c r="C13">
        <v>161.05534015727869</v>
      </c>
      <c r="D13" s="1">
        <f t="shared" si="2"/>
        <v>1</v>
      </c>
      <c r="E13" s="1">
        <f t="shared" si="1"/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Personal_result2400902</vt:lpstr>
      <vt:lpstr>Personal_result240901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2024-08-26T05:32:05Z</dcterms:created>
  <dcterms:modified xsi:type="dcterms:W3CDTF">2024-09-03T01:36:02Z</dcterms:modified>
</cp:coreProperties>
</file>