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0.183.3.12\gabu\06_医薬\10_千年カルテプロジェクト\02_MIS\共通\20_デリバリ\12_案件管理\02_案件\2023_010_アストラゼネカ_ロケルマ\11_抽出仕様\"/>
    </mc:Choice>
  </mc:AlternateContent>
  <xr:revisionPtr revIDLastSave="0" documentId="13_ncr:1_{B4F22B67-5187-4C45-A947-D2C668B25CB9}" xr6:coauthVersionLast="47" xr6:coauthVersionMax="47" xr10:uidLastSave="{00000000-0000-0000-0000-000000000000}"/>
  <bookViews>
    <workbookView xWindow="28680" yWindow="-6480" windowWidth="29040" windowHeight="15840" firstSheet="3" activeTab="11" xr2:uid="{00000000-000D-0000-FFFF-FFFF00000000}"/>
  </bookViews>
  <sheets>
    <sheet name="更新履歴" sheetId="22" r:id="rId1"/>
    <sheet name="初回確認用" sheetId="1" r:id="rId2"/>
    <sheet name="与件整理書" sheetId="2" r:id="rId3"/>
    <sheet name="アウトプットイメージ" sheetId="21" r:id="rId4"/>
    <sheet name="想定リスクと対策（内部用）" sheetId="20" r:id="rId5"/>
    <sheet name="傷病一覧" sheetId="6" r:id="rId6"/>
    <sheet name="医薬品一覧" sheetId="7" r:id="rId7"/>
    <sheet name="診療行為一覧" sheetId="9" r:id="rId8"/>
    <sheet name="検査一覧" sheetId="10" r:id="rId9"/>
    <sheet name="施設一覧" sheetId="11" r:id="rId10"/>
    <sheet name="抽出項目一覧" sheetId="12" r:id="rId11"/>
    <sheet name="抽出項目一覧 (内部用)" sheetId="19" r:id="rId12"/>
    <sheet name="フィージビリティ" sheetId="13" r:id="rId13"/>
    <sheet name="データ提供概要" sheetId="15" r:id="rId14"/>
  </sheets>
  <definedNames>
    <definedName name="_xlnm._FilterDatabase" localSheetId="6" hidden="1">医薬品一覧!$C$3:$E$14</definedName>
    <definedName name="_xlnm._FilterDatabase" localSheetId="7" hidden="1">診療行為一覧!$A$3:$F$3</definedName>
    <definedName name="_xlnm._FilterDatabase" localSheetId="4" hidden="1">'想定リスクと対策（内部用）'!$B$2:$H$69</definedName>
    <definedName name="_xlnm._FilterDatabase" localSheetId="10">抽出項目一覧!$A$3:$J$3</definedName>
    <definedName name="_xlnm._FilterDatabase" localSheetId="11">'抽出項目一覧 (内部用)'!$A$3:$P$3</definedName>
    <definedName name="_xlnm._FilterDatabase" localSheetId="2" hidden="1">与件整理書!$B$2:$E$67</definedName>
    <definedName name="_xlnm.Print_Area" localSheetId="1">初回確認用!$A$1:$F$27</definedName>
    <definedName name="_xlnm.Print_Area" localSheetId="4">'想定リスクと対策（内部用）'!$A$1:$F$71</definedName>
    <definedName name="_xlnm.Print_Area" localSheetId="11">'抽出項目一覧 (内部用)'!$A$1:$J$27</definedName>
    <definedName name="_xlnm.Print_Area" localSheetId="2">与件整理書!$A$1:$E$69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9" i="7"/>
  <c r="B10" i="7"/>
  <c r="B11" i="7"/>
  <c r="B12" i="7"/>
  <c r="B13" i="7"/>
  <c r="B14" i="7"/>
  <c r="K4" i="21"/>
  <c r="I4" i="21"/>
  <c r="G4" i="21"/>
  <c r="B23" i="20" l="1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D5" i="12" l="1"/>
  <c r="E5" i="12"/>
  <c r="F5" i="12"/>
  <c r="G5" i="12"/>
  <c r="H5" i="12"/>
  <c r="I5" i="12"/>
  <c r="J5" i="12"/>
  <c r="D6" i="12"/>
  <c r="E6" i="12"/>
  <c r="F6" i="12"/>
  <c r="G6" i="12"/>
  <c r="H6" i="12"/>
  <c r="I6" i="12"/>
  <c r="J6" i="12"/>
  <c r="D7" i="12"/>
  <c r="E7" i="12"/>
  <c r="F7" i="12"/>
  <c r="G7" i="12"/>
  <c r="H7" i="12"/>
  <c r="I7" i="12"/>
  <c r="J7" i="12"/>
  <c r="D8" i="12"/>
  <c r="E8" i="12"/>
  <c r="F8" i="12"/>
  <c r="G8" i="12"/>
  <c r="H8" i="12"/>
  <c r="I8" i="12"/>
  <c r="J8" i="12"/>
  <c r="D9" i="12"/>
  <c r="E9" i="12"/>
  <c r="F9" i="12"/>
  <c r="G9" i="12"/>
  <c r="H9" i="12"/>
  <c r="I9" i="12"/>
  <c r="J9" i="12"/>
  <c r="D10" i="12"/>
  <c r="E10" i="12"/>
  <c r="F10" i="12"/>
  <c r="G10" i="12"/>
  <c r="H10" i="12"/>
  <c r="I10" i="12"/>
  <c r="J10" i="12"/>
  <c r="D11" i="12"/>
  <c r="E11" i="12"/>
  <c r="F11" i="12"/>
  <c r="G11" i="12"/>
  <c r="H11" i="12"/>
  <c r="I11" i="12"/>
  <c r="J11" i="12"/>
  <c r="D12" i="12"/>
  <c r="E12" i="12"/>
  <c r="F12" i="12"/>
  <c r="G12" i="12"/>
  <c r="H12" i="12"/>
  <c r="I12" i="12"/>
  <c r="J12" i="12"/>
  <c r="D13" i="12"/>
  <c r="E13" i="12"/>
  <c r="F13" i="12"/>
  <c r="G13" i="12"/>
  <c r="H13" i="12"/>
  <c r="I13" i="12"/>
  <c r="J13" i="12"/>
  <c r="D14" i="12"/>
  <c r="E14" i="12"/>
  <c r="F14" i="12"/>
  <c r="G14" i="12"/>
  <c r="H14" i="12"/>
  <c r="I14" i="12"/>
  <c r="J14" i="12"/>
  <c r="D15" i="12"/>
  <c r="E15" i="12"/>
  <c r="F15" i="12"/>
  <c r="G15" i="12"/>
  <c r="H15" i="12"/>
  <c r="I15" i="12"/>
  <c r="J15" i="12"/>
  <c r="D16" i="12"/>
  <c r="E16" i="12"/>
  <c r="F16" i="12"/>
  <c r="G16" i="12"/>
  <c r="H16" i="12"/>
  <c r="I16" i="12"/>
  <c r="J16" i="12"/>
  <c r="D17" i="12"/>
  <c r="E17" i="12"/>
  <c r="F17" i="12"/>
  <c r="G17" i="12"/>
  <c r="H17" i="12"/>
  <c r="I17" i="12"/>
  <c r="J17" i="12"/>
  <c r="D18" i="12"/>
  <c r="E18" i="12"/>
  <c r="F18" i="12"/>
  <c r="G18" i="12"/>
  <c r="H18" i="12"/>
  <c r="I18" i="12"/>
  <c r="J18" i="12"/>
  <c r="D19" i="12"/>
  <c r="E19" i="12"/>
  <c r="F19" i="12"/>
  <c r="G19" i="12"/>
  <c r="H19" i="12"/>
  <c r="I19" i="12"/>
  <c r="J19" i="12"/>
  <c r="D20" i="12"/>
  <c r="E20" i="12"/>
  <c r="F20" i="12"/>
  <c r="G20" i="12"/>
  <c r="H20" i="12"/>
  <c r="I20" i="12"/>
  <c r="J20" i="12"/>
  <c r="D21" i="12"/>
  <c r="E21" i="12"/>
  <c r="F21" i="12"/>
  <c r="G21" i="12"/>
  <c r="H21" i="12"/>
  <c r="I21" i="12"/>
  <c r="J21" i="12"/>
  <c r="D22" i="12"/>
  <c r="E22" i="12"/>
  <c r="F22" i="12"/>
  <c r="G22" i="12"/>
  <c r="H22" i="12"/>
  <c r="I22" i="12"/>
  <c r="J22" i="12"/>
  <c r="D23" i="12"/>
  <c r="E23" i="12"/>
  <c r="F23" i="12"/>
  <c r="G23" i="12"/>
  <c r="H23" i="12"/>
  <c r="I23" i="12"/>
  <c r="J23" i="12"/>
  <c r="D4" i="12"/>
  <c r="E4" i="12"/>
  <c r="F4" i="12"/>
  <c r="G4" i="12"/>
  <c r="H4" i="12"/>
  <c r="I4" i="12"/>
  <c r="J4" i="12"/>
  <c r="E5" i="2" l="1"/>
  <c r="E23" i="2"/>
  <c r="E21" i="2"/>
  <c r="B4" i="6"/>
  <c r="B5" i="6" s="1"/>
  <c r="B6" i="6" l="1"/>
  <c r="B7" i="6"/>
  <c r="E9" i="2"/>
  <c r="E25" i="2"/>
  <c r="E52" i="2" l="1"/>
  <c r="E59" i="2" l="1"/>
  <c r="B4" i="19"/>
  <c r="B10" i="13"/>
  <c r="B11" i="13" l="1"/>
  <c r="B12" i="13" s="1"/>
  <c r="B5" i="19"/>
  <c r="B6" i="19" l="1"/>
  <c r="B13" i="13"/>
  <c r="B15" i="13" s="1"/>
  <c r="B16" i="13" s="1"/>
  <c r="B17" i="13" s="1"/>
  <c r="B14" i="13"/>
  <c r="B7" i="19" l="1"/>
  <c r="B18" i="13"/>
  <c r="B19" i="13" s="1"/>
  <c r="B8" i="19" l="1"/>
  <c r="B4" i="13"/>
  <c r="B5" i="13" s="1"/>
  <c r="B6" i="13" s="1"/>
  <c r="B4" i="12"/>
  <c r="B4" i="11"/>
  <c r="B4" i="10"/>
  <c r="B4" i="7"/>
  <c r="E57" i="2"/>
  <c r="E51" i="2"/>
  <c r="B51" i="2"/>
  <c r="E50" i="2"/>
  <c r="B50" i="2"/>
  <c r="E26" i="2"/>
  <c r="E24" i="2"/>
  <c r="E20" i="2"/>
  <c r="E19" i="2"/>
  <c r="E18" i="2"/>
  <c r="E16" i="2"/>
  <c r="E14" i="2"/>
  <c r="E8" i="2"/>
  <c r="E7" i="2"/>
  <c r="E6" i="2"/>
  <c r="E4" i="2"/>
  <c r="E3" i="2"/>
  <c r="B9" i="19" l="1"/>
  <c r="B10" i="19"/>
  <c r="B11" i="19" s="1"/>
  <c r="B12" i="19" s="1"/>
  <c r="B13" i="19" s="1"/>
  <c r="B5" i="12"/>
  <c r="B6" i="12" s="1"/>
  <c r="B5" i="10"/>
  <c r="B14" i="19" l="1"/>
  <c r="B15" i="19" s="1"/>
  <c r="B16" i="19" s="1"/>
  <c r="B17" i="19"/>
  <c r="B18" i="19" s="1"/>
  <c r="B7" i="12"/>
  <c r="B8" i="12" s="1"/>
  <c r="B9" i="12" s="1"/>
  <c r="B6" i="10"/>
  <c r="B7" i="10" s="1"/>
  <c r="B19" i="19" l="1"/>
  <c r="B20" i="19" s="1"/>
  <c r="B10" i="12"/>
  <c r="B11" i="12" s="1"/>
  <c r="B12" i="12"/>
  <c r="B13" i="12" s="1"/>
  <c r="B21" i="19" l="1"/>
  <c r="B22" i="19" s="1"/>
  <c r="B23" i="19" s="1"/>
  <c r="B24" i="19" s="1"/>
  <c r="B25" i="19" s="1"/>
  <c r="B26" i="19" s="1"/>
  <c r="B27" i="19" s="1"/>
  <c r="B14" i="12"/>
  <c r="B15" i="12" l="1"/>
  <c r="B16" i="12" s="1"/>
  <c r="B17" i="12" s="1"/>
  <c r="B18" i="12" s="1"/>
  <c r="B19" i="12" s="1"/>
  <c r="B20" i="12" s="1"/>
  <c r="B21" i="12" s="1"/>
  <c r="B22" i="12" s="1"/>
  <c r="B23" i="12" s="1"/>
  <c r="C4" i="12" l="1"/>
  <c r="C9" i="12"/>
  <c r="C21" i="12"/>
  <c r="C15" i="12"/>
  <c r="C23" i="12"/>
  <c r="C8" i="12"/>
  <c r="C18" i="12"/>
  <c r="C16" i="12"/>
  <c r="C17" i="12"/>
  <c r="C19" i="12"/>
  <c r="C12" i="12"/>
  <c r="C14" i="12"/>
  <c r="C20" i="12"/>
  <c r="C5" i="12"/>
  <c r="C7" i="12"/>
  <c r="C22" i="12"/>
  <c r="C13" i="12"/>
  <c r="C10" i="12"/>
  <c r="C11" i="12"/>
  <c r="C6" i="12"/>
</calcChain>
</file>

<file path=xl/sharedStrings.xml><?xml version="1.0" encoding="utf-8"?>
<sst xmlns="http://schemas.openxmlformats.org/spreadsheetml/2006/main" count="1122" uniqueCount="358">
  <si>
    <t>確認事項</t>
    <rPh sb="0" eb="2">
      <t>カクニン</t>
    </rPh>
    <rPh sb="2" eb="4">
      <t>ジコウ</t>
    </rPh>
    <phoneticPr fontId="3"/>
  </si>
  <si>
    <t>記載欄</t>
    <rPh sb="0" eb="3">
      <t>キサイラン</t>
    </rPh>
    <phoneticPr fontId="3"/>
  </si>
  <si>
    <t>プロジェクトタイトル</t>
    <phoneticPr fontId="3"/>
  </si>
  <si>
    <t>疾患領域</t>
    <rPh sb="0" eb="4">
      <t>シッカンリョウイキ</t>
    </rPh>
    <phoneticPr fontId="3"/>
  </si>
  <si>
    <t>プロジェクト関連製品</t>
    <rPh sb="6" eb="10">
      <t>カンレンセイヒン</t>
    </rPh>
    <phoneticPr fontId="3"/>
  </si>
  <si>
    <t>依頼背景</t>
    <rPh sb="0" eb="4">
      <t>イライハイケイ</t>
    </rPh>
    <phoneticPr fontId="3"/>
  </si>
  <si>
    <t>課題</t>
    <rPh sb="0" eb="2">
      <t>カダイ</t>
    </rPh>
    <phoneticPr fontId="3"/>
  </si>
  <si>
    <t>目的</t>
    <rPh sb="0" eb="2">
      <t>モクテキ</t>
    </rPh>
    <phoneticPr fontId="3"/>
  </si>
  <si>
    <t>提供サービス</t>
    <rPh sb="0" eb="2">
      <t>テイキョウ</t>
    </rPh>
    <phoneticPr fontId="3"/>
  </si>
  <si>
    <t>データ</t>
    <phoneticPr fontId="3"/>
  </si>
  <si>
    <t>ソリューション</t>
    <phoneticPr fontId="3"/>
  </si>
  <si>
    <t>サポート</t>
    <phoneticPr fontId="3"/>
  </si>
  <si>
    <t>利用DB</t>
    <rPh sb="0" eb="2">
      <t>リヨウ</t>
    </rPh>
    <phoneticPr fontId="3"/>
  </si>
  <si>
    <t>千年カルテ</t>
    <rPh sb="0" eb="2">
      <t>センネン</t>
    </rPh>
    <phoneticPr fontId="3"/>
  </si>
  <si>
    <t>調査の対象期間</t>
    <rPh sb="0" eb="2">
      <t>チョウサ</t>
    </rPh>
    <rPh sb="3" eb="5">
      <t>タイショウ</t>
    </rPh>
    <rPh sb="5" eb="7">
      <t>キカン</t>
    </rPh>
    <phoneticPr fontId="3"/>
  </si>
  <si>
    <t>調査のデザイン</t>
    <rPh sb="0" eb="2">
      <t>チョウサ</t>
    </rPh>
    <phoneticPr fontId="3"/>
  </si>
  <si>
    <t>調査対象</t>
    <rPh sb="0" eb="4">
      <t>チョウサタイショウ</t>
    </rPh>
    <phoneticPr fontId="3"/>
  </si>
  <si>
    <t>観察期間</t>
    <rPh sb="0" eb="4">
      <t>カンサツキカン</t>
    </rPh>
    <phoneticPr fontId="3"/>
  </si>
  <si>
    <t>組み入れ基準</t>
    <rPh sb="0" eb="1">
      <t>ク</t>
    </rPh>
    <rPh sb="2" eb="3">
      <t>イ</t>
    </rPh>
    <rPh sb="4" eb="6">
      <t>キジュン</t>
    </rPh>
    <phoneticPr fontId="3"/>
  </si>
  <si>
    <t>除外基準</t>
    <rPh sb="0" eb="4">
      <t>ジョガイキジュン</t>
    </rPh>
    <phoneticPr fontId="3"/>
  </si>
  <si>
    <t>曝露・対照の定義</t>
  </si>
  <si>
    <t>アウトカムの定義</t>
    <rPh sb="6" eb="8">
      <t>テイギ</t>
    </rPh>
    <phoneticPr fontId="3"/>
  </si>
  <si>
    <t>解析を行う項目</t>
    <rPh sb="0" eb="2">
      <t>カイセキ</t>
    </rPh>
    <rPh sb="3" eb="4">
      <t>オコナ</t>
    </rPh>
    <rPh sb="5" eb="7">
      <t>コウモク</t>
    </rPh>
    <phoneticPr fontId="3"/>
  </si>
  <si>
    <t>成果物</t>
    <rPh sb="0" eb="3">
      <t>セイカブツ</t>
    </rPh>
    <phoneticPr fontId="3"/>
  </si>
  <si>
    <t>スケジュール</t>
    <phoneticPr fontId="3"/>
  </si>
  <si>
    <t>予算</t>
    <rPh sb="0" eb="2">
      <t>ヨサン</t>
    </rPh>
    <phoneticPr fontId="3"/>
  </si>
  <si>
    <t>種別</t>
    <rPh sb="0" eb="2">
      <t>シュベツ</t>
    </rPh>
    <phoneticPr fontId="3"/>
  </si>
  <si>
    <t>利用期間</t>
    <rPh sb="0" eb="4">
      <t>リヨウキカン</t>
    </rPh>
    <phoneticPr fontId="3"/>
  </si>
  <si>
    <t>保存期間</t>
    <rPh sb="0" eb="2">
      <t>ホゾン</t>
    </rPh>
    <rPh sb="2" eb="4">
      <t>キカン</t>
    </rPh>
    <phoneticPr fontId="3"/>
  </si>
  <si>
    <t>概要</t>
    <phoneticPr fontId="3"/>
  </si>
  <si>
    <t>※【参考 テキスト確認】参照</t>
    <rPh sb="2" eb="4">
      <t>サンコウ</t>
    </rPh>
    <rPh sb="9" eb="11">
      <t>カクニン</t>
    </rPh>
    <rPh sb="12" eb="14">
      <t>サンショウ</t>
    </rPh>
    <phoneticPr fontId="3"/>
  </si>
  <si>
    <t>概要</t>
    <rPh sb="0" eb="2">
      <t>ガイヨウ</t>
    </rPh>
    <phoneticPr fontId="3"/>
  </si>
  <si>
    <t>データ提供</t>
    <rPh sb="3" eb="5">
      <t>テイキョウ</t>
    </rPh>
    <phoneticPr fontId="3"/>
  </si>
  <si>
    <t>対象施設</t>
    <rPh sb="0" eb="4">
      <t>タイショウシセツ</t>
    </rPh>
    <phoneticPr fontId="3"/>
  </si>
  <si>
    <t>※【施設一覧】参照</t>
  </si>
  <si>
    <t>データ期間</t>
    <rPh sb="3" eb="5">
      <t>キカン</t>
    </rPh>
    <phoneticPr fontId="3"/>
  </si>
  <si>
    <t>データ抽出条件</t>
    <rPh sb="3" eb="5">
      <t>チュウシュツ</t>
    </rPh>
    <rPh sb="5" eb="7">
      <t>ジョウケン</t>
    </rPh>
    <phoneticPr fontId="3"/>
  </si>
  <si>
    <t>患者情報</t>
    <rPh sb="0" eb="2">
      <t>カンジャ</t>
    </rPh>
    <rPh sb="2" eb="4">
      <t>ジョウホウ</t>
    </rPh>
    <phoneticPr fontId="3"/>
  </si>
  <si>
    <t>年齢</t>
    <rPh sb="0" eb="2">
      <t>ネンレイ</t>
    </rPh>
    <phoneticPr fontId="3"/>
  </si>
  <si>
    <t>性別</t>
    <rPh sb="0" eb="2">
      <t>セイベツ</t>
    </rPh>
    <phoneticPr fontId="3"/>
  </si>
  <si>
    <t>併発疾患</t>
    <rPh sb="0" eb="4">
      <t>ヘイハツシッカン</t>
    </rPh>
    <phoneticPr fontId="3"/>
  </si>
  <si>
    <t>その他</t>
    <rPh sb="2" eb="3">
      <t>タ</t>
    </rPh>
    <phoneticPr fontId="3"/>
  </si>
  <si>
    <t>医薬品</t>
    <rPh sb="0" eb="3">
      <t>イヤクヒン</t>
    </rPh>
    <phoneticPr fontId="3"/>
  </si>
  <si>
    <t>医薬品名</t>
    <rPh sb="0" eb="4">
      <t>イヤクヒンメイ</t>
    </rPh>
    <phoneticPr fontId="3"/>
  </si>
  <si>
    <t>※【医薬品一覧】参照</t>
  </si>
  <si>
    <t>投与回数</t>
    <rPh sb="0" eb="4">
      <t>トウヨカイスウ</t>
    </rPh>
    <phoneticPr fontId="3"/>
  </si>
  <si>
    <t>投与時期</t>
    <rPh sb="0" eb="4">
      <t>トウヨジキ</t>
    </rPh>
    <phoneticPr fontId="3"/>
  </si>
  <si>
    <t>診療行為</t>
    <phoneticPr fontId="3"/>
  </si>
  <si>
    <t>診療行為名</t>
    <rPh sb="0" eb="2">
      <t>シンリョウ</t>
    </rPh>
    <rPh sb="2" eb="4">
      <t>コウイ</t>
    </rPh>
    <rPh sb="4" eb="5">
      <t>メイ</t>
    </rPh>
    <phoneticPr fontId="3"/>
  </si>
  <si>
    <t>※【診療行為一覧】参照</t>
  </si>
  <si>
    <t>実施回数</t>
    <rPh sb="0" eb="2">
      <t>ジッシ</t>
    </rPh>
    <rPh sb="2" eb="4">
      <t>カイスウ</t>
    </rPh>
    <phoneticPr fontId="4"/>
  </si>
  <si>
    <t>実施時期</t>
    <rPh sb="0" eb="2">
      <t>ジッシ</t>
    </rPh>
    <rPh sb="2" eb="4">
      <t>ジキ</t>
    </rPh>
    <phoneticPr fontId="4"/>
  </si>
  <si>
    <t>検査</t>
    <phoneticPr fontId="3"/>
  </si>
  <si>
    <t>検査名</t>
    <rPh sb="0" eb="2">
      <t>ケンサ</t>
    </rPh>
    <rPh sb="2" eb="3">
      <t>メイ</t>
    </rPh>
    <phoneticPr fontId="3"/>
  </si>
  <si>
    <t>※【検査一覧】参照</t>
  </si>
  <si>
    <t>その他の条件</t>
    <rPh sb="2" eb="3">
      <t>タ</t>
    </rPh>
    <rPh sb="4" eb="6">
      <t>ジョウケン</t>
    </rPh>
    <phoneticPr fontId="3"/>
  </si>
  <si>
    <t>データ抽出項目</t>
    <rPh sb="3" eb="5">
      <t>チュウシュツ</t>
    </rPh>
    <rPh sb="5" eb="7">
      <t>コウモク</t>
    </rPh>
    <phoneticPr fontId="3"/>
  </si>
  <si>
    <t>※【抽出項目一覧】参照</t>
    <phoneticPr fontId="3"/>
  </si>
  <si>
    <t>フィージビリティ調査</t>
    <rPh sb="8" eb="10">
      <t>チョウサ</t>
    </rPh>
    <phoneticPr fontId="3"/>
  </si>
  <si>
    <t>※【フィージビリティ】参照</t>
    <phoneticPr fontId="3"/>
  </si>
  <si>
    <t>提出</t>
    <rPh sb="0" eb="2">
      <t>テイシュツ</t>
    </rPh>
    <phoneticPr fontId="3"/>
  </si>
  <si>
    <t>取扱い場所</t>
    <phoneticPr fontId="3"/>
  </si>
  <si>
    <t>提出方法</t>
    <rPh sb="0" eb="2">
      <t>テイシュツ</t>
    </rPh>
    <rPh sb="2" eb="4">
      <t>ホウホウ</t>
    </rPh>
    <phoneticPr fontId="3"/>
  </si>
  <si>
    <t>提出媒体</t>
    <rPh sb="0" eb="2">
      <t>テイシュツ</t>
    </rPh>
    <rPh sb="2" eb="4">
      <t>バイタイ</t>
    </rPh>
    <phoneticPr fontId="3"/>
  </si>
  <si>
    <t>対外発表</t>
    <rPh sb="0" eb="4">
      <t>タイガイハッピョウ</t>
    </rPh>
    <phoneticPr fontId="3"/>
  </si>
  <si>
    <t>発表方式</t>
    <rPh sb="0" eb="4">
      <t>ハッピョウホウシキ</t>
    </rPh>
    <phoneticPr fontId="3"/>
  </si>
  <si>
    <t>名称等</t>
    <rPh sb="0" eb="3">
      <t>メイショウトウ</t>
    </rPh>
    <phoneticPr fontId="3"/>
  </si>
  <si>
    <t>連絡先</t>
    <rPh sb="0" eb="3">
      <t>レンラクサキ</t>
    </rPh>
    <phoneticPr fontId="3"/>
  </si>
  <si>
    <t>所属</t>
    <rPh sb="0" eb="2">
      <t>ショゾク</t>
    </rPh>
    <phoneticPr fontId="3"/>
  </si>
  <si>
    <t>氏名</t>
    <rPh sb="0" eb="2">
      <t>シメイ</t>
    </rPh>
    <phoneticPr fontId="3"/>
  </si>
  <si>
    <t>その他特記事項</t>
    <rPh sb="2" eb="3">
      <t>タ</t>
    </rPh>
    <rPh sb="3" eb="7">
      <t>トッキジコウ</t>
    </rPh>
    <phoneticPr fontId="3"/>
  </si>
  <si>
    <t>事象</t>
    <rPh sb="0" eb="2">
      <t>ジショウ</t>
    </rPh>
    <phoneticPr fontId="3"/>
  </si>
  <si>
    <t>対策</t>
    <rPh sb="0" eb="2">
      <t>タイサク</t>
    </rPh>
    <phoneticPr fontId="3"/>
  </si>
  <si>
    <t>与件整理書</t>
    <rPh sb="0" eb="5">
      <t>ヨケンセイリショ</t>
    </rPh>
    <phoneticPr fontId="3"/>
  </si>
  <si>
    <t>no</t>
  </si>
  <si>
    <t>スキーマ名</t>
    <rPh sb="4" eb="5">
      <t>メイ</t>
    </rPh>
    <phoneticPr fontId="3"/>
  </si>
  <si>
    <t>テーブル名</t>
    <rPh sb="4" eb="5">
      <t>メイ</t>
    </rPh>
    <phoneticPr fontId="3"/>
  </si>
  <si>
    <t>カラム名</t>
    <rPh sb="3" eb="4">
      <t>メイ</t>
    </rPh>
    <phoneticPr fontId="4"/>
  </si>
  <si>
    <t>施設名</t>
    <rPh sb="0" eb="3">
      <t>シセツメイ</t>
    </rPh>
    <phoneticPr fontId="3"/>
  </si>
  <si>
    <t>ICD-10コード</t>
  </si>
  <si>
    <t>傷病名コード</t>
  </si>
  <si>
    <t>傷病名名称</t>
    <phoneticPr fontId="3"/>
  </si>
  <si>
    <t>主傷病/合併症</t>
    <rPh sb="0" eb="3">
      <t>シュショウビョウ</t>
    </rPh>
    <rPh sb="4" eb="7">
      <t>ガッペイショウ</t>
    </rPh>
    <phoneticPr fontId="3"/>
  </si>
  <si>
    <t>一般名</t>
  </si>
  <si>
    <t>コード</t>
    <phoneticPr fontId="3"/>
  </si>
  <si>
    <t>備考</t>
    <rPh sb="0" eb="2">
      <t>ビコウ</t>
    </rPh>
    <phoneticPr fontId="3"/>
  </si>
  <si>
    <t>診療行為名</t>
    <rPh sb="0" eb="4">
      <t>シンリョウコウイ</t>
    </rPh>
    <rPh sb="4" eb="5">
      <t>メイ</t>
    </rPh>
    <phoneticPr fontId="3"/>
  </si>
  <si>
    <t>診療行為分類</t>
    <rPh sb="0" eb="4">
      <t>シンリョウコウイ</t>
    </rPh>
    <rPh sb="4" eb="6">
      <t>ブンルイ</t>
    </rPh>
    <phoneticPr fontId="3"/>
  </si>
  <si>
    <t>診療行為コード</t>
    <rPh sb="0" eb="4">
      <t>シンリョウコウイ</t>
    </rPh>
    <phoneticPr fontId="3"/>
  </si>
  <si>
    <t>検査名</t>
    <rPh sb="0" eb="3">
      <t>ケンサメイ</t>
    </rPh>
    <phoneticPr fontId="3"/>
  </si>
  <si>
    <t>検査結果</t>
    <rPh sb="0" eb="4">
      <t>ケンサケッカ</t>
    </rPh>
    <phoneticPr fontId="3"/>
  </si>
  <si>
    <t>データの内容</t>
    <rPh sb="4" eb="6">
      <t>ナイヨウ</t>
    </rPh>
    <phoneticPr fontId="11"/>
  </si>
  <si>
    <t>データ型</t>
    <rPh sb="3" eb="4">
      <t>ガタ</t>
    </rPh>
    <phoneticPr fontId="3"/>
  </si>
  <si>
    <t>データ構造</t>
    <rPh sb="3" eb="5">
      <t>コウゾウ</t>
    </rPh>
    <phoneticPr fontId="3"/>
  </si>
  <si>
    <t>データソース</t>
  </si>
  <si>
    <t>エンティティ名</t>
    <rPh sb="6" eb="7">
      <t>メイ</t>
    </rPh>
    <phoneticPr fontId="3"/>
  </si>
  <si>
    <t>ジョブの使用</t>
    <rPh sb="4" eb="6">
      <t>シヨウ</t>
    </rPh>
    <phoneticPr fontId="3"/>
  </si>
  <si>
    <t>過去実績</t>
    <rPh sb="0" eb="4">
      <t>カコジッセキ</t>
    </rPh>
    <phoneticPr fontId="4"/>
  </si>
  <si>
    <t>チェック</t>
    <phoneticPr fontId="4"/>
  </si>
  <si>
    <t>備考</t>
    <rPh sb="0" eb="2">
      <t>ビコウ</t>
    </rPh>
    <phoneticPr fontId="4"/>
  </si>
  <si>
    <t>依頼事項</t>
    <rPh sb="0" eb="4">
      <t>イライジコウ</t>
    </rPh>
    <phoneticPr fontId="3"/>
  </si>
  <si>
    <t>no</t>
    <phoneticPr fontId="3"/>
  </si>
  <si>
    <t>条件</t>
    <rPh sb="0" eb="2">
      <t>ジョウケン</t>
    </rPh>
    <phoneticPr fontId="3"/>
  </si>
  <si>
    <t>大項目</t>
    <rPh sb="0" eb="1">
      <t>ダイ</t>
    </rPh>
    <rPh sb="1" eb="3">
      <t>コウモク</t>
    </rPh>
    <phoneticPr fontId="11"/>
  </si>
  <si>
    <t>小項目</t>
    <rPh sb="0" eb="3">
      <t>ショウコウモク</t>
    </rPh>
    <phoneticPr fontId="3"/>
  </si>
  <si>
    <t>→内部用</t>
    <rPh sb="1" eb="4">
      <t>ナイブヨウ</t>
    </rPh>
    <phoneticPr fontId="3"/>
  </si>
  <si>
    <t>項目</t>
  </si>
  <si>
    <t>患者数</t>
  </si>
  <si>
    <t>主傷病名</t>
    <rPh sb="0" eb="3">
      <t>シュショウビョウ</t>
    </rPh>
    <rPh sb="3" eb="4">
      <t>メイ</t>
    </rPh>
    <phoneticPr fontId="3"/>
  </si>
  <si>
    <t>※【傷病一覧】参照</t>
  </si>
  <si>
    <t>発症時期</t>
    <rPh sb="0" eb="2">
      <t>ハッショウ</t>
    </rPh>
    <rPh sb="2" eb="4">
      <t>ジキ</t>
    </rPh>
    <phoneticPr fontId="4"/>
  </si>
  <si>
    <t>再発の有無</t>
    <rPh sb="0" eb="2">
      <t>サイハツ</t>
    </rPh>
    <rPh sb="3" eb="5">
      <t>ウム</t>
    </rPh>
    <phoneticPr fontId="4"/>
  </si>
  <si>
    <t>入院の有無</t>
    <rPh sb="0" eb="2">
      <t>ニュウイン</t>
    </rPh>
    <rPh sb="3" eb="5">
      <t>ウム</t>
    </rPh>
    <phoneticPr fontId="4"/>
  </si>
  <si>
    <t>データ期間</t>
    <phoneticPr fontId="3"/>
  </si>
  <si>
    <t>対象施設</t>
  </si>
  <si>
    <t>データの種別</t>
    <phoneticPr fontId="3"/>
  </si>
  <si>
    <t>ソリューションの種別</t>
    <phoneticPr fontId="3"/>
  </si>
  <si>
    <t>サポートの種別</t>
    <phoneticPr fontId="3"/>
  </si>
  <si>
    <t>調査結果</t>
    <rPh sb="0" eb="2">
      <t>チョウサ</t>
    </rPh>
    <rPh sb="2" eb="4">
      <t>ケッカ</t>
    </rPh>
    <phoneticPr fontId="3"/>
  </si>
  <si>
    <t>発生工程</t>
    <rPh sb="0" eb="2">
      <t>ハッセイ</t>
    </rPh>
    <rPh sb="2" eb="4">
      <t>コウテイ</t>
    </rPh>
    <phoneticPr fontId="3"/>
  </si>
  <si>
    <t>解消工程</t>
    <rPh sb="0" eb="2">
      <t>カイショウ</t>
    </rPh>
    <rPh sb="2" eb="4">
      <t>コウテイ</t>
    </rPh>
    <phoneticPr fontId="3"/>
  </si>
  <si>
    <t>要件定義</t>
    <phoneticPr fontId="3"/>
  </si>
  <si>
    <t>見積もり</t>
    <phoneticPr fontId="3"/>
  </si>
  <si>
    <t>リスク審査</t>
    <phoneticPr fontId="3"/>
  </si>
  <si>
    <t>設計</t>
    <rPh sb="0" eb="2">
      <t>セッケイ</t>
    </rPh>
    <phoneticPr fontId="3"/>
  </si>
  <si>
    <t>プログラム作成</t>
    <rPh sb="5" eb="7">
      <t>サクセイ</t>
    </rPh>
    <phoneticPr fontId="3"/>
  </si>
  <si>
    <t>データ抽出</t>
    <rPh sb="3" eb="5">
      <t>チュウシュツ</t>
    </rPh>
    <phoneticPr fontId="3"/>
  </si>
  <si>
    <t>データ加工</t>
    <rPh sb="3" eb="5">
      <t>カコウ</t>
    </rPh>
    <phoneticPr fontId="3"/>
  </si>
  <si>
    <t>提供前審査</t>
    <rPh sb="0" eb="5">
      <t>テイキョウマエシンサ</t>
    </rPh>
    <phoneticPr fontId="3"/>
  </si>
  <si>
    <t>納品</t>
    <rPh sb="0" eb="2">
      <t>ノウヒン</t>
    </rPh>
    <phoneticPr fontId="3"/>
  </si>
  <si>
    <t>不明</t>
    <rPh sb="0" eb="2">
      <t>フメイ</t>
    </rPh>
    <phoneticPr fontId="3"/>
  </si>
  <si>
    <t>企画提案</t>
    <rPh sb="0" eb="4">
      <t>キカクテイアン</t>
    </rPh>
    <phoneticPr fontId="3"/>
  </si>
  <si>
    <t>契約</t>
    <rPh sb="0" eb="2">
      <t>ケイヤク</t>
    </rPh>
    <phoneticPr fontId="3"/>
  </si>
  <si>
    <t>データ返却</t>
    <rPh sb="3" eb="5">
      <t>ヘンキャク</t>
    </rPh>
    <phoneticPr fontId="3"/>
  </si>
  <si>
    <t>工程リスト</t>
    <rPh sb="0" eb="2">
      <t>コウテイ</t>
    </rPh>
    <phoneticPr fontId="3"/>
  </si>
  <si>
    <t>※【アウトプットイメージ】参照</t>
  </si>
  <si>
    <t>更新日</t>
  </si>
  <si>
    <t>変更箇所</t>
  </si>
  <si>
    <t>変更内容</t>
  </si>
  <si>
    <t>-</t>
  </si>
  <si>
    <t>ドラフト版作成</t>
  </si>
  <si>
    <t>0.0</t>
    <phoneticPr fontId="3"/>
  </si>
  <si>
    <t>バージョン</t>
    <phoneticPr fontId="3"/>
  </si>
  <si>
    <t>作成者</t>
    <rPh sb="0" eb="3">
      <t>サクセイシャ</t>
    </rPh>
    <phoneticPr fontId="3"/>
  </si>
  <si>
    <t>CKDマーケティング領域での千年カルテDB調査　</t>
    <phoneticPr fontId="3"/>
  </si>
  <si>
    <t>高カリウム血症</t>
    <rPh sb="0" eb="1">
      <t>コウ</t>
    </rPh>
    <rPh sb="5" eb="7">
      <t>ケッショウ</t>
    </rPh>
    <phoneticPr fontId="3"/>
  </si>
  <si>
    <t>ロケルマ</t>
    <phoneticPr fontId="3"/>
  </si>
  <si>
    <t>高カリウム血症治療薬の新規有効成分として、2020年5月に45年ぶりの新薬として発売したロケルマ。30万人を超える対象患者さんへ、適正使用での更なる処方拡大を狙う重要な時期であり、治療実態の真のニーズ把握が必要。</t>
    <phoneticPr fontId="3"/>
  </si>
  <si>
    <t>新規処方獲得と共に、継続処方の維持が患者さんの適正カリウム値保持の為に必要だが、短期使用での脱落例も少なくない現状。</t>
    <phoneticPr fontId="3"/>
  </si>
  <si>
    <t>ロケルマ処方患者におけるインサイト調査</t>
    <phoneticPr fontId="3"/>
  </si>
  <si>
    <t>統計情報</t>
    <rPh sb="0" eb="2">
      <t>トウケイ</t>
    </rPh>
    <rPh sb="2" eb="4">
      <t>ジョウホウ</t>
    </rPh>
    <phoneticPr fontId="3"/>
  </si>
  <si>
    <t>統計解析</t>
    <rPh sb="0" eb="2">
      <t>トウケイ</t>
    </rPh>
    <rPh sb="2" eb="4">
      <t>カイセキ</t>
    </rPh>
    <phoneticPr fontId="3"/>
  </si>
  <si>
    <t>~2022/6/30？</t>
    <phoneticPr fontId="3"/>
  </si>
  <si>
    <t>記述疫学、形態素解析</t>
    <rPh sb="0" eb="2">
      <t>キジュツ</t>
    </rPh>
    <rPh sb="2" eb="4">
      <t>エキガク</t>
    </rPh>
    <rPh sb="5" eb="10">
      <t>ケイタイソカイセキ</t>
    </rPh>
    <phoneticPr fontId="3"/>
  </si>
  <si>
    <t>MML、DPC、RCP全て揃っている施設</t>
    <rPh sb="11" eb="12">
      <t>スベ</t>
    </rPh>
    <rPh sb="13" eb="14">
      <t>ソロ</t>
    </rPh>
    <rPh sb="18" eb="20">
      <t>シセツ</t>
    </rPh>
    <phoneticPr fontId="3"/>
  </si>
  <si>
    <t>ロケルマ処方患者</t>
    <rPh sb="4" eb="6">
      <t>ショホウ</t>
    </rPh>
    <rPh sb="6" eb="8">
      <t>カンジャ</t>
    </rPh>
    <phoneticPr fontId="3"/>
  </si>
  <si>
    <t>ー</t>
    <phoneticPr fontId="3"/>
  </si>
  <si>
    <t>ロケルマ処方期間の患者テキスト</t>
    <rPh sb="4" eb="6">
      <t>ショホウ</t>
    </rPh>
    <rPh sb="6" eb="8">
      <t>キカン</t>
    </rPh>
    <rPh sb="9" eb="11">
      <t>カンジャ</t>
    </rPh>
    <phoneticPr fontId="3"/>
  </si>
  <si>
    <t>2023年12月納品</t>
    <rPh sb="4" eb="5">
      <t>ネン</t>
    </rPh>
    <rPh sb="7" eb="8">
      <t>ガツ</t>
    </rPh>
    <rPh sb="8" eb="10">
      <t>ノウヒン</t>
    </rPh>
    <phoneticPr fontId="3"/>
  </si>
  <si>
    <t>1500万円以内</t>
    <rPh sb="4" eb="6">
      <t>マンエン</t>
    </rPh>
    <rPh sb="6" eb="8">
      <t>イナイ</t>
    </rPh>
    <phoneticPr fontId="3"/>
  </si>
  <si>
    <t>最終報告書、解析結果</t>
    <rPh sb="0" eb="2">
      <t>サイシュウ</t>
    </rPh>
    <rPh sb="2" eb="5">
      <t>ホウコクショ</t>
    </rPh>
    <rPh sb="6" eb="8">
      <t>カイセキ</t>
    </rPh>
    <rPh sb="8" eb="10">
      <t>ケッカ</t>
    </rPh>
    <phoneticPr fontId="3"/>
  </si>
  <si>
    <t>カリウム、血清クレアチニン、eGFR（年齢、性別、血清クレアチニン値から内部で算出）、NT-proBNP</t>
    <rPh sb="5" eb="7">
      <t>ケッセイ</t>
    </rPh>
    <phoneticPr fontId="3"/>
  </si>
  <si>
    <t>患者背景、合併症、併発疾患、検査値</t>
    <rPh sb="5" eb="8">
      <t>ガッペイショウ</t>
    </rPh>
    <rPh sb="9" eb="11">
      <t>ヘイハツ</t>
    </rPh>
    <rPh sb="11" eb="13">
      <t>シッカン</t>
    </rPh>
    <phoneticPr fontId="3"/>
  </si>
  <si>
    <t>合併症は5～10項目程度</t>
    <phoneticPr fontId="3"/>
  </si>
  <si>
    <t>ロケルマ、併用薬10項目程度</t>
    <rPh sb="5" eb="8">
      <t>ヘイヨウヤク</t>
    </rPh>
    <rPh sb="10" eb="12">
      <t>コウモク</t>
    </rPh>
    <rPh sb="12" eb="14">
      <t>テイド</t>
    </rPh>
    <phoneticPr fontId="3"/>
  </si>
  <si>
    <t>患者背景テーブル、検査値推移図（カリウム）、形態素解析</t>
    <rPh sb="9" eb="12">
      <t>ケンサチ</t>
    </rPh>
    <rPh sb="12" eb="15">
      <t>スイイズ</t>
    </rPh>
    <rPh sb="22" eb="25">
      <t>ケイタイソ</t>
    </rPh>
    <rPh sb="25" eb="27">
      <t>カイセキ</t>
    </rPh>
    <phoneticPr fontId="3"/>
  </si>
  <si>
    <t>腎代替療法</t>
    <phoneticPr fontId="3"/>
  </si>
  <si>
    <t>カリウム</t>
    <phoneticPr fontId="3"/>
  </si>
  <si>
    <t>血清クレアチニン</t>
    <rPh sb="0" eb="2">
      <t>ケッセイ</t>
    </rPh>
    <phoneticPr fontId="3"/>
  </si>
  <si>
    <t>NT-proBNP</t>
    <phoneticPr fontId="3"/>
  </si>
  <si>
    <t>患者no</t>
  </si>
  <si>
    <t>仮ID</t>
  </si>
  <si>
    <t>テキスト</t>
  </si>
  <si>
    <t>患者背景</t>
    <rPh sb="0" eb="2">
      <t>カンジャ</t>
    </rPh>
    <rPh sb="2" eb="4">
      <t>ハイケイ</t>
    </rPh>
    <phoneticPr fontId="2"/>
  </si>
  <si>
    <t>年齢</t>
    <rPh sb="0" eb="2">
      <t>ネンレイ</t>
    </rPh>
    <phoneticPr fontId="2"/>
  </si>
  <si>
    <t>構造化</t>
    <rPh sb="0" eb="3">
      <t>コウゾウカ</t>
    </rPh>
    <phoneticPr fontId="3"/>
  </si>
  <si>
    <t>MML</t>
  </si>
  <si>
    <t>Pi</t>
  </si>
  <si>
    <t>性別の情報（1:男性・2:女性）</t>
  </si>
  <si>
    <t>数値</t>
    <rPh sb="0" eb="2">
      <t>スウチ</t>
    </rPh>
    <phoneticPr fontId="3"/>
  </si>
  <si>
    <t>日付</t>
    <rPh sb="0" eb="2">
      <t>ヒヅケ</t>
    </rPh>
    <phoneticPr fontId="3"/>
  </si>
  <si>
    <t>ロケルマ初回処方日</t>
    <rPh sb="4" eb="6">
      <t>ショカイ</t>
    </rPh>
    <rPh sb="6" eb="9">
      <t>ショホウビ</t>
    </rPh>
    <phoneticPr fontId="3"/>
  </si>
  <si>
    <t>DPC</t>
  </si>
  <si>
    <t>EFn,EFg</t>
  </si>
  <si>
    <t>処方期間</t>
    <rPh sb="0" eb="2">
      <t>ショホウ</t>
    </rPh>
    <rPh sb="2" eb="4">
      <t>キカン</t>
    </rPh>
    <phoneticPr fontId="3"/>
  </si>
  <si>
    <t>患者背景</t>
    <rPh sb="0" eb="2">
      <t>カンジャ</t>
    </rPh>
    <rPh sb="2" eb="4">
      <t>ハイケイ</t>
    </rPh>
    <phoneticPr fontId="3"/>
  </si>
  <si>
    <t>合併症</t>
    <rPh sb="0" eb="3">
      <t>ガッペイショウ</t>
    </rPh>
    <phoneticPr fontId="3"/>
  </si>
  <si>
    <t>併用薬</t>
    <rPh sb="0" eb="3">
      <t>ヘイヨウヤク</t>
    </rPh>
    <phoneticPr fontId="3"/>
  </si>
  <si>
    <t>EFn,EFg</t>
    <phoneticPr fontId="3"/>
  </si>
  <si>
    <t>検査値</t>
    <rPh sb="0" eb="3">
      <t>ケンサチ</t>
    </rPh>
    <phoneticPr fontId="3"/>
  </si>
  <si>
    <t>eGFR</t>
    <phoneticPr fontId="3"/>
  </si>
  <si>
    <t>MML</t>
    <phoneticPr fontId="3"/>
  </si>
  <si>
    <t>Lb</t>
    <phoneticPr fontId="3"/>
  </si>
  <si>
    <t>カリウムの検査実施日</t>
    <rPh sb="5" eb="7">
      <t>ケンサ</t>
    </rPh>
    <rPh sb="7" eb="9">
      <t>ジッシ</t>
    </rPh>
    <rPh sb="9" eb="10">
      <t>ビ</t>
    </rPh>
    <phoneticPr fontId="3"/>
  </si>
  <si>
    <t>カリウムの検査結果</t>
    <rPh sb="5" eb="7">
      <t>ケンサ</t>
    </rPh>
    <rPh sb="7" eb="9">
      <t>ケッカ</t>
    </rPh>
    <phoneticPr fontId="3"/>
  </si>
  <si>
    <t>テキスト</t>
    <phoneticPr fontId="3"/>
  </si>
  <si>
    <t>ロケルマ処方患者のテキスト</t>
    <rPh sb="4" eb="6">
      <t>ショホウ</t>
    </rPh>
    <rPh sb="6" eb="8">
      <t>カンジャ</t>
    </rPh>
    <phoneticPr fontId="3"/>
  </si>
  <si>
    <t>非構造化</t>
    <rPh sb="0" eb="1">
      <t>ヒ</t>
    </rPh>
    <rPh sb="1" eb="4">
      <t>コウゾウカ</t>
    </rPh>
    <phoneticPr fontId="3"/>
  </si>
  <si>
    <t>ロケルマ処方患者のテキスト（主訴）</t>
    <rPh sb="4" eb="6">
      <t>ショホウ</t>
    </rPh>
    <rPh sb="6" eb="8">
      <t>カンジャ</t>
    </rPh>
    <rPh sb="14" eb="16">
      <t>シュソ</t>
    </rPh>
    <phoneticPr fontId="3"/>
  </si>
  <si>
    <t>統計情報①：処方期間別の患者背景</t>
    <rPh sb="0" eb="2">
      <t>トウケイ</t>
    </rPh>
    <rPh sb="2" eb="4">
      <t>ジョウホウ</t>
    </rPh>
    <rPh sb="6" eb="11">
      <t>ショホウキカンベツ</t>
    </rPh>
    <rPh sb="12" eb="16">
      <t>カンジャハイケイ</t>
    </rPh>
    <phoneticPr fontId="3"/>
  </si>
  <si>
    <t>統計情報②：カリウム値推移図</t>
    <rPh sb="0" eb="2">
      <t>トウケイ</t>
    </rPh>
    <rPh sb="2" eb="4">
      <t>ジョウホウ</t>
    </rPh>
    <phoneticPr fontId="3"/>
  </si>
  <si>
    <t>統計情報③：短期処方患者に見られる特徴的なキーワード探索</t>
    <rPh sb="0" eb="2">
      <t>トウケイ</t>
    </rPh>
    <rPh sb="2" eb="4">
      <t>ジョウホウ</t>
    </rPh>
    <phoneticPr fontId="3"/>
  </si>
  <si>
    <t>納品物（統計情報④）：テキストデータ内の主訴を活用した、患者の困りごと探索</t>
    <rPh sb="0" eb="2">
      <t>ノウヒン</t>
    </rPh>
    <rPh sb="2" eb="3">
      <t>ブツ</t>
    </rPh>
    <rPh sb="4" eb="6">
      <t>トウケイ</t>
    </rPh>
    <rPh sb="6" eb="8">
      <t>ジョウホウ</t>
    </rPh>
    <rPh sb="18" eb="19">
      <t>ナイ</t>
    </rPh>
    <rPh sb="20" eb="22">
      <t>シュソ</t>
    </rPh>
    <rPh sb="23" eb="25">
      <t>カツヨウ</t>
    </rPh>
    <rPh sb="28" eb="30">
      <t>カンジャ</t>
    </rPh>
    <rPh sb="31" eb="32">
      <t>コマ</t>
    </rPh>
    <rPh sb="35" eb="37">
      <t>タンサク</t>
    </rPh>
    <phoneticPr fontId="3"/>
  </si>
  <si>
    <t>要件定義</t>
  </si>
  <si>
    <t>納品までタイトなスケジュールであり、特に要件定義のアウトプットイメージは、お客様と綿密なコミュニケーションを取らないと、認識のズレが生じ、処理や手戻り等に想定以上の時間がかかる</t>
    <phoneticPr fontId="3"/>
  </si>
  <si>
    <t>案件開始後、お客様会議時に毎回スケジュールを提示し、期日までの納品に関わる重要なマイルストーンは確実に理解いただき、手戻りの発生を防ぐ。</t>
    <rPh sb="0" eb="2">
      <t>アンケン</t>
    </rPh>
    <rPh sb="2" eb="5">
      <t>カイシゴ</t>
    </rPh>
    <rPh sb="7" eb="9">
      <t>キャクサマ</t>
    </rPh>
    <rPh sb="9" eb="12">
      <t>カイギジ</t>
    </rPh>
    <rPh sb="13" eb="15">
      <t>マイカイ</t>
    </rPh>
    <rPh sb="22" eb="24">
      <t>テイジ</t>
    </rPh>
    <rPh sb="26" eb="28">
      <t>キジツ</t>
    </rPh>
    <rPh sb="31" eb="33">
      <t>ノウヒン</t>
    </rPh>
    <rPh sb="34" eb="35">
      <t>カカ</t>
    </rPh>
    <rPh sb="37" eb="39">
      <t>ジュウヨウ</t>
    </rPh>
    <rPh sb="48" eb="50">
      <t>カクジツ</t>
    </rPh>
    <rPh sb="51" eb="53">
      <t>リカイ</t>
    </rPh>
    <rPh sb="58" eb="60">
      <t>テモド</t>
    </rPh>
    <rPh sb="62" eb="64">
      <t>ハッセイ</t>
    </rPh>
    <rPh sb="65" eb="66">
      <t>フセ</t>
    </rPh>
    <phoneticPr fontId="3"/>
  </si>
  <si>
    <t>診療科</t>
    <rPh sb="0" eb="3">
      <t>シンリョウカ</t>
    </rPh>
    <phoneticPr fontId="3"/>
  </si>
  <si>
    <t>ロケルマ初回処方時の診療科（カテゴリは要確認）</t>
    <rPh sb="4" eb="6">
      <t>ショカイ</t>
    </rPh>
    <rPh sb="6" eb="9">
      <t>ショホウジ</t>
    </rPh>
    <rPh sb="10" eb="12">
      <t>シンリョウ</t>
    </rPh>
    <rPh sb="12" eb="13">
      <t>カ</t>
    </rPh>
    <rPh sb="19" eb="22">
      <t>ヨウカクニン</t>
    </rPh>
    <phoneticPr fontId="3"/>
  </si>
  <si>
    <t>透析有無</t>
    <rPh sb="0" eb="2">
      <t>トウセキ</t>
    </rPh>
    <rPh sb="2" eb="4">
      <t>ウム</t>
    </rPh>
    <phoneticPr fontId="3"/>
  </si>
  <si>
    <t>ロケルマ処方期間内に透析が実施されている場合、腎代替療法有とする（0：なし,1:あり）</t>
    <rPh sb="10" eb="12">
      <t>トウセキ</t>
    </rPh>
    <rPh sb="13" eb="15">
      <t>ジッシ</t>
    </rPh>
    <rPh sb="28" eb="29">
      <t>アリ</t>
    </rPh>
    <phoneticPr fontId="3"/>
  </si>
  <si>
    <t>カリウム検査実施日</t>
    <rPh sb="4" eb="8">
      <t>ケンサジッシ</t>
    </rPh>
    <rPh sb="8" eb="9">
      <t>ビ</t>
    </rPh>
    <phoneticPr fontId="3"/>
  </si>
  <si>
    <t>カリウム検査結果</t>
    <rPh sb="4" eb="8">
      <t>ケンサケッカ</t>
    </rPh>
    <phoneticPr fontId="3"/>
  </si>
  <si>
    <t>Pc,Sm</t>
    <phoneticPr fontId="3"/>
  </si>
  <si>
    <t>BNP</t>
    <phoneticPr fontId="3"/>
  </si>
  <si>
    <t>（ロケルマの最終処方日＋処方日数）－（ロケルマの初回処方日）＋１
※処方期間別に短期、中期、長期に分類</t>
    <rPh sb="34" eb="36">
      <t>ショホウ</t>
    </rPh>
    <rPh sb="36" eb="39">
      <t>キカンベツ</t>
    </rPh>
    <rPh sb="40" eb="42">
      <t>タンキ</t>
    </rPh>
    <rPh sb="43" eb="45">
      <t>チュウキ</t>
    </rPh>
    <rPh sb="46" eb="48">
      <t>チョウキ</t>
    </rPh>
    <rPh sb="49" eb="51">
      <t>ブンルイ</t>
    </rPh>
    <phoneticPr fontId="3"/>
  </si>
  <si>
    <t>ロケルマ処方期間内に特定の疾患の確定診断の診断日がある場合、合併症とする（0：なし,1:あり）</t>
    <phoneticPr fontId="3"/>
  </si>
  <si>
    <t>慢性腎臓病</t>
    <rPh sb="0" eb="2">
      <t>マンセイ</t>
    </rPh>
    <rPh sb="2" eb="5">
      <t>ジンゾウビョウ</t>
    </rPh>
    <phoneticPr fontId="3"/>
  </si>
  <si>
    <t>慢性心不全</t>
    <rPh sb="0" eb="5">
      <t>マンセイシンフゼン</t>
    </rPh>
    <phoneticPr fontId="3"/>
  </si>
  <si>
    <t>糖尿病</t>
    <rPh sb="0" eb="3">
      <t>トウニョウビョウ</t>
    </rPh>
    <phoneticPr fontId="3"/>
  </si>
  <si>
    <t>高血圧</t>
    <rPh sb="0" eb="3">
      <t>コウケツアツ</t>
    </rPh>
    <phoneticPr fontId="3"/>
  </si>
  <si>
    <t>-</t>
    <phoneticPr fontId="3"/>
  </si>
  <si>
    <t>ロケルマ処方期間</t>
    <rPh sb="4" eb="6">
      <t>ショホウ</t>
    </rPh>
    <rPh sb="6" eb="8">
      <t>キカン</t>
    </rPh>
    <phoneticPr fontId="3"/>
  </si>
  <si>
    <t>I10-I15</t>
    <phoneticPr fontId="3"/>
  </si>
  <si>
    <t>E10-E14</t>
    <phoneticPr fontId="3"/>
  </si>
  <si>
    <t>I500,I501,I509</t>
    <phoneticPr fontId="3"/>
  </si>
  <si>
    <t xml:space="preserve">eGFR&lt;60 mL/min/1.73 m2 </t>
    <phoneticPr fontId="3"/>
  </si>
  <si>
    <t>利尿薬</t>
    <phoneticPr fontId="3"/>
  </si>
  <si>
    <t>MRA</t>
    <phoneticPr fontId="3"/>
  </si>
  <si>
    <t>ARNI</t>
    <phoneticPr fontId="3"/>
  </si>
  <si>
    <t>人工腎臓（その他）</t>
  </si>
  <si>
    <t>人工腎臓（慢性維持透析１）（４時間未満）</t>
  </si>
  <si>
    <t>人工腎臓（慢性維持透析１）（４時間以上５時間未満）</t>
  </si>
  <si>
    <t>人工腎臓（慢性維持透析１）（５時間以上）</t>
  </si>
  <si>
    <t>人工腎臓（慢性維持透析２）（４時間未満）</t>
  </si>
  <si>
    <t>人工腎臓（慢性維持透析２）（４時間以上５時間未満）</t>
  </si>
  <si>
    <t>人工腎臓（慢性維持透析２）（５時間以上）</t>
  </si>
  <si>
    <t>人工腎臓（慢性維持透析３）（４時間未満）</t>
  </si>
  <si>
    <t>人工腎臓（慢性維持透析３）（４時間以上５時間未満）</t>
  </si>
  <si>
    <t>人工腎臓（慢性維持透析３）（５時間以上）</t>
  </si>
  <si>
    <t>人工腎臓（慢性維持透析１）（４時間未満）（イを除く）</t>
  </si>
  <si>
    <t>人工腎臓（慢性維持透析１）（４時間以上５時間未満）（ロを除く）</t>
  </si>
  <si>
    <t>人工腎臓（慢性維持透析１）（５時間以上）（ハを除く）</t>
  </si>
  <si>
    <t>人工腎臓（慢性維持透析２）（４時間未満）（イを除く）</t>
  </si>
  <si>
    <t>人工腎臓（慢性維持透析２）（４時間以上５時間未満）（ロを除く）</t>
  </si>
  <si>
    <t>人工腎臓（慢性維持透析２）（５時間以上）（ハを除く）</t>
  </si>
  <si>
    <t>人工腎臓（慢性維持透析３）（４時間未満）（イを除く）</t>
  </si>
  <si>
    <t>人工腎臓（慢性維持透析３）（４時間以上５時間未満）（ロを除く）</t>
  </si>
  <si>
    <t>人工腎臓（慢性維持透析３）（５時間以上）（ハを除く）</t>
  </si>
  <si>
    <t>BMI</t>
    <phoneticPr fontId="3"/>
  </si>
  <si>
    <t>index date</t>
    <phoneticPr fontId="3"/>
  </si>
  <si>
    <t>ロケルマ処方期間内に特定の薬剤の処方がある場合、併用薬とする（0：なし,1:あり）</t>
    <rPh sb="4" eb="6">
      <t>ショホウ</t>
    </rPh>
    <rPh sb="6" eb="8">
      <t>キカン</t>
    </rPh>
    <rPh sb="8" eb="9">
      <t>ナイ</t>
    </rPh>
    <rPh sb="13" eb="15">
      <t>ヤクザイ</t>
    </rPh>
    <rPh sb="16" eb="18">
      <t>ショホウ</t>
    </rPh>
    <rPh sb="24" eb="27">
      <t>ヘイヨウヤク</t>
    </rPh>
    <phoneticPr fontId="3"/>
  </si>
  <si>
    <t>index dateに最も近い日付のBMIを算出（体重(kg) / 身長(M)^2）</t>
    <rPh sb="11" eb="12">
      <t>モット</t>
    </rPh>
    <rPh sb="13" eb="14">
      <t>チカ</t>
    </rPh>
    <rPh sb="15" eb="17">
      <t>ヒヅケ</t>
    </rPh>
    <rPh sb="22" eb="24">
      <t>サンシュツ</t>
    </rPh>
    <phoneticPr fontId="3"/>
  </si>
  <si>
    <t>MML
DPC</t>
    <phoneticPr fontId="3"/>
  </si>
  <si>
    <t>Vs,Fs
FF1</t>
    <phoneticPr fontId="3"/>
  </si>
  <si>
    <t>FF1,EFg</t>
    <phoneticPr fontId="3"/>
  </si>
  <si>
    <t>index date前かつindex dateに最も近い日付に実施された検査結果
（カテゴリ：4.5未満、4.5-5.0未満、5.0-5.5未満、5.5-6.0 未満、6.0以上）</t>
    <rPh sb="24" eb="25">
      <t>モット</t>
    </rPh>
    <rPh sb="26" eb="27">
      <t>チカ</t>
    </rPh>
    <rPh sb="28" eb="30">
      <t>ヒヅケ</t>
    </rPh>
    <rPh sb="31" eb="33">
      <t>ジッシ</t>
    </rPh>
    <rPh sb="36" eb="40">
      <t>ケンサケッカ</t>
    </rPh>
    <phoneticPr fontId="3"/>
  </si>
  <si>
    <t>年齢、性別、血清クレアチニン値から内部で算出
（カテゴリ：15未満、15-30未満、30-45未満、45-60未満、60以上）</t>
    <phoneticPr fontId="3"/>
  </si>
  <si>
    <t>アウトプット②のカリウムの推移図において、ベースラインのeGFR区分は、30未満、30-45未満、45以上とする。</t>
    <rPh sb="13" eb="16">
      <t>スイイズ</t>
    </rPh>
    <rPh sb="32" eb="34">
      <t>クブン</t>
    </rPh>
    <phoneticPr fontId="3"/>
  </si>
  <si>
    <t>index date前かつindex dateに最も近い日付に実施された検査結果
（カテゴリ：2.0未満、2.0以上）</t>
    <rPh sb="24" eb="25">
      <t>モット</t>
    </rPh>
    <rPh sb="26" eb="27">
      <t>チカ</t>
    </rPh>
    <rPh sb="28" eb="30">
      <t>ヒヅケ</t>
    </rPh>
    <rPh sb="31" eb="33">
      <t>ジッシ</t>
    </rPh>
    <rPh sb="36" eb="40">
      <t>ケンサケッカ</t>
    </rPh>
    <phoneticPr fontId="3"/>
  </si>
  <si>
    <t>index date時点における年齢（40歳未満、40-89歳：10歳刻み、90歳以上）</t>
    <rPh sb="10" eb="12">
      <t>ジテン</t>
    </rPh>
    <rPh sb="16" eb="18">
      <t>ネンレイ</t>
    </rPh>
    <phoneticPr fontId="3"/>
  </si>
  <si>
    <t>血清クレアチニン検査実施日</t>
    <rPh sb="8" eb="12">
      <t>ケンサジッシ</t>
    </rPh>
    <rPh sb="12" eb="13">
      <t>ビ</t>
    </rPh>
    <phoneticPr fontId="3"/>
  </si>
  <si>
    <t>血清クレアチニンの検査実施日</t>
    <rPh sb="9" eb="11">
      <t>ケンサ</t>
    </rPh>
    <rPh sb="11" eb="13">
      <t>ジッシ</t>
    </rPh>
    <rPh sb="13" eb="14">
      <t>ビ</t>
    </rPh>
    <phoneticPr fontId="3"/>
  </si>
  <si>
    <t>血清クレアチニンの検査結果</t>
    <rPh sb="9" eb="11">
      <t>ケンサ</t>
    </rPh>
    <rPh sb="11" eb="13">
      <t>ケッカ</t>
    </rPh>
    <phoneticPr fontId="3"/>
  </si>
  <si>
    <t>アウトプット②のカリウムの推移図で利用</t>
    <rPh sb="13" eb="16">
      <t>スイイズ</t>
    </rPh>
    <rPh sb="17" eb="19">
      <t>リヨウ</t>
    </rPh>
    <phoneticPr fontId="3"/>
  </si>
  <si>
    <t>eGFR検査実施日</t>
    <rPh sb="4" eb="8">
      <t>ケンサジッシ</t>
    </rPh>
    <rPh sb="8" eb="9">
      <t>ビ</t>
    </rPh>
    <phoneticPr fontId="3"/>
  </si>
  <si>
    <t>eGFR検査結果</t>
    <rPh sb="4" eb="6">
      <t>ケンサ</t>
    </rPh>
    <rPh sb="6" eb="8">
      <t>ケッカ</t>
    </rPh>
    <phoneticPr fontId="3"/>
  </si>
  <si>
    <t>血清クレアチニン検査結果</t>
    <rPh sb="8" eb="10">
      <t>ケンサ</t>
    </rPh>
    <rPh sb="10" eb="12">
      <t>ケッカ</t>
    </rPh>
    <phoneticPr fontId="3"/>
  </si>
  <si>
    <t>eGFRの検査結果（血清クレアチニン検査結果から算出）</t>
    <rPh sb="5" eb="7">
      <t>ケンサ</t>
    </rPh>
    <rPh sb="7" eb="9">
      <t>ケッカ</t>
    </rPh>
    <rPh sb="24" eb="26">
      <t>サンシュツ</t>
    </rPh>
    <phoneticPr fontId="3"/>
  </si>
  <si>
    <t>eGFRの検査実施日（該当する血清クレアチニンの検査実施日）</t>
    <rPh sb="5" eb="7">
      <t>ケンサ</t>
    </rPh>
    <rPh sb="7" eb="9">
      <t>ジッシ</t>
    </rPh>
    <rPh sb="9" eb="10">
      <t>ビ</t>
    </rPh>
    <rPh sb="11" eb="13">
      <t>ガイトウ</t>
    </rPh>
    <phoneticPr fontId="3"/>
  </si>
  <si>
    <t>合併用のCKDを判定するために利用</t>
    <rPh sb="0" eb="3">
      <t>ガッペイヨウ</t>
    </rPh>
    <rPh sb="8" eb="10">
      <t>ハンテイ</t>
    </rPh>
    <rPh sb="15" eb="17">
      <t>リヨウ</t>
    </rPh>
    <phoneticPr fontId="3"/>
  </si>
  <si>
    <t>index date前かつindex dateに最も近い日付に実施された検査結果
（カテゴリ：18.4未満、18.4-35未満、35-100未満、100-200未満、200以上）</t>
    <rPh sb="24" eb="25">
      <t>モット</t>
    </rPh>
    <rPh sb="26" eb="27">
      <t>チカ</t>
    </rPh>
    <rPh sb="28" eb="30">
      <t>ヒヅケ</t>
    </rPh>
    <rPh sb="31" eb="33">
      <t>ジッシ</t>
    </rPh>
    <rPh sb="36" eb="40">
      <t>ケンサケッカ</t>
    </rPh>
    <rPh sb="51" eb="53">
      <t>ミマン</t>
    </rPh>
    <rPh sb="61" eb="63">
      <t>ミマン</t>
    </rPh>
    <rPh sb="70" eb="72">
      <t>ミマン</t>
    </rPh>
    <rPh sb="80" eb="82">
      <t>ミマン</t>
    </rPh>
    <rPh sb="86" eb="88">
      <t>イジョウ</t>
    </rPh>
    <phoneticPr fontId="3"/>
  </si>
  <si>
    <t>index date前かつindex dateに最も近い日付に実施された検査結果
（カテゴリ：55未満、55-125未満、125-300未満、300-900未満、900以上）</t>
    <rPh sb="24" eb="25">
      <t>モット</t>
    </rPh>
    <rPh sb="26" eb="27">
      <t>チカ</t>
    </rPh>
    <rPh sb="28" eb="30">
      <t>ヒヅケ</t>
    </rPh>
    <rPh sb="31" eb="33">
      <t>ジッシ</t>
    </rPh>
    <rPh sb="36" eb="40">
      <t>ケンサケッカ</t>
    </rPh>
    <rPh sb="58" eb="60">
      <t>ミマン</t>
    </rPh>
    <rPh sb="68" eb="70">
      <t>ミマン</t>
    </rPh>
    <rPh sb="78" eb="80">
      <t>ミマン</t>
    </rPh>
    <rPh sb="84" eb="86">
      <t>イジョウ</t>
    </rPh>
    <phoneticPr fontId="3"/>
  </si>
  <si>
    <t>合計人数</t>
    <rPh sb="0" eb="2">
      <t>ゴウケイ</t>
    </rPh>
    <rPh sb="2" eb="4">
      <t>ニンズウ</t>
    </rPh>
    <phoneticPr fontId="3"/>
  </si>
  <si>
    <t>割合(%)</t>
    <rPh sb="0" eb="2">
      <t>ワリアイ</t>
    </rPh>
    <phoneticPr fontId="3"/>
  </si>
  <si>
    <t>短期使用
（~1ヵ月）</t>
    <rPh sb="0" eb="2">
      <t>タンキ</t>
    </rPh>
    <rPh sb="2" eb="4">
      <t>シヨウ</t>
    </rPh>
    <rPh sb="9" eb="10">
      <t>ゲツ</t>
    </rPh>
    <phoneticPr fontId="3"/>
  </si>
  <si>
    <t>中期使用
（1~3ヵ月）</t>
    <rPh sb="0" eb="2">
      <t>チュウキ</t>
    </rPh>
    <rPh sb="2" eb="4">
      <t>シヨウ</t>
    </rPh>
    <rPh sb="10" eb="11">
      <t>ゲツ</t>
    </rPh>
    <phoneticPr fontId="3"/>
  </si>
  <si>
    <t>長期使用
（3ヵ月~）</t>
    <rPh sb="0" eb="2">
      <t>チョウキ</t>
    </rPh>
    <rPh sb="2" eb="4">
      <t>シヨウ</t>
    </rPh>
    <rPh sb="8" eb="9">
      <t>ゲツ</t>
    </rPh>
    <phoneticPr fontId="3"/>
  </si>
  <si>
    <t>全体</t>
    <rPh sb="0" eb="2">
      <t>ゼンタイ</t>
    </rPh>
    <phoneticPr fontId="3"/>
  </si>
  <si>
    <t>男性</t>
    <rPh sb="0" eb="2">
      <t>ダンセイ</t>
    </rPh>
    <phoneticPr fontId="3"/>
  </si>
  <si>
    <t>xxx</t>
    <phoneticPr fontId="3"/>
  </si>
  <si>
    <t>xx.x%</t>
    <phoneticPr fontId="3"/>
  </si>
  <si>
    <t>女性</t>
    <rPh sb="0" eb="2">
      <t>ジョセイ</t>
    </rPh>
    <phoneticPr fontId="3"/>
  </si>
  <si>
    <t>年代</t>
    <rPh sb="0" eb="2">
      <t>ネンダイ</t>
    </rPh>
    <phoneticPr fontId="3"/>
  </si>
  <si>
    <t>40代未満</t>
    <rPh sb="2" eb="3">
      <t>ダイ</t>
    </rPh>
    <rPh sb="3" eb="5">
      <t>ミマン</t>
    </rPh>
    <phoneticPr fontId="3"/>
  </si>
  <si>
    <t>40代</t>
    <rPh sb="2" eb="3">
      <t>ダイ</t>
    </rPh>
    <phoneticPr fontId="3"/>
  </si>
  <si>
    <t>50代</t>
    <rPh sb="2" eb="3">
      <t>ダイ</t>
    </rPh>
    <phoneticPr fontId="3"/>
  </si>
  <si>
    <t>60代</t>
    <rPh sb="2" eb="3">
      <t>ダイ</t>
    </rPh>
    <phoneticPr fontId="3"/>
  </si>
  <si>
    <t>70代</t>
    <rPh sb="2" eb="3">
      <t>ダイ</t>
    </rPh>
    <phoneticPr fontId="3"/>
  </si>
  <si>
    <t>80代</t>
    <rPh sb="2" eb="3">
      <t>ダイ</t>
    </rPh>
    <phoneticPr fontId="3"/>
  </si>
  <si>
    <t>90代以上</t>
    <rPh sb="2" eb="3">
      <t>ダイ</t>
    </rPh>
    <rPh sb="3" eb="5">
      <t>イジョウ</t>
    </rPh>
    <phoneticPr fontId="3"/>
  </si>
  <si>
    <t>&lt;20</t>
    <phoneticPr fontId="3"/>
  </si>
  <si>
    <t>20≦~&lt;25</t>
    <phoneticPr fontId="3"/>
  </si>
  <si>
    <t>≧25</t>
    <phoneticPr fontId="3"/>
  </si>
  <si>
    <t>腎臓内科</t>
    <rPh sb="0" eb="2">
      <t>ジンゾウ</t>
    </rPh>
    <rPh sb="2" eb="4">
      <t>ナイカ</t>
    </rPh>
    <phoneticPr fontId="3"/>
  </si>
  <si>
    <t>循環器内科</t>
    <rPh sb="0" eb="3">
      <t>ジュンカンキ</t>
    </rPh>
    <rPh sb="3" eb="5">
      <t>ナイカ</t>
    </rPh>
    <phoneticPr fontId="3"/>
  </si>
  <si>
    <t>一般内科</t>
    <rPh sb="0" eb="2">
      <t>イッパン</t>
    </rPh>
    <rPh sb="2" eb="4">
      <t>ナイカ</t>
    </rPh>
    <phoneticPr fontId="3"/>
  </si>
  <si>
    <t>糖尿内科</t>
    <rPh sb="0" eb="2">
      <t>トウニョウ</t>
    </rPh>
    <rPh sb="2" eb="4">
      <t>ナイカ</t>
    </rPh>
    <phoneticPr fontId="3"/>
  </si>
  <si>
    <t>救急医学科</t>
    <rPh sb="0" eb="2">
      <t>キュウキュウ</t>
    </rPh>
    <rPh sb="2" eb="4">
      <t>イガク</t>
    </rPh>
    <phoneticPr fontId="3"/>
  </si>
  <si>
    <t>慢性腎臓病</t>
    <rPh sb="0" eb="2">
      <t>マンセイ</t>
    </rPh>
    <rPh sb="2" eb="4">
      <t>ジンゾウ</t>
    </rPh>
    <rPh sb="4" eb="5">
      <t>ビョウ</t>
    </rPh>
    <phoneticPr fontId="3"/>
  </si>
  <si>
    <t>慢性心不全</t>
    <rPh sb="0" eb="2">
      <t>マンセイ</t>
    </rPh>
    <rPh sb="2" eb="5">
      <t>シンフゼン</t>
    </rPh>
    <phoneticPr fontId="3"/>
  </si>
  <si>
    <t>透析</t>
    <rPh sb="0" eb="2">
      <t>トウセキ</t>
    </rPh>
    <phoneticPr fontId="3"/>
  </si>
  <si>
    <t>あり</t>
    <phoneticPr fontId="3"/>
  </si>
  <si>
    <t>利尿薬</t>
    <rPh sb="0" eb="3">
      <t>リニョウヤク</t>
    </rPh>
    <phoneticPr fontId="3"/>
  </si>
  <si>
    <t>スピロノラクトン</t>
    <phoneticPr fontId="3"/>
  </si>
  <si>
    <t xml:space="preserve">エプレレノン </t>
    <phoneticPr fontId="3"/>
  </si>
  <si>
    <t>エサキセレノン</t>
    <phoneticPr fontId="3"/>
  </si>
  <si>
    <t xml:space="preserve">フィネレノン </t>
    <phoneticPr fontId="3"/>
  </si>
  <si>
    <t>ACE</t>
    <phoneticPr fontId="3"/>
  </si>
  <si>
    <t>ARB</t>
    <phoneticPr fontId="3"/>
  </si>
  <si>
    <t>βブロッカー</t>
    <phoneticPr fontId="3"/>
  </si>
  <si>
    <t>SGLT-2阻害薬</t>
    <rPh sb="6" eb="9">
      <t>ソガイヤク</t>
    </rPh>
    <phoneticPr fontId="3"/>
  </si>
  <si>
    <t>フォシーガ</t>
    <phoneticPr fontId="3"/>
  </si>
  <si>
    <t>フォシーガ以外</t>
    <rPh sb="5" eb="7">
      <t>イガイ</t>
    </rPh>
    <phoneticPr fontId="3"/>
  </si>
  <si>
    <t>&lt;4.5</t>
    <phoneticPr fontId="3"/>
  </si>
  <si>
    <t>4.5≦~&lt;5.0</t>
    <phoneticPr fontId="3"/>
  </si>
  <si>
    <t>5.0≦~&lt;5.5</t>
    <phoneticPr fontId="3"/>
  </si>
  <si>
    <t>5.5≦~&lt;6.0</t>
    <phoneticPr fontId="3"/>
  </si>
  <si>
    <t>≧6.0</t>
    <phoneticPr fontId="3"/>
  </si>
  <si>
    <t>&lt;2.0</t>
    <phoneticPr fontId="3"/>
  </si>
  <si>
    <t>≧2.0</t>
    <phoneticPr fontId="3"/>
  </si>
  <si>
    <t>&lt;15</t>
    <phoneticPr fontId="3"/>
  </si>
  <si>
    <t>15≦~&lt;30</t>
    <phoneticPr fontId="3"/>
  </si>
  <si>
    <t>30≦~&lt;45</t>
    <phoneticPr fontId="3"/>
  </si>
  <si>
    <t>45≦~&lt;60</t>
    <phoneticPr fontId="3"/>
  </si>
  <si>
    <t>≧60</t>
    <phoneticPr fontId="3"/>
  </si>
  <si>
    <t>&lt;55</t>
    <phoneticPr fontId="3"/>
  </si>
  <si>
    <t>55≦~&lt;125</t>
    <phoneticPr fontId="3"/>
  </si>
  <si>
    <t>125≦~&lt;300</t>
    <phoneticPr fontId="3"/>
  </si>
  <si>
    <t>300≦~&lt;900</t>
    <phoneticPr fontId="3"/>
  </si>
  <si>
    <t>≧900</t>
    <phoneticPr fontId="3"/>
  </si>
  <si>
    <t>&lt;18.4</t>
    <phoneticPr fontId="3"/>
  </si>
  <si>
    <t>18.4≦~&lt;35</t>
    <phoneticPr fontId="3"/>
  </si>
  <si>
    <t>35≦~&lt;100</t>
    <phoneticPr fontId="3"/>
  </si>
  <si>
    <t>100≦~&lt;200</t>
    <phoneticPr fontId="3"/>
  </si>
  <si>
    <t>≧200</t>
    <phoneticPr fontId="3"/>
  </si>
  <si>
    <t>C03</t>
    <phoneticPr fontId="3"/>
  </si>
  <si>
    <t>ATCコード</t>
    <phoneticPr fontId="3"/>
  </si>
  <si>
    <t>スピロノラクトン</t>
  </si>
  <si>
    <t xml:space="preserve">エプレレノン </t>
  </si>
  <si>
    <t>エサキセレノン</t>
  </si>
  <si>
    <t xml:space="preserve">フィネレノン </t>
  </si>
  <si>
    <t>C07</t>
    <phoneticPr fontId="3"/>
  </si>
  <si>
    <t>SGLT-2阻害薬（フォシーガ以外）</t>
    <phoneticPr fontId="3"/>
  </si>
  <si>
    <t>SGLT-2阻害薬（フォシーガ）</t>
    <phoneticPr fontId="3"/>
  </si>
  <si>
    <t>A10BK01</t>
    <phoneticPr fontId="3"/>
  </si>
  <si>
    <t>A10BK (A10BK01除く)</t>
    <rPh sb="14" eb="15">
      <t>ノゾ</t>
    </rPh>
    <phoneticPr fontId="3"/>
  </si>
  <si>
    <t>look back期間</t>
    <rPh sb="9" eb="11">
      <t>キカン</t>
    </rPh>
    <phoneticPr fontId="3"/>
  </si>
  <si>
    <t>ロケルマ初回処方日-患者毎の最も古い日付+1</t>
    <rPh sb="4" eb="6">
      <t>ショカイ</t>
    </rPh>
    <rPh sb="6" eb="9">
      <t>ショホウビ</t>
    </rPh>
    <rPh sb="10" eb="12">
      <t>カンジャ</t>
    </rPh>
    <rPh sb="12" eb="13">
      <t>ゴト</t>
    </rPh>
    <rPh sb="14" eb="15">
      <t>モット</t>
    </rPh>
    <rPh sb="16" eb="17">
      <t>フル</t>
    </rPh>
    <rPh sb="18" eb="20">
      <t>ヒヅケ</t>
    </rPh>
    <phoneticPr fontId="3"/>
  </si>
  <si>
    <t>フィージビリティ調査対象施設＋名古屋第一</t>
    <rPh sb="8" eb="12">
      <t>チョウサタイショウ</t>
    </rPh>
    <rPh sb="12" eb="14">
      <t>シセツ</t>
    </rPh>
    <rPh sb="15" eb="18">
      <t>ナゴヤ</t>
    </rPh>
    <rPh sb="18" eb="20">
      <t>ダイイチ</t>
    </rPh>
    <phoneticPr fontId="3"/>
  </si>
  <si>
    <t>アウトプット③④で形態素解析を実施するために利用</t>
    <rPh sb="9" eb="12">
      <t>ケイタイソ</t>
    </rPh>
    <rPh sb="12" eb="14">
      <t>カイセキ</t>
    </rPh>
    <rPh sb="15" eb="17">
      <t>ジッシ</t>
    </rPh>
    <rPh sb="22" eb="24">
      <t>リヨウ</t>
    </rPh>
    <phoneticPr fontId="3"/>
  </si>
  <si>
    <t xml:space="preserve">アウトプット③④で形態素解析を実施するために利用
以下のテーブル、カラムを絞り、テキストを抽出する
■IBM
pc_problem(free_note)
■NEC
pc_problem(free_note)
■富士通
pc_external_reference(gaibu_sansyo_naiyo)
└gaibu_sansyo_file_nameを”プロブレムリスト(S)”で絞る
</t>
    <phoneticPr fontId="3"/>
  </si>
  <si>
    <t>全てのアウトプットで利用</t>
    <rPh sb="0" eb="1">
      <t>スベ</t>
    </rPh>
    <rPh sb="10" eb="12">
      <t>リヨウ</t>
    </rPh>
    <phoneticPr fontId="3"/>
  </si>
  <si>
    <t>C09A, C09B</t>
    <phoneticPr fontId="3"/>
  </si>
  <si>
    <t>C09DX04</t>
    <phoneticPr fontId="3"/>
  </si>
  <si>
    <t>C09C, C09D（C09DX04除く）</t>
    <rPh sb="18" eb="19">
      <t>ノゾ</t>
    </rPh>
    <phoneticPr fontId="3"/>
  </si>
  <si>
    <t>※18歳以上のみ</t>
    <rPh sb="3" eb="4">
      <t>サイ</t>
    </rPh>
    <rPh sb="4" eb="6">
      <t>イジョウ</t>
    </rPh>
    <phoneticPr fontId="3"/>
  </si>
  <si>
    <t>ロケルマ処方期間の主訴関連のモジュールに含まれるテキスト</t>
    <rPh sb="4" eb="6">
      <t>ショホウ</t>
    </rPh>
    <rPh sb="6" eb="8">
      <t>キカン</t>
    </rPh>
    <rPh sb="9" eb="11">
      <t>シュソ</t>
    </rPh>
    <rPh sb="11" eb="13">
      <t>カンレン</t>
    </rPh>
    <rPh sb="20" eb="21">
      <t>フク</t>
    </rPh>
    <phoneticPr fontId="3"/>
  </si>
  <si>
    <t>ロケルマ処方期間の全テキスト</t>
    <rPh sb="4" eb="6">
      <t>ショホウ</t>
    </rPh>
    <rPh sb="6" eb="8">
      <t>キカン</t>
    </rPh>
    <rPh sb="9" eb="10">
      <t>ゼン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</si>
</sst>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theme="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0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u/>
      <sz val="10"/>
      <color theme="10"/>
      <name val="Meiryo UI"/>
      <family val="3"/>
      <charset val="128"/>
    </font>
    <font>
      <sz val="10"/>
      <color theme="0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0"/>
      <color theme="1"/>
      <name val="Meiryo UI"/>
      <family val="3"/>
      <charset val="128"/>
    </font>
    <font>
      <sz val="10"/>
      <color rgb="FF262626"/>
      <name val="Meiryo UI"/>
      <family val="3"/>
      <charset val="128"/>
    </font>
    <font>
      <b/>
      <sz val="10"/>
      <color rgb="FFFFFFFF"/>
      <name val="Meiryo UI"/>
      <family val="3"/>
      <charset val="128"/>
    </font>
    <font>
      <sz val="10"/>
      <color theme="1"/>
      <name val="游ゴシック"/>
      <family val="2"/>
      <charset val="128"/>
      <scheme val="minor"/>
    </font>
    <font>
      <b/>
      <sz val="2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20"/>
      <color rgb="FFFF0000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0" fontId="12" fillId="0" borderId="0"/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7" xfId="0" applyFont="1" applyFill="1" applyBorder="1" applyAlignment="1">
      <alignment vertical="top"/>
    </xf>
    <xf numFmtId="0" fontId="4" fillId="3" borderId="8" xfId="0" applyFont="1" applyFill="1" applyBorder="1" applyAlignment="1">
      <alignment vertical="top"/>
    </xf>
    <xf numFmtId="0" fontId="4" fillId="3" borderId="9" xfId="0" applyFont="1" applyFill="1" applyBorder="1" applyAlignment="1">
      <alignment vertical="top"/>
    </xf>
    <xf numFmtId="0" fontId="4" fillId="3" borderId="3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10" xfId="0" applyFont="1" applyFill="1" applyBorder="1" applyAlignment="1">
      <alignment vertical="top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vertical="top"/>
    </xf>
    <xf numFmtId="0" fontId="4" fillId="0" borderId="9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vertical="top"/>
    </xf>
    <xf numFmtId="0" fontId="6" fillId="0" borderId="11" xfId="1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0" borderId="0" xfId="2" applyFont="1" applyAlignment="1">
      <alignment vertical="center"/>
    </xf>
    <xf numFmtId="0" fontId="4" fillId="3" borderId="12" xfId="0" applyFont="1" applyFill="1" applyBorder="1" applyAlignment="1">
      <alignment vertical="top"/>
    </xf>
    <xf numFmtId="0" fontId="6" fillId="0" borderId="5" xfId="1" applyFont="1" applyFill="1" applyBorder="1">
      <alignment vertical="center"/>
    </xf>
    <xf numFmtId="0" fontId="4" fillId="3" borderId="13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4" fillId="0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vertical="center" wrapText="1"/>
    </xf>
    <xf numFmtId="0" fontId="8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2" fillId="2" borderId="4" xfId="0" applyFont="1" applyFill="1" applyBorder="1" applyAlignment="1">
      <alignment horizontal="center" vertical="top"/>
    </xf>
    <xf numFmtId="0" fontId="4" fillId="0" borderId="0" xfId="2" applyFont="1" applyAlignment="1">
      <alignment horizontal="center" vertical="center"/>
    </xf>
    <xf numFmtId="0" fontId="2" fillId="2" borderId="4" xfId="2" applyFont="1" applyFill="1" applyBorder="1" applyAlignment="1">
      <alignment horizontal="center" vertical="center"/>
    </xf>
    <xf numFmtId="0" fontId="10" fillId="5" borderId="4" xfId="2" applyFont="1" applyFill="1" applyBorder="1" applyAlignment="1">
      <alignment horizontal="center" vertical="center"/>
    </xf>
    <xf numFmtId="0" fontId="9" fillId="6" borderId="4" xfId="2" applyFont="1" applyFill="1" applyBorder="1" applyAlignment="1">
      <alignment horizontal="center" vertical="center"/>
    </xf>
    <xf numFmtId="0" fontId="13" fillId="0" borderId="0" xfId="2" applyFont="1" applyAlignment="1">
      <alignment vertical="center"/>
    </xf>
    <xf numFmtId="0" fontId="10" fillId="7" borderId="4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left" vertical="center" wrapText="1"/>
    </xf>
    <xf numFmtId="0" fontId="6" fillId="0" borderId="11" xfId="1" applyFont="1" applyFill="1" applyBorder="1" applyAlignment="1">
      <alignment vertical="center" wrapText="1"/>
    </xf>
    <xf numFmtId="0" fontId="14" fillId="0" borderId="0" xfId="0" applyFont="1" applyAlignment="1">
      <alignment horizontal="left" vertical="center" readingOrder="1"/>
    </xf>
    <xf numFmtId="0" fontId="8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4" fillId="4" borderId="4" xfId="0" applyFont="1" applyFill="1" applyBorder="1">
      <alignment vertical="center"/>
    </xf>
    <xf numFmtId="0" fontId="4" fillId="4" borderId="9" xfId="0" applyFont="1" applyFill="1" applyBorder="1" applyAlignment="1">
      <alignment horizontal="left" vertical="center" wrapText="1"/>
    </xf>
    <xf numFmtId="0" fontId="10" fillId="0" borderId="4" xfId="3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8" fillId="0" borderId="11" xfId="1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>
      <alignment vertical="center"/>
    </xf>
    <xf numFmtId="0" fontId="10" fillId="0" borderId="4" xfId="0" applyFont="1" applyFill="1" applyBorder="1">
      <alignment vertical="center"/>
    </xf>
    <xf numFmtId="49" fontId="4" fillId="0" borderId="4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vertical="top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right" vertical="top"/>
    </xf>
    <xf numFmtId="0" fontId="14" fillId="0" borderId="16" xfId="0" applyFont="1" applyFill="1" applyBorder="1" applyAlignment="1">
      <alignment horizontal="left" vertical="center" wrapText="1" readingOrder="1"/>
    </xf>
    <xf numFmtId="0" fontId="4" fillId="0" borderId="4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0" fillId="0" borderId="4" xfId="3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vertical="center" wrapText="1"/>
    </xf>
    <xf numFmtId="0" fontId="4" fillId="0" borderId="0" xfId="2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4" xfId="3" applyFont="1" applyFill="1" applyBorder="1" applyAlignment="1">
      <alignment horizontal="left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0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>
      <alignment vertical="center"/>
    </xf>
    <xf numFmtId="0" fontId="18" fillId="0" borderId="0" xfId="0" applyFont="1">
      <alignment vertical="center"/>
    </xf>
    <xf numFmtId="0" fontId="18" fillId="8" borderId="4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 wrapText="1"/>
    </xf>
    <xf numFmtId="0" fontId="18" fillId="11" borderId="4" xfId="0" applyFont="1" applyFill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18" fillId="0" borderId="2" xfId="0" applyFont="1" applyBorder="1">
      <alignment vertical="center"/>
    </xf>
    <xf numFmtId="0" fontId="18" fillId="0" borderId="3" xfId="0" applyFont="1" applyBorder="1">
      <alignment vertical="center"/>
    </xf>
    <xf numFmtId="0" fontId="18" fillId="12" borderId="4" xfId="0" applyFont="1" applyFill="1" applyBorder="1" applyAlignment="1">
      <alignment horizontal="center" vertical="center"/>
    </xf>
    <xf numFmtId="176" fontId="18" fillId="12" borderId="4" xfId="12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176" fontId="18" fillId="4" borderId="4" xfId="12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176" fontId="18" fillId="3" borderId="4" xfId="12" applyNumberFormat="1" applyFont="1" applyFill="1" applyBorder="1" applyAlignment="1">
      <alignment horizontal="center" vertical="center"/>
    </xf>
    <xf numFmtId="0" fontId="18" fillId="0" borderId="9" xfId="0" applyFont="1" applyBorder="1">
      <alignment vertical="center"/>
    </xf>
    <xf numFmtId="0" fontId="18" fillId="0" borderId="1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7" xfId="0" applyFont="1" applyBorder="1">
      <alignment vertical="center"/>
    </xf>
    <xf numFmtId="0" fontId="18" fillId="0" borderId="4" xfId="0" applyFont="1" applyBorder="1">
      <alignment vertical="center"/>
    </xf>
    <xf numFmtId="0" fontId="4" fillId="0" borderId="7" xfId="0" applyFont="1" applyFill="1" applyBorder="1">
      <alignment vertical="center"/>
    </xf>
    <xf numFmtId="0" fontId="18" fillId="0" borderId="1" xfId="0" applyFont="1" applyBorder="1" applyAlignment="1">
      <alignment vertical="center"/>
    </xf>
    <xf numFmtId="0" fontId="18" fillId="3" borderId="1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19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left" vertical="center"/>
    </xf>
    <xf numFmtId="0" fontId="10" fillId="0" borderId="3" xfId="3" applyFont="1" applyFill="1" applyBorder="1" applyAlignment="1">
      <alignment horizontal="left" vertical="center"/>
    </xf>
  </cellXfs>
  <cellStyles count="13">
    <cellStyle name="パーセント" xfId="12" builtinId="5"/>
    <cellStyle name="ハイパーリンク" xfId="1" builtinId="8"/>
    <cellStyle name="標準" xfId="0" builtinId="0"/>
    <cellStyle name="標準 2" xfId="4" xr:uid="{00000000-0005-0000-0000-000002000000}"/>
    <cellStyle name="標準 2 2" xfId="3" xr:uid="{00000000-0005-0000-0000-000003000000}"/>
    <cellStyle name="標準 3" xfId="2" xr:uid="{00000000-0005-0000-0000-000004000000}"/>
    <cellStyle name="標準 3 2" xfId="6" xr:uid="{00000000-0005-0000-0000-000005000000}"/>
    <cellStyle name="標準 3 2 2 3" xfId="8" xr:uid="{00000000-0005-0000-0000-000006000000}"/>
    <cellStyle name="標準 3 2 2 4" xfId="9" xr:uid="{00000000-0005-0000-0000-000007000000}"/>
    <cellStyle name="標準 3 2 3" xfId="10" xr:uid="{00000000-0005-0000-0000-000008000000}"/>
    <cellStyle name="標準 3 2 4" xfId="7" xr:uid="{00000000-0005-0000-0000-000009000000}"/>
    <cellStyle name="標準 3 2 5" xfId="11" xr:uid="{00000000-0005-0000-0000-00000A000000}"/>
    <cellStyle name="㼿㼿" xfId="5" xr:uid="{00000000-0005-0000-0000-00000B000000}"/>
  </cellStyles>
  <dxfs count="1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123</xdr:row>
      <xdr:rowOff>0</xdr:rowOff>
    </xdr:from>
    <xdr:to>
      <xdr:col>8</xdr:col>
      <xdr:colOff>328774</xdr:colOff>
      <xdr:row>143</xdr:row>
      <xdr:rowOff>173934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A684C87-443E-4899-AA31-70CD849CC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670696"/>
          <a:ext cx="8934404" cy="38182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8</xdr:col>
      <xdr:colOff>248479</xdr:colOff>
      <xdr:row>117</xdr:row>
      <xdr:rowOff>19789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6669DDC-8A4C-4269-AA61-887AFAF50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750826"/>
          <a:ext cx="8854109" cy="38463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1</xdr:rowOff>
    </xdr:from>
    <xdr:to>
      <xdr:col>6</xdr:col>
      <xdr:colOff>1101586</xdr:colOff>
      <xdr:row>75</xdr:row>
      <xdr:rowOff>52992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7C25F4D-2525-4A8C-BE04-139930CC1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113566"/>
          <a:ext cx="7504043" cy="114629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76</xdr:row>
      <xdr:rowOff>1</xdr:rowOff>
    </xdr:from>
    <xdr:to>
      <xdr:col>5</xdr:col>
      <xdr:colOff>463826</xdr:colOff>
      <xdr:row>93</xdr:row>
      <xdr:rowOff>168077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AA010E3-99B3-4D1A-B425-0A47727E0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5389088"/>
          <a:ext cx="5673586" cy="32657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5</xdr:col>
      <xdr:colOff>1094381</xdr:colOff>
      <xdr:row>17</xdr:row>
      <xdr:rowOff>180794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1149C4E-56C7-4A7E-89D4-A25054954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0"/>
          <a:ext cx="7952381" cy="1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B3:F16"/>
  <sheetViews>
    <sheetView showGridLines="0" zoomScaleNormal="100" workbookViewId="0">
      <selection activeCell="F4" sqref="F4"/>
    </sheetView>
  </sheetViews>
  <sheetFormatPr defaultRowHeight="14.25" x14ac:dyDescent="0.4"/>
  <cols>
    <col min="1" max="1" width="9" style="2"/>
    <col min="2" max="3" width="12.75" style="36" bestFit="1" customWidth="1"/>
    <col min="4" max="4" width="35.125" style="36" customWidth="1"/>
    <col min="5" max="5" width="35.125" style="2" customWidth="1"/>
    <col min="6" max="6" width="25" style="2" customWidth="1"/>
    <col min="7" max="16384" width="9" style="2"/>
  </cols>
  <sheetData>
    <row r="3" spans="2:6" x14ac:dyDescent="0.4">
      <c r="B3" s="81" t="s">
        <v>142</v>
      </c>
      <c r="C3" s="81" t="s">
        <v>136</v>
      </c>
      <c r="D3" s="81" t="s">
        <v>137</v>
      </c>
      <c r="E3" s="81" t="s">
        <v>138</v>
      </c>
      <c r="F3" s="81" t="s">
        <v>143</v>
      </c>
    </row>
    <row r="4" spans="2:6" x14ac:dyDescent="0.4">
      <c r="B4" s="79" t="s">
        <v>141</v>
      </c>
      <c r="C4" s="80">
        <v>44988</v>
      </c>
      <c r="D4" s="52" t="s">
        <v>139</v>
      </c>
      <c r="E4" s="52" t="s">
        <v>140</v>
      </c>
      <c r="F4" s="52"/>
    </row>
    <row r="5" spans="2:6" x14ac:dyDescent="0.4">
      <c r="B5" s="60"/>
      <c r="C5" s="60"/>
      <c r="D5" s="60"/>
      <c r="E5" s="61"/>
      <c r="F5" s="61"/>
    </row>
    <row r="6" spans="2:6" x14ac:dyDescent="0.4">
      <c r="B6" s="60"/>
      <c r="C6" s="60"/>
      <c r="D6" s="60"/>
      <c r="E6" s="61"/>
      <c r="F6" s="61"/>
    </row>
    <row r="7" spans="2:6" x14ac:dyDescent="0.4">
      <c r="B7" s="60"/>
      <c r="C7" s="60"/>
      <c r="D7" s="60"/>
      <c r="E7" s="61"/>
      <c r="F7" s="61"/>
    </row>
    <row r="8" spans="2:6" x14ac:dyDescent="0.4">
      <c r="B8" s="60"/>
      <c r="C8" s="60"/>
      <c r="D8" s="60"/>
      <c r="E8" s="61"/>
      <c r="F8" s="61"/>
    </row>
    <row r="9" spans="2:6" x14ac:dyDescent="0.4">
      <c r="B9" s="60"/>
      <c r="C9" s="60"/>
      <c r="D9" s="60"/>
      <c r="E9" s="61"/>
      <c r="F9" s="61"/>
    </row>
    <row r="10" spans="2:6" x14ac:dyDescent="0.4">
      <c r="B10" s="60"/>
      <c r="C10" s="60"/>
      <c r="D10" s="60"/>
      <c r="E10" s="61"/>
      <c r="F10" s="61"/>
    </row>
    <row r="11" spans="2:6" x14ac:dyDescent="0.4">
      <c r="B11" s="60"/>
      <c r="C11" s="60"/>
      <c r="D11" s="60"/>
      <c r="E11" s="61"/>
      <c r="F11" s="61"/>
    </row>
    <row r="12" spans="2:6" x14ac:dyDescent="0.4">
      <c r="B12" s="60"/>
      <c r="C12" s="60"/>
      <c r="D12" s="60"/>
      <c r="E12" s="61"/>
      <c r="F12" s="61"/>
    </row>
    <row r="13" spans="2:6" x14ac:dyDescent="0.4">
      <c r="B13" s="60"/>
      <c r="C13" s="60"/>
      <c r="D13" s="60"/>
      <c r="E13" s="61"/>
      <c r="F13" s="61"/>
    </row>
    <row r="14" spans="2:6" x14ac:dyDescent="0.4">
      <c r="B14" s="60"/>
      <c r="C14" s="60"/>
      <c r="D14" s="60"/>
      <c r="E14" s="61"/>
      <c r="F14" s="61"/>
    </row>
    <row r="15" spans="2:6" x14ac:dyDescent="0.4">
      <c r="B15" s="60"/>
      <c r="C15" s="60"/>
      <c r="D15" s="60"/>
      <c r="E15" s="61"/>
      <c r="F15" s="61"/>
    </row>
    <row r="16" spans="2:6" x14ac:dyDescent="0.4">
      <c r="B16" s="60"/>
      <c r="C16" s="60"/>
      <c r="D16" s="60"/>
      <c r="E16" s="61"/>
      <c r="F16" s="61"/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A1:C4"/>
  <sheetViews>
    <sheetView showGridLines="0" zoomScaleNormal="100" workbookViewId="0">
      <selection activeCell="C14" sqref="C14"/>
    </sheetView>
  </sheetViews>
  <sheetFormatPr defaultRowHeight="14.25" x14ac:dyDescent="0.4"/>
  <cols>
    <col min="1" max="1" width="9" style="2"/>
    <col min="2" max="2" width="7.125" style="2" customWidth="1"/>
    <col min="3" max="3" width="48.375" style="2" bestFit="1" customWidth="1"/>
    <col min="4" max="16384" width="9" style="2"/>
  </cols>
  <sheetData>
    <row r="1" spans="1:3" x14ac:dyDescent="0.4">
      <c r="A1" s="30" t="s">
        <v>73</v>
      </c>
    </row>
    <row r="3" spans="1:3" x14ac:dyDescent="0.4">
      <c r="B3" s="1" t="s">
        <v>74</v>
      </c>
      <c r="C3" s="1" t="s">
        <v>78</v>
      </c>
    </row>
    <row r="4" spans="1:3" x14ac:dyDescent="0.4">
      <c r="B4" s="33">
        <f>MAX($B$3:B3)+1</f>
        <v>1</v>
      </c>
      <c r="C4" s="75" t="s">
        <v>348</v>
      </c>
    </row>
  </sheetData>
  <phoneticPr fontId="3"/>
  <conditionalFormatting sqref="C4">
    <cfRule type="expression" dxfId="8" priority="1">
      <formula>C4=""</formula>
    </cfRule>
  </conditionalFormatting>
  <hyperlinks>
    <hyperlink ref="A1" location="与件整理書!A1" display="与件整理書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59999389629810485"/>
  </sheetPr>
  <dimension ref="A1:J39"/>
  <sheetViews>
    <sheetView showGridLines="0" showZeros="0" zoomScaleNormal="100" workbookViewId="0">
      <selection activeCell="D30" sqref="D30"/>
    </sheetView>
  </sheetViews>
  <sheetFormatPr defaultRowHeight="14.25" x14ac:dyDescent="0.4"/>
  <cols>
    <col min="1" max="1" width="9" style="2"/>
    <col min="2" max="2" width="7.125" style="2" customWidth="1"/>
    <col min="3" max="4" width="23.625" style="22" customWidth="1"/>
    <col min="5" max="5" width="59.25" style="22" customWidth="1"/>
    <col min="6" max="8" width="13.25" style="40" customWidth="1"/>
    <col min="9" max="9" width="13.25" style="22" customWidth="1"/>
    <col min="10" max="10" width="54.125" style="22" bestFit="1" customWidth="1"/>
    <col min="11" max="16384" width="9" style="22"/>
  </cols>
  <sheetData>
    <row r="1" spans="1:10" x14ac:dyDescent="0.4">
      <c r="A1" s="30" t="s">
        <v>73</v>
      </c>
    </row>
    <row r="3" spans="1:10" x14ac:dyDescent="0.4">
      <c r="B3" s="1" t="s">
        <v>74</v>
      </c>
      <c r="C3" s="41" t="s">
        <v>103</v>
      </c>
      <c r="D3" s="41" t="s">
        <v>104</v>
      </c>
      <c r="E3" s="41" t="s">
        <v>91</v>
      </c>
      <c r="F3" s="41" t="s">
        <v>92</v>
      </c>
      <c r="G3" s="41" t="s">
        <v>93</v>
      </c>
      <c r="H3" s="41" t="s">
        <v>94</v>
      </c>
      <c r="I3" s="32" t="s">
        <v>95</v>
      </c>
      <c r="J3" s="32" t="s">
        <v>99</v>
      </c>
    </row>
    <row r="4" spans="1:10" x14ac:dyDescent="0.4">
      <c r="B4" s="33">
        <f>MAX($B3:B$3)+1</f>
        <v>1</v>
      </c>
      <c r="C4" s="59" t="str">
        <f>'抽出項目一覧 (内部用)'!C4</f>
        <v>患者no</v>
      </c>
      <c r="D4" s="59" t="str">
        <f>'抽出項目一覧 (内部用)'!D4</f>
        <v>-</v>
      </c>
      <c r="E4" s="59" t="str">
        <f>'抽出項目一覧 (内部用)'!E4</f>
        <v>仮ID</v>
      </c>
      <c r="F4" s="59" t="str">
        <f>'抽出項目一覧 (内部用)'!F4</f>
        <v>テキスト</v>
      </c>
      <c r="G4" s="59" t="str">
        <f>'抽出項目一覧 (内部用)'!G4</f>
        <v>-</v>
      </c>
      <c r="H4" s="59" t="str">
        <f>'抽出項目一覧 (内部用)'!H4</f>
        <v>-</v>
      </c>
      <c r="I4" s="59" t="str">
        <f>'抽出項目一覧 (内部用)'!I4</f>
        <v>-</v>
      </c>
      <c r="J4" s="59" t="str">
        <f>'抽出項目一覧 (内部用)'!J4</f>
        <v>-</v>
      </c>
    </row>
    <row r="5" spans="1:10" x14ac:dyDescent="0.4">
      <c r="B5" s="33">
        <f>MAX($B$3:B4)+1</f>
        <v>2</v>
      </c>
      <c r="C5" s="59" t="str">
        <f>'抽出項目一覧 (内部用)'!C5</f>
        <v>患者背景</v>
      </c>
      <c r="D5" s="59" t="str">
        <f>'抽出項目一覧 (内部用)'!D5</f>
        <v>年齢</v>
      </c>
      <c r="E5" s="59" t="str">
        <f>'抽出項目一覧 (内部用)'!E5</f>
        <v>index date時点における年齢（40歳未満、40-89歳：10歳刻み、90歳以上）</v>
      </c>
      <c r="F5" s="59" t="str">
        <f>'抽出項目一覧 (内部用)'!F5</f>
        <v>テキスト</v>
      </c>
      <c r="G5" s="59" t="str">
        <f>'抽出項目一覧 (内部用)'!G5</f>
        <v>構造化</v>
      </c>
      <c r="H5" s="59" t="str">
        <f>'抽出項目一覧 (内部用)'!H5</f>
        <v>MML</v>
      </c>
      <c r="I5" s="59" t="str">
        <f>'抽出項目一覧 (内部用)'!I5</f>
        <v>Pi</v>
      </c>
      <c r="J5" s="59" t="str">
        <f>'抽出項目一覧 (内部用)'!J5</f>
        <v>-</v>
      </c>
    </row>
    <row r="6" spans="1:10" x14ac:dyDescent="0.4">
      <c r="B6" s="33">
        <f>MAX($B$3:B5)+1</f>
        <v>3</v>
      </c>
      <c r="C6" s="59" t="str">
        <f>'抽出項目一覧 (内部用)'!C6</f>
        <v>患者背景</v>
      </c>
      <c r="D6" s="59" t="str">
        <f>'抽出項目一覧 (内部用)'!D6</f>
        <v>性別</v>
      </c>
      <c r="E6" s="59" t="str">
        <f>'抽出項目一覧 (内部用)'!E6</f>
        <v>性別の情報（1:男性・2:女性）</v>
      </c>
      <c r="F6" s="59" t="str">
        <f>'抽出項目一覧 (内部用)'!F6</f>
        <v>数値</v>
      </c>
      <c r="G6" s="59" t="str">
        <f>'抽出項目一覧 (内部用)'!G6</f>
        <v>構造化</v>
      </c>
      <c r="H6" s="59" t="str">
        <f>'抽出項目一覧 (内部用)'!H6</f>
        <v>MML</v>
      </c>
      <c r="I6" s="59" t="str">
        <f>'抽出項目一覧 (内部用)'!I6</f>
        <v>Pi</v>
      </c>
      <c r="J6" s="59" t="str">
        <f>'抽出項目一覧 (内部用)'!J6</f>
        <v>-</v>
      </c>
    </row>
    <row r="7" spans="1:10" x14ac:dyDescent="0.4">
      <c r="B7" s="33">
        <f>MAX($B$3:B6)+1</f>
        <v>4</v>
      </c>
      <c r="C7" s="59" t="str">
        <f>'抽出項目一覧 (内部用)'!C7</f>
        <v>患者背景</v>
      </c>
      <c r="D7" s="59" t="str">
        <f>'抽出項目一覧 (内部用)'!D7</f>
        <v>index date</v>
      </c>
      <c r="E7" s="59" t="str">
        <f>'抽出項目一覧 (内部用)'!E7</f>
        <v>ロケルマ初回処方日</v>
      </c>
      <c r="F7" s="59" t="str">
        <f>'抽出項目一覧 (内部用)'!F7</f>
        <v>日付</v>
      </c>
      <c r="G7" s="59" t="str">
        <f>'抽出項目一覧 (内部用)'!G7</f>
        <v>構造化</v>
      </c>
      <c r="H7" s="59" t="str">
        <f>'抽出項目一覧 (内部用)'!H7</f>
        <v>DPC</v>
      </c>
      <c r="I7" s="59" t="str">
        <f>'抽出項目一覧 (内部用)'!I7</f>
        <v>EFn,EFg</v>
      </c>
      <c r="J7" s="59" t="str">
        <f>'抽出項目一覧 (内部用)'!J7</f>
        <v>-</v>
      </c>
    </row>
    <row r="8" spans="1:10" x14ac:dyDescent="0.4">
      <c r="B8" s="33">
        <f>MAX($B$3:B7)+1</f>
        <v>5</v>
      </c>
      <c r="C8" s="59" t="str">
        <f>'抽出項目一覧 (内部用)'!C10</f>
        <v>患者背景</v>
      </c>
      <c r="D8" s="59" t="str">
        <f>'抽出項目一覧 (内部用)'!D10</f>
        <v>処方期間</v>
      </c>
      <c r="E8" s="59" t="str">
        <f>'抽出項目一覧 (内部用)'!E10</f>
        <v>（ロケルマの最終処方日＋処方日数）－（ロケルマの初回処方日）＋１
※処方期間別に短期、中期、長期に分類</v>
      </c>
      <c r="F8" s="59" t="str">
        <f>'抽出項目一覧 (内部用)'!F10</f>
        <v>テキスト</v>
      </c>
      <c r="G8" s="59" t="str">
        <f>'抽出項目一覧 (内部用)'!G10</f>
        <v>構造化</v>
      </c>
      <c r="H8" s="59" t="str">
        <f>'抽出項目一覧 (内部用)'!H10</f>
        <v>DPC</v>
      </c>
      <c r="I8" s="59" t="str">
        <f>'抽出項目一覧 (内部用)'!I10</f>
        <v>EFn,EFg</v>
      </c>
      <c r="J8" s="59" t="str">
        <f>'抽出項目一覧 (内部用)'!J10</f>
        <v>全てのアウトプットで利用</v>
      </c>
    </row>
    <row r="9" spans="1:10" x14ac:dyDescent="0.4">
      <c r="B9" s="33">
        <f>MAX($B$3:B8)+1</f>
        <v>6</v>
      </c>
      <c r="C9" s="59" t="str">
        <f>'抽出項目一覧 (内部用)'!C12</f>
        <v>患者背景</v>
      </c>
      <c r="D9" s="59" t="str">
        <f>'抽出項目一覧 (内部用)'!D12</f>
        <v>透析有無</v>
      </c>
      <c r="E9" s="59" t="str">
        <f>'抽出項目一覧 (内部用)'!E12</f>
        <v>ロケルマ処方期間内に透析が実施されている場合、腎代替療法有とする（0：なし,1:あり）</v>
      </c>
      <c r="F9" s="59" t="str">
        <f>'抽出項目一覧 (内部用)'!F12</f>
        <v>数値</v>
      </c>
      <c r="G9" s="59" t="str">
        <f>'抽出項目一覧 (内部用)'!G12</f>
        <v>構造化</v>
      </c>
      <c r="H9" s="59" t="str">
        <f>'抽出項目一覧 (内部用)'!H12</f>
        <v>DPC</v>
      </c>
      <c r="I9" s="59" t="str">
        <f>'抽出項目一覧 (内部用)'!I12</f>
        <v>EFn,EFg</v>
      </c>
      <c r="J9" s="59" t="str">
        <f>'抽出項目一覧 (内部用)'!J12</f>
        <v>-</v>
      </c>
    </row>
    <row r="10" spans="1:10" x14ac:dyDescent="0.4">
      <c r="B10" s="33">
        <f>MAX($B$3:B9)+1</f>
        <v>7</v>
      </c>
      <c r="C10" s="59" t="str">
        <f>'抽出項目一覧 (内部用)'!C13</f>
        <v>患者背景</v>
      </c>
      <c r="D10" s="59" t="str">
        <f>'抽出項目一覧 (内部用)'!D13</f>
        <v>合併症</v>
      </c>
      <c r="E10" s="59" t="str">
        <f>'抽出項目一覧 (内部用)'!E13</f>
        <v>ロケルマ処方期間内に特定の疾患の確定診断の診断日がある場合、合併症とする（0：なし,1:あり）</v>
      </c>
      <c r="F10" s="59" t="str">
        <f>'抽出項目一覧 (内部用)'!F13</f>
        <v>数値</v>
      </c>
      <c r="G10" s="59" t="str">
        <f>'抽出項目一覧 (内部用)'!G13</f>
        <v>構造化</v>
      </c>
      <c r="H10" s="59" t="str">
        <f>'抽出項目一覧 (内部用)'!H13</f>
        <v>DPC</v>
      </c>
      <c r="I10" s="59" t="str">
        <f>'抽出項目一覧 (内部用)'!I13</f>
        <v>FF1,EFg</v>
      </c>
      <c r="J10" s="59" t="str">
        <f>'抽出項目一覧 (内部用)'!J13</f>
        <v>-</v>
      </c>
    </row>
    <row r="11" spans="1:10" x14ac:dyDescent="0.4">
      <c r="B11" s="33">
        <f>MAX($B$3:B10)+1</f>
        <v>8</v>
      </c>
      <c r="C11" s="59" t="str">
        <f>'抽出項目一覧 (内部用)'!C14</f>
        <v>患者背景</v>
      </c>
      <c r="D11" s="59" t="str">
        <f>'抽出項目一覧 (内部用)'!D14</f>
        <v>併用薬</v>
      </c>
      <c r="E11" s="59" t="str">
        <f>'抽出項目一覧 (内部用)'!E14</f>
        <v>ロケルマ処方期間内に特定の薬剤の処方がある場合、併用薬とする（0：なし,1:あり）</v>
      </c>
      <c r="F11" s="59" t="str">
        <f>'抽出項目一覧 (内部用)'!F14</f>
        <v>数値</v>
      </c>
      <c r="G11" s="59" t="str">
        <f>'抽出項目一覧 (内部用)'!G14</f>
        <v>構造化</v>
      </c>
      <c r="H11" s="59" t="str">
        <f>'抽出項目一覧 (内部用)'!H14</f>
        <v>DPC</v>
      </c>
      <c r="I11" s="59" t="str">
        <f>'抽出項目一覧 (内部用)'!I14</f>
        <v>EFn,EFg</v>
      </c>
      <c r="J11" s="59" t="str">
        <f>'抽出項目一覧 (内部用)'!J14</f>
        <v>-</v>
      </c>
    </row>
    <row r="12" spans="1:10" x14ac:dyDescent="0.4">
      <c r="B12" s="33">
        <f>MAX($B$3:B11)+1</f>
        <v>9</v>
      </c>
      <c r="C12" s="59" t="str">
        <f>'抽出項目一覧 (内部用)'!C15</f>
        <v>患者背景</v>
      </c>
      <c r="D12" s="59" t="str">
        <f>'抽出項目一覧 (内部用)'!D15</f>
        <v>カリウム</v>
      </c>
      <c r="E12" s="59" t="str">
        <f>'抽出項目一覧 (内部用)'!E15</f>
        <v>index date前かつindex dateに最も近い日付に実施された検査結果
（カテゴリ：4.5未満、4.5-5.0未満、5.0-5.5未満、5.5-6.0 未満、6.0以上）</v>
      </c>
      <c r="F12" s="59" t="str">
        <f>'抽出項目一覧 (内部用)'!F15</f>
        <v>テキスト</v>
      </c>
      <c r="G12" s="59" t="str">
        <f>'抽出項目一覧 (内部用)'!G15</f>
        <v>構造化</v>
      </c>
      <c r="H12" s="59" t="str">
        <f>'抽出項目一覧 (内部用)'!H15</f>
        <v>MML</v>
      </c>
      <c r="I12" s="59" t="str">
        <f>'抽出項目一覧 (内部用)'!I15</f>
        <v>Lb</v>
      </c>
      <c r="J12" s="59" t="str">
        <f>'抽出項目一覧 (内部用)'!J15</f>
        <v>-</v>
      </c>
    </row>
    <row r="13" spans="1:10" x14ac:dyDescent="0.4">
      <c r="B13" s="33">
        <f>MAX($B$3:B12)+1</f>
        <v>10</v>
      </c>
      <c r="C13" s="59" t="str">
        <f>'抽出項目一覧 (内部用)'!C16</f>
        <v>患者背景</v>
      </c>
      <c r="D13" s="59" t="str">
        <f>'抽出項目一覧 (内部用)'!D16</f>
        <v>血清クレアチニン</v>
      </c>
      <c r="E13" s="59" t="str">
        <f>'抽出項目一覧 (内部用)'!E16</f>
        <v>index date前かつindex dateに最も近い日付に実施された検査結果
（カテゴリ：2.0未満、2.0以上）</v>
      </c>
      <c r="F13" s="59" t="str">
        <f>'抽出項目一覧 (内部用)'!F16</f>
        <v>テキスト</v>
      </c>
      <c r="G13" s="59" t="str">
        <f>'抽出項目一覧 (内部用)'!G16</f>
        <v>構造化</v>
      </c>
      <c r="H13" s="59" t="str">
        <f>'抽出項目一覧 (内部用)'!H16</f>
        <v>MML</v>
      </c>
      <c r="I13" s="59" t="str">
        <f>'抽出項目一覧 (内部用)'!I16</f>
        <v>Lb</v>
      </c>
      <c r="J13" s="59" t="str">
        <f>'抽出項目一覧 (内部用)'!J16</f>
        <v>-</v>
      </c>
    </row>
    <row r="14" spans="1:10" x14ac:dyDescent="0.4">
      <c r="B14" s="33">
        <f>MAX($B$3:B13)+1</f>
        <v>11</v>
      </c>
      <c r="C14" s="59" t="str">
        <f>'抽出項目一覧 (内部用)'!C17</f>
        <v>患者背景</v>
      </c>
      <c r="D14" s="59" t="str">
        <f>'抽出項目一覧 (内部用)'!D17</f>
        <v>eGFR</v>
      </c>
      <c r="E14" s="59" t="str">
        <f>'抽出項目一覧 (内部用)'!E17</f>
        <v>年齢、性別、血清クレアチニン値から内部で算出
（カテゴリ：15未満、15-30未満、30-45未満、45-60未満、60以上）</v>
      </c>
      <c r="F14" s="59" t="str">
        <f>'抽出項目一覧 (内部用)'!F17</f>
        <v>テキスト</v>
      </c>
      <c r="G14" s="59" t="str">
        <f>'抽出項目一覧 (内部用)'!G17</f>
        <v>構造化</v>
      </c>
      <c r="H14" s="59" t="str">
        <f>'抽出項目一覧 (内部用)'!H17</f>
        <v>MML</v>
      </c>
      <c r="I14" s="59" t="str">
        <f>'抽出項目一覧 (内部用)'!I17</f>
        <v>Lb</v>
      </c>
      <c r="J14" s="59" t="str">
        <f>'抽出項目一覧 (内部用)'!J17</f>
        <v>アウトプット②のカリウムの推移図において、ベースラインのeGFR区分は、30未満、30-45未満、45以上とする。</v>
      </c>
    </row>
    <row r="15" spans="1:10" x14ac:dyDescent="0.4">
      <c r="B15" s="33">
        <f>MAX($B$3:B14)+1</f>
        <v>12</v>
      </c>
      <c r="C15" s="59" t="str">
        <f>'抽出項目一覧 (内部用)'!C18</f>
        <v>患者背景</v>
      </c>
      <c r="D15" s="59" t="str">
        <f>'抽出項目一覧 (内部用)'!D18</f>
        <v>NT-proBNP</v>
      </c>
      <c r="E15" s="59" t="str">
        <f>'抽出項目一覧 (内部用)'!E18</f>
        <v>index date前かつindex dateに最も近い日付に実施された検査結果
（カテゴリ：55未満、55-125未満、125-300未満、300-900未満、900以上）</v>
      </c>
      <c r="F15" s="59" t="str">
        <f>'抽出項目一覧 (内部用)'!F18</f>
        <v>テキスト</v>
      </c>
      <c r="G15" s="59" t="str">
        <f>'抽出項目一覧 (内部用)'!G18</f>
        <v>構造化</v>
      </c>
      <c r="H15" s="59" t="str">
        <f>'抽出項目一覧 (内部用)'!H18</f>
        <v>MML</v>
      </c>
      <c r="I15" s="59" t="str">
        <f>'抽出項目一覧 (内部用)'!I18</f>
        <v>Lb</v>
      </c>
      <c r="J15" s="59" t="str">
        <f>'抽出項目一覧 (内部用)'!J18</f>
        <v>-</v>
      </c>
    </row>
    <row r="16" spans="1:10" x14ac:dyDescent="0.4">
      <c r="B16" s="33">
        <f>MAX($B$3:B15)+1</f>
        <v>13</v>
      </c>
      <c r="C16" s="59" t="str">
        <f>'抽出項目一覧 (内部用)'!C20</f>
        <v>検査値</v>
      </c>
      <c r="D16" s="59" t="str">
        <f>'抽出項目一覧 (内部用)'!D20</f>
        <v>カリウム検査実施日</v>
      </c>
      <c r="E16" s="59" t="str">
        <f>'抽出項目一覧 (内部用)'!E20</f>
        <v>カリウムの検査実施日</v>
      </c>
      <c r="F16" s="59" t="str">
        <f>'抽出項目一覧 (内部用)'!F20</f>
        <v>日付</v>
      </c>
      <c r="G16" s="59" t="str">
        <f>'抽出項目一覧 (内部用)'!G20</f>
        <v>構造化</v>
      </c>
      <c r="H16" s="59" t="str">
        <f>'抽出項目一覧 (内部用)'!H20</f>
        <v>MML</v>
      </c>
      <c r="I16" s="59" t="str">
        <f>'抽出項目一覧 (内部用)'!I20</f>
        <v>Lb</v>
      </c>
      <c r="J16" s="59" t="str">
        <f>'抽出項目一覧 (内部用)'!J20</f>
        <v>アウトプット②のカリウムの推移図で利用</v>
      </c>
    </row>
    <row r="17" spans="2:10" x14ac:dyDescent="0.4">
      <c r="B17" s="33">
        <f>MAX($B$3:B16)+1</f>
        <v>14</v>
      </c>
      <c r="C17" s="59" t="str">
        <f>'抽出項目一覧 (内部用)'!C21</f>
        <v>検査値</v>
      </c>
      <c r="D17" s="59" t="str">
        <f>'抽出項目一覧 (内部用)'!D21</f>
        <v>カリウム検査結果</v>
      </c>
      <c r="E17" s="59" t="str">
        <f>'抽出項目一覧 (内部用)'!E21</f>
        <v>カリウムの検査結果</v>
      </c>
      <c r="F17" s="59" t="str">
        <f>'抽出項目一覧 (内部用)'!F21</f>
        <v>数値</v>
      </c>
      <c r="G17" s="59" t="str">
        <f>'抽出項目一覧 (内部用)'!G21</f>
        <v>構造化</v>
      </c>
      <c r="H17" s="59" t="str">
        <f>'抽出項目一覧 (内部用)'!H21</f>
        <v>MML</v>
      </c>
      <c r="I17" s="59" t="str">
        <f>'抽出項目一覧 (内部用)'!I21</f>
        <v>Lb</v>
      </c>
      <c r="J17" s="59" t="str">
        <f>'抽出項目一覧 (内部用)'!J21</f>
        <v>アウトプット②のカリウムの推移図で利用</v>
      </c>
    </row>
    <row r="18" spans="2:10" x14ac:dyDescent="0.4">
      <c r="B18" s="33">
        <f>MAX($B$3:B17)+1</f>
        <v>15</v>
      </c>
      <c r="C18" s="59" t="str">
        <f>'抽出項目一覧 (内部用)'!C26</f>
        <v>テキスト</v>
      </c>
      <c r="D18" s="59" t="str">
        <f>'抽出項目一覧 (内部用)'!D26</f>
        <v>ロケルマ処方患者のテキスト</v>
      </c>
      <c r="E18" s="59" t="str">
        <f>'抽出項目一覧 (内部用)'!E26</f>
        <v>ロケルマ処方期間の全テキスト</v>
      </c>
      <c r="F18" s="59" t="str">
        <f>'抽出項目一覧 (内部用)'!F26</f>
        <v>テキスト</v>
      </c>
      <c r="G18" s="59" t="str">
        <f>'抽出項目一覧 (内部用)'!G26</f>
        <v>非構造化</v>
      </c>
      <c r="H18" s="59" t="str">
        <f>'抽出項目一覧 (内部用)'!H26</f>
        <v>MML</v>
      </c>
      <c r="I18" s="59" t="str">
        <f>'抽出項目一覧 (内部用)'!I26</f>
        <v>Pc,Sm</v>
      </c>
      <c r="J18" s="59" t="str">
        <f>'抽出項目一覧 (内部用)'!J26</f>
        <v>アウトプット③④で形態素解析を実施するために利用</v>
      </c>
    </row>
    <row r="19" spans="2:10" x14ac:dyDescent="0.4">
      <c r="B19" s="33">
        <f>MAX($B$3:B18)+1</f>
        <v>16</v>
      </c>
      <c r="C19" s="59" t="str">
        <f>'抽出項目一覧 (内部用)'!C27</f>
        <v>テキスト</v>
      </c>
      <c r="D19" s="59" t="str">
        <f>'抽出項目一覧 (内部用)'!D27</f>
        <v>ロケルマ処方患者のテキスト（主訴）</v>
      </c>
      <c r="E19" s="59" t="str">
        <f>'抽出項目一覧 (内部用)'!E27</f>
        <v>ロケルマ処方期間の主訴関連のモジュールに含まれるテキスト</v>
      </c>
      <c r="F19" s="59" t="str">
        <f>'抽出項目一覧 (内部用)'!F27</f>
        <v>テキスト</v>
      </c>
      <c r="G19" s="59" t="str">
        <f>'抽出項目一覧 (内部用)'!G27</f>
        <v>非構造化</v>
      </c>
      <c r="H19" s="59" t="str">
        <f>'抽出項目一覧 (内部用)'!H27</f>
        <v>MML</v>
      </c>
      <c r="I19" s="59" t="str">
        <f>'抽出項目一覧 (内部用)'!I27</f>
        <v>Pc,Sm</v>
      </c>
      <c r="J19" s="59" t="str">
        <f>'抽出項目一覧 (内部用)'!J27</f>
        <v xml:space="preserve">アウトプット③④で形態素解析を実施するために利用
以下のテーブル、カラムを絞り、テキストを抽出する
■IBM
pc_problem(free_note)
■NEC
pc_problem(free_note)
■富士通
pc_external_reference(gaibu_sansyo_naiyo)
└gaibu_sansyo_file_nameを”プロブレムリスト(S)”で絞る
</v>
      </c>
    </row>
    <row r="20" spans="2:10" x14ac:dyDescent="0.4">
      <c r="B20" s="33">
        <f>MAX($B$3:B19)+1</f>
        <v>17</v>
      </c>
      <c r="C20" s="59" t="e">
        <f>'抽出項目一覧 (内部用)'!#REF!</f>
        <v>#REF!</v>
      </c>
      <c r="D20" s="59" t="e">
        <f>'抽出項目一覧 (内部用)'!#REF!</f>
        <v>#REF!</v>
      </c>
      <c r="E20" s="59" t="e">
        <f>'抽出項目一覧 (内部用)'!#REF!</f>
        <v>#REF!</v>
      </c>
      <c r="F20" s="59" t="e">
        <f>'抽出項目一覧 (内部用)'!#REF!</f>
        <v>#REF!</v>
      </c>
      <c r="G20" s="59" t="e">
        <f>'抽出項目一覧 (内部用)'!#REF!</f>
        <v>#REF!</v>
      </c>
      <c r="H20" s="59" t="e">
        <f>'抽出項目一覧 (内部用)'!#REF!</f>
        <v>#REF!</v>
      </c>
      <c r="I20" s="59" t="e">
        <f>'抽出項目一覧 (内部用)'!#REF!</f>
        <v>#REF!</v>
      </c>
      <c r="J20" s="59" t="e">
        <f>'抽出項目一覧 (内部用)'!#REF!</f>
        <v>#REF!</v>
      </c>
    </row>
    <row r="21" spans="2:10" x14ac:dyDescent="0.4">
      <c r="B21" s="33">
        <f>MAX($B$3:B20)+1</f>
        <v>18</v>
      </c>
      <c r="C21" s="59" t="e">
        <f>'抽出項目一覧 (内部用)'!#REF!</f>
        <v>#REF!</v>
      </c>
      <c r="D21" s="59" t="e">
        <f>'抽出項目一覧 (内部用)'!#REF!</f>
        <v>#REF!</v>
      </c>
      <c r="E21" s="59" t="e">
        <f>'抽出項目一覧 (内部用)'!#REF!</f>
        <v>#REF!</v>
      </c>
      <c r="F21" s="59" t="e">
        <f>'抽出項目一覧 (内部用)'!#REF!</f>
        <v>#REF!</v>
      </c>
      <c r="G21" s="59" t="e">
        <f>'抽出項目一覧 (内部用)'!#REF!</f>
        <v>#REF!</v>
      </c>
      <c r="H21" s="59" t="e">
        <f>'抽出項目一覧 (内部用)'!#REF!</f>
        <v>#REF!</v>
      </c>
      <c r="I21" s="59" t="e">
        <f>'抽出項目一覧 (内部用)'!#REF!</f>
        <v>#REF!</v>
      </c>
      <c r="J21" s="59" t="e">
        <f>'抽出項目一覧 (内部用)'!#REF!</f>
        <v>#REF!</v>
      </c>
    </row>
    <row r="22" spans="2:10" x14ac:dyDescent="0.4">
      <c r="B22" s="33">
        <f>MAX($B$3:B21)+1</f>
        <v>19</v>
      </c>
      <c r="C22" s="59" t="e">
        <f>'抽出項目一覧 (内部用)'!#REF!</f>
        <v>#REF!</v>
      </c>
      <c r="D22" s="59" t="e">
        <f>'抽出項目一覧 (内部用)'!#REF!</f>
        <v>#REF!</v>
      </c>
      <c r="E22" s="59" t="e">
        <f>'抽出項目一覧 (内部用)'!#REF!</f>
        <v>#REF!</v>
      </c>
      <c r="F22" s="59" t="e">
        <f>'抽出項目一覧 (内部用)'!#REF!</f>
        <v>#REF!</v>
      </c>
      <c r="G22" s="59" t="e">
        <f>'抽出項目一覧 (内部用)'!#REF!</f>
        <v>#REF!</v>
      </c>
      <c r="H22" s="59" t="e">
        <f>'抽出項目一覧 (内部用)'!#REF!</f>
        <v>#REF!</v>
      </c>
      <c r="I22" s="59" t="e">
        <f>'抽出項目一覧 (内部用)'!#REF!</f>
        <v>#REF!</v>
      </c>
      <c r="J22" s="59" t="e">
        <f>'抽出項目一覧 (内部用)'!#REF!</f>
        <v>#REF!</v>
      </c>
    </row>
    <row r="23" spans="2:10" x14ac:dyDescent="0.4">
      <c r="B23" s="33">
        <f>MAX($B$3:B22)+1</f>
        <v>20</v>
      </c>
      <c r="C23" s="59" t="e">
        <f>'抽出項目一覧 (内部用)'!#REF!</f>
        <v>#REF!</v>
      </c>
      <c r="D23" s="59" t="e">
        <f>'抽出項目一覧 (内部用)'!#REF!</f>
        <v>#REF!</v>
      </c>
      <c r="E23" s="59" t="e">
        <f>'抽出項目一覧 (内部用)'!#REF!</f>
        <v>#REF!</v>
      </c>
      <c r="F23" s="59" t="e">
        <f>'抽出項目一覧 (内部用)'!#REF!</f>
        <v>#REF!</v>
      </c>
      <c r="G23" s="59" t="e">
        <f>'抽出項目一覧 (内部用)'!#REF!</f>
        <v>#REF!</v>
      </c>
      <c r="H23" s="59" t="e">
        <f>'抽出項目一覧 (内部用)'!#REF!</f>
        <v>#REF!</v>
      </c>
      <c r="I23" s="59" t="e">
        <f>'抽出項目一覧 (内部用)'!#REF!</f>
        <v>#REF!</v>
      </c>
      <c r="J23" s="59" t="e">
        <f>'抽出項目一覧 (内部用)'!#REF!</f>
        <v>#REF!</v>
      </c>
    </row>
    <row r="24" spans="2:10" x14ac:dyDescent="0.4">
      <c r="B24" s="44"/>
    </row>
    <row r="25" spans="2:10" x14ac:dyDescent="0.4">
      <c r="B25" s="36"/>
    </row>
    <row r="26" spans="2:10" x14ac:dyDescent="0.4">
      <c r="B26" s="36"/>
    </row>
    <row r="27" spans="2:10" x14ac:dyDescent="0.4">
      <c r="B27" s="36"/>
    </row>
    <row r="28" spans="2:10" x14ac:dyDescent="0.4">
      <c r="B28" s="36"/>
    </row>
    <row r="29" spans="2:10" x14ac:dyDescent="0.4">
      <c r="B29" s="36"/>
    </row>
    <row r="30" spans="2:10" x14ac:dyDescent="0.4">
      <c r="B30" s="36"/>
    </row>
    <row r="31" spans="2:10" x14ac:dyDescent="0.4">
      <c r="B31" s="36"/>
    </row>
    <row r="32" spans="2:10" x14ac:dyDescent="0.4">
      <c r="B32" s="36"/>
    </row>
    <row r="33" spans="2:2" x14ac:dyDescent="0.4">
      <c r="B33" s="36"/>
    </row>
    <row r="34" spans="2:2" x14ac:dyDescent="0.4">
      <c r="B34" s="36"/>
    </row>
    <row r="35" spans="2:2" x14ac:dyDescent="0.4">
      <c r="B35" s="36"/>
    </row>
    <row r="36" spans="2:2" x14ac:dyDescent="0.4">
      <c r="B36" s="36"/>
    </row>
    <row r="37" spans="2:2" x14ac:dyDescent="0.4">
      <c r="B37" s="36"/>
    </row>
    <row r="38" spans="2:2" x14ac:dyDescent="0.4">
      <c r="B38" s="36"/>
    </row>
    <row r="39" spans="2:2" x14ac:dyDescent="0.4">
      <c r="B39" s="36"/>
    </row>
  </sheetData>
  <phoneticPr fontId="3"/>
  <conditionalFormatting sqref="C4:J23">
    <cfRule type="expression" dxfId="7" priority="1">
      <formula>C4=""</formula>
    </cfRule>
  </conditionalFormatting>
  <hyperlinks>
    <hyperlink ref="A1" location="与件整理書!A1" display="与件整理書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  <pageSetUpPr fitToPage="1"/>
  </sheetPr>
  <dimension ref="A1:P49"/>
  <sheetViews>
    <sheetView showGridLines="0" showZeros="0" tabSelected="1" topLeftCell="C16" zoomScaleNormal="100" zoomScaleSheetLayoutView="115" workbookViewId="0">
      <selection activeCell="E27" sqref="E27"/>
    </sheetView>
  </sheetViews>
  <sheetFormatPr defaultRowHeight="14.25" x14ac:dyDescent="0.4"/>
  <cols>
    <col min="1" max="1" width="9" style="2"/>
    <col min="2" max="2" width="7.125" style="2" customWidth="1"/>
    <col min="3" max="3" width="23.625" style="22" customWidth="1"/>
    <col min="4" max="4" width="26" style="22" customWidth="1"/>
    <col min="5" max="5" width="59.25" style="22" customWidth="1"/>
    <col min="6" max="8" width="13.25" style="40" customWidth="1"/>
    <col min="9" max="9" width="13.25" style="22" customWidth="1"/>
    <col min="10" max="10" width="54.125" style="22" bestFit="1" customWidth="1"/>
    <col min="11" max="11" width="13.25" style="22" customWidth="1"/>
    <col min="12" max="12" width="14.5" style="22" customWidth="1"/>
    <col min="13" max="13" width="34.75" style="22" customWidth="1"/>
    <col min="14" max="14" width="99.625" style="22" customWidth="1"/>
    <col min="15" max="16" width="11.375" style="40" customWidth="1"/>
    <col min="17" max="16384" width="9" style="22"/>
  </cols>
  <sheetData>
    <row r="1" spans="1:16" x14ac:dyDescent="0.4">
      <c r="A1" s="30" t="s">
        <v>73</v>
      </c>
    </row>
    <row r="2" spans="1:16" x14ac:dyDescent="0.4">
      <c r="K2" s="22" t="s">
        <v>105</v>
      </c>
    </row>
    <row r="3" spans="1:16" x14ac:dyDescent="0.4">
      <c r="B3" s="1" t="s">
        <v>74</v>
      </c>
      <c r="C3" s="41" t="s">
        <v>103</v>
      </c>
      <c r="D3" s="41" t="s">
        <v>104</v>
      </c>
      <c r="E3" s="41" t="s">
        <v>91</v>
      </c>
      <c r="F3" s="41" t="s">
        <v>92</v>
      </c>
      <c r="G3" s="41" t="s">
        <v>93</v>
      </c>
      <c r="H3" s="41" t="s">
        <v>94</v>
      </c>
      <c r="I3" s="32" t="s">
        <v>95</v>
      </c>
      <c r="J3" s="32" t="s">
        <v>99</v>
      </c>
      <c r="K3" s="45" t="s">
        <v>96</v>
      </c>
      <c r="L3" s="45" t="s">
        <v>75</v>
      </c>
      <c r="M3" s="45" t="s">
        <v>76</v>
      </c>
      <c r="N3" s="45" t="s">
        <v>77</v>
      </c>
      <c r="O3" s="42" t="s">
        <v>97</v>
      </c>
      <c r="P3" s="43" t="s">
        <v>98</v>
      </c>
    </row>
    <row r="4" spans="1:16" x14ac:dyDescent="0.4">
      <c r="B4" s="33">
        <f>MAX($B3:B$3)+1</f>
        <v>1</v>
      </c>
      <c r="C4" s="59" t="s">
        <v>170</v>
      </c>
      <c r="D4" s="59" t="s">
        <v>139</v>
      </c>
      <c r="E4" s="59" t="s">
        <v>171</v>
      </c>
      <c r="F4" s="59" t="s">
        <v>172</v>
      </c>
      <c r="G4" s="59" t="s">
        <v>139</v>
      </c>
      <c r="H4" s="59" t="s">
        <v>139</v>
      </c>
      <c r="I4" s="59" t="s">
        <v>139</v>
      </c>
      <c r="J4" s="59" t="s">
        <v>139</v>
      </c>
      <c r="K4" s="76"/>
      <c r="L4" s="76"/>
      <c r="M4" s="77"/>
      <c r="N4" s="77"/>
      <c r="O4" s="76"/>
      <c r="P4" s="76"/>
    </row>
    <row r="5" spans="1:16" x14ac:dyDescent="0.4">
      <c r="B5" s="33">
        <f>MAX($B$3:B4)+1</f>
        <v>2</v>
      </c>
      <c r="C5" s="59" t="s">
        <v>173</v>
      </c>
      <c r="D5" s="59" t="s">
        <v>174</v>
      </c>
      <c r="E5" s="59" t="s">
        <v>259</v>
      </c>
      <c r="F5" s="59" t="s">
        <v>172</v>
      </c>
      <c r="G5" s="59" t="s">
        <v>175</v>
      </c>
      <c r="H5" s="59" t="s">
        <v>176</v>
      </c>
      <c r="I5" s="59" t="s">
        <v>177</v>
      </c>
      <c r="J5" s="89" t="s">
        <v>139</v>
      </c>
      <c r="K5" s="76"/>
      <c r="L5" s="76"/>
      <c r="M5" s="77"/>
      <c r="N5" s="77"/>
      <c r="O5" s="76"/>
      <c r="P5" s="76"/>
    </row>
    <row r="6" spans="1:16" x14ac:dyDescent="0.4">
      <c r="B6" s="33">
        <f>MAX($B$3:B5)+1</f>
        <v>3</v>
      </c>
      <c r="C6" s="59" t="s">
        <v>173</v>
      </c>
      <c r="D6" s="59" t="s">
        <v>39</v>
      </c>
      <c r="E6" s="59" t="s">
        <v>178</v>
      </c>
      <c r="F6" s="59" t="s">
        <v>179</v>
      </c>
      <c r="G6" s="59" t="s">
        <v>175</v>
      </c>
      <c r="H6" s="59" t="s">
        <v>176</v>
      </c>
      <c r="I6" s="59" t="s">
        <v>177</v>
      </c>
      <c r="J6" s="59" t="s">
        <v>139</v>
      </c>
      <c r="K6" s="76"/>
      <c r="L6" s="76"/>
      <c r="M6" s="77"/>
      <c r="N6" s="77"/>
      <c r="O6" s="76"/>
      <c r="P6" s="76"/>
    </row>
    <row r="7" spans="1:16" x14ac:dyDescent="0.4">
      <c r="B7" s="33">
        <f>MAX($B$3:B6)+1</f>
        <v>4</v>
      </c>
      <c r="C7" s="59" t="s">
        <v>173</v>
      </c>
      <c r="D7" s="59" t="s">
        <v>249</v>
      </c>
      <c r="E7" s="59" t="s">
        <v>181</v>
      </c>
      <c r="F7" s="59" t="s">
        <v>180</v>
      </c>
      <c r="G7" s="59" t="s">
        <v>175</v>
      </c>
      <c r="H7" s="59" t="s">
        <v>182</v>
      </c>
      <c r="I7" s="59" t="s">
        <v>183</v>
      </c>
      <c r="J7" s="89" t="s">
        <v>139</v>
      </c>
      <c r="K7" s="76"/>
      <c r="L7" s="76"/>
      <c r="M7" s="77"/>
      <c r="N7" s="77"/>
      <c r="O7" s="76"/>
      <c r="P7" s="76"/>
    </row>
    <row r="8" spans="1:16" s="87" customFormat="1" x14ac:dyDescent="0.4">
      <c r="A8" s="84"/>
      <c r="B8" s="88">
        <f>MAX($B$3:B7)+1</f>
        <v>5</v>
      </c>
      <c r="C8" s="89" t="s">
        <v>173</v>
      </c>
      <c r="D8" s="89" t="s">
        <v>346</v>
      </c>
      <c r="E8" s="89" t="s">
        <v>347</v>
      </c>
      <c r="F8" s="89" t="s">
        <v>179</v>
      </c>
      <c r="G8" s="89" t="s">
        <v>175</v>
      </c>
      <c r="H8" s="89" t="s">
        <v>182</v>
      </c>
      <c r="I8" s="89" t="s">
        <v>183</v>
      </c>
      <c r="J8" s="89" t="s">
        <v>139</v>
      </c>
      <c r="K8" s="90"/>
      <c r="L8" s="90"/>
      <c r="M8" s="91"/>
      <c r="N8" s="91"/>
      <c r="O8" s="90"/>
      <c r="P8" s="90"/>
    </row>
    <row r="9" spans="1:16" s="87" customFormat="1" ht="28.5" x14ac:dyDescent="0.4">
      <c r="A9" s="84"/>
      <c r="B9" s="88">
        <f>MAX($B$3:B8)+1</f>
        <v>6</v>
      </c>
      <c r="C9" s="89" t="s">
        <v>173</v>
      </c>
      <c r="D9" s="89" t="s">
        <v>248</v>
      </c>
      <c r="E9" s="89" t="s">
        <v>251</v>
      </c>
      <c r="F9" s="89" t="s">
        <v>179</v>
      </c>
      <c r="G9" s="89" t="s">
        <v>175</v>
      </c>
      <c r="H9" s="94" t="s">
        <v>252</v>
      </c>
      <c r="I9" s="94" t="s">
        <v>253</v>
      </c>
      <c r="J9" s="89" t="s">
        <v>139</v>
      </c>
      <c r="K9" s="90"/>
      <c r="L9" s="90"/>
      <c r="M9" s="91"/>
      <c r="N9" s="91"/>
      <c r="O9" s="90"/>
      <c r="P9" s="90"/>
    </row>
    <row r="10" spans="1:16" ht="28.5" x14ac:dyDescent="0.4">
      <c r="B10" s="88">
        <f>MAX($B$3:B9)+1</f>
        <v>7</v>
      </c>
      <c r="C10" s="89" t="s">
        <v>173</v>
      </c>
      <c r="D10" s="59" t="s">
        <v>184</v>
      </c>
      <c r="E10" s="94" t="s">
        <v>214</v>
      </c>
      <c r="F10" s="89" t="s">
        <v>172</v>
      </c>
      <c r="G10" s="89" t="s">
        <v>175</v>
      </c>
      <c r="H10" s="89" t="s">
        <v>182</v>
      </c>
      <c r="I10" s="89" t="s">
        <v>183</v>
      </c>
      <c r="J10" s="89" t="s">
        <v>351</v>
      </c>
      <c r="K10" s="76"/>
      <c r="L10" s="76"/>
      <c r="M10" s="77"/>
      <c r="N10" s="77"/>
      <c r="O10" s="76"/>
      <c r="P10" s="76"/>
    </row>
    <row r="11" spans="1:16" s="87" customFormat="1" x14ac:dyDescent="0.4">
      <c r="A11" s="84"/>
      <c r="B11" s="88">
        <f>MAX($B$3:B10)+1</f>
        <v>8</v>
      </c>
      <c r="C11" s="89" t="s">
        <v>173</v>
      </c>
      <c r="D11" s="89" t="s">
        <v>206</v>
      </c>
      <c r="E11" s="89" t="s">
        <v>207</v>
      </c>
      <c r="F11" s="89" t="s">
        <v>172</v>
      </c>
      <c r="G11" s="89" t="s">
        <v>175</v>
      </c>
      <c r="H11" s="89" t="s">
        <v>182</v>
      </c>
      <c r="I11" s="89" t="s">
        <v>183</v>
      </c>
      <c r="J11" s="89" t="s">
        <v>139</v>
      </c>
      <c r="K11" s="90"/>
      <c r="L11" s="90"/>
      <c r="M11" s="91"/>
      <c r="N11" s="91"/>
      <c r="O11" s="90"/>
      <c r="P11" s="90"/>
    </row>
    <row r="12" spans="1:16" ht="28.5" x14ac:dyDescent="0.4">
      <c r="B12" s="88">
        <f>MAX($B$3:B11)+1</f>
        <v>9</v>
      </c>
      <c r="C12" s="59" t="s">
        <v>185</v>
      </c>
      <c r="D12" s="59" t="s">
        <v>208</v>
      </c>
      <c r="E12" s="95" t="s">
        <v>209</v>
      </c>
      <c r="F12" s="89" t="s">
        <v>179</v>
      </c>
      <c r="G12" s="59" t="s">
        <v>175</v>
      </c>
      <c r="H12" s="59" t="s">
        <v>182</v>
      </c>
      <c r="I12" s="59" t="s">
        <v>183</v>
      </c>
      <c r="J12" s="89" t="s">
        <v>139</v>
      </c>
      <c r="K12" s="76"/>
      <c r="L12" s="76"/>
      <c r="M12" s="77"/>
      <c r="N12" s="77"/>
      <c r="O12" s="76"/>
      <c r="P12" s="76"/>
    </row>
    <row r="13" spans="1:16" ht="28.5" x14ac:dyDescent="0.4">
      <c r="B13" s="88">
        <f>MAX($B$3:B12)+1</f>
        <v>10</v>
      </c>
      <c r="C13" s="89" t="s">
        <v>185</v>
      </c>
      <c r="D13" s="59" t="s">
        <v>186</v>
      </c>
      <c r="E13" s="95" t="s">
        <v>215</v>
      </c>
      <c r="F13" s="89" t="s">
        <v>179</v>
      </c>
      <c r="G13" s="89" t="s">
        <v>175</v>
      </c>
      <c r="H13" s="83" t="s">
        <v>182</v>
      </c>
      <c r="I13" s="83" t="s">
        <v>254</v>
      </c>
      <c r="J13" s="89" t="s">
        <v>139</v>
      </c>
      <c r="K13" s="76"/>
      <c r="L13" s="76"/>
      <c r="M13" s="77"/>
      <c r="N13" s="77"/>
      <c r="O13" s="76"/>
      <c r="P13" s="76"/>
    </row>
    <row r="14" spans="1:16" x14ac:dyDescent="0.4">
      <c r="B14" s="88">
        <f>MAX($B$3:B13)+1</f>
        <v>11</v>
      </c>
      <c r="C14" s="89" t="s">
        <v>185</v>
      </c>
      <c r="D14" s="59" t="s">
        <v>187</v>
      </c>
      <c r="E14" s="95" t="s">
        <v>250</v>
      </c>
      <c r="F14" s="89" t="s">
        <v>179</v>
      </c>
      <c r="G14" s="89" t="s">
        <v>175</v>
      </c>
      <c r="H14" s="83" t="s">
        <v>182</v>
      </c>
      <c r="I14" s="83" t="s">
        <v>188</v>
      </c>
      <c r="J14" s="89" t="s">
        <v>139</v>
      </c>
      <c r="K14" s="76"/>
      <c r="L14" s="76"/>
      <c r="M14" s="77"/>
      <c r="N14" s="77"/>
      <c r="O14" s="76"/>
      <c r="P14" s="76"/>
    </row>
    <row r="15" spans="1:16" ht="28.5" x14ac:dyDescent="0.4">
      <c r="B15" s="88">
        <f>MAX($B$3:B14)+1</f>
        <v>12</v>
      </c>
      <c r="C15" s="89" t="s">
        <v>185</v>
      </c>
      <c r="D15" s="59" t="s">
        <v>167</v>
      </c>
      <c r="E15" s="94" t="s">
        <v>255</v>
      </c>
      <c r="F15" s="89" t="s">
        <v>172</v>
      </c>
      <c r="G15" s="89" t="s">
        <v>175</v>
      </c>
      <c r="H15" s="93" t="s">
        <v>191</v>
      </c>
      <c r="I15" s="83" t="s">
        <v>192</v>
      </c>
      <c r="J15" s="89" t="s">
        <v>139</v>
      </c>
      <c r="K15" s="76"/>
      <c r="L15" s="76"/>
      <c r="M15" s="77"/>
      <c r="N15" s="77"/>
      <c r="O15" s="76"/>
      <c r="P15" s="76"/>
    </row>
    <row r="16" spans="1:16" ht="28.5" x14ac:dyDescent="0.4">
      <c r="B16" s="88">
        <f>MAX($B$3:B15)+1</f>
        <v>13</v>
      </c>
      <c r="C16" s="89" t="s">
        <v>185</v>
      </c>
      <c r="D16" s="59" t="s">
        <v>168</v>
      </c>
      <c r="E16" s="94" t="s">
        <v>258</v>
      </c>
      <c r="F16" s="89" t="s">
        <v>172</v>
      </c>
      <c r="G16" s="89" t="s">
        <v>175</v>
      </c>
      <c r="H16" s="93" t="s">
        <v>191</v>
      </c>
      <c r="I16" s="83" t="s">
        <v>192</v>
      </c>
      <c r="J16" s="89" t="s">
        <v>139</v>
      </c>
      <c r="K16" s="76"/>
      <c r="L16" s="76"/>
      <c r="M16" s="77"/>
      <c r="N16" s="77"/>
      <c r="O16" s="76"/>
      <c r="P16" s="76"/>
    </row>
    <row r="17" spans="1:16" ht="28.5" x14ac:dyDescent="0.4">
      <c r="B17" s="88">
        <f>MAX($B$3:B16)+1</f>
        <v>14</v>
      </c>
      <c r="C17" s="89" t="s">
        <v>185</v>
      </c>
      <c r="D17" s="59" t="s">
        <v>190</v>
      </c>
      <c r="E17" s="95" t="s">
        <v>256</v>
      </c>
      <c r="F17" s="89" t="s">
        <v>172</v>
      </c>
      <c r="G17" s="89" t="s">
        <v>175</v>
      </c>
      <c r="H17" s="93" t="s">
        <v>191</v>
      </c>
      <c r="I17" s="83" t="s">
        <v>192</v>
      </c>
      <c r="J17" s="94" t="s">
        <v>257</v>
      </c>
      <c r="K17" s="76"/>
      <c r="L17" s="76"/>
      <c r="M17" s="77"/>
      <c r="N17" s="77"/>
      <c r="O17" s="76"/>
      <c r="P17" s="76"/>
    </row>
    <row r="18" spans="1:16" ht="28.5" x14ac:dyDescent="0.4">
      <c r="B18" s="88">
        <f>MAX($B$3:B17)+1</f>
        <v>15</v>
      </c>
      <c r="C18" s="89" t="s">
        <v>185</v>
      </c>
      <c r="D18" s="59" t="s">
        <v>169</v>
      </c>
      <c r="E18" s="94" t="s">
        <v>271</v>
      </c>
      <c r="F18" s="89" t="s">
        <v>172</v>
      </c>
      <c r="G18" s="89" t="s">
        <v>175</v>
      </c>
      <c r="H18" s="93" t="s">
        <v>191</v>
      </c>
      <c r="I18" s="83" t="s">
        <v>192</v>
      </c>
      <c r="J18" s="89" t="s">
        <v>220</v>
      </c>
      <c r="K18" s="76"/>
      <c r="L18" s="76"/>
      <c r="M18" s="77"/>
      <c r="N18" s="77"/>
      <c r="O18" s="76"/>
      <c r="P18" s="76"/>
    </row>
    <row r="19" spans="1:16" s="87" customFormat="1" ht="28.5" x14ac:dyDescent="0.4">
      <c r="A19" s="84"/>
      <c r="B19" s="88">
        <f>MAX($B$3:B18)+1</f>
        <v>16</v>
      </c>
      <c r="C19" s="89" t="s">
        <v>185</v>
      </c>
      <c r="D19" s="89" t="s">
        <v>213</v>
      </c>
      <c r="E19" s="94" t="s">
        <v>270</v>
      </c>
      <c r="F19" s="89" t="s">
        <v>172</v>
      </c>
      <c r="G19" s="89" t="s">
        <v>175</v>
      </c>
      <c r="H19" s="93" t="s">
        <v>191</v>
      </c>
      <c r="I19" s="83" t="s">
        <v>192</v>
      </c>
      <c r="J19" s="89" t="s">
        <v>139</v>
      </c>
      <c r="K19" s="90"/>
      <c r="L19" s="90"/>
      <c r="M19" s="91"/>
      <c r="N19" s="91"/>
      <c r="O19" s="90"/>
      <c r="P19" s="90"/>
    </row>
    <row r="20" spans="1:16" ht="16.5" x14ac:dyDescent="0.4">
      <c r="B20" s="88">
        <f>MAX($B$3:B19)+1</f>
        <v>17</v>
      </c>
      <c r="C20" s="59" t="s">
        <v>189</v>
      </c>
      <c r="D20" s="59" t="s">
        <v>210</v>
      </c>
      <c r="E20" s="59" t="s">
        <v>193</v>
      </c>
      <c r="F20" s="89" t="s">
        <v>180</v>
      </c>
      <c r="G20" s="89" t="s">
        <v>175</v>
      </c>
      <c r="H20" s="93" t="s">
        <v>191</v>
      </c>
      <c r="I20" s="83" t="s">
        <v>192</v>
      </c>
      <c r="J20" s="89" t="s">
        <v>263</v>
      </c>
      <c r="K20" s="76"/>
      <c r="L20" s="76"/>
      <c r="M20" s="77"/>
      <c r="N20" s="77"/>
      <c r="O20" s="76"/>
      <c r="P20" s="76"/>
    </row>
    <row r="21" spans="1:16" ht="16.5" x14ac:dyDescent="0.4">
      <c r="B21" s="88">
        <f>MAX($B$3:B20)+1</f>
        <v>18</v>
      </c>
      <c r="C21" s="59" t="s">
        <v>189</v>
      </c>
      <c r="D21" s="59" t="s">
        <v>211</v>
      </c>
      <c r="E21" s="59" t="s">
        <v>194</v>
      </c>
      <c r="F21" s="89" t="s">
        <v>179</v>
      </c>
      <c r="G21" s="89" t="s">
        <v>175</v>
      </c>
      <c r="H21" s="93" t="s">
        <v>191</v>
      </c>
      <c r="I21" s="83" t="s">
        <v>192</v>
      </c>
      <c r="J21" s="89" t="s">
        <v>263</v>
      </c>
      <c r="K21" s="76"/>
      <c r="L21" s="76"/>
      <c r="M21" s="77"/>
      <c r="N21" s="77"/>
      <c r="O21" s="76"/>
      <c r="P21" s="76"/>
    </row>
    <row r="22" spans="1:16" s="87" customFormat="1" ht="16.5" x14ac:dyDescent="0.4">
      <c r="A22" s="84"/>
      <c r="B22" s="88">
        <f>MAX($B$3:B21)+1</f>
        <v>19</v>
      </c>
      <c r="C22" s="89" t="s">
        <v>189</v>
      </c>
      <c r="D22" s="89" t="s">
        <v>260</v>
      </c>
      <c r="E22" s="89" t="s">
        <v>261</v>
      </c>
      <c r="F22" s="89" t="s">
        <v>180</v>
      </c>
      <c r="G22" s="89" t="s">
        <v>175</v>
      </c>
      <c r="H22" s="93" t="s">
        <v>191</v>
      </c>
      <c r="I22" s="83" t="s">
        <v>192</v>
      </c>
      <c r="J22" s="89" t="s">
        <v>139</v>
      </c>
      <c r="K22" s="90"/>
      <c r="L22" s="90"/>
      <c r="M22" s="91"/>
      <c r="N22" s="91"/>
      <c r="O22" s="90"/>
      <c r="P22" s="90"/>
    </row>
    <row r="23" spans="1:16" s="87" customFormat="1" ht="16.5" x14ac:dyDescent="0.4">
      <c r="A23" s="84"/>
      <c r="B23" s="88">
        <f>MAX($B$3:B22)+1</f>
        <v>20</v>
      </c>
      <c r="C23" s="89" t="s">
        <v>189</v>
      </c>
      <c r="D23" s="89" t="s">
        <v>266</v>
      </c>
      <c r="E23" s="89" t="s">
        <v>262</v>
      </c>
      <c r="F23" s="89" t="s">
        <v>180</v>
      </c>
      <c r="G23" s="89" t="s">
        <v>175</v>
      </c>
      <c r="H23" s="93" t="s">
        <v>191</v>
      </c>
      <c r="I23" s="83" t="s">
        <v>192</v>
      </c>
      <c r="J23" s="89" t="s">
        <v>139</v>
      </c>
      <c r="K23" s="90"/>
      <c r="L23" s="90"/>
      <c r="M23" s="91"/>
      <c r="N23" s="91"/>
      <c r="O23" s="90"/>
      <c r="P23" s="90"/>
    </row>
    <row r="24" spans="1:16" s="87" customFormat="1" ht="16.5" x14ac:dyDescent="0.4">
      <c r="A24" s="84"/>
      <c r="B24" s="88">
        <f>MAX($B$3:B23)+1</f>
        <v>21</v>
      </c>
      <c r="C24" s="89" t="s">
        <v>189</v>
      </c>
      <c r="D24" s="89" t="s">
        <v>264</v>
      </c>
      <c r="E24" s="89" t="s">
        <v>268</v>
      </c>
      <c r="F24" s="89" t="s">
        <v>180</v>
      </c>
      <c r="G24" s="89" t="s">
        <v>175</v>
      </c>
      <c r="H24" s="93" t="s">
        <v>191</v>
      </c>
      <c r="I24" s="83" t="s">
        <v>192</v>
      </c>
      <c r="J24" s="89" t="s">
        <v>269</v>
      </c>
      <c r="K24" s="90"/>
      <c r="L24" s="90"/>
      <c r="M24" s="91"/>
      <c r="N24" s="91"/>
      <c r="O24" s="90"/>
      <c r="P24" s="90"/>
    </row>
    <row r="25" spans="1:16" s="87" customFormat="1" ht="16.5" x14ac:dyDescent="0.4">
      <c r="A25" s="84"/>
      <c r="B25" s="88">
        <f>MAX($B$3:B24)+1</f>
        <v>22</v>
      </c>
      <c r="C25" s="89" t="s">
        <v>189</v>
      </c>
      <c r="D25" s="89" t="s">
        <v>265</v>
      </c>
      <c r="E25" s="89" t="s">
        <v>267</v>
      </c>
      <c r="F25" s="89" t="s">
        <v>180</v>
      </c>
      <c r="G25" s="89" t="s">
        <v>175</v>
      </c>
      <c r="H25" s="93" t="s">
        <v>191</v>
      </c>
      <c r="I25" s="83" t="s">
        <v>192</v>
      </c>
      <c r="J25" s="89" t="s">
        <v>269</v>
      </c>
      <c r="K25" s="90"/>
      <c r="L25" s="90"/>
      <c r="M25" s="91"/>
      <c r="N25" s="91"/>
      <c r="O25" s="90"/>
      <c r="P25" s="90"/>
    </row>
    <row r="26" spans="1:16" x14ac:dyDescent="0.4">
      <c r="B26" s="88">
        <f>MAX($B$3:B25)+1</f>
        <v>23</v>
      </c>
      <c r="C26" s="59" t="s">
        <v>195</v>
      </c>
      <c r="D26" s="59" t="s">
        <v>196</v>
      </c>
      <c r="E26" s="59" t="s">
        <v>357</v>
      </c>
      <c r="F26" s="89" t="s">
        <v>172</v>
      </c>
      <c r="G26" s="59" t="s">
        <v>197</v>
      </c>
      <c r="H26" s="59" t="s">
        <v>191</v>
      </c>
      <c r="I26" s="59" t="s">
        <v>212</v>
      </c>
      <c r="J26" s="89" t="s">
        <v>349</v>
      </c>
      <c r="K26" s="76"/>
      <c r="L26" s="76"/>
      <c r="M26" s="77"/>
      <c r="N26" s="77"/>
      <c r="O26" s="76"/>
      <c r="P26" s="76"/>
    </row>
    <row r="27" spans="1:16" ht="156.75" x14ac:dyDescent="0.4">
      <c r="B27" s="88">
        <f>MAX($B$3:B26)+1</f>
        <v>24</v>
      </c>
      <c r="C27" s="89" t="s">
        <v>195</v>
      </c>
      <c r="D27" s="89" t="s">
        <v>198</v>
      </c>
      <c r="E27" s="89" t="s">
        <v>356</v>
      </c>
      <c r="F27" s="89" t="s">
        <v>172</v>
      </c>
      <c r="G27" s="89" t="s">
        <v>197</v>
      </c>
      <c r="H27" s="89" t="s">
        <v>191</v>
      </c>
      <c r="I27" s="89" t="s">
        <v>212</v>
      </c>
      <c r="J27" s="94" t="s">
        <v>350</v>
      </c>
      <c r="K27" s="76"/>
      <c r="L27" s="76"/>
      <c r="M27" s="77"/>
      <c r="N27" s="77"/>
      <c r="O27" s="76"/>
      <c r="P27" s="76"/>
    </row>
    <row r="28" spans="1:16" x14ac:dyDescent="0.4">
      <c r="B28" s="36"/>
    </row>
    <row r="29" spans="1:16" x14ac:dyDescent="0.4">
      <c r="B29" s="36"/>
    </row>
    <row r="30" spans="1:16" x14ac:dyDescent="0.4">
      <c r="B30" s="36"/>
    </row>
    <row r="31" spans="1:16" x14ac:dyDescent="0.4">
      <c r="B31" s="36"/>
    </row>
    <row r="32" spans="1:16" x14ac:dyDescent="0.4">
      <c r="B32" s="36"/>
    </row>
    <row r="33" spans="2:2" x14ac:dyDescent="0.4">
      <c r="B33" s="36"/>
    </row>
    <row r="34" spans="2:2" x14ac:dyDescent="0.4">
      <c r="B34" s="44"/>
    </row>
    <row r="35" spans="2:2" x14ac:dyDescent="0.4">
      <c r="B35" s="36"/>
    </row>
    <row r="36" spans="2:2" x14ac:dyDescent="0.4">
      <c r="B36" s="36"/>
    </row>
    <row r="37" spans="2:2" x14ac:dyDescent="0.4">
      <c r="B37" s="36"/>
    </row>
    <row r="38" spans="2:2" x14ac:dyDescent="0.4">
      <c r="B38" s="36"/>
    </row>
    <row r="39" spans="2:2" x14ac:dyDescent="0.4">
      <c r="B39" s="36"/>
    </row>
    <row r="40" spans="2:2" x14ac:dyDescent="0.4">
      <c r="B40" s="36"/>
    </row>
    <row r="41" spans="2:2" x14ac:dyDescent="0.4">
      <c r="B41" s="36"/>
    </row>
    <row r="42" spans="2:2" x14ac:dyDescent="0.4">
      <c r="B42" s="36"/>
    </row>
    <row r="43" spans="2:2" x14ac:dyDescent="0.4">
      <c r="B43" s="36"/>
    </row>
    <row r="44" spans="2:2" x14ac:dyDescent="0.4">
      <c r="B44" s="36"/>
    </row>
    <row r="45" spans="2:2" x14ac:dyDescent="0.4">
      <c r="B45" s="36"/>
    </row>
    <row r="46" spans="2:2" x14ac:dyDescent="0.4">
      <c r="B46" s="36"/>
    </row>
    <row r="47" spans="2:2" x14ac:dyDescent="0.4">
      <c r="B47" s="36"/>
    </row>
    <row r="48" spans="2:2" x14ac:dyDescent="0.4">
      <c r="B48" s="36"/>
    </row>
    <row r="49" spans="2:2" x14ac:dyDescent="0.4">
      <c r="B49" s="36"/>
    </row>
  </sheetData>
  <phoneticPr fontId="3"/>
  <conditionalFormatting sqref="C13:G21 C10:I12 C26:P27 K22:P25 J10:P21 C4:P9">
    <cfRule type="expression" dxfId="6" priority="7">
      <formula>C4=""</formula>
    </cfRule>
  </conditionalFormatting>
  <conditionalFormatting sqref="H14:I14">
    <cfRule type="expression" dxfId="5" priority="5">
      <formula>H14=""</formula>
    </cfRule>
  </conditionalFormatting>
  <conditionalFormatting sqref="H15:I21">
    <cfRule type="expression" dxfId="4" priority="4">
      <formula>H15=""</formula>
    </cfRule>
  </conditionalFormatting>
  <conditionalFormatting sqref="H13:I13">
    <cfRule type="expression" dxfId="3" priority="3">
      <formula>H13=""</formula>
    </cfRule>
  </conditionalFormatting>
  <conditionalFormatting sqref="C22:G25 J22:J25">
    <cfRule type="expression" dxfId="2" priority="2">
      <formula>C22=""</formula>
    </cfRule>
  </conditionalFormatting>
  <conditionalFormatting sqref="H22:I25">
    <cfRule type="expression" dxfId="1" priority="1">
      <formula>H22=""</formula>
    </cfRule>
  </conditionalFormatting>
  <hyperlinks>
    <hyperlink ref="A1" location="与件整理書!A1" display="与件整理書" xr:uid="{00000000-0004-0000-0B00-000000000000}"/>
  </hyperlinks>
  <pageMargins left="0.7" right="0.7" top="0.75" bottom="0.75" header="0.3" footer="0.3"/>
  <pageSetup paperSize="9" scale="5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59999389629810485"/>
  </sheetPr>
  <dimension ref="A1:F19"/>
  <sheetViews>
    <sheetView showGridLines="0" zoomScaleNormal="100" workbookViewId="0"/>
  </sheetViews>
  <sheetFormatPr defaultRowHeight="14.25" x14ac:dyDescent="0.4"/>
  <cols>
    <col min="1" max="1" width="9" style="56"/>
    <col min="2" max="2" width="8" style="46" bestFit="1" customWidth="1"/>
    <col min="3" max="3" width="49.5" style="48" customWidth="1"/>
    <col min="4" max="4" width="23.625" style="48" customWidth="1"/>
    <col min="5" max="5" width="23.625" style="31" customWidth="1"/>
    <col min="6" max="16384" width="9" style="31"/>
  </cols>
  <sheetData>
    <row r="1" spans="1:6" x14ac:dyDescent="0.4">
      <c r="A1" s="55" t="s">
        <v>73</v>
      </c>
      <c r="B1" s="36"/>
      <c r="C1" s="31"/>
      <c r="D1" s="31"/>
    </row>
    <row r="2" spans="1:6" x14ac:dyDescent="0.4">
      <c r="B2" s="36" t="s">
        <v>100</v>
      </c>
      <c r="C2" s="31"/>
      <c r="D2" s="31"/>
    </row>
    <row r="3" spans="1:6" x14ac:dyDescent="0.4">
      <c r="B3" s="1" t="s">
        <v>101</v>
      </c>
      <c r="C3" s="137" t="s">
        <v>102</v>
      </c>
      <c r="D3" s="138"/>
    </row>
    <row r="4" spans="1:6" x14ac:dyDescent="0.4">
      <c r="B4" s="33">
        <f>MAX($B3:B$3)+1</f>
        <v>1</v>
      </c>
      <c r="C4" s="139"/>
      <c r="D4" s="140"/>
    </row>
    <row r="5" spans="1:6" x14ac:dyDescent="0.4">
      <c r="B5" s="33">
        <f>MAX($B$3:B4)+1</f>
        <v>2</v>
      </c>
      <c r="C5" s="139"/>
      <c r="D5" s="140"/>
    </row>
    <row r="6" spans="1:6" x14ac:dyDescent="0.4">
      <c r="B6" s="33">
        <f>MAX($B$3:B5)+1</f>
        <v>3</v>
      </c>
      <c r="C6" s="139"/>
      <c r="D6" s="140"/>
    </row>
    <row r="7" spans="1:6" x14ac:dyDescent="0.4">
      <c r="B7" s="36"/>
      <c r="C7" s="31"/>
      <c r="D7" s="31"/>
    </row>
    <row r="8" spans="1:6" x14ac:dyDescent="0.4">
      <c r="B8" s="36" t="s">
        <v>118</v>
      </c>
      <c r="C8" s="47"/>
      <c r="D8" s="47"/>
      <c r="E8" s="47"/>
    </row>
    <row r="9" spans="1:6" x14ac:dyDescent="0.4">
      <c r="B9" s="49" t="s">
        <v>101</v>
      </c>
      <c r="C9" s="50" t="s">
        <v>106</v>
      </c>
      <c r="D9" s="50" t="s">
        <v>107</v>
      </c>
      <c r="E9" s="47"/>
    </row>
    <row r="10" spans="1:6" x14ac:dyDescent="0.4">
      <c r="B10" s="33">
        <f>MAX($B$9:B9)+1</f>
        <v>1</v>
      </c>
      <c r="C10" s="63"/>
      <c r="D10" s="78"/>
      <c r="F10" s="54"/>
    </row>
    <row r="11" spans="1:6" x14ac:dyDescent="0.4">
      <c r="B11" s="33">
        <f>MAX($B$9:B10)+1</f>
        <v>2</v>
      </c>
      <c r="C11" s="63"/>
      <c r="D11" s="78"/>
      <c r="F11" s="54"/>
    </row>
    <row r="12" spans="1:6" x14ac:dyDescent="0.4">
      <c r="B12" s="33">
        <f>MAX($B$9:B11)+1</f>
        <v>3</v>
      </c>
      <c r="C12" s="63"/>
      <c r="D12" s="78"/>
      <c r="F12" s="54"/>
    </row>
    <row r="13" spans="1:6" x14ac:dyDescent="0.4">
      <c r="B13" s="33">
        <f>MAX($B$9:B12)+1</f>
        <v>4</v>
      </c>
      <c r="C13" s="63"/>
      <c r="D13" s="78"/>
      <c r="F13" s="54"/>
    </row>
    <row r="14" spans="1:6" x14ac:dyDescent="0.4">
      <c r="B14" s="33">
        <f>MAX($B$9:B13)+1</f>
        <v>5</v>
      </c>
      <c r="C14" s="63"/>
      <c r="D14" s="78"/>
      <c r="F14" s="54"/>
    </row>
    <row r="15" spans="1:6" x14ac:dyDescent="0.4">
      <c r="B15" s="33">
        <f>MAX($B$9:B14)+1</f>
        <v>6</v>
      </c>
      <c r="C15" s="63"/>
      <c r="D15" s="78"/>
      <c r="E15" s="47"/>
    </row>
    <row r="16" spans="1:6" x14ac:dyDescent="0.4">
      <c r="B16" s="33">
        <f>MAX($B$9:B15)+1</f>
        <v>7</v>
      </c>
      <c r="C16" s="63"/>
      <c r="D16" s="78"/>
      <c r="E16" s="47"/>
    </row>
    <row r="17" spans="2:5" x14ac:dyDescent="0.4">
      <c r="B17" s="33">
        <f>MAX($B$9:B16)+1</f>
        <v>8</v>
      </c>
      <c r="C17" s="63"/>
      <c r="D17" s="78"/>
      <c r="E17" s="47"/>
    </row>
    <row r="18" spans="2:5" x14ac:dyDescent="0.4">
      <c r="B18" s="33">
        <f>MAX($B$9:B17)+1</f>
        <v>9</v>
      </c>
      <c r="C18" s="63"/>
      <c r="D18" s="78"/>
      <c r="E18" s="47"/>
    </row>
    <row r="19" spans="2:5" x14ac:dyDescent="0.4">
      <c r="B19" s="33">
        <f>MAX($B$9:B18)+1</f>
        <v>10</v>
      </c>
      <c r="C19" s="63"/>
      <c r="D19" s="78"/>
      <c r="E19" s="47"/>
    </row>
  </sheetData>
  <mergeCells count="4">
    <mergeCell ref="C3:D3"/>
    <mergeCell ref="C4:D4"/>
    <mergeCell ref="C5:D5"/>
    <mergeCell ref="C6:D6"/>
  </mergeCells>
  <phoneticPr fontId="3"/>
  <conditionalFormatting sqref="C4:D6 C10:D19">
    <cfRule type="expression" dxfId="0" priority="1">
      <formula>C4=""</formula>
    </cfRule>
  </conditionalFormatting>
  <hyperlinks>
    <hyperlink ref="A1" location="与件整理書!A1" display="与件整理書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59999389629810485"/>
  </sheetPr>
  <dimension ref="A1"/>
  <sheetViews>
    <sheetView showGridLines="0" zoomScaleNormal="100" workbookViewId="0"/>
  </sheetViews>
  <sheetFormatPr defaultRowHeight="14.25" x14ac:dyDescent="0.4"/>
  <cols>
    <col min="1" max="16384" width="9" style="2"/>
  </cols>
  <sheetData>
    <row r="1" spans="1:1" x14ac:dyDescent="0.4">
      <c r="A1" s="55" t="s">
        <v>73</v>
      </c>
    </row>
  </sheetData>
  <phoneticPr fontId="3"/>
  <hyperlinks>
    <hyperlink ref="A1" location="与件整理書!A1" display="与件整理書" xr:uid="{00000000-0004-0000-0D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B2:E25"/>
  <sheetViews>
    <sheetView showGridLines="0" zoomScaleNormal="100" workbookViewId="0">
      <selection activeCell="E22" sqref="E22"/>
    </sheetView>
  </sheetViews>
  <sheetFormatPr defaultRowHeight="14.25" x14ac:dyDescent="0.4"/>
  <cols>
    <col min="1" max="1" width="9" style="2" customWidth="1"/>
    <col min="2" max="4" width="11.625" style="2" customWidth="1"/>
    <col min="5" max="5" width="90.625" style="2" customWidth="1"/>
    <col min="6" max="6" width="9" style="2" customWidth="1"/>
    <col min="7" max="16384" width="9" style="2"/>
  </cols>
  <sheetData>
    <row r="2" spans="2:5" x14ac:dyDescent="0.4">
      <c r="B2" s="127" t="s">
        <v>0</v>
      </c>
      <c r="C2" s="128"/>
      <c r="D2" s="129"/>
      <c r="E2" s="1" t="s">
        <v>1</v>
      </c>
    </row>
    <row r="3" spans="2:5" x14ac:dyDescent="0.4">
      <c r="B3" s="3" t="s">
        <v>2</v>
      </c>
      <c r="C3" s="4"/>
      <c r="D3" s="5"/>
      <c r="E3" s="62" t="s">
        <v>144</v>
      </c>
    </row>
    <row r="4" spans="2:5" x14ac:dyDescent="0.4">
      <c r="B4" s="3" t="s">
        <v>3</v>
      </c>
      <c r="C4" s="4"/>
      <c r="D4" s="5"/>
      <c r="E4" s="62" t="s">
        <v>145</v>
      </c>
    </row>
    <row r="5" spans="2:5" x14ac:dyDescent="0.4">
      <c r="B5" s="3" t="s">
        <v>4</v>
      </c>
      <c r="C5" s="4"/>
      <c r="D5" s="5"/>
      <c r="E5" s="63" t="s">
        <v>146</v>
      </c>
    </row>
    <row r="6" spans="2:5" ht="28.5" x14ac:dyDescent="0.4">
      <c r="B6" s="3" t="s">
        <v>5</v>
      </c>
      <c r="C6" s="4"/>
      <c r="D6" s="5"/>
      <c r="E6" s="63" t="s">
        <v>147</v>
      </c>
    </row>
    <row r="7" spans="2:5" x14ac:dyDescent="0.4">
      <c r="B7" s="3" t="s">
        <v>6</v>
      </c>
      <c r="C7" s="4"/>
      <c r="D7" s="5"/>
      <c r="E7" s="63" t="s">
        <v>148</v>
      </c>
    </row>
    <row r="8" spans="2:5" x14ac:dyDescent="0.4">
      <c r="B8" s="3" t="s">
        <v>7</v>
      </c>
      <c r="C8" s="4"/>
      <c r="D8" s="5"/>
      <c r="E8" s="63" t="s">
        <v>149</v>
      </c>
    </row>
    <row r="9" spans="2:5" x14ac:dyDescent="0.4">
      <c r="B9" s="6" t="s">
        <v>8</v>
      </c>
      <c r="C9" s="7" t="s">
        <v>115</v>
      </c>
      <c r="D9" s="8"/>
      <c r="E9" s="15" t="s">
        <v>150</v>
      </c>
    </row>
    <row r="10" spans="2:5" x14ac:dyDescent="0.4">
      <c r="B10" s="9"/>
      <c r="C10" s="7" t="s">
        <v>116</v>
      </c>
      <c r="D10" s="8"/>
      <c r="E10" s="15" t="s">
        <v>151</v>
      </c>
    </row>
    <row r="11" spans="2:5" x14ac:dyDescent="0.4">
      <c r="B11" s="9"/>
      <c r="C11" s="3" t="s">
        <v>117</v>
      </c>
      <c r="D11" s="5"/>
      <c r="E11" s="15" t="s">
        <v>156</v>
      </c>
    </row>
    <row r="12" spans="2:5" x14ac:dyDescent="0.4">
      <c r="B12" s="10" t="s">
        <v>32</v>
      </c>
      <c r="C12" s="4" t="s">
        <v>12</v>
      </c>
      <c r="D12" s="5"/>
      <c r="E12" s="15" t="s">
        <v>13</v>
      </c>
    </row>
    <row r="13" spans="2:5" x14ac:dyDescent="0.4">
      <c r="B13" s="21"/>
      <c r="C13" s="4" t="s">
        <v>14</v>
      </c>
      <c r="D13" s="5"/>
      <c r="E13" s="15" t="s">
        <v>152</v>
      </c>
    </row>
    <row r="14" spans="2:5" x14ac:dyDescent="0.4">
      <c r="B14" s="21"/>
      <c r="C14" s="4" t="s">
        <v>15</v>
      </c>
      <c r="D14" s="5"/>
      <c r="E14" s="15" t="s">
        <v>153</v>
      </c>
    </row>
    <row r="15" spans="2:5" x14ac:dyDescent="0.4">
      <c r="B15" s="10" t="s">
        <v>16</v>
      </c>
      <c r="C15" s="4" t="s">
        <v>114</v>
      </c>
      <c r="D15" s="5"/>
      <c r="E15" s="86" t="s">
        <v>154</v>
      </c>
    </row>
    <row r="16" spans="2:5" x14ac:dyDescent="0.4">
      <c r="B16" s="6"/>
      <c r="C16" s="4" t="s">
        <v>113</v>
      </c>
      <c r="D16" s="5"/>
      <c r="E16" s="85" t="s">
        <v>152</v>
      </c>
    </row>
    <row r="17" spans="2:5" x14ac:dyDescent="0.4">
      <c r="B17" s="6"/>
      <c r="C17" s="3" t="s">
        <v>17</v>
      </c>
      <c r="D17" s="11"/>
      <c r="E17" s="15" t="s">
        <v>156</v>
      </c>
    </row>
    <row r="18" spans="2:5" x14ac:dyDescent="0.4">
      <c r="B18" s="6"/>
      <c r="C18" s="3" t="s">
        <v>18</v>
      </c>
      <c r="D18" s="11"/>
      <c r="E18" s="15" t="s">
        <v>155</v>
      </c>
    </row>
    <row r="19" spans="2:5" x14ac:dyDescent="0.4">
      <c r="B19" s="6"/>
      <c r="C19" s="3" t="s">
        <v>19</v>
      </c>
      <c r="D19" s="11"/>
      <c r="E19" s="15" t="s">
        <v>156</v>
      </c>
    </row>
    <row r="20" spans="2:5" x14ac:dyDescent="0.4">
      <c r="B20" s="3" t="s">
        <v>20</v>
      </c>
      <c r="C20" s="4"/>
      <c r="D20" s="11"/>
      <c r="E20" s="15" t="s">
        <v>156</v>
      </c>
    </row>
    <row r="21" spans="2:5" x14ac:dyDescent="0.4">
      <c r="B21" s="3" t="s">
        <v>21</v>
      </c>
      <c r="C21" s="12"/>
      <c r="D21" s="5"/>
      <c r="E21" s="15" t="s">
        <v>156</v>
      </c>
    </row>
    <row r="22" spans="2:5" x14ac:dyDescent="0.4">
      <c r="B22" s="3" t="s">
        <v>22</v>
      </c>
      <c r="C22" s="12"/>
      <c r="D22" s="5"/>
      <c r="E22" s="64" t="s">
        <v>157</v>
      </c>
    </row>
    <row r="23" spans="2:5" x14ac:dyDescent="0.4">
      <c r="B23" s="7" t="s">
        <v>23</v>
      </c>
      <c r="C23" s="13"/>
      <c r="D23" s="8"/>
      <c r="E23" s="15" t="s">
        <v>160</v>
      </c>
    </row>
    <row r="24" spans="2:5" x14ac:dyDescent="0.4">
      <c r="B24" s="7" t="s">
        <v>24</v>
      </c>
      <c r="C24" s="13"/>
      <c r="D24" s="8"/>
      <c r="E24" s="15" t="s">
        <v>158</v>
      </c>
    </row>
    <row r="25" spans="2:5" x14ac:dyDescent="0.4">
      <c r="B25" s="3" t="s">
        <v>25</v>
      </c>
      <c r="C25" s="4"/>
      <c r="D25" s="5"/>
      <c r="E25" s="15" t="s">
        <v>159</v>
      </c>
    </row>
  </sheetData>
  <mergeCells count="1">
    <mergeCell ref="B2:D2"/>
  </mergeCells>
  <phoneticPr fontId="3"/>
  <conditionalFormatting sqref="E3:E25">
    <cfRule type="expression" dxfId="16" priority="1">
      <formula>E3=""</formula>
    </cfRule>
  </conditionalFormatting>
  <dataValidations count="2">
    <dataValidation type="list" allowBlank="1" showInputMessage="1" showErrorMessage="1" sqref="B20" xr:uid="{00000000-0002-0000-0100-000000000000}">
      <formula1>"曝露・対照の定義,ケース・コントロールの定義"</formula1>
    </dataValidation>
    <dataValidation type="list" allowBlank="1" showInputMessage="1" showErrorMessage="1" sqref="B21" xr:uid="{00000000-0002-0000-0100-000001000000}">
      <formula1>"アウトカムの定義,曝露の定義"</formula1>
    </dataValidation>
  </dataValidations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B2:E67"/>
  <sheetViews>
    <sheetView showGridLines="0" showZeros="0" zoomScaleNormal="100" workbookViewId="0">
      <selection activeCell="E22" sqref="E22"/>
    </sheetView>
  </sheetViews>
  <sheetFormatPr defaultRowHeight="14.25" x14ac:dyDescent="0.4"/>
  <cols>
    <col min="1" max="1" width="9" style="2" customWidth="1"/>
    <col min="2" max="4" width="11.625" style="2" customWidth="1"/>
    <col min="5" max="5" width="90.625" style="2" customWidth="1"/>
    <col min="6" max="16384" width="9" style="2"/>
  </cols>
  <sheetData>
    <row r="2" spans="2:5" x14ac:dyDescent="0.4">
      <c r="B2" s="127" t="s">
        <v>0</v>
      </c>
      <c r="C2" s="128"/>
      <c r="D2" s="129"/>
      <c r="E2" s="1" t="s">
        <v>1</v>
      </c>
    </row>
    <row r="3" spans="2:5" x14ac:dyDescent="0.4">
      <c r="B3" s="3" t="s">
        <v>2</v>
      </c>
      <c r="C3" s="4"/>
      <c r="D3" s="5"/>
      <c r="E3" s="14" t="str">
        <f>初回確認用!E3</f>
        <v>CKDマーケティング領域での千年カルテDB調査　</v>
      </c>
    </row>
    <row r="4" spans="2:5" x14ac:dyDescent="0.4">
      <c r="B4" s="3" t="s">
        <v>3</v>
      </c>
      <c r="C4" s="4"/>
      <c r="D4" s="5"/>
      <c r="E4" s="14" t="str">
        <f>初回確認用!E4</f>
        <v>高カリウム血症</v>
      </c>
    </row>
    <row r="5" spans="2:5" x14ac:dyDescent="0.4">
      <c r="B5" s="3" t="s">
        <v>4</v>
      </c>
      <c r="C5" s="4"/>
      <c r="D5" s="5"/>
      <c r="E5" s="15" t="str">
        <f>初回確認用!E5</f>
        <v>ロケルマ</v>
      </c>
    </row>
    <row r="6" spans="2:5" ht="28.5" x14ac:dyDescent="0.4">
      <c r="B6" s="3" t="s">
        <v>5</v>
      </c>
      <c r="C6" s="4"/>
      <c r="D6" s="5"/>
      <c r="E6" s="15" t="str">
        <f>初回確認用!E6</f>
        <v>高カリウム血症治療薬の新規有効成分として、2020年5月に45年ぶりの新薬として発売したロケルマ。30万人を超える対象患者さんへ、適正使用での更なる処方拡大を狙う重要な時期であり、治療実態の真のニーズ把握が必要。</v>
      </c>
    </row>
    <row r="7" spans="2:5" x14ac:dyDescent="0.4">
      <c r="B7" s="3" t="s">
        <v>6</v>
      </c>
      <c r="C7" s="4"/>
      <c r="D7" s="5"/>
      <c r="E7" s="15" t="str">
        <f>初回確認用!E7</f>
        <v>新規処方獲得と共に、継続処方の維持が患者さんの適正カリウム値保持の為に必要だが、短期使用での脱落例も少なくない現状。</v>
      </c>
    </row>
    <row r="8" spans="2:5" x14ac:dyDescent="0.4">
      <c r="B8" s="3" t="s">
        <v>7</v>
      </c>
      <c r="C8" s="4"/>
      <c r="D8" s="5"/>
      <c r="E8" s="15" t="str">
        <f>初回確認用!E8</f>
        <v>ロケルマ処方患者におけるインサイト調査</v>
      </c>
    </row>
    <row r="9" spans="2:5" x14ac:dyDescent="0.4">
      <c r="B9" s="6" t="s">
        <v>8</v>
      </c>
      <c r="C9" s="9" t="s">
        <v>9</v>
      </c>
      <c r="D9" s="6" t="s">
        <v>26</v>
      </c>
      <c r="E9" s="15" t="str">
        <f>初回確認用!E9</f>
        <v>統計情報</v>
      </c>
    </row>
    <row r="10" spans="2:5" x14ac:dyDescent="0.4">
      <c r="B10" s="6"/>
      <c r="C10" s="9"/>
      <c r="D10" s="16" t="s">
        <v>27</v>
      </c>
      <c r="E10" s="57"/>
    </row>
    <row r="11" spans="2:5" x14ac:dyDescent="0.4">
      <c r="B11" s="6"/>
      <c r="C11" s="9"/>
      <c r="D11" s="10" t="s">
        <v>28</v>
      </c>
      <c r="E11" s="57"/>
    </row>
    <row r="12" spans="2:5" x14ac:dyDescent="0.4">
      <c r="B12" s="9"/>
      <c r="C12" s="9"/>
      <c r="D12" s="10" t="s">
        <v>29</v>
      </c>
      <c r="E12" s="29"/>
    </row>
    <row r="13" spans="2:5" x14ac:dyDescent="0.4">
      <c r="B13" s="9"/>
      <c r="C13" s="9"/>
      <c r="D13" s="18"/>
      <c r="E13" s="65" t="s">
        <v>30</v>
      </c>
    </row>
    <row r="14" spans="2:5" x14ac:dyDescent="0.4">
      <c r="B14" s="9"/>
      <c r="C14" s="7" t="s">
        <v>10</v>
      </c>
      <c r="D14" s="10" t="s">
        <v>26</v>
      </c>
      <c r="E14" s="15" t="str">
        <f>初回確認用!E10</f>
        <v>統計解析</v>
      </c>
    </row>
    <row r="15" spans="2:5" x14ac:dyDescent="0.4">
      <c r="B15" s="9"/>
      <c r="C15" s="9"/>
      <c r="D15" s="10" t="s">
        <v>31</v>
      </c>
      <c r="E15" s="20" t="s">
        <v>165</v>
      </c>
    </row>
    <row r="16" spans="2:5" x14ac:dyDescent="0.4">
      <c r="B16" s="9"/>
      <c r="C16" s="7" t="s">
        <v>11</v>
      </c>
      <c r="D16" s="10" t="s">
        <v>26</v>
      </c>
      <c r="E16" s="15" t="str">
        <f>初回確認用!E11</f>
        <v>ー</v>
      </c>
    </row>
    <row r="17" spans="2:5" x14ac:dyDescent="0.4">
      <c r="B17" s="9"/>
      <c r="C17" s="9"/>
      <c r="D17" s="10" t="s">
        <v>31</v>
      </c>
      <c r="E17" s="29" t="s">
        <v>156</v>
      </c>
    </row>
    <row r="18" spans="2:5" x14ac:dyDescent="0.4">
      <c r="B18" s="10" t="s">
        <v>32</v>
      </c>
      <c r="C18" s="4" t="s">
        <v>12</v>
      </c>
      <c r="D18" s="5"/>
      <c r="E18" s="15" t="str">
        <f>初回確認用!E12</f>
        <v>千年カルテ</v>
      </c>
    </row>
    <row r="19" spans="2:5" x14ac:dyDescent="0.4">
      <c r="B19" s="21"/>
      <c r="C19" s="4" t="s">
        <v>14</v>
      </c>
      <c r="D19" s="5"/>
      <c r="E19" s="15" t="str">
        <f>初回確認用!E13</f>
        <v>~2022/6/30？</v>
      </c>
    </row>
    <row r="20" spans="2:5" x14ac:dyDescent="0.4">
      <c r="B20" s="21"/>
      <c r="C20" s="4" t="s">
        <v>15</v>
      </c>
      <c r="D20" s="5"/>
      <c r="E20" s="15" t="str">
        <f>初回確認用!E14</f>
        <v>記述疫学、形態素解析</v>
      </c>
    </row>
    <row r="21" spans="2:5" x14ac:dyDescent="0.4">
      <c r="B21" s="10" t="s">
        <v>16</v>
      </c>
      <c r="C21" s="7" t="s">
        <v>33</v>
      </c>
      <c r="D21" s="8"/>
      <c r="E21" s="17" t="str">
        <f>初回確認用!E15</f>
        <v>MML、DPC、RCP全て揃っている施設</v>
      </c>
    </row>
    <row r="22" spans="2:5" x14ac:dyDescent="0.4">
      <c r="B22" s="6"/>
      <c r="C22" s="9"/>
      <c r="D22" s="23"/>
      <c r="E22" s="24" t="s">
        <v>34</v>
      </c>
    </row>
    <row r="23" spans="2:5" x14ac:dyDescent="0.4">
      <c r="B23" s="6"/>
      <c r="C23" s="7" t="s">
        <v>35</v>
      </c>
      <c r="D23" s="8"/>
      <c r="E23" s="20" t="str">
        <f>初回確認用!E16</f>
        <v>~2022/6/30？</v>
      </c>
    </row>
    <row r="24" spans="2:5" x14ac:dyDescent="0.4">
      <c r="B24" s="6"/>
      <c r="C24" s="3" t="s">
        <v>17</v>
      </c>
      <c r="D24" s="11"/>
      <c r="E24" s="15" t="str">
        <f>初回確認用!E17</f>
        <v>ー</v>
      </c>
    </row>
    <row r="25" spans="2:5" x14ac:dyDescent="0.4">
      <c r="B25" s="6"/>
      <c r="C25" s="3" t="s">
        <v>18</v>
      </c>
      <c r="D25" s="11"/>
      <c r="E25" s="15" t="str">
        <f>初回確認用!E18</f>
        <v>ロケルマ処方患者</v>
      </c>
    </row>
    <row r="26" spans="2:5" x14ac:dyDescent="0.4">
      <c r="B26" s="6"/>
      <c r="C26" s="3" t="s">
        <v>19</v>
      </c>
      <c r="D26" s="11"/>
      <c r="E26" s="15" t="str">
        <f>初回確認用!E19</f>
        <v>ー</v>
      </c>
    </row>
    <row r="27" spans="2:5" x14ac:dyDescent="0.4">
      <c r="B27" s="7" t="s">
        <v>36</v>
      </c>
      <c r="C27" s="10" t="s">
        <v>37</v>
      </c>
      <c r="D27" s="10" t="s">
        <v>108</v>
      </c>
      <c r="E27" s="86" t="s">
        <v>156</v>
      </c>
    </row>
    <row r="28" spans="2:5" x14ac:dyDescent="0.4">
      <c r="B28" s="9"/>
      <c r="C28" s="6"/>
      <c r="D28" s="18"/>
      <c r="E28" s="53" t="s">
        <v>109</v>
      </c>
    </row>
    <row r="29" spans="2:5" x14ac:dyDescent="0.4">
      <c r="B29" s="9"/>
      <c r="C29" s="6"/>
      <c r="D29" s="16" t="s">
        <v>38</v>
      </c>
      <c r="E29" s="67" t="s">
        <v>156</v>
      </c>
    </row>
    <row r="30" spans="2:5" x14ac:dyDescent="0.4">
      <c r="B30" s="9"/>
      <c r="C30" s="6"/>
      <c r="D30" s="16" t="s">
        <v>39</v>
      </c>
      <c r="E30" s="67" t="s">
        <v>156</v>
      </c>
    </row>
    <row r="31" spans="2:5" x14ac:dyDescent="0.4">
      <c r="B31" s="9"/>
      <c r="C31" s="9"/>
      <c r="D31" s="10" t="s">
        <v>40</v>
      </c>
      <c r="E31" s="122" t="s">
        <v>163</v>
      </c>
    </row>
    <row r="32" spans="2:5" x14ac:dyDescent="0.4">
      <c r="B32" s="9"/>
      <c r="C32" s="9"/>
      <c r="D32" s="18"/>
      <c r="E32" s="53" t="s">
        <v>109</v>
      </c>
    </row>
    <row r="33" spans="2:5" x14ac:dyDescent="0.4">
      <c r="B33" s="9"/>
      <c r="C33" s="9"/>
      <c r="D33" s="16" t="s">
        <v>41</v>
      </c>
      <c r="E33" s="122" t="s">
        <v>156</v>
      </c>
    </row>
    <row r="34" spans="2:5" x14ac:dyDescent="0.4">
      <c r="B34" s="6"/>
      <c r="C34" s="10" t="s">
        <v>42</v>
      </c>
      <c r="D34" s="10" t="s">
        <v>43</v>
      </c>
      <c r="E34" s="86" t="s">
        <v>164</v>
      </c>
    </row>
    <row r="35" spans="2:5" x14ac:dyDescent="0.4">
      <c r="B35" s="6"/>
      <c r="C35" s="6"/>
      <c r="D35" s="6"/>
      <c r="E35" s="24" t="s">
        <v>44</v>
      </c>
    </row>
    <row r="36" spans="2:5" x14ac:dyDescent="0.4">
      <c r="B36" s="6"/>
      <c r="C36" s="6"/>
      <c r="D36" s="16" t="s">
        <v>45</v>
      </c>
      <c r="E36" s="67" t="s">
        <v>156</v>
      </c>
    </row>
    <row r="37" spans="2:5" x14ac:dyDescent="0.4">
      <c r="B37" s="6"/>
      <c r="C37" s="6"/>
      <c r="D37" s="16" t="s">
        <v>46</v>
      </c>
      <c r="E37" s="67" t="s">
        <v>156</v>
      </c>
    </row>
    <row r="38" spans="2:5" x14ac:dyDescent="0.4">
      <c r="B38" s="6"/>
      <c r="C38" s="6"/>
      <c r="D38" s="16" t="s">
        <v>41</v>
      </c>
      <c r="E38" s="67" t="s">
        <v>156</v>
      </c>
    </row>
    <row r="39" spans="2:5" x14ac:dyDescent="0.4">
      <c r="B39" s="6"/>
      <c r="C39" s="7" t="s">
        <v>47</v>
      </c>
      <c r="D39" s="7" t="s">
        <v>48</v>
      </c>
      <c r="E39" s="67" t="s">
        <v>166</v>
      </c>
    </row>
    <row r="40" spans="2:5" x14ac:dyDescent="0.4">
      <c r="B40" s="6"/>
      <c r="C40" s="9"/>
      <c r="D40" s="25"/>
      <c r="E40" s="19" t="s">
        <v>49</v>
      </c>
    </row>
    <row r="41" spans="2:5" x14ac:dyDescent="0.4">
      <c r="B41" s="6"/>
      <c r="C41" s="6"/>
      <c r="D41" s="26" t="s">
        <v>50</v>
      </c>
      <c r="E41" s="67" t="s">
        <v>156</v>
      </c>
    </row>
    <row r="42" spans="2:5" x14ac:dyDescent="0.4">
      <c r="B42" s="6"/>
      <c r="C42" s="6"/>
      <c r="D42" s="26" t="s">
        <v>51</v>
      </c>
      <c r="E42" s="67" t="s">
        <v>156</v>
      </c>
    </row>
    <row r="43" spans="2:5" x14ac:dyDescent="0.4">
      <c r="B43" s="6"/>
      <c r="C43" s="6"/>
      <c r="D43" s="16" t="s">
        <v>41</v>
      </c>
      <c r="E43" s="67" t="s">
        <v>156</v>
      </c>
    </row>
    <row r="44" spans="2:5" x14ac:dyDescent="0.4">
      <c r="B44" s="6"/>
      <c r="C44" s="7" t="s">
        <v>52</v>
      </c>
      <c r="D44" s="7" t="s">
        <v>53</v>
      </c>
      <c r="E44" s="20" t="s">
        <v>161</v>
      </c>
    </row>
    <row r="45" spans="2:5" x14ac:dyDescent="0.4">
      <c r="B45" s="6"/>
      <c r="C45" s="9"/>
      <c r="D45" s="25"/>
      <c r="E45" s="19" t="s">
        <v>54</v>
      </c>
    </row>
    <row r="46" spans="2:5" x14ac:dyDescent="0.4">
      <c r="B46" s="6"/>
      <c r="C46" s="6"/>
      <c r="D46" s="26" t="s">
        <v>50</v>
      </c>
      <c r="E46" s="122" t="s">
        <v>156</v>
      </c>
    </row>
    <row r="47" spans="2:5" x14ac:dyDescent="0.4">
      <c r="B47" s="6"/>
      <c r="C47" s="6"/>
      <c r="D47" s="26" t="s">
        <v>51</v>
      </c>
      <c r="E47" s="122" t="s">
        <v>156</v>
      </c>
    </row>
    <row r="48" spans="2:5" x14ac:dyDescent="0.4">
      <c r="B48" s="6"/>
      <c r="C48" s="6"/>
      <c r="D48" s="16" t="s">
        <v>41</v>
      </c>
      <c r="E48" s="122" t="s">
        <v>156</v>
      </c>
    </row>
    <row r="49" spans="2:5" x14ac:dyDescent="0.4">
      <c r="B49" s="6"/>
      <c r="C49" s="3" t="s">
        <v>55</v>
      </c>
      <c r="D49" s="5"/>
      <c r="E49" s="122" t="s">
        <v>156</v>
      </c>
    </row>
    <row r="50" spans="2:5" x14ac:dyDescent="0.4">
      <c r="B50" s="3" t="str">
        <f>初回確認用!B20</f>
        <v>曝露・対照の定義</v>
      </c>
      <c r="C50" s="4"/>
      <c r="D50" s="11"/>
      <c r="E50" s="15" t="str">
        <f>初回確認用!E20</f>
        <v>ー</v>
      </c>
    </row>
    <row r="51" spans="2:5" x14ac:dyDescent="0.4">
      <c r="B51" s="3" t="str">
        <f>初回確認用!B21</f>
        <v>アウトカムの定義</v>
      </c>
      <c r="C51" s="12"/>
      <c r="D51" s="5"/>
      <c r="E51" s="15" t="str">
        <f>初回確認用!E21</f>
        <v>ー</v>
      </c>
    </row>
    <row r="52" spans="2:5" x14ac:dyDescent="0.4">
      <c r="B52" s="3" t="s">
        <v>22</v>
      </c>
      <c r="C52" s="12"/>
      <c r="D52" s="5"/>
      <c r="E52" s="15" t="str">
        <f>初回確認用!E22</f>
        <v>ロケルマ処方期間の患者テキスト</v>
      </c>
    </row>
    <row r="53" spans="2:5" x14ac:dyDescent="0.4">
      <c r="B53" s="7" t="s">
        <v>56</v>
      </c>
      <c r="C53" s="13"/>
      <c r="D53" s="8"/>
      <c r="E53" s="29" t="s">
        <v>162</v>
      </c>
    </row>
    <row r="54" spans="2:5" x14ac:dyDescent="0.4">
      <c r="B54" s="25"/>
      <c r="C54" s="27"/>
      <c r="D54" s="26"/>
      <c r="E54" s="19" t="s">
        <v>57</v>
      </c>
    </row>
    <row r="55" spans="2:5" x14ac:dyDescent="0.4">
      <c r="B55" s="7" t="s">
        <v>58</v>
      </c>
      <c r="C55" s="13"/>
      <c r="D55" s="8"/>
      <c r="E55" s="58"/>
    </row>
    <row r="56" spans="2:5" x14ac:dyDescent="0.4">
      <c r="B56" s="25"/>
      <c r="C56" s="27"/>
      <c r="D56" s="26"/>
      <c r="E56" s="19" t="s">
        <v>59</v>
      </c>
    </row>
    <row r="57" spans="2:5" x14ac:dyDescent="0.4">
      <c r="B57" s="7" t="s">
        <v>23</v>
      </c>
      <c r="C57" s="13"/>
      <c r="D57" s="8"/>
      <c r="E57" s="28" t="str">
        <f>初回確認用!E23</f>
        <v>最終報告書、解析結果</v>
      </c>
    </row>
    <row r="58" spans="2:5" x14ac:dyDescent="0.4">
      <c r="B58" s="25"/>
      <c r="C58" s="27"/>
      <c r="D58" s="26"/>
      <c r="E58" s="65" t="s">
        <v>135</v>
      </c>
    </row>
    <row r="59" spans="2:5" x14ac:dyDescent="0.4">
      <c r="B59" s="7" t="s">
        <v>24</v>
      </c>
      <c r="C59" s="13"/>
      <c r="D59" s="8"/>
      <c r="E59" s="15" t="str">
        <f>初回確認用!E24</f>
        <v>2023年12月納品</v>
      </c>
    </row>
    <row r="60" spans="2:5" x14ac:dyDescent="0.4">
      <c r="B60" s="10" t="s">
        <v>60</v>
      </c>
      <c r="C60" s="7" t="s">
        <v>61</v>
      </c>
      <c r="D60" s="8"/>
      <c r="E60" s="29"/>
    </row>
    <row r="61" spans="2:5" x14ac:dyDescent="0.4">
      <c r="B61" s="6"/>
      <c r="C61" s="3" t="s">
        <v>62</v>
      </c>
      <c r="D61" s="5"/>
      <c r="E61" s="57"/>
    </row>
    <row r="62" spans="2:5" x14ac:dyDescent="0.4">
      <c r="B62" s="18"/>
      <c r="C62" s="3" t="s">
        <v>63</v>
      </c>
      <c r="D62" s="5"/>
      <c r="E62" s="57"/>
    </row>
    <row r="63" spans="2:5" x14ac:dyDescent="0.4">
      <c r="B63" s="10" t="s">
        <v>64</v>
      </c>
      <c r="C63" s="3" t="s">
        <v>65</v>
      </c>
      <c r="D63" s="5"/>
      <c r="E63" s="57"/>
    </row>
    <row r="64" spans="2:5" x14ac:dyDescent="0.4">
      <c r="B64" s="18"/>
      <c r="C64" s="3" t="s">
        <v>66</v>
      </c>
      <c r="D64" s="5"/>
      <c r="E64" s="57"/>
    </row>
    <row r="65" spans="2:5" x14ac:dyDescent="0.4">
      <c r="B65" s="10" t="s">
        <v>67</v>
      </c>
      <c r="C65" s="3" t="s">
        <v>68</v>
      </c>
      <c r="D65" s="5"/>
      <c r="E65" s="57"/>
    </row>
    <row r="66" spans="2:5" x14ac:dyDescent="0.4">
      <c r="B66" s="6"/>
      <c r="C66" s="3" t="s">
        <v>69</v>
      </c>
      <c r="D66" s="5"/>
      <c r="E66" s="57"/>
    </row>
    <row r="67" spans="2:5" x14ac:dyDescent="0.4">
      <c r="B67" s="3" t="s">
        <v>70</v>
      </c>
      <c r="C67" s="4"/>
      <c r="D67" s="5"/>
      <c r="E67" s="57"/>
    </row>
  </sheetData>
  <mergeCells count="1">
    <mergeCell ref="B2:D2"/>
  </mergeCells>
  <phoneticPr fontId="3"/>
  <conditionalFormatting sqref="E3:E67">
    <cfRule type="expression" dxfId="15" priority="1">
      <formula>E3=""</formula>
    </cfRule>
  </conditionalFormatting>
  <hyperlinks>
    <hyperlink ref="E35" location="医薬品一覧!A1" display="※【医薬品一覧】参照" xr:uid="{00000000-0004-0000-0200-000000000000}"/>
    <hyperlink ref="E22" location="施設一覧!A1" display="※【施設一覧】参照" xr:uid="{00000000-0004-0000-0200-000001000000}"/>
    <hyperlink ref="E45" location="検査一覧!A1" display="※【検査一覧】参照" xr:uid="{00000000-0004-0000-0200-000002000000}"/>
    <hyperlink ref="E40" location="診療行為一覧!A1" display="※【診療行為一覧】参照" xr:uid="{00000000-0004-0000-0200-000003000000}"/>
    <hyperlink ref="E54" location="抽出項目一覧!A1" display="※【抽出項目一覧】参照" xr:uid="{00000000-0004-0000-0200-000004000000}"/>
    <hyperlink ref="E56" location="フィージビリティ!A1" display="※【フィージビリティ】参照" xr:uid="{00000000-0004-0000-0200-000005000000}"/>
    <hyperlink ref="E13" location="データ提供概要!A1" display="※【参考 テキスト確認】参照" xr:uid="{00000000-0004-0000-0200-000006000000}"/>
    <hyperlink ref="E28" location="傷病一覧!A1" display="※【傷病一覧】参照" xr:uid="{00000000-0004-0000-0200-000007000000}"/>
    <hyperlink ref="E32" location="傷病一覧!A1" display="※【傷病一覧】参照" xr:uid="{00000000-0004-0000-0200-000008000000}"/>
    <hyperlink ref="E58" location="アウトプットイメージ!A1" display="※【アウトプットイメージ】参照" xr:uid="{00000000-0004-0000-0200-000009000000}"/>
  </hyperlinks>
  <pageMargins left="0.7" right="0.7" top="0.75" bottom="0.75" header="0.3" footer="0.3"/>
  <pageSetup paperSize="9" scale="4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  <pageSetUpPr fitToPage="1"/>
  </sheetPr>
  <dimension ref="A1:T122"/>
  <sheetViews>
    <sheetView showGridLines="0" zoomScale="115" zoomScaleNormal="115" workbookViewId="0"/>
  </sheetViews>
  <sheetFormatPr defaultRowHeight="14.25" x14ac:dyDescent="0.4"/>
  <cols>
    <col min="1" max="1" width="9" style="2"/>
    <col min="2" max="2" width="15.625" style="2" customWidth="1"/>
    <col min="3" max="3" width="14.375" style="2" customWidth="1"/>
    <col min="4" max="4" width="15" style="2" customWidth="1"/>
    <col min="5" max="5" width="14.375" style="2" customWidth="1"/>
    <col min="6" max="6" width="15.625" style="2" customWidth="1"/>
    <col min="7" max="7" width="14.75" style="2" customWidth="1"/>
    <col min="8" max="9" width="14.125" style="2" customWidth="1"/>
    <col min="10" max="10" width="14.25" style="2" customWidth="1"/>
    <col min="11" max="11" width="15.75" style="2" customWidth="1"/>
    <col min="12" max="14" width="9" style="2"/>
    <col min="15" max="15" width="12.375" style="2" bestFit="1" customWidth="1"/>
    <col min="16" max="20" width="10.375" style="2" customWidth="1"/>
    <col min="21" max="22" width="10" style="2" bestFit="1" customWidth="1"/>
    <col min="23" max="16384" width="9" style="2"/>
  </cols>
  <sheetData>
    <row r="1" spans="1:20" ht="28.5" x14ac:dyDescent="0.4">
      <c r="A1" s="82" t="s">
        <v>199</v>
      </c>
    </row>
    <row r="3" spans="1:20" ht="31.5" x14ac:dyDescent="0.4">
      <c r="A3" s="99"/>
      <c r="B3" s="99"/>
      <c r="C3" s="99"/>
      <c r="D3" s="100" t="s">
        <v>272</v>
      </c>
      <c r="E3" s="100" t="s">
        <v>273</v>
      </c>
      <c r="F3" s="101" t="s">
        <v>274</v>
      </c>
      <c r="G3" s="102" t="s">
        <v>273</v>
      </c>
      <c r="H3" s="103" t="s">
        <v>275</v>
      </c>
      <c r="I3" s="104" t="s">
        <v>273</v>
      </c>
      <c r="J3" s="105" t="s">
        <v>276</v>
      </c>
      <c r="K3" s="106" t="s">
        <v>273</v>
      </c>
      <c r="N3" s="130"/>
      <c r="O3" s="131"/>
      <c r="P3" s="134" t="s">
        <v>190</v>
      </c>
      <c r="Q3" s="134"/>
      <c r="R3" s="134"/>
      <c r="S3" s="134"/>
      <c r="T3" s="134"/>
    </row>
    <row r="4" spans="1:20" ht="15.75" customHeight="1" x14ac:dyDescent="0.4">
      <c r="A4" s="107" t="s">
        <v>277</v>
      </c>
      <c r="B4" s="108"/>
      <c r="C4" s="109"/>
      <c r="D4" s="100">
        <v>862</v>
      </c>
      <c r="E4" s="100" t="s">
        <v>220</v>
      </c>
      <c r="F4" s="110">
        <v>602</v>
      </c>
      <c r="G4" s="111">
        <f>F4/D4</f>
        <v>0.69837587006960555</v>
      </c>
      <c r="H4" s="112">
        <v>120</v>
      </c>
      <c r="I4" s="113">
        <f>H4/D4</f>
        <v>0.13921113689095127</v>
      </c>
      <c r="J4" s="114">
        <v>140</v>
      </c>
      <c r="K4" s="115">
        <f>J4/D4</f>
        <v>0.16241299303944315</v>
      </c>
      <c r="N4" s="132"/>
      <c r="O4" s="133"/>
      <c r="P4" s="110" t="s">
        <v>320</v>
      </c>
      <c r="Q4" s="110" t="s">
        <v>321</v>
      </c>
      <c r="R4" s="110" t="s">
        <v>322</v>
      </c>
      <c r="S4" s="110" t="s">
        <v>323</v>
      </c>
      <c r="T4" s="110" t="s">
        <v>324</v>
      </c>
    </row>
    <row r="5" spans="1:20" ht="18.75" x14ac:dyDescent="0.4">
      <c r="A5" s="116" t="s">
        <v>39</v>
      </c>
      <c r="B5" s="107" t="s">
        <v>278</v>
      </c>
      <c r="C5" s="109"/>
      <c r="D5" s="100" t="s">
        <v>279</v>
      </c>
      <c r="E5" s="100" t="s">
        <v>280</v>
      </c>
      <c r="F5" s="110" t="s">
        <v>279</v>
      </c>
      <c r="G5" s="110" t="s">
        <v>280</v>
      </c>
      <c r="H5" s="112" t="s">
        <v>279</v>
      </c>
      <c r="I5" s="112" t="s">
        <v>280</v>
      </c>
      <c r="J5" s="114" t="s">
        <v>279</v>
      </c>
      <c r="K5" s="114" t="s">
        <v>280</v>
      </c>
      <c r="N5" s="135" t="s">
        <v>167</v>
      </c>
      <c r="O5" s="124" t="s">
        <v>313</v>
      </c>
      <c r="P5" s="125" t="s">
        <v>279</v>
      </c>
      <c r="Q5" s="125" t="s">
        <v>279</v>
      </c>
      <c r="R5" s="125" t="s">
        <v>279</v>
      </c>
      <c r="S5" s="125" t="s">
        <v>279</v>
      </c>
      <c r="T5" s="125" t="s">
        <v>279</v>
      </c>
    </row>
    <row r="6" spans="1:20" ht="18.75" x14ac:dyDescent="0.4">
      <c r="A6" s="117"/>
      <c r="B6" s="99" t="s">
        <v>281</v>
      </c>
      <c r="C6" s="99"/>
      <c r="D6" s="100" t="s">
        <v>279</v>
      </c>
      <c r="E6" s="100" t="s">
        <v>280</v>
      </c>
      <c r="F6" s="110" t="s">
        <v>279</v>
      </c>
      <c r="G6" s="110" t="s">
        <v>280</v>
      </c>
      <c r="H6" s="112" t="s">
        <v>279</v>
      </c>
      <c r="I6" s="112" t="s">
        <v>280</v>
      </c>
      <c r="J6" s="114" t="s">
        <v>279</v>
      </c>
      <c r="K6" s="114" t="s">
        <v>280</v>
      </c>
      <c r="N6" s="135"/>
      <c r="O6" s="124" t="s">
        <v>314</v>
      </c>
      <c r="P6" s="125" t="s">
        <v>279</v>
      </c>
      <c r="Q6" s="125" t="s">
        <v>279</v>
      </c>
      <c r="R6" s="125" t="s">
        <v>279</v>
      </c>
      <c r="S6" s="125" t="s">
        <v>279</v>
      </c>
      <c r="T6" s="125" t="s">
        <v>279</v>
      </c>
    </row>
    <row r="7" spans="1:20" ht="18.75" x14ac:dyDescent="0.4">
      <c r="A7" s="118" t="s">
        <v>282</v>
      </c>
      <c r="B7" s="107" t="s">
        <v>283</v>
      </c>
      <c r="C7" s="109"/>
      <c r="D7" s="100" t="s">
        <v>279</v>
      </c>
      <c r="E7" s="100" t="s">
        <v>280</v>
      </c>
      <c r="F7" s="110" t="s">
        <v>279</v>
      </c>
      <c r="G7" s="110" t="s">
        <v>280</v>
      </c>
      <c r="H7" s="112" t="s">
        <v>279</v>
      </c>
      <c r="I7" s="112" t="s">
        <v>280</v>
      </c>
      <c r="J7" s="114" t="s">
        <v>279</v>
      </c>
      <c r="K7" s="114" t="s">
        <v>280</v>
      </c>
      <c r="N7" s="135"/>
      <c r="O7" s="124" t="s">
        <v>315</v>
      </c>
      <c r="P7" s="125" t="s">
        <v>279</v>
      </c>
      <c r="Q7" s="125" t="s">
        <v>279</v>
      </c>
      <c r="R7" s="125" t="s">
        <v>279</v>
      </c>
      <c r="S7" s="125" t="s">
        <v>279</v>
      </c>
      <c r="T7" s="125" t="s">
        <v>279</v>
      </c>
    </row>
    <row r="8" spans="1:20" ht="18.75" x14ac:dyDescent="0.4">
      <c r="A8" s="118"/>
      <c r="B8" s="107" t="s">
        <v>284</v>
      </c>
      <c r="C8" s="109"/>
      <c r="D8" s="100" t="s">
        <v>279</v>
      </c>
      <c r="E8" s="100" t="s">
        <v>280</v>
      </c>
      <c r="F8" s="110" t="s">
        <v>279</v>
      </c>
      <c r="G8" s="110" t="s">
        <v>280</v>
      </c>
      <c r="H8" s="112" t="s">
        <v>279</v>
      </c>
      <c r="I8" s="112" t="s">
        <v>280</v>
      </c>
      <c r="J8" s="114" t="s">
        <v>279</v>
      </c>
      <c r="K8" s="114" t="s">
        <v>280</v>
      </c>
      <c r="N8" s="135"/>
      <c r="O8" s="124" t="s">
        <v>316</v>
      </c>
      <c r="P8" s="125" t="s">
        <v>279</v>
      </c>
      <c r="Q8" s="125" t="s">
        <v>279</v>
      </c>
      <c r="R8" s="125" t="s">
        <v>279</v>
      </c>
      <c r="S8" s="125" t="s">
        <v>279</v>
      </c>
      <c r="T8" s="125" t="s">
        <v>279</v>
      </c>
    </row>
    <row r="9" spans="1:20" ht="18.75" x14ac:dyDescent="0.4">
      <c r="A9" s="118"/>
      <c r="B9" s="107" t="s">
        <v>285</v>
      </c>
      <c r="C9" s="109"/>
      <c r="D9" s="100" t="s">
        <v>279</v>
      </c>
      <c r="E9" s="100" t="s">
        <v>280</v>
      </c>
      <c r="F9" s="110" t="s">
        <v>279</v>
      </c>
      <c r="G9" s="110" t="s">
        <v>280</v>
      </c>
      <c r="H9" s="112" t="s">
        <v>279</v>
      </c>
      <c r="I9" s="112" t="s">
        <v>280</v>
      </c>
      <c r="J9" s="114" t="s">
        <v>279</v>
      </c>
      <c r="K9" s="114" t="s">
        <v>280</v>
      </c>
      <c r="N9" s="135"/>
      <c r="O9" s="124" t="s">
        <v>317</v>
      </c>
      <c r="P9" s="125" t="s">
        <v>279</v>
      </c>
      <c r="Q9" s="125" t="s">
        <v>279</v>
      </c>
      <c r="R9" s="125" t="s">
        <v>279</v>
      </c>
      <c r="S9" s="125" t="s">
        <v>279</v>
      </c>
      <c r="T9" s="125" t="s">
        <v>279</v>
      </c>
    </row>
    <row r="10" spans="1:20" ht="15.75" x14ac:dyDescent="0.4">
      <c r="A10" s="118"/>
      <c r="B10" s="107" t="s">
        <v>286</v>
      </c>
      <c r="C10" s="109"/>
      <c r="D10" s="100" t="s">
        <v>279</v>
      </c>
      <c r="E10" s="100" t="s">
        <v>280</v>
      </c>
      <c r="F10" s="110" t="s">
        <v>279</v>
      </c>
      <c r="G10" s="110" t="s">
        <v>280</v>
      </c>
      <c r="H10" s="112" t="s">
        <v>279</v>
      </c>
      <c r="I10" s="112" t="s">
        <v>280</v>
      </c>
      <c r="J10" s="114" t="s">
        <v>279</v>
      </c>
      <c r="K10" s="114" t="s">
        <v>280</v>
      </c>
    </row>
    <row r="11" spans="1:20" ht="15.75" x14ac:dyDescent="0.4">
      <c r="A11" s="118"/>
      <c r="B11" s="107" t="s">
        <v>287</v>
      </c>
      <c r="C11" s="109"/>
      <c r="D11" s="100" t="s">
        <v>279</v>
      </c>
      <c r="E11" s="100" t="s">
        <v>280</v>
      </c>
      <c r="F11" s="110" t="s">
        <v>279</v>
      </c>
      <c r="G11" s="110" t="s">
        <v>280</v>
      </c>
      <c r="H11" s="112" t="s">
        <v>279</v>
      </c>
      <c r="I11" s="112" t="s">
        <v>280</v>
      </c>
      <c r="J11" s="114" t="s">
        <v>279</v>
      </c>
      <c r="K11" s="114" t="s">
        <v>280</v>
      </c>
    </row>
    <row r="12" spans="1:20" ht="15.75" x14ac:dyDescent="0.4">
      <c r="A12" s="118"/>
      <c r="B12" s="107" t="s">
        <v>288</v>
      </c>
      <c r="C12" s="109"/>
      <c r="D12" s="100" t="s">
        <v>279</v>
      </c>
      <c r="E12" s="100" t="s">
        <v>280</v>
      </c>
      <c r="F12" s="110" t="s">
        <v>279</v>
      </c>
      <c r="G12" s="110" t="s">
        <v>280</v>
      </c>
      <c r="H12" s="112" t="s">
        <v>279</v>
      </c>
      <c r="I12" s="112" t="s">
        <v>280</v>
      </c>
      <c r="J12" s="114" t="s">
        <v>279</v>
      </c>
      <c r="K12" s="114" t="s">
        <v>280</v>
      </c>
    </row>
    <row r="13" spans="1:20" ht="15.75" x14ac:dyDescent="0.4">
      <c r="A13" s="118"/>
      <c r="B13" s="107" t="s">
        <v>289</v>
      </c>
      <c r="C13" s="109"/>
      <c r="D13" s="100" t="s">
        <v>279</v>
      </c>
      <c r="E13" s="100" t="s">
        <v>280</v>
      </c>
      <c r="F13" s="110" t="s">
        <v>279</v>
      </c>
      <c r="G13" s="110" t="s">
        <v>280</v>
      </c>
      <c r="H13" s="112" t="s">
        <v>279</v>
      </c>
      <c r="I13" s="112" t="s">
        <v>280</v>
      </c>
      <c r="J13" s="114" t="s">
        <v>279</v>
      </c>
      <c r="K13" s="114" t="s">
        <v>280</v>
      </c>
    </row>
    <row r="14" spans="1:20" ht="15.75" x14ac:dyDescent="0.4">
      <c r="A14" s="118"/>
      <c r="B14" s="107" t="s">
        <v>130</v>
      </c>
      <c r="C14" s="109"/>
      <c r="D14" s="100" t="s">
        <v>279</v>
      </c>
      <c r="E14" s="100" t="s">
        <v>280</v>
      </c>
      <c r="F14" s="110" t="s">
        <v>279</v>
      </c>
      <c r="G14" s="110" t="s">
        <v>280</v>
      </c>
      <c r="H14" s="112" t="s">
        <v>279</v>
      </c>
      <c r="I14" s="112" t="s">
        <v>280</v>
      </c>
      <c r="J14" s="114" t="s">
        <v>279</v>
      </c>
      <c r="K14" s="114" t="s">
        <v>280</v>
      </c>
    </row>
    <row r="15" spans="1:20" ht="15.75" x14ac:dyDescent="0.4">
      <c r="A15" s="116" t="s">
        <v>248</v>
      </c>
      <c r="B15" s="107" t="s">
        <v>290</v>
      </c>
      <c r="C15" s="109"/>
      <c r="D15" s="100" t="s">
        <v>279</v>
      </c>
      <c r="E15" s="100" t="s">
        <v>280</v>
      </c>
      <c r="F15" s="110" t="s">
        <v>279</v>
      </c>
      <c r="G15" s="110" t="s">
        <v>280</v>
      </c>
      <c r="H15" s="112" t="s">
        <v>279</v>
      </c>
      <c r="I15" s="112" t="s">
        <v>280</v>
      </c>
      <c r="J15" s="114" t="s">
        <v>279</v>
      </c>
      <c r="K15" s="114" t="s">
        <v>280</v>
      </c>
    </row>
    <row r="16" spans="1:20" ht="15.75" x14ac:dyDescent="0.4">
      <c r="A16" s="118"/>
      <c r="B16" s="107" t="s">
        <v>291</v>
      </c>
      <c r="C16" s="109"/>
      <c r="D16" s="100" t="s">
        <v>279</v>
      </c>
      <c r="E16" s="100" t="s">
        <v>280</v>
      </c>
      <c r="F16" s="110" t="s">
        <v>279</v>
      </c>
      <c r="G16" s="110" t="s">
        <v>280</v>
      </c>
      <c r="H16" s="112" t="s">
        <v>279</v>
      </c>
      <c r="I16" s="112" t="s">
        <v>280</v>
      </c>
      <c r="J16" s="114" t="s">
        <v>279</v>
      </c>
      <c r="K16" s="114" t="s">
        <v>280</v>
      </c>
    </row>
    <row r="17" spans="1:11" ht="15.75" x14ac:dyDescent="0.4">
      <c r="A17" s="117"/>
      <c r="B17" s="107" t="s">
        <v>292</v>
      </c>
      <c r="C17" s="109"/>
      <c r="D17" s="100" t="s">
        <v>279</v>
      </c>
      <c r="E17" s="100" t="s">
        <v>280</v>
      </c>
      <c r="F17" s="110" t="s">
        <v>279</v>
      </c>
      <c r="G17" s="110" t="s">
        <v>280</v>
      </c>
      <c r="H17" s="112" t="s">
        <v>279</v>
      </c>
      <c r="I17" s="112" t="s">
        <v>280</v>
      </c>
      <c r="J17" s="114" t="s">
        <v>279</v>
      </c>
      <c r="K17" s="114" t="s">
        <v>280</v>
      </c>
    </row>
    <row r="18" spans="1:11" ht="15.75" x14ac:dyDescent="0.4">
      <c r="A18" s="116" t="s">
        <v>206</v>
      </c>
      <c r="B18" s="107" t="s">
        <v>293</v>
      </c>
      <c r="C18" s="109"/>
      <c r="D18" s="100" t="s">
        <v>279</v>
      </c>
      <c r="E18" s="100" t="s">
        <v>280</v>
      </c>
      <c r="F18" s="110" t="s">
        <v>279</v>
      </c>
      <c r="G18" s="110" t="s">
        <v>280</v>
      </c>
      <c r="H18" s="112" t="s">
        <v>279</v>
      </c>
      <c r="I18" s="112" t="s">
        <v>280</v>
      </c>
      <c r="J18" s="114" t="s">
        <v>279</v>
      </c>
      <c r="K18" s="114" t="s">
        <v>280</v>
      </c>
    </row>
    <row r="19" spans="1:11" ht="15.75" x14ac:dyDescent="0.4">
      <c r="A19" s="118"/>
      <c r="B19" s="107" t="s">
        <v>294</v>
      </c>
      <c r="C19" s="109"/>
      <c r="D19" s="100" t="s">
        <v>279</v>
      </c>
      <c r="E19" s="100" t="s">
        <v>280</v>
      </c>
      <c r="F19" s="110" t="s">
        <v>279</v>
      </c>
      <c r="G19" s="110" t="s">
        <v>280</v>
      </c>
      <c r="H19" s="112" t="s">
        <v>279</v>
      </c>
      <c r="I19" s="112" t="s">
        <v>280</v>
      </c>
      <c r="J19" s="114" t="s">
        <v>279</v>
      </c>
      <c r="K19" s="114" t="s">
        <v>280</v>
      </c>
    </row>
    <row r="20" spans="1:11" ht="15.75" x14ac:dyDescent="0.4">
      <c r="A20" s="118"/>
      <c r="B20" s="107" t="s">
        <v>295</v>
      </c>
      <c r="C20" s="109"/>
      <c r="D20" s="100" t="s">
        <v>279</v>
      </c>
      <c r="E20" s="100" t="s">
        <v>280</v>
      </c>
      <c r="F20" s="110" t="s">
        <v>279</v>
      </c>
      <c r="G20" s="110" t="s">
        <v>280</v>
      </c>
      <c r="H20" s="112" t="s">
        <v>279</v>
      </c>
      <c r="I20" s="112" t="s">
        <v>280</v>
      </c>
      <c r="J20" s="114" t="s">
        <v>279</v>
      </c>
      <c r="K20" s="114" t="s">
        <v>280</v>
      </c>
    </row>
    <row r="21" spans="1:11" s="84" customFormat="1" ht="15.75" x14ac:dyDescent="0.4">
      <c r="A21" s="118"/>
      <c r="B21" s="107" t="s">
        <v>296</v>
      </c>
      <c r="C21" s="109"/>
      <c r="D21" s="100" t="s">
        <v>279</v>
      </c>
      <c r="E21" s="100" t="s">
        <v>280</v>
      </c>
      <c r="F21" s="110" t="s">
        <v>279</v>
      </c>
      <c r="G21" s="110" t="s">
        <v>280</v>
      </c>
      <c r="H21" s="112" t="s">
        <v>279</v>
      </c>
      <c r="I21" s="112" t="s">
        <v>280</v>
      </c>
      <c r="J21" s="114" t="s">
        <v>279</v>
      </c>
      <c r="K21" s="114" t="s">
        <v>280</v>
      </c>
    </row>
    <row r="22" spans="1:11" s="84" customFormat="1" ht="15.75" x14ac:dyDescent="0.4">
      <c r="A22" s="117"/>
      <c r="B22" s="107" t="s">
        <v>297</v>
      </c>
      <c r="C22" s="109"/>
      <c r="D22" s="100" t="s">
        <v>279</v>
      </c>
      <c r="E22" s="100" t="s">
        <v>280</v>
      </c>
      <c r="F22" s="110" t="s">
        <v>279</v>
      </c>
      <c r="G22" s="110" t="s">
        <v>280</v>
      </c>
      <c r="H22" s="112" t="s">
        <v>279</v>
      </c>
      <c r="I22" s="112" t="s">
        <v>280</v>
      </c>
      <c r="J22" s="114" t="s">
        <v>279</v>
      </c>
      <c r="K22" s="114" t="s">
        <v>280</v>
      </c>
    </row>
    <row r="23" spans="1:11" s="84" customFormat="1" ht="15.75" x14ac:dyDescent="0.4">
      <c r="A23" s="116" t="s">
        <v>186</v>
      </c>
      <c r="B23" s="107" t="s">
        <v>298</v>
      </c>
      <c r="C23" s="109"/>
      <c r="D23" s="100" t="s">
        <v>279</v>
      </c>
      <c r="E23" s="100" t="s">
        <v>280</v>
      </c>
      <c r="F23" s="110" t="s">
        <v>279</v>
      </c>
      <c r="G23" s="110" t="s">
        <v>280</v>
      </c>
      <c r="H23" s="112" t="s">
        <v>279</v>
      </c>
      <c r="I23" s="112" t="s">
        <v>280</v>
      </c>
      <c r="J23" s="114" t="s">
        <v>279</v>
      </c>
      <c r="K23" s="114" t="s">
        <v>280</v>
      </c>
    </row>
    <row r="24" spans="1:11" s="84" customFormat="1" ht="15.75" x14ac:dyDescent="0.4">
      <c r="A24" s="118"/>
      <c r="B24" s="107" t="s">
        <v>299</v>
      </c>
      <c r="C24" s="109"/>
      <c r="D24" s="100" t="s">
        <v>279</v>
      </c>
      <c r="E24" s="100" t="s">
        <v>280</v>
      </c>
      <c r="F24" s="110" t="s">
        <v>279</v>
      </c>
      <c r="G24" s="110" t="s">
        <v>280</v>
      </c>
      <c r="H24" s="112" t="s">
        <v>279</v>
      </c>
      <c r="I24" s="112" t="s">
        <v>280</v>
      </c>
      <c r="J24" s="114" t="s">
        <v>279</v>
      </c>
      <c r="K24" s="114" t="s">
        <v>280</v>
      </c>
    </row>
    <row r="25" spans="1:11" s="84" customFormat="1" ht="15.75" x14ac:dyDescent="0.4">
      <c r="A25" s="118"/>
      <c r="B25" s="107" t="s">
        <v>218</v>
      </c>
      <c r="C25" s="109"/>
      <c r="D25" s="100" t="s">
        <v>279</v>
      </c>
      <c r="E25" s="100" t="s">
        <v>280</v>
      </c>
      <c r="F25" s="110" t="s">
        <v>279</v>
      </c>
      <c r="G25" s="110" t="s">
        <v>280</v>
      </c>
      <c r="H25" s="112" t="s">
        <v>279</v>
      </c>
      <c r="I25" s="112" t="s">
        <v>280</v>
      </c>
      <c r="J25" s="114" t="s">
        <v>279</v>
      </c>
      <c r="K25" s="114" t="s">
        <v>280</v>
      </c>
    </row>
    <row r="26" spans="1:11" s="84" customFormat="1" ht="15.75" x14ac:dyDescent="0.4">
      <c r="A26" s="117"/>
      <c r="B26" s="107" t="s">
        <v>219</v>
      </c>
      <c r="C26" s="109"/>
      <c r="D26" s="100" t="s">
        <v>279</v>
      </c>
      <c r="E26" s="100" t="s">
        <v>280</v>
      </c>
      <c r="F26" s="110" t="s">
        <v>279</v>
      </c>
      <c r="G26" s="110" t="s">
        <v>280</v>
      </c>
      <c r="H26" s="112" t="s">
        <v>279</v>
      </c>
      <c r="I26" s="112" t="s">
        <v>280</v>
      </c>
      <c r="J26" s="114" t="s">
        <v>279</v>
      </c>
      <c r="K26" s="114" t="s">
        <v>280</v>
      </c>
    </row>
    <row r="27" spans="1:11" s="84" customFormat="1" ht="15.75" x14ac:dyDescent="0.4">
      <c r="A27" s="118" t="s">
        <v>300</v>
      </c>
      <c r="B27" s="107" t="s">
        <v>301</v>
      </c>
      <c r="C27" s="109"/>
      <c r="D27" s="100" t="s">
        <v>279</v>
      </c>
      <c r="E27" s="100" t="s">
        <v>280</v>
      </c>
      <c r="F27" s="110" t="s">
        <v>279</v>
      </c>
      <c r="G27" s="110" t="s">
        <v>280</v>
      </c>
      <c r="H27" s="112" t="s">
        <v>279</v>
      </c>
      <c r="I27" s="112" t="s">
        <v>280</v>
      </c>
      <c r="J27" s="114" t="s">
        <v>279</v>
      </c>
      <c r="K27" s="114" t="s">
        <v>280</v>
      </c>
    </row>
    <row r="28" spans="1:11" s="84" customFormat="1" ht="15.75" x14ac:dyDescent="0.4">
      <c r="A28" s="118"/>
      <c r="B28" s="119" t="s">
        <v>130</v>
      </c>
      <c r="C28" s="120"/>
      <c r="D28" s="100" t="s">
        <v>279</v>
      </c>
      <c r="E28" s="100" t="s">
        <v>280</v>
      </c>
      <c r="F28" s="110" t="s">
        <v>279</v>
      </c>
      <c r="G28" s="110" t="s">
        <v>280</v>
      </c>
      <c r="H28" s="112" t="s">
        <v>279</v>
      </c>
      <c r="I28" s="112" t="s">
        <v>280</v>
      </c>
      <c r="J28" s="114" t="s">
        <v>279</v>
      </c>
      <c r="K28" s="114" t="s">
        <v>280</v>
      </c>
    </row>
    <row r="29" spans="1:11" s="84" customFormat="1" ht="15.75" x14ac:dyDescent="0.4">
      <c r="A29" s="116" t="s">
        <v>187</v>
      </c>
      <c r="B29" s="107" t="s">
        <v>302</v>
      </c>
      <c r="C29" s="109"/>
      <c r="D29" s="100" t="s">
        <v>279</v>
      </c>
      <c r="E29" s="100" t="s">
        <v>280</v>
      </c>
      <c r="F29" s="110" t="s">
        <v>279</v>
      </c>
      <c r="G29" s="110" t="s">
        <v>280</v>
      </c>
      <c r="H29" s="112" t="s">
        <v>279</v>
      </c>
      <c r="I29" s="112" t="s">
        <v>280</v>
      </c>
      <c r="J29" s="114" t="s">
        <v>279</v>
      </c>
      <c r="K29" s="114" t="s">
        <v>280</v>
      </c>
    </row>
    <row r="30" spans="1:11" s="84" customFormat="1" ht="15.75" x14ac:dyDescent="0.4">
      <c r="A30" s="118"/>
      <c r="B30" s="107" t="s">
        <v>309</v>
      </c>
      <c r="C30" s="109"/>
      <c r="D30" s="100" t="s">
        <v>279</v>
      </c>
      <c r="E30" s="100" t="s">
        <v>280</v>
      </c>
      <c r="F30" s="110" t="s">
        <v>279</v>
      </c>
      <c r="G30" s="110" t="s">
        <v>280</v>
      </c>
      <c r="H30" s="112" t="s">
        <v>279</v>
      </c>
      <c r="I30" s="112" t="s">
        <v>280</v>
      </c>
      <c r="J30" s="114" t="s">
        <v>279</v>
      </c>
      <c r="K30" s="114" t="s">
        <v>280</v>
      </c>
    </row>
    <row r="31" spans="1:11" s="84" customFormat="1" ht="15.75" x14ac:dyDescent="0.4">
      <c r="A31" s="118"/>
      <c r="B31" s="123" t="s">
        <v>307</v>
      </c>
      <c r="C31" s="109"/>
      <c r="D31" s="100" t="s">
        <v>279</v>
      </c>
      <c r="E31" s="100" t="s">
        <v>280</v>
      </c>
      <c r="F31" s="110" t="s">
        <v>279</v>
      </c>
      <c r="G31" s="110" t="s">
        <v>280</v>
      </c>
      <c r="H31" s="112" t="s">
        <v>279</v>
      </c>
      <c r="I31" s="112" t="s">
        <v>280</v>
      </c>
      <c r="J31" s="114" t="s">
        <v>279</v>
      </c>
      <c r="K31" s="114" t="s">
        <v>280</v>
      </c>
    </row>
    <row r="32" spans="1:11" s="84" customFormat="1" ht="15.75" x14ac:dyDescent="0.4">
      <c r="A32" s="118"/>
      <c r="B32" s="123" t="s">
        <v>308</v>
      </c>
      <c r="C32" s="109"/>
      <c r="D32" s="100" t="s">
        <v>279</v>
      </c>
      <c r="E32" s="100" t="s">
        <v>280</v>
      </c>
      <c r="F32" s="110" t="s">
        <v>279</v>
      </c>
      <c r="G32" s="110" t="s">
        <v>280</v>
      </c>
      <c r="H32" s="112" t="s">
        <v>279</v>
      </c>
      <c r="I32" s="112" t="s">
        <v>280</v>
      </c>
      <c r="J32" s="114" t="s">
        <v>279</v>
      </c>
      <c r="K32" s="114" t="s">
        <v>280</v>
      </c>
    </row>
    <row r="33" spans="1:11" s="84" customFormat="1" ht="15.75" x14ac:dyDescent="0.4">
      <c r="A33" s="118"/>
      <c r="B33" s="107" t="s">
        <v>228</v>
      </c>
      <c r="C33" s="109"/>
      <c r="D33" s="100" t="s">
        <v>279</v>
      </c>
      <c r="E33" s="100" t="s">
        <v>280</v>
      </c>
      <c r="F33" s="110" t="s">
        <v>279</v>
      </c>
      <c r="G33" s="110" t="s">
        <v>280</v>
      </c>
      <c r="H33" s="112" t="s">
        <v>279</v>
      </c>
      <c r="I33" s="112" t="s">
        <v>280</v>
      </c>
      <c r="J33" s="114" t="s">
        <v>279</v>
      </c>
      <c r="K33" s="114" t="s">
        <v>280</v>
      </c>
    </row>
    <row r="34" spans="1:11" s="84" customFormat="1" ht="15.75" x14ac:dyDescent="0.4">
      <c r="A34" s="118"/>
      <c r="B34" s="136" t="s">
        <v>227</v>
      </c>
      <c r="C34" s="121" t="s">
        <v>303</v>
      </c>
      <c r="D34" s="100" t="s">
        <v>279</v>
      </c>
      <c r="E34" s="100" t="s">
        <v>280</v>
      </c>
      <c r="F34" s="110" t="s">
        <v>279</v>
      </c>
      <c r="G34" s="110" t="s">
        <v>280</v>
      </c>
      <c r="H34" s="112" t="s">
        <v>279</v>
      </c>
      <c r="I34" s="112" t="s">
        <v>280</v>
      </c>
      <c r="J34" s="114" t="s">
        <v>279</v>
      </c>
      <c r="K34" s="114" t="s">
        <v>280</v>
      </c>
    </row>
    <row r="35" spans="1:11" s="84" customFormat="1" ht="15.75" x14ac:dyDescent="0.4">
      <c r="A35" s="118"/>
      <c r="B35" s="136"/>
      <c r="C35" s="121" t="s">
        <v>304</v>
      </c>
      <c r="D35" s="100" t="s">
        <v>279</v>
      </c>
      <c r="E35" s="100" t="s">
        <v>280</v>
      </c>
      <c r="F35" s="110" t="s">
        <v>279</v>
      </c>
      <c r="G35" s="110" t="s">
        <v>280</v>
      </c>
      <c r="H35" s="112" t="s">
        <v>279</v>
      </c>
      <c r="I35" s="112" t="s">
        <v>280</v>
      </c>
      <c r="J35" s="114" t="s">
        <v>279</v>
      </c>
      <c r="K35" s="114" t="s">
        <v>280</v>
      </c>
    </row>
    <row r="36" spans="1:11" s="84" customFormat="1" ht="15.75" x14ac:dyDescent="0.4">
      <c r="A36" s="118"/>
      <c r="B36" s="136"/>
      <c r="C36" s="121" t="s">
        <v>305</v>
      </c>
      <c r="D36" s="100" t="s">
        <v>279</v>
      </c>
      <c r="E36" s="100" t="s">
        <v>280</v>
      </c>
      <c r="F36" s="110" t="s">
        <v>279</v>
      </c>
      <c r="G36" s="110" t="s">
        <v>280</v>
      </c>
      <c r="H36" s="112" t="s">
        <v>279</v>
      </c>
      <c r="I36" s="112" t="s">
        <v>280</v>
      </c>
      <c r="J36" s="114" t="s">
        <v>279</v>
      </c>
      <c r="K36" s="114" t="s">
        <v>280</v>
      </c>
    </row>
    <row r="37" spans="1:11" s="84" customFormat="1" ht="15.75" x14ac:dyDescent="0.4">
      <c r="A37" s="118"/>
      <c r="B37" s="136"/>
      <c r="C37" s="121" t="s">
        <v>306</v>
      </c>
      <c r="D37" s="100" t="s">
        <v>279</v>
      </c>
      <c r="E37" s="100" t="s">
        <v>280</v>
      </c>
      <c r="F37" s="110" t="s">
        <v>279</v>
      </c>
      <c r="G37" s="110" t="s">
        <v>280</v>
      </c>
      <c r="H37" s="112" t="s">
        <v>279</v>
      </c>
      <c r="I37" s="112" t="s">
        <v>280</v>
      </c>
      <c r="J37" s="114" t="s">
        <v>279</v>
      </c>
      <c r="K37" s="114" t="s">
        <v>280</v>
      </c>
    </row>
    <row r="38" spans="1:11" s="84" customFormat="1" ht="15.75" x14ac:dyDescent="0.4">
      <c r="A38" s="118"/>
      <c r="B38" s="136" t="s">
        <v>310</v>
      </c>
      <c r="C38" s="121" t="s">
        <v>311</v>
      </c>
      <c r="D38" s="100" t="s">
        <v>279</v>
      </c>
      <c r="E38" s="100" t="s">
        <v>280</v>
      </c>
      <c r="F38" s="110" t="s">
        <v>279</v>
      </c>
      <c r="G38" s="110" t="s">
        <v>280</v>
      </c>
      <c r="H38" s="112" t="s">
        <v>279</v>
      </c>
      <c r="I38" s="112" t="s">
        <v>280</v>
      </c>
      <c r="J38" s="114" t="s">
        <v>279</v>
      </c>
      <c r="K38" s="114" t="s">
        <v>280</v>
      </c>
    </row>
    <row r="39" spans="1:11" s="84" customFormat="1" ht="15.75" x14ac:dyDescent="0.4">
      <c r="A39" s="117"/>
      <c r="B39" s="136"/>
      <c r="C39" s="121" t="s">
        <v>312</v>
      </c>
      <c r="D39" s="100" t="s">
        <v>279</v>
      </c>
      <c r="E39" s="100" t="s">
        <v>280</v>
      </c>
      <c r="F39" s="110" t="s">
        <v>279</v>
      </c>
      <c r="G39" s="110" t="s">
        <v>280</v>
      </c>
      <c r="H39" s="112" t="s">
        <v>279</v>
      </c>
      <c r="I39" s="112" t="s">
        <v>280</v>
      </c>
      <c r="J39" s="114" t="s">
        <v>279</v>
      </c>
      <c r="K39" s="114" t="s">
        <v>280</v>
      </c>
    </row>
    <row r="40" spans="1:11" s="84" customFormat="1" ht="15.75" x14ac:dyDescent="0.4">
      <c r="A40" s="118" t="s">
        <v>189</v>
      </c>
      <c r="B40" s="136" t="s">
        <v>167</v>
      </c>
      <c r="C40" s="121" t="s">
        <v>313</v>
      </c>
      <c r="D40" s="100" t="s">
        <v>279</v>
      </c>
      <c r="E40" s="100" t="s">
        <v>280</v>
      </c>
      <c r="F40" s="110" t="s">
        <v>279</v>
      </c>
      <c r="G40" s="110" t="s">
        <v>280</v>
      </c>
      <c r="H40" s="112" t="s">
        <v>279</v>
      </c>
      <c r="I40" s="112" t="s">
        <v>280</v>
      </c>
      <c r="J40" s="114" t="s">
        <v>279</v>
      </c>
      <c r="K40" s="114" t="s">
        <v>280</v>
      </c>
    </row>
    <row r="41" spans="1:11" s="84" customFormat="1" ht="15.75" x14ac:dyDescent="0.4">
      <c r="A41" s="118"/>
      <c r="B41" s="136"/>
      <c r="C41" s="121" t="s">
        <v>314</v>
      </c>
      <c r="D41" s="100" t="s">
        <v>279</v>
      </c>
      <c r="E41" s="100" t="s">
        <v>280</v>
      </c>
      <c r="F41" s="110" t="s">
        <v>279</v>
      </c>
      <c r="G41" s="110" t="s">
        <v>280</v>
      </c>
      <c r="H41" s="112" t="s">
        <v>279</v>
      </c>
      <c r="I41" s="112" t="s">
        <v>280</v>
      </c>
      <c r="J41" s="114" t="s">
        <v>279</v>
      </c>
      <c r="K41" s="114" t="s">
        <v>280</v>
      </c>
    </row>
    <row r="42" spans="1:11" s="84" customFormat="1" ht="15.75" x14ac:dyDescent="0.4">
      <c r="A42" s="118"/>
      <c r="B42" s="136"/>
      <c r="C42" s="121" t="s">
        <v>315</v>
      </c>
      <c r="D42" s="100" t="s">
        <v>279</v>
      </c>
      <c r="E42" s="100" t="s">
        <v>280</v>
      </c>
      <c r="F42" s="110" t="s">
        <v>279</v>
      </c>
      <c r="G42" s="110" t="s">
        <v>280</v>
      </c>
      <c r="H42" s="112" t="s">
        <v>279</v>
      </c>
      <c r="I42" s="112" t="s">
        <v>280</v>
      </c>
      <c r="J42" s="114" t="s">
        <v>279</v>
      </c>
      <c r="K42" s="114" t="s">
        <v>280</v>
      </c>
    </row>
    <row r="43" spans="1:11" s="84" customFormat="1" ht="15.75" x14ac:dyDescent="0.4">
      <c r="A43" s="118"/>
      <c r="B43" s="136"/>
      <c r="C43" s="121" t="s">
        <v>316</v>
      </c>
      <c r="D43" s="100" t="s">
        <v>279</v>
      </c>
      <c r="E43" s="100" t="s">
        <v>280</v>
      </c>
      <c r="F43" s="110" t="s">
        <v>279</v>
      </c>
      <c r="G43" s="110" t="s">
        <v>280</v>
      </c>
      <c r="H43" s="112" t="s">
        <v>279</v>
      </c>
      <c r="I43" s="112" t="s">
        <v>280</v>
      </c>
      <c r="J43" s="114" t="s">
        <v>279</v>
      </c>
      <c r="K43" s="114" t="s">
        <v>280</v>
      </c>
    </row>
    <row r="44" spans="1:11" s="84" customFormat="1" ht="15.75" x14ac:dyDescent="0.4">
      <c r="A44" s="118"/>
      <c r="B44" s="136"/>
      <c r="C44" s="121" t="s">
        <v>317</v>
      </c>
      <c r="D44" s="100" t="s">
        <v>279</v>
      </c>
      <c r="E44" s="100" t="s">
        <v>280</v>
      </c>
      <c r="F44" s="110" t="s">
        <v>279</v>
      </c>
      <c r="G44" s="110" t="s">
        <v>280</v>
      </c>
      <c r="H44" s="112" t="s">
        <v>279</v>
      </c>
      <c r="I44" s="112" t="s">
        <v>280</v>
      </c>
      <c r="J44" s="114" t="s">
        <v>279</v>
      </c>
      <c r="K44" s="114" t="s">
        <v>280</v>
      </c>
    </row>
    <row r="45" spans="1:11" s="84" customFormat="1" ht="15.75" x14ac:dyDescent="0.4">
      <c r="A45" s="118"/>
      <c r="B45" s="136" t="s">
        <v>168</v>
      </c>
      <c r="C45" s="121" t="s">
        <v>318</v>
      </c>
      <c r="D45" s="100" t="s">
        <v>279</v>
      </c>
      <c r="E45" s="100" t="s">
        <v>280</v>
      </c>
      <c r="F45" s="110" t="s">
        <v>279</v>
      </c>
      <c r="G45" s="110" t="s">
        <v>280</v>
      </c>
      <c r="H45" s="112" t="s">
        <v>279</v>
      </c>
      <c r="I45" s="112" t="s">
        <v>280</v>
      </c>
      <c r="J45" s="114" t="s">
        <v>279</v>
      </c>
      <c r="K45" s="114" t="s">
        <v>280</v>
      </c>
    </row>
    <row r="46" spans="1:11" s="84" customFormat="1" ht="15.75" x14ac:dyDescent="0.4">
      <c r="A46" s="118"/>
      <c r="B46" s="136"/>
      <c r="C46" s="121" t="s">
        <v>319</v>
      </c>
      <c r="D46" s="100" t="s">
        <v>279</v>
      </c>
      <c r="E46" s="100" t="s">
        <v>280</v>
      </c>
      <c r="F46" s="110" t="s">
        <v>279</v>
      </c>
      <c r="G46" s="110" t="s">
        <v>280</v>
      </c>
      <c r="H46" s="112" t="s">
        <v>279</v>
      </c>
      <c r="I46" s="112" t="s">
        <v>280</v>
      </c>
      <c r="J46" s="114" t="s">
        <v>279</v>
      </c>
      <c r="K46" s="114" t="s">
        <v>280</v>
      </c>
    </row>
    <row r="47" spans="1:11" s="84" customFormat="1" ht="15.75" x14ac:dyDescent="0.4">
      <c r="A47" s="118"/>
      <c r="B47" s="136" t="s">
        <v>190</v>
      </c>
      <c r="C47" s="121" t="s">
        <v>320</v>
      </c>
      <c r="D47" s="100" t="s">
        <v>279</v>
      </c>
      <c r="E47" s="100" t="s">
        <v>280</v>
      </c>
      <c r="F47" s="110" t="s">
        <v>279</v>
      </c>
      <c r="G47" s="110" t="s">
        <v>280</v>
      </c>
      <c r="H47" s="112" t="s">
        <v>279</v>
      </c>
      <c r="I47" s="112" t="s">
        <v>280</v>
      </c>
      <c r="J47" s="114" t="s">
        <v>279</v>
      </c>
      <c r="K47" s="114" t="s">
        <v>280</v>
      </c>
    </row>
    <row r="48" spans="1:11" s="84" customFormat="1" ht="15.75" x14ac:dyDescent="0.4">
      <c r="A48" s="118"/>
      <c r="B48" s="136"/>
      <c r="C48" s="121" t="s">
        <v>321</v>
      </c>
      <c r="D48" s="100" t="s">
        <v>279</v>
      </c>
      <c r="E48" s="100" t="s">
        <v>280</v>
      </c>
      <c r="F48" s="110" t="s">
        <v>279</v>
      </c>
      <c r="G48" s="110" t="s">
        <v>280</v>
      </c>
      <c r="H48" s="112" t="s">
        <v>279</v>
      </c>
      <c r="I48" s="112" t="s">
        <v>280</v>
      </c>
      <c r="J48" s="114" t="s">
        <v>279</v>
      </c>
      <c r="K48" s="114" t="s">
        <v>280</v>
      </c>
    </row>
    <row r="49" spans="1:11" s="84" customFormat="1" ht="15.75" x14ac:dyDescent="0.4">
      <c r="A49" s="118"/>
      <c r="B49" s="136"/>
      <c r="C49" s="121" t="s">
        <v>322</v>
      </c>
      <c r="D49" s="100" t="s">
        <v>279</v>
      </c>
      <c r="E49" s="100" t="s">
        <v>280</v>
      </c>
      <c r="F49" s="110" t="s">
        <v>279</v>
      </c>
      <c r="G49" s="110" t="s">
        <v>280</v>
      </c>
      <c r="H49" s="112" t="s">
        <v>279</v>
      </c>
      <c r="I49" s="112" t="s">
        <v>280</v>
      </c>
      <c r="J49" s="114" t="s">
        <v>279</v>
      </c>
      <c r="K49" s="114" t="s">
        <v>280</v>
      </c>
    </row>
    <row r="50" spans="1:11" s="84" customFormat="1" ht="15.75" x14ac:dyDescent="0.4">
      <c r="A50" s="118"/>
      <c r="B50" s="136"/>
      <c r="C50" s="121" t="s">
        <v>323</v>
      </c>
      <c r="D50" s="100" t="s">
        <v>279</v>
      </c>
      <c r="E50" s="100" t="s">
        <v>280</v>
      </c>
      <c r="F50" s="110" t="s">
        <v>279</v>
      </c>
      <c r="G50" s="110" t="s">
        <v>280</v>
      </c>
      <c r="H50" s="112" t="s">
        <v>279</v>
      </c>
      <c r="I50" s="112" t="s">
        <v>280</v>
      </c>
      <c r="J50" s="114" t="s">
        <v>279</v>
      </c>
      <c r="K50" s="114" t="s">
        <v>280</v>
      </c>
    </row>
    <row r="51" spans="1:11" s="84" customFormat="1" ht="15.75" x14ac:dyDescent="0.4">
      <c r="A51" s="118"/>
      <c r="B51" s="136"/>
      <c r="C51" s="121" t="s">
        <v>324</v>
      </c>
      <c r="D51" s="100" t="s">
        <v>279</v>
      </c>
      <c r="E51" s="100" t="s">
        <v>280</v>
      </c>
      <c r="F51" s="110" t="s">
        <v>279</v>
      </c>
      <c r="G51" s="110" t="s">
        <v>280</v>
      </c>
      <c r="H51" s="112" t="s">
        <v>279</v>
      </c>
      <c r="I51" s="112" t="s">
        <v>280</v>
      </c>
      <c r="J51" s="114" t="s">
        <v>279</v>
      </c>
      <c r="K51" s="114" t="s">
        <v>280</v>
      </c>
    </row>
    <row r="52" spans="1:11" s="84" customFormat="1" ht="15.75" x14ac:dyDescent="0.4">
      <c r="A52" s="118"/>
      <c r="B52" s="136" t="s">
        <v>169</v>
      </c>
      <c r="C52" s="121" t="s">
        <v>325</v>
      </c>
      <c r="D52" s="100" t="s">
        <v>279</v>
      </c>
      <c r="E52" s="100" t="s">
        <v>280</v>
      </c>
      <c r="F52" s="110" t="s">
        <v>279</v>
      </c>
      <c r="G52" s="110" t="s">
        <v>280</v>
      </c>
      <c r="H52" s="112" t="s">
        <v>279</v>
      </c>
      <c r="I52" s="112" t="s">
        <v>280</v>
      </c>
      <c r="J52" s="114" t="s">
        <v>279</v>
      </c>
      <c r="K52" s="114" t="s">
        <v>280</v>
      </c>
    </row>
    <row r="53" spans="1:11" s="84" customFormat="1" ht="15.75" x14ac:dyDescent="0.4">
      <c r="A53" s="118"/>
      <c r="B53" s="136"/>
      <c r="C53" s="121" t="s">
        <v>326</v>
      </c>
      <c r="D53" s="100" t="s">
        <v>279</v>
      </c>
      <c r="E53" s="100" t="s">
        <v>280</v>
      </c>
      <c r="F53" s="110" t="s">
        <v>279</v>
      </c>
      <c r="G53" s="110" t="s">
        <v>280</v>
      </c>
      <c r="H53" s="112" t="s">
        <v>279</v>
      </c>
      <c r="I53" s="112" t="s">
        <v>280</v>
      </c>
      <c r="J53" s="114" t="s">
        <v>279</v>
      </c>
      <c r="K53" s="114" t="s">
        <v>280</v>
      </c>
    </row>
    <row r="54" spans="1:11" s="84" customFormat="1" ht="15.75" x14ac:dyDescent="0.4">
      <c r="A54" s="118"/>
      <c r="B54" s="136"/>
      <c r="C54" s="121" t="s">
        <v>327</v>
      </c>
      <c r="D54" s="100" t="s">
        <v>279</v>
      </c>
      <c r="E54" s="100" t="s">
        <v>280</v>
      </c>
      <c r="F54" s="110" t="s">
        <v>279</v>
      </c>
      <c r="G54" s="110" t="s">
        <v>280</v>
      </c>
      <c r="H54" s="112" t="s">
        <v>279</v>
      </c>
      <c r="I54" s="112" t="s">
        <v>280</v>
      </c>
      <c r="J54" s="114" t="s">
        <v>279</v>
      </c>
      <c r="K54" s="114" t="s">
        <v>280</v>
      </c>
    </row>
    <row r="55" spans="1:11" s="84" customFormat="1" ht="15.75" x14ac:dyDescent="0.4">
      <c r="A55" s="118"/>
      <c r="B55" s="136"/>
      <c r="C55" s="121" t="s">
        <v>328</v>
      </c>
      <c r="D55" s="100" t="s">
        <v>279</v>
      </c>
      <c r="E55" s="100" t="s">
        <v>280</v>
      </c>
      <c r="F55" s="110" t="s">
        <v>279</v>
      </c>
      <c r="G55" s="110" t="s">
        <v>280</v>
      </c>
      <c r="H55" s="112" t="s">
        <v>279</v>
      </c>
      <c r="I55" s="112" t="s">
        <v>280</v>
      </c>
      <c r="J55" s="114" t="s">
        <v>279</v>
      </c>
      <c r="K55" s="114" t="s">
        <v>280</v>
      </c>
    </row>
    <row r="56" spans="1:11" s="84" customFormat="1" ht="15.75" x14ac:dyDescent="0.4">
      <c r="A56" s="118"/>
      <c r="B56" s="136"/>
      <c r="C56" s="121" t="s">
        <v>329</v>
      </c>
      <c r="D56" s="100" t="s">
        <v>279</v>
      </c>
      <c r="E56" s="100" t="s">
        <v>280</v>
      </c>
      <c r="F56" s="110" t="s">
        <v>279</v>
      </c>
      <c r="G56" s="110" t="s">
        <v>280</v>
      </c>
      <c r="H56" s="112" t="s">
        <v>279</v>
      </c>
      <c r="I56" s="112" t="s">
        <v>280</v>
      </c>
      <c r="J56" s="114" t="s">
        <v>279</v>
      </c>
      <c r="K56" s="114" t="s">
        <v>280</v>
      </c>
    </row>
    <row r="57" spans="1:11" s="84" customFormat="1" ht="15.75" x14ac:dyDescent="0.4">
      <c r="A57" s="118"/>
      <c r="B57" s="136" t="s">
        <v>213</v>
      </c>
      <c r="C57" s="121" t="s">
        <v>330</v>
      </c>
      <c r="D57" s="100" t="s">
        <v>279</v>
      </c>
      <c r="E57" s="100" t="s">
        <v>280</v>
      </c>
      <c r="F57" s="110" t="s">
        <v>279</v>
      </c>
      <c r="G57" s="110" t="s">
        <v>280</v>
      </c>
      <c r="H57" s="112" t="s">
        <v>279</v>
      </c>
      <c r="I57" s="112" t="s">
        <v>280</v>
      </c>
      <c r="J57" s="114" t="s">
        <v>279</v>
      </c>
      <c r="K57" s="114" t="s">
        <v>280</v>
      </c>
    </row>
    <row r="58" spans="1:11" s="84" customFormat="1" ht="15.75" x14ac:dyDescent="0.4">
      <c r="A58" s="118"/>
      <c r="B58" s="136"/>
      <c r="C58" s="121" t="s">
        <v>331</v>
      </c>
      <c r="D58" s="100" t="s">
        <v>279</v>
      </c>
      <c r="E58" s="100" t="s">
        <v>280</v>
      </c>
      <c r="F58" s="110" t="s">
        <v>279</v>
      </c>
      <c r="G58" s="110" t="s">
        <v>280</v>
      </c>
      <c r="H58" s="112" t="s">
        <v>279</v>
      </c>
      <c r="I58" s="112" t="s">
        <v>280</v>
      </c>
      <c r="J58" s="114" t="s">
        <v>279</v>
      </c>
      <c r="K58" s="114" t="s">
        <v>280</v>
      </c>
    </row>
    <row r="59" spans="1:11" s="84" customFormat="1" ht="15.75" x14ac:dyDescent="0.4">
      <c r="A59" s="118"/>
      <c r="B59" s="136"/>
      <c r="C59" s="121" t="s">
        <v>332</v>
      </c>
      <c r="D59" s="100" t="s">
        <v>279</v>
      </c>
      <c r="E59" s="100" t="s">
        <v>280</v>
      </c>
      <c r="F59" s="110" t="s">
        <v>279</v>
      </c>
      <c r="G59" s="110" t="s">
        <v>280</v>
      </c>
      <c r="H59" s="112" t="s">
        <v>279</v>
      </c>
      <c r="I59" s="112" t="s">
        <v>280</v>
      </c>
      <c r="J59" s="114" t="s">
        <v>279</v>
      </c>
      <c r="K59" s="114" t="s">
        <v>280</v>
      </c>
    </row>
    <row r="60" spans="1:11" s="84" customFormat="1" ht="15.75" x14ac:dyDescent="0.4">
      <c r="A60" s="118"/>
      <c r="B60" s="136"/>
      <c r="C60" s="121" t="s">
        <v>333</v>
      </c>
      <c r="D60" s="100" t="s">
        <v>279</v>
      </c>
      <c r="E60" s="100" t="s">
        <v>280</v>
      </c>
      <c r="F60" s="110" t="s">
        <v>279</v>
      </c>
      <c r="G60" s="110" t="s">
        <v>280</v>
      </c>
      <c r="H60" s="112" t="s">
        <v>279</v>
      </c>
      <c r="I60" s="112" t="s">
        <v>280</v>
      </c>
      <c r="J60" s="114" t="s">
        <v>279</v>
      </c>
      <c r="K60" s="114" t="s">
        <v>280</v>
      </c>
    </row>
    <row r="61" spans="1:11" s="84" customFormat="1" ht="15.75" x14ac:dyDescent="0.4">
      <c r="A61" s="117"/>
      <c r="B61" s="136"/>
      <c r="C61" s="121" t="s">
        <v>334</v>
      </c>
      <c r="D61" s="100" t="s">
        <v>279</v>
      </c>
      <c r="E61" s="100" t="s">
        <v>280</v>
      </c>
      <c r="F61" s="110" t="s">
        <v>279</v>
      </c>
      <c r="G61" s="110" t="s">
        <v>280</v>
      </c>
      <c r="H61" s="112" t="s">
        <v>279</v>
      </c>
      <c r="I61" s="112" t="s">
        <v>280</v>
      </c>
      <c r="J61" s="114" t="s">
        <v>279</v>
      </c>
      <c r="K61" s="114" t="s">
        <v>280</v>
      </c>
    </row>
    <row r="62" spans="1:11" s="84" customFormat="1" x14ac:dyDescent="0.4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</row>
    <row r="63" spans="1:11" s="84" customFormat="1" x14ac:dyDescent="0.4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</row>
    <row r="64" spans="1:11" s="84" customFormat="1" x14ac:dyDescent="0.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</row>
    <row r="65" spans="1:11" s="84" customFormat="1" x14ac:dyDescent="0.4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</row>
    <row r="66" spans="1:11" x14ac:dyDescent="0.4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</row>
    <row r="68" spans="1:11" ht="28.5" x14ac:dyDescent="0.4">
      <c r="A68" s="82" t="s">
        <v>200</v>
      </c>
    </row>
    <row r="88" spans="1:1" s="84" customFormat="1" x14ac:dyDescent="0.4"/>
    <row r="89" spans="1:1" s="84" customFormat="1" x14ac:dyDescent="0.4"/>
    <row r="90" spans="1:1" s="84" customFormat="1" x14ac:dyDescent="0.4"/>
    <row r="91" spans="1:1" s="84" customFormat="1" x14ac:dyDescent="0.4"/>
    <row r="92" spans="1:1" s="84" customFormat="1" x14ac:dyDescent="0.4"/>
    <row r="94" spans="1:1" s="84" customFormat="1" x14ac:dyDescent="0.4"/>
    <row r="95" spans="1:1" ht="28.5" x14ac:dyDescent="0.4">
      <c r="A95" s="82" t="s">
        <v>201</v>
      </c>
    </row>
    <row r="122" spans="1:1" ht="28.5" x14ac:dyDescent="0.4">
      <c r="A122" s="82" t="s">
        <v>202</v>
      </c>
    </row>
  </sheetData>
  <mergeCells count="10">
    <mergeCell ref="N3:O4"/>
    <mergeCell ref="P3:T3"/>
    <mergeCell ref="N5:N9"/>
    <mergeCell ref="B52:B56"/>
    <mergeCell ref="B57:B61"/>
    <mergeCell ref="B34:B37"/>
    <mergeCell ref="B38:B39"/>
    <mergeCell ref="B40:B44"/>
    <mergeCell ref="B45:B46"/>
    <mergeCell ref="B47:B51"/>
  </mergeCells>
  <phoneticPr fontId="3"/>
  <pageMargins left="0.25" right="0.25" top="0.75" bottom="0.75" header="0.3" footer="0.3"/>
  <pageSetup paperSize="9" scale="4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I55"/>
  <sheetViews>
    <sheetView showGridLines="0" showZeros="0" zoomScaleNormal="100" workbookViewId="0">
      <selection activeCell="F14" sqref="F14"/>
    </sheetView>
  </sheetViews>
  <sheetFormatPr defaultRowHeight="14.25" x14ac:dyDescent="0.4"/>
  <cols>
    <col min="1" max="1" width="9" style="2" customWidth="1"/>
    <col min="2" max="2" width="7.125" style="2" customWidth="1"/>
    <col min="3" max="4" width="15.125" style="36" customWidth="1"/>
    <col min="5" max="7" width="43.5" style="2" customWidth="1"/>
    <col min="8" max="8" width="9" style="2"/>
    <col min="9" max="9" width="15.625" style="2" bestFit="1" customWidth="1"/>
    <col min="10" max="16384" width="9" style="2"/>
  </cols>
  <sheetData>
    <row r="1" spans="1:9" x14ac:dyDescent="0.4">
      <c r="A1" s="30" t="s">
        <v>73</v>
      </c>
    </row>
    <row r="3" spans="1:9" x14ac:dyDescent="0.4">
      <c r="B3" s="1" t="s">
        <v>74</v>
      </c>
      <c r="C3" s="1" t="s">
        <v>119</v>
      </c>
      <c r="D3" s="1" t="s">
        <v>120</v>
      </c>
      <c r="E3" s="1" t="s">
        <v>71</v>
      </c>
      <c r="F3" s="1" t="s">
        <v>72</v>
      </c>
      <c r="G3" s="1" t="s">
        <v>85</v>
      </c>
      <c r="I3" s="1" t="s">
        <v>134</v>
      </c>
    </row>
    <row r="4" spans="1:9" ht="42.75" x14ac:dyDescent="0.4">
      <c r="B4" s="33">
        <f>ROW()-3</f>
        <v>1</v>
      </c>
      <c r="C4" s="60" t="s">
        <v>203</v>
      </c>
      <c r="D4" s="60" t="s">
        <v>203</v>
      </c>
      <c r="E4" s="92" t="s">
        <v>204</v>
      </c>
      <c r="F4" s="92" t="s">
        <v>205</v>
      </c>
      <c r="G4" s="61"/>
      <c r="I4" s="61" t="s">
        <v>58</v>
      </c>
    </row>
    <row r="5" spans="1:9" x14ac:dyDescent="0.4">
      <c r="B5" s="33">
        <f t="shared" ref="B5:B23" si="0">ROW()-3</f>
        <v>2</v>
      </c>
      <c r="C5" s="60"/>
      <c r="D5" s="60"/>
      <c r="E5" s="61"/>
      <c r="F5" s="61"/>
      <c r="G5" s="61"/>
      <c r="I5" s="61" t="s">
        <v>121</v>
      </c>
    </row>
    <row r="6" spans="1:9" x14ac:dyDescent="0.4">
      <c r="B6" s="33">
        <f t="shared" si="0"/>
        <v>3</v>
      </c>
      <c r="C6" s="60"/>
      <c r="D6" s="60"/>
      <c r="E6" s="61"/>
      <c r="F6" s="61"/>
      <c r="G6" s="61"/>
      <c r="I6" s="61" t="s">
        <v>122</v>
      </c>
    </row>
    <row r="7" spans="1:9" x14ac:dyDescent="0.4">
      <c r="B7" s="33">
        <f t="shared" si="0"/>
        <v>4</v>
      </c>
      <c r="C7" s="60"/>
      <c r="D7" s="60"/>
      <c r="E7" s="61"/>
      <c r="F7" s="61"/>
      <c r="G7" s="61"/>
      <c r="I7" s="61" t="s">
        <v>131</v>
      </c>
    </row>
    <row r="8" spans="1:9" x14ac:dyDescent="0.4">
      <c r="B8" s="33">
        <f t="shared" si="0"/>
        <v>5</v>
      </c>
      <c r="C8" s="60"/>
      <c r="D8" s="60"/>
      <c r="E8" s="61"/>
      <c r="F8" s="61"/>
      <c r="G8" s="61"/>
      <c r="I8" s="61" t="s">
        <v>123</v>
      </c>
    </row>
    <row r="9" spans="1:9" x14ac:dyDescent="0.4">
      <c r="B9" s="33">
        <f t="shared" si="0"/>
        <v>6</v>
      </c>
      <c r="C9" s="60"/>
      <c r="D9" s="60"/>
      <c r="E9" s="61"/>
      <c r="F9" s="61"/>
      <c r="G9" s="61"/>
      <c r="I9" s="61" t="s">
        <v>132</v>
      </c>
    </row>
    <row r="10" spans="1:9" x14ac:dyDescent="0.4">
      <c r="B10" s="33">
        <f t="shared" si="0"/>
        <v>7</v>
      </c>
      <c r="C10" s="60"/>
      <c r="D10" s="60"/>
      <c r="E10" s="61"/>
      <c r="F10" s="61"/>
      <c r="G10" s="61"/>
      <c r="I10" s="61" t="s">
        <v>124</v>
      </c>
    </row>
    <row r="11" spans="1:9" x14ac:dyDescent="0.4">
      <c r="B11" s="33">
        <f t="shared" si="0"/>
        <v>8</v>
      </c>
      <c r="C11" s="60"/>
      <c r="D11" s="60"/>
      <c r="E11" s="61"/>
      <c r="F11" s="61"/>
      <c r="G11" s="61"/>
      <c r="I11" s="61" t="s">
        <v>125</v>
      </c>
    </row>
    <row r="12" spans="1:9" x14ac:dyDescent="0.4">
      <c r="B12" s="33">
        <f t="shared" si="0"/>
        <v>9</v>
      </c>
      <c r="C12" s="60"/>
      <c r="D12" s="60"/>
      <c r="E12" s="61"/>
      <c r="F12" s="61"/>
      <c r="G12" s="61"/>
      <c r="I12" s="61" t="s">
        <v>126</v>
      </c>
    </row>
    <row r="13" spans="1:9" x14ac:dyDescent="0.4">
      <c r="B13" s="33">
        <f t="shared" si="0"/>
        <v>10</v>
      </c>
      <c r="C13" s="60"/>
      <c r="D13" s="60"/>
      <c r="E13" s="61"/>
      <c r="F13" s="61"/>
      <c r="G13" s="61"/>
      <c r="I13" s="61" t="s">
        <v>127</v>
      </c>
    </row>
    <row r="14" spans="1:9" x14ac:dyDescent="0.4">
      <c r="B14" s="33">
        <f t="shared" si="0"/>
        <v>11</v>
      </c>
      <c r="C14" s="60"/>
      <c r="D14" s="60"/>
      <c r="E14" s="61"/>
      <c r="F14" s="61"/>
      <c r="G14" s="61"/>
      <c r="I14" s="61" t="s">
        <v>128</v>
      </c>
    </row>
    <row r="15" spans="1:9" x14ac:dyDescent="0.4">
      <c r="B15" s="33">
        <f t="shared" si="0"/>
        <v>12</v>
      </c>
      <c r="C15" s="60"/>
      <c r="D15" s="60"/>
      <c r="E15" s="61"/>
      <c r="F15" s="61"/>
      <c r="G15" s="61"/>
      <c r="I15" s="61" t="s">
        <v>129</v>
      </c>
    </row>
    <row r="16" spans="1:9" x14ac:dyDescent="0.4">
      <c r="B16" s="33">
        <f t="shared" si="0"/>
        <v>13</v>
      </c>
      <c r="C16" s="60"/>
      <c r="D16" s="60"/>
      <c r="E16" s="61"/>
      <c r="F16" s="61"/>
      <c r="G16" s="61"/>
      <c r="I16" s="61" t="s">
        <v>133</v>
      </c>
    </row>
    <row r="17" spans="2:9" x14ac:dyDescent="0.4">
      <c r="B17" s="33">
        <f t="shared" si="0"/>
        <v>14</v>
      </c>
      <c r="C17" s="60"/>
      <c r="D17" s="60"/>
      <c r="E17" s="61"/>
      <c r="F17" s="61"/>
      <c r="G17" s="61"/>
      <c r="I17" s="61" t="s">
        <v>41</v>
      </c>
    </row>
    <row r="18" spans="2:9" x14ac:dyDescent="0.4">
      <c r="B18" s="33">
        <f t="shared" si="0"/>
        <v>15</v>
      </c>
      <c r="C18" s="60"/>
      <c r="D18" s="60"/>
      <c r="E18" s="61"/>
      <c r="F18" s="61"/>
      <c r="G18" s="61"/>
      <c r="I18" s="61" t="s">
        <v>130</v>
      </c>
    </row>
    <row r="19" spans="2:9" x14ac:dyDescent="0.4">
      <c r="B19" s="33">
        <f t="shared" si="0"/>
        <v>16</v>
      </c>
      <c r="C19" s="60"/>
      <c r="D19" s="60"/>
      <c r="E19" s="61"/>
      <c r="F19" s="61"/>
      <c r="G19" s="61"/>
    </row>
    <row r="20" spans="2:9" x14ac:dyDescent="0.4">
      <c r="B20" s="33">
        <f t="shared" si="0"/>
        <v>17</v>
      </c>
      <c r="C20" s="60"/>
      <c r="D20" s="60"/>
      <c r="E20" s="61"/>
      <c r="F20" s="61"/>
      <c r="G20" s="61"/>
    </row>
    <row r="21" spans="2:9" x14ac:dyDescent="0.4">
      <c r="B21" s="33">
        <f t="shared" si="0"/>
        <v>18</v>
      </c>
      <c r="C21" s="60"/>
      <c r="D21" s="60"/>
      <c r="E21" s="61"/>
      <c r="F21" s="61"/>
      <c r="G21" s="61"/>
    </row>
    <row r="22" spans="2:9" x14ac:dyDescent="0.4">
      <c r="B22" s="33">
        <f t="shared" si="0"/>
        <v>19</v>
      </c>
      <c r="C22" s="60"/>
      <c r="D22" s="60"/>
      <c r="E22" s="61"/>
      <c r="F22" s="61"/>
      <c r="G22" s="61"/>
    </row>
    <row r="23" spans="2:9" x14ac:dyDescent="0.4">
      <c r="B23" s="33">
        <f t="shared" si="0"/>
        <v>20</v>
      </c>
      <c r="C23" s="60"/>
      <c r="D23" s="60"/>
      <c r="E23" s="61"/>
      <c r="F23" s="61"/>
      <c r="G23" s="61"/>
    </row>
    <row r="43" spans="8:8" x14ac:dyDescent="0.4">
      <c r="H43" s="22"/>
    </row>
    <row r="44" spans="8:8" x14ac:dyDescent="0.4">
      <c r="H44" s="22"/>
    </row>
    <row r="45" spans="8:8" x14ac:dyDescent="0.4">
      <c r="H45" s="22"/>
    </row>
    <row r="46" spans="8:8" x14ac:dyDescent="0.4">
      <c r="H46" s="22"/>
    </row>
    <row r="47" spans="8:8" x14ac:dyDescent="0.4">
      <c r="H47" s="22"/>
    </row>
    <row r="48" spans="8:8" x14ac:dyDescent="0.4">
      <c r="H48" s="22"/>
    </row>
    <row r="52" spans="8:8" x14ac:dyDescent="0.4">
      <c r="H52" s="22"/>
    </row>
    <row r="54" spans="8:8" x14ac:dyDescent="0.4">
      <c r="H54" s="22"/>
    </row>
    <row r="55" spans="8:8" x14ac:dyDescent="0.4">
      <c r="H55" s="22"/>
    </row>
  </sheetData>
  <phoneticPr fontId="3"/>
  <conditionalFormatting sqref="C4:G23">
    <cfRule type="expression" dxfId="14" priority="1">
      <formula>C4=""</formula>
    </cfRule>
  </conditionalFormatting>
  <dataValidations count="1">
    <dataValidation type="list" allowBlank="1" showInputMessage="1" showErrorMessage="1" sqref="C4:D23" xr:uid="{00000000-0002-0000-0400-000000000000}">
      <formula1>$I$4:$I$18</formula1>
    </dataValidation>
  </dataValidations>
  <hyperlinks>
    <hyperlink ref="A1" location="与件整理書!A1" display="与件整理書" xr:uid="{00000000-0004-0000-0400-000000000000}"/>
  </hyperlinks>
  <pageMargins left="0.7" right="0.7" top="0.75" bottom="0.75" header="0.3" footer="0.3"/>
  <pageSetup paperSize="9" scale="4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J7"/>
  <sheetViews>
    <sheetView showGridLines="0" zoomScaleNormal="100" workbookViewId="0">
      <selection activeCell="J9" sqref="J9"/>
    </sheetView>
  </sheetViews>
  <sheetFormatPr defaultRowHeight="14.25" x14ac:dyDescent="0.4"/>
  <cols>
    <col min="1" max="1" width="9" style="2"/>
    <col min="2" max="2" width="7.125" style="2" customWidth="1"/>
    <col min="3" max="3" width="12.75" style="2" bestFit="1" customWidth="1"/>
    <col min="4" max="4" width="14.875" style="2" customWidth="1"/>
    <col min="5" max="5" width="13.5" style="2" bestFit="1" customWidth="1"/>
    <col min="6" max="6" width="61.125" style="2" bestFit="1" customWidth="1"/>
    <col min="7" max="9" width="14.125" style="2" customWidth="1"/>
    <col min="10" max="10" width="26.375" style="97" customWidth="1"/>
    <col min="11" max="16384" width="9" style="2"/>
  </cols>
  <sheetData>
    <row r="1" spans="1:10" x14ac:dyDescent="0.4">
      <c r="A1" s="30" t="s">
        <v>73</v>
      </c>
    </row>
    <row r="2" spans="1:10" x14ac:dyDescent="0.4">
      <c r="D2" s="34"/>
    </row>
    <row r="3" spans="1:10" x14ac:dyDescent="0.4">
      <c r="B3" s="1" t="s">
        <v>74</v>
      </c>
      <c r="C3" s="1" t="s">
        <v>82</v>
      </c>
      <c r="D3" s="1" t="s">
        <v>79</v>
      </c>
      <c r="E3" s="1" t="s">
        <v>80</v>
      </c>
      <c r="F3" s="1" t="s">
        <v>81</v>
      </c>
      <c r="G3" s="1" t="s">
        <v>110</v>
      </c>
      <c r="H3" s="1" t="s">
        <v>111</v>
      </c>
      <c r="I3" s="1" t="s">
        <v>112</v>
      </c>
      <c r="J3" s="81" t="s">
        <v>99</v>
      </c>
    </row>
    <row r="4" spans="1:10" x14ac:dyDescent="0.4">
      <c r="B4" s="33">
        <f>MAX($B$1:B3)+1</f>
        <v>1</v>
      </c>
      <c r="C4" s="66" t="s">
        <v>186</v>
      </c>
      <c r="D4" s="66" t="s">
        <v>220</v>
      </c>
      <c r="E4" s="66" t="s">
        <v>220</v>
      </c>
      <c r="F4" s="67" t="s">
        <v>216</v>
      </c>
      <c r="G4" s="67" t="s">
        <v>221</v>
      </c>
      <c r="H4" s="67" t="s">
        <v>220</v>
      </c>
      <c r="I4" s="67" t="s">
        <v>220</v>
      </c>
      <c r="J4" s="92" t="s">
        <v>225</v>
      </c>
    </row>
    <row r="5" spans="1:10" x14ac:dyDescent="0.4">
      <c r="B5" s="33">
        <f>MAX($B$1:B4)+1</f>
        <v>2</v>
      </c>
      <c r="C5" s="66" t="s">
        <v>186</v>
      </c>
      <c r="D5" s="66" t="s">
        <v>224</v>
      </c>
      <c r="E5" s="66" t="s">
        <v>220</v>
      </c>
      <c r="F5" s="67" t="s">
        <v>217</v>
      </c>
      <c r="G5" s="67" t="s">
        <v>221</v>
      </c>
      <c r="H5" s="67" t="s">
        <v>220</v>
      </c>
      <c r="I5" s="67" t="s">
        <v>220</v>
      </c>
      <c r="J5" s="92"/>
    </row>
    <row r="6" spans="1:10" x14ac:dyDescent="0.4">
      <c r="B6" s="33">
        <f>MAX($B$1:B5)+1</f>
        <v>3</v>
      </c>
      <c r="C6" s="66" t="s">
        <v>186</v>
      </c>
      <c r="D6" s="66" t="s">
        <v>223</v>
      </c>
      <c r="E6" s="66" t="s">
        <v>220</v>
      </c>
      <c r="F6" s="67" t="s">
        <v>218</v>
      </c>
      <c r="G6" s="67" t="s">
        <v>221</v>
      </c>
      <c r="H6" s="67" t="s">
        <v>220</v>
      </c>
      <c r="I6" s="67" t="s">
        <v>220</v>
      </c>
      <c r="J6" s="92"/>
    </row>
    <row r="7" spans="1:10" x14ac:dyDescent="0.4">
      <c r="B7" s="33">
        <f>MAX($B$1:B6)+1</f>
        <v>4</v>
      </c>
      <c r="C7" s="66" t="s">
        <v>186</v>
      </c>
      <c r="D7" s="96" t="s">
        <v>222</v>
      </c>
      <c r="E7" s="66" t="s">
        <v>220</v>
      </c>
      <c r="F7" s="67" t="s">
        <v>219</v>
      </c>
      <c r="G7" s="67" t="s">
        <v>221</v>
      </c>
      <c r="H7" s="67" t="s">
        <v>220</v>
      </c>
      <c r="I7" s="67" t="s">
        <v>220</v>
      </c>
      <c r="J7" s="92"/>
    </row>
  </sheetData>
  <phoneticPr fontId="3"/>
  <conditionalFormatting sqref="C4:I7">
    <cfRule type="expression" dxfId="13" priority="1">
      <formula>C4=""</formula>
    </cfRule>
  </conditionalFormatting>
  <hyperlinks>
    <hyperlink ref="A1" location="与件整理書!A1" display="与件整理書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  <pageSetUpPr fitToPage="1"/>
  </sheetPr>
  <dimension ref="A1:F14"/>
  <sheetViews>
    <sheetView showGridLines="0" zoomScale="145" zoomScaleNormal="145" workbookViewId="0">
      <selection activeCell="B3" sqref="B3:C14"/>
    </sheetView>
  </sheetViews>
  <sheetFormatPr defaultRowHeight="14.25" x14ac:dyDescent="0.4"/>
  <cols>
    <col min="1" max="1" width="9" style="2"/>
    <col min="2" max="2" width="7.125" style="2" customWidth="1"/>
    <col min="3" max="3" width="56.875" style="2" bestFit="1" customWidth="1"/>
    <col min="4" max="4" width="28.75" style="2" customWidth="1"/>
    <col min="5" max="5" width="26.125" style="2" bestFit="1" customWidth="1"/>
    <col min="6" max="6" width="31.5" style="2" customWidth="1"/>
    <col min="7" max="16384" width="9" style="2"/>
  </cols>
  <sheetData>
    <row r="1" spans="1:6" x14ac:dyDescent="0.4">
      <c r="A1" s="30" t="s">
        <v>73</v>
      </c>
    </row>
    <row r="2" spans="1:6" x14ac:dyDescent="0.4">
      <c r="C2" s="34"/>
    </row>
    <row r="3" spans="1:6" x14ac:dyDescent="0.4">
      <c r="B3" s="1" t="s">
        <v>74</v>
      </c>
      <c r="C3" s="1" t="s">
        <v>43</v>
      </c>
      <c r="D3" s="1" t="s">
        <v>83</v>
      </c>
      <c r="E3" s="1" t="s">
        <v>84</v>
      </c>
      <c r="F3" s="1" t="s">
        <v>85</v>
      </c>
    </row>
    <row r="4" spans="1:6" x14ac:dyDescent="0.4">
      <c r="B4" s="33">
        <f>ROW()-3</f>
        <v>1</v>
      </c>
      <c r="C4" s="68" t="s">
        <v>226</v>
      </c>
      <c r="D4" s="68" t="s">
        <v>220</v>
      </c>
      <c r="E4" s="68" t="s">
        <v>335</v>
      </c>
      <c r="F4" s="68" t="s">
        <v>336</v>
      </c>
    </row>
    <row r="5" spans="1:6" s="84" customFormat="1" x14ac:dyDescent="0.4">
      <c r="B5" s="88">
        <f t="shared" ref="B5:B14" si="0">ROW()-3</f>
        <v>2</v>
      </c>
      <c r="C5" s="68" t="s">
        <v>309</v>
      </c>
      <c r="D5" s="68" t="s">
        <v>220</v>
      </c>
      <c r="E5" s="68" t="s">
        <v>341</v>
      </c>
      <c r="F5" s="68" t="s">
        <v>220</v>
      </c>
    </row>
    <row r="6" spans="1:6" x14ac:dyDescent="0.4">
      <c r="B6" s="88">
        <f t="shared" si="0"/>
        <v>3</v>
      </c>
      <c r="C6" s="68" t="s">
        <v>227</v>
      </c>
      <c r="D6" s="68" t="s">
        <v>337</v>
      </c>
      <c r="E6" s="68" t="s">
        <v>220</v>
      </c>
      <c r="F6" s="68" t="s">
        <v>220</v>
      </c>
    </row>
    <row r="7" spans="1:6" x14ac:dyDescent="0.4">
      <c r="B7" s="88">
        <f t="shared" si="0"/>
        <v>4</v>
      </c>
      <c r="C7" s="68" t="s">
        <v>227</v>
      </c>
      <c r="D7" s="68" t="s">
        <v>338</v>
      </c>
      <c r="E7" s="68" t="s">
        <v>220</v>
      </c>
      <c r="F7" s="68" t="s">
        <v>220</v>
      </c>
    </row>
    <row r="8" spans="1:6" x14ac:dyDescent="0.4">
      <c r="B8" s="88">
        <f t="shared" si="0"/>
        <v>5</v>
      </c>
      <c r="C8" s="68" t="s">
        <v>227</v>
      </c>
      <c r="D8" s="68" t="s">
        <v>339</v>
      </c>
      <c r="E8" s="68" t="s">
        <v>220</v>
      </c>
      <c r="F8" s="68" t="s">
        <v>220</v>
      </c>
    </row>
    <row r="9" spans="1:6" x14ac:dyDescent="0.4">
      <c r="B9" s="88">
        <f t="shared" si="0"/>
        <v>6</v>
      </c>
      <c r="C9" s="68" t="s">
        <v>227</v>
      </c>
      <c r="D9" s="68" t="s">
        <v>340</v>
      </c>
      <c r="E9" s="68" t="s">
        <v>220</v>
      </c>
      <c r="F9" s="68" t="s">
        <v>220</v>
      </c>
    </row>
    <row r="10" spans="1:6" x14ac:dyDescent="0.4">
      <c r="B10" s="88">
        <f t="shared" si="0"/>
        <v>7</v>
      </c>
      <c r="C10" s="68" t="s">
        <v>307</v>
      </c>
      <c r="D10" s="68" t="s">
        <v>220</v>
      </c>
      <c r="E10" s="68" t="s">
        <v>352</v>
      </c>
      <c r="F10" s="68" t="s">
        <v>220</v>
      </c>
    </row>
    <row r="11" spans="1:6" x14ac:dyDescent="0.4">
      <c r="B11" s="88">
        <f t="shared" si="0"/>
        <v>8</v>
      </c>
      <c r="C11" s="68" t="s">
        <v>308</v>
      </c>
      <c r="D11" s="68" t="s">
        <v>220</v>
      </c>
      <c r="E11" s="68" t="s">
        <v>354</v>
      </c>
      <c r="F11" s="68" t="s">
        <v>220</v>
      </c>
    </row>
    <row r="12" spans="1:6" s="84" customFormat="1" x14ac:dyDescent="0.4">
      <c r="B12" s="88">
        <f t="shared" si="0"/>
        <v>9</v>
      </c>
      <c r="C12" s="68" t="s">
        <v>228</v>
      </c>
      <c r="D12" s="68" t="s">
        <v>220</v>
      </c>
      <c r="E12" s="68" t="s">
        <v>353</v>
      </c>
      <c r="F12" s="68" t="s">
        <v>220</v>
      </c>
    </row>
    <row r="13" spans="1:6" x14ac:dyDescent="0.4">
      <c r="B13" s="88">
        <f t="shared" si="0"/>
        <v>10</v>
      </c>
      <c r="C13" s="68" t="s">
        <v>343</v>
      </c>
      <c r="D13" s="68" t="s">
        <v>220</v>
      </c>
      <c r="E13" s="68" t="s">
        <v>344</v>
      </c>
      <c r="F13" s="68" t="s">
        <v>220</v>
      </c>
    </row>
    <row r="14" spans="1:6" x14ac:dyDescent="0.4">
      <c r="B14" s="88">
        <f t="shared" si="0"/>
        <v>11</v>
      </c>
      <c r="C14" s="68" t="s">
        <v>342</v>
      </c>
      <c r="D14" s="68" t="s">
        <v>220</v>
      </c>
      <c r="E14" s="68" t="s">
        <v>345</v>
      </c>
      <c r="F14" s="68" t="s">
        <v>220</v>
      </c>
    </row>
  </sheetData>
  <phoneticPr fontId="3"/>
  <conditionalFormatting sqref="C4:F11 C13:F14">
    <cfRule type="expression" dxfId="12" priority="2">
      <formula>C4=""</formula>
    </cfRule>
  </conditionalFormatting>
  <conditionalFormatting sqref="C12:F12">
    <cfRule type="expression" dxfId="11" priority="1">
      <formula>C12=""</formula>
    </cfRule>
  </conditionalFormatting>
  <hyperlinks>
    <hyperlink ref="A1" location="与件整理書!A1" display="与件整理書" xr:uid="{00000000-0004-0000-0600-000000000000}"/>
  </hyperlinks>
  <pageMargins left="0.7" right="0.7" top="0.75" bottom="0.75" header="0.3" footer="0.3"/>
  <pageSetup paperSize="9"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  <pageSetUpPr fitToPage="1"/>
  </sheetPr>
  <dimension ref="A1:F22"/>
  <sheetViews>
    <sheetView showGridLines="0" zoomScaleNormal="100" workbookViewId="0">
      <selection activeCell="C35" sqref="C35"/>
    </sheetView>
  </sheetViews>
  <sheetFormatPr defaultRowHeight="14.25" x14ac:dyDescent="0.4"/>
  <cols>
    <col min="1" max="1" width="9" style="35"/>
    <col min="2" max="2" width="7.125" style="35" customWidth="1"/>
    <col min="3" max="3" width="56.875" style="35" bestFit="1" customWidth="1"/>
    <col min="4" max="4" width="13" style="36" customWidth="1"/>
    <col min="5" max="5" width="13" style="35" customWidth="1"/>
    <col min="6" max="6" width="27.375" style="37" bestFit="1" customWidth="1"/>
    <col min="7" max="16384" width="9" style="35"/>
  </cols>
  <sheetData>
    <row r="1" spans="1:6" x14ac:dyDescent="0.4">
      <c r="A1" s="30" t="s">
        <v>73</v>
      </c>
    </row>
    <row r="2" spans="1:6" x14ac:dyDescent="0.4">
      <c r="C2" s="38"/>
    </row>
    <row r="3" spans="1:6" x14ac:dyDescent="0.4">
      <c r="B3" s="39" t="s">
        <v>74</v>
      </c>
      <c r="C3" s="39" t="s">
        <v>86</v>
      </c>
      <c r="D3" s="1" t="s">
        <v>87</v>
      </c>
      <c r="E3" s="39" t="s">
        <v>88</v>
      </c>
      <c r="F3" s="39" t="s">
        <v>85</v>
      </c>
    </row>
    <row r="4" spans="1:6" x14ac:dyDescent="0.4">
      <c r="B4" s="51">
        <v>1</v>
      </c>
      <c r="C4" s="69" t="s">
        <v>229</v>
      </c>
      <c r="D4" s="70"/>
      <c r="E4" s="71">
        <v>140007710</v>
      </c>
      <c r="F4" s="69"/>
    </row>
    <row r="5" spans="1:6" x14ac:dyDescent="0.4">
      <c r="B5" s="51">
        <v>2</v>
      </c>
      <c r="C5" s="69" t="s">
        <v>230</v>
      </c>
      <c r="D5" s="70"/>
      <c r="E5" s="71">
        <v>140057810</v>
      </c>
      <c r="F5" s="69"/>
    </row>
    <row r="6" spans="1:6" x14ac:dyDescent="0.4">
      <c r="B6" s="51">
        <v>3</v>
      </c>
      <c r="C6" s="69" t="s">
        <v>231</v>
      </c>
      <c r="D6" s="70"/>
      <c r="E6" s="71">
        <v>140057910</v>
      </c>
      <c r="F6" s="69"/>
    </row>
    <row r="7" spans="1:6" x14ac:dyDescent="0.4">
      <c r="B7" s="51">
        <v>4</v>
      </c>
      <c r="C7" s="69" t="s">
        <v>232</v>
      </c>
      <c r="D7" s="70"/>
      <c r="E7" s="71">
        <v>140058010</v>
      </c>
      <c r="F7" s="69"/>
    </row>
    <row r="8" spans="1:6" x14ac:dyDescent="0.4">
      <c r="B8" s="51">
        <v>5</v>
      </c>
      <c r="C8" s="69" t="s">
        <v>233</v>
      </c>
      <c r="D8" s="70"/>
      <c r="E8" s="71">
        <v>140058110</v>
      </c>
      <c r="F8" s="69"/>
    </row>
    <row r="9" spans="1:6" x14ac:dyDescent="0.4">
      <c r="B9" s="51">
        <v>6</v>
      </c>
      <c r="C9" s="69" t="s">
        <v>234</v>
      </c>
      <c r="D9" s="70"/>
      <c r="E9" s="71">
        <v>140058210</v>
      </c>
      <c r="F9" s="69"/>
    </row>
    <row r="10" spans="1:6" x14ac:dyDescent="0.4">
      <c r="B10" s="51">
        <v>7</v>
      </c>
      <c r="C10" s="69" t="s">
        <v>235</v>
      </c>
      <c r="D10" s="70"/>
      <c r="E10" s="71">
        <v>140058310</v>
      </c>
      <c r="F10" s="69"/>
    </row>
    <row r="11" spans="1:6" x14ac:dyDescent="0.4">
      <c r="B11" s="51">
        <v>8</v>
      </c>
      <c r="C11" s="69" t="s">
        <v>236</v>
      </c>
      <c r="D11" s="70"/>
      <c r="E11" s="71">
        <v>140058410</v>
      </c>
      <c r="F11" s="69"/>
    </row>
    <row r="12" spans="1:6" x14ac:dyDescent="0.4">
      <c r="B12" s="51">
        <v>9</v>
      </c>
      <c r="C12" s="69" t="s">
        <v>237</v>
      </c>
      <c r="D12" s="70"/>
      <c r="E12" s="71">
        <v>140058510</v>
      </c>
      <c r="F12" s="69"/>
    </row>
    <row r="13" spans="1:6" x14ac:dyDescent="0.4">
      <c r="B13" s="51">
        <v>10</v>
      </c>
      <c r="C13" s="69" t="s">
        <v>238</v>
      </c>
      <c r="D13" s="70"/>
      <c r="E13" s="71">
        <v>140058610</v>
      </c>
      <c r="F13" s="69"/>
    </row>
    <row r="14" spans="1:6" x14ac:dyDescent="0.4">
      <c r="B14" s="51">
        <v>11</v>
      </c>
      <c r="C14" s="69" t="s">
        <v>239</v>
      </c>
      <c r="D14" s="70"/>
      <c r="E14" s="71">
        <v>140060210</v>
      </c>
      <c r="F14" s="69"/>
    </row>
    <row r="15" spans="1:6" x14ac:dyDescent="0.4">
      <c r="B15" s="51">
        <v>12</v>
      </c>
      <c r="C15" s="69" t="s">
        <v>240</v>
      </c>
      <c r="D15" s="70"/>
      <c r="E15" s="71">
        <v>140060310</v>
      </c>
      <c r="F15" s="69"/>
    </row>
    <row r="16" spans="1:6" x14ac:dyDescent="0.4">
      <c r="B16" s="51">
        <v>13</v>
      </c>
      <c r="C16" s="69" t="s">
        <v>241</v>
      </c>
      <c r="D16" s="70"/>
      <c r="E16" s="71">
        <v>140060410</v>
      </c>
      <c r="F16" s="69"/>
    </row>
    <row r="17" spans="2:6" x14ac:dyDescent="0.4">
      <c r="B17" s="51">
        <v>14</v>
      </c>
      <c r="C17" s="69" t="s">
        <v>242</v>
      </c>
      <c r="D17" s="70"/>
      <c r="E17" s="71">
        <v>140060510</v>
      </c>
      <c r="F17" s="69"/>
    </row>
    <row r="18" spans="2:6" x14ac:dyDescent="0.4">
      <c r="B18" s="51">
        <v>15</v>
      </c>
      <c r="C18" s="69" t="s">
        <v>243</v>
      </c>
      <c r="D18" s="70"/>
      <c r="E18" s="71">
        <v>140060610</v>
      </c>
      <c r="F18" s="69"/>
    </row>
    <row r="19" spans="2:6" x14ac:dyDescent="0.4">
      <c r="B19" s="51">
        <v>16</v>
      </c>
      <c r="C19" s="69" t="s">
        <v>244</v>
      </c>
      <c r="D19" s="70"/>
      <c r="E19" s="71">
        <v>140060710</v>
      </c>
      <c r="F19" s="69"/>
    </row>
    <row r="20" spans="2:6" x14ac:dyDescent="0.4">
      <c r="B20" s="51">
        <v>17</v>
      </c>
      <c r="C20" s="69" t="s">
        <v>245</v>
      </c>
      <c r="D20" s="70"/>
      <c r="E20" s="71">
        <v>140060810</v>
      </c>
      <c r="F20" s="69"/>
    </row>
    <row r="21" spans="2:6" x14ac:dyDescent="0.4">
      <c r="B21" s="51">
        <v>18</v>
      </c>
      <c r="C21" s="69" t="s">
        <v>246</v>
      </c>
      <c r="D21" s="70"/>
      <c r="E21" s="71">
        <v>140060910</v>
      </c>
      <c r="F21" s="69"/>
    </row>
    <row r="22" spans="2:6" x14ac:dyDescent="0.4">
      <c r="B22" s="51">
        <v>19</v>
      </c>
      <c r="C22" s="69" t="s">
        <v>247</v>
      </c>
      <c r="D22" s="70"/>
      <c r="E22" s="71">
        <v>140061010</v>
      </c>
      <c r="F22" s="69"/>
    </row>
  </sheetData>
  <phoneticPr fontId="3"/>
  <conditionalFormatting sqref="C4:F22">
    <cfRule type="expression" dxfId="10" priority="1">
      <formula>C4=""</formula>
    </cfRule>
  </conditionalFormatting>
  <hyperlinks>
    <hyperlink ref="A1" location="与件整理書!A1" display="与件整理書" xr:uid="{00000000-0004-0000-0700-000000000000}"/>
  </hyperlinks>
  <pageMargins left="0.7" right="0.7" top="0.75" bottom="0.75" header="0.3" footer="0.3"/>
  <pageSetup paperSize="9" scale="2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F20"/>
  <sheetViews>
    <sheetView showGridLines="0" zoomScaleNormal="100" workbookViewId="0">
      <selection activeCell="C28" sqref="C28"/>
    </sheetView>
  </sheetViews>
  <sheetFormatPr defaultRowHeight="14.25" x14ac:dyDescent="0.4"/>
  <cols>
    <col min="1" max="1" width="9" style="2"/>
    <col min="2" max="2" width="7.125" style="2" customWidth="1"/>
    <col min="3" max="3" width="56.875" style="2" bestFit="1" customWidth="1"/>
    <col min="4" max="5" width="13" style="2" customWidth="1"/>
    <col min="6" max="6" width="27.375" style="2" bestFit="1" customWidth="1"/>
    <col min="7" max="16384" width="9" style="2"/>
  </cols>
  <sheetData>
    <row r="1" spans="1:6" x14ac:dyDescent="0.4">
      <c r="A1" s="30" t="s">
        <v>73</v>
      </c>
    </row>
    <row r="2" spans="1:6" x14ac:dyDescent="0.4">
      <c r="C2" s="34"/>
    </row>
    <row r="3" spans="1:6" x14ac:dyDescent="0.4">
      <c r="B3" s="1" t="s">
        <v>74</v>
      </c>
      <c r="C3" s="1" t="s">
        <v>89</v>
      </c>
      <c r="D3" s="1" t="s">
        <v>87</v>
      </c>
      <c r="E3" s="1" t="s">
        <v>88</v>
      </c>
      <c r="F3" s="1" t="s">
        <v>90</v>
      </c>
    </row>
    <row r="4" spans="1:6" x14ac:dyDescent="0.4">
      <c r="B4" s="33">
        <f>MAX($B3:B$3)+1</f>
        <v>1</v>
      </c>
      <c r="C4" s="72" t="s">
        <v>167</v>
      </c>
      <c r="D4" s="73"/>
      <c r="E4" s="74"/>
      <c r="F4" s="68"/>
    </row>
    <row r="5" spans="1:6" x14ac:dyDescent="0.4">
      <c r="B5" s="33">
        <f>MAX($B$3:B4)+1</f>
        <v>2</v>
      </c>
      <c r="C5" s="72" t="s">
        <v>168</v>
      </c>
      <c r="D5" s="73"/>
      <c r="E5" s="74"/>
      <c r="F5" s="68"/>
    </row>
    <row r="6" spans="1:6" x14ac:dyDescent="0.4">
      <c r="B6" s="33">
        <f>MAX($B$3:B5)+1</f>
        <v>3</v>
      </c>
      <c r="C6" s="72" t="s">
        <v>169</v>
      </c>
      <c r="D6" s="73"/>
      <c r="E6" s="74"/>
      <c r="F6" s="68"/>
    </row>
    <row r="7" spans="1:6" x14ac:dyDescent="0.4">
      <c r="B7" s="33">
        <f>MAX($B$3:B6)+1</f>
        <v>4</v>
      </c>
      <c r="C7" s="72" t="s">
        <v>213</v>
      </c>
      <c r="D7" s="73"/>
      <c r="E7" s="74"/>
      <c r="F7" s="68"/>
    </row>
    <row r="20" spans="2:2" ht="28.5" x14ac:dyDescent="0.4">
      <c r="B20" s="126" t="s">
        <v>355</v>
      </c>
    </row>
  </sheetData>
  <phoneticPr fontId="3"/>
  <conditionalFormatting sqref="C4:F7">
    <cfRule type="expression" dxfId="9" priority="1">
      <formula>C4=""</formula>
    </cfRule>
  </conditionalFormatting>
  <hyperlinks>
    <hyperlink ref="A1" location="与件整理書!A1" display="与件整理書" xr:uid="{00000000-0004-0000-0800-000000000000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6</vt:i4>
      </vt:variant>
    </vt:vector>
  </HeadingPairs>
  <TitlesOfParts>
    <vt:vector size="20" baseType="lpstr">
      <vt:lpstr>更新履歴</vt:lpstr>
      <vt:lpstr>初回確認用</vt:lpstr>
      <vt:lpstr>与件整理書</vt:lpstr>
      <vt:lpstr>アウトプットイメージ</vt:lpstr>
      <vt:lpstr>想定リスクと対策（内部用）</vt:lpstr>
      <vt:lpstr>傷病一覧</vt:lpstr>
      <vt:lpstr>医薬品一覧</vt:lpstr>
      <vt:lpstr>診療行為一覧</vt:lpstr>
      <vt:lpstr>検査一覧</vt:lpstr>
      <vt:lpstr>施設一覧</vt:lpstr>
      <vt:lpstr>抽出項目一覧</vt:lpstr>
      <vt:lpstr>抽出項目一覧 (内部用)</vt:lpstr>
      <vt:lpstr>フィージビリティ</vt:lpstr>
      <vt:lpstr>データ提供概要</vt:lpstr>
      <vt:lpstr>抽出項目一覧!_FilterDatabase</vt:lpstr>
      <vt:lpstr>'抽出項目一覧 (内部用)'!_FilterDatabase</vt:lpstr>
      <vt:lpstr>初回確認用!Print_Area</vt:lpstr>
      <vt:lpstr>'想定リスクと対策（内部用）'!Print_Area</vt:lpstr>
      <vt:lpstr>'抽出項目一覧 (内部用)'!Print_Area</vt:lpstr>
      <vt:lpstr>与件整理書!Print_Area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三橋　傑</dc:creator>
  <cp:lastModifiedBy>SYI 澄川 琢磨/Sumikawa, Takuma (NTT DATA)</cp:lastModifiedBy>
  <cp:lastPrinted>2023-09-21T00:59:10Z</cp:lastPrinted>
  <dcterms:created xsi:type="dcterms:W3CDTF">2023-02-20T03:20:11Z</dcterms:created>
  <dcterms:modified xsi:type="dcterms:W3CDTF">2023-10-30T04:40:02Z</dcterms:modified>
</cp:coreProperties>
</file>