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60" windowHeight="11740" tabRatio="713" firstSheet="1" activeTab="6"/>
  </bookViews>
  <sheets>
    <sheet name="glassdoor_USA_data_cleaned_2021" sheetId="1" r:id="rId1"/>
    <sheet name="wage_summary" sheetId="2" r:id="rId2"/>
    <sheet name="wage_filtered" sheetId="3" r:id="rId3"/>
    <sheet name="wage_sorted" sheetId="4" r:id="rId4"/>
    <sheet name="wages" sheetId="5" r:id="rId5"/>
    <sheet name="total_cost" sheetId="6" r:id="rId6"/>
    <sheet name="hc_data" sheetId="7" r:id="rId7"/>
  </sheets>
  <definedNames>
    <definedName name="_xlnm._FilterDatabase" localSheetId="3" hidden="1">wage_sorted!$A$1:$D$6</definedName>
    <definedName name="_xlnm._FilterDatabase" localSheetId="0" hidden="1">glassdoor_USA_data_cleaned_2021!$A$1:$AP$743</definedName>
  </definedNames>
  <calcPr calcId="144525"/>
  <pivotCaches>
    <pivotCache cacheId="0" r:id="rId8"/>
  </pivotCaches>
</workbook>
</file>

<file path=xl/sharedStrings.xml><?xml version="1.0" encoding="utf-8"?>
<sst xmlns="http://schemas.openxmlformats.org/spreadsheetml/2006/main" count="2455">
  <si>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</si>
  <si>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</si>
  <si>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</si>
  <si>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</si>
  <si>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</si>
  <si>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</si>
  <si>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</si>
  <si>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</si>
  <si>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</si>
  <si>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</si>
  <si>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</si>
  <si>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</si>
  <si>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</si>
  <si>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</si>
  <si>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</si>
  <si>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</si>
  <si>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</si>
  <si>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</si>
  <si>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</si>
  <si>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</si>
  <si>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</si>
  <si>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</si>
  <si>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</si>
  <si>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</si>
  <si>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</si>
  <si>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</si>
  <si>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</si>
  <si>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</si>
  <si>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</si>
  <si>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</si>
  <si>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</si>
  <si>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</si>
  <si>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</si>
  <si>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</si>
  <si>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</si>
  <si>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</si>
  <si>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</si>
  <si>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</si>
  <si>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</si>
  <si>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</si>
  <si>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</si>
  <si>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</si>
  <si>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</si>
  <si>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</si>
  <si>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</si>
  <si>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</si>
  <si>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</si>
  <si>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</si>
  <si>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</si>
  <si>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</si>
  <si>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</si>
  <si>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</si>
  <si>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</si>
  <si>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</si>
  <si>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</si>
  <si>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</si>
  <si>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</si>
  <si>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</si>
  <si>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</si>
  <si>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</si>
  <si>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</si>
  <si>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</si>
  <si>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</si>
  <si>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</si>
  <si>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</si>
  <si>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</si>
  <si>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</si>
  <si>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</si>
  <si>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</si>
  <si>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</si>
  <si>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</si>
  <si>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</si>
  <si>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</si>
  <si>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</si>
  <si>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</si>
  <si>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</si>
  <si>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</si>
  <si>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</si>
  <si>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</si>
  <si>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</si>
  <si>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</si>
  <si>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</si>
  <si>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</si>
  <si>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</si>
  <si>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</si>
  <si>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</si>
  <si>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</si>
  <si>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</si>
  <si>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</si>
  <si>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</si>
  <si>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</si>
  <si>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</si>
  <si>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</si>
  <si>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</si>
  <si>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</si>
  <si>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</si>
  <si>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</si>
  <si>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</si>
  <si>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</si>
  <si>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</si>
  <si>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</si>
  <si>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</si>
  <si>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</si>
  <si>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</si>
  <si>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</si>
  <si>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</si>
  <si>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</si>
  <si>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</si>
  <si>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</si>
  <si>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</si>
  <si>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</si>
  <si>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</si>
  <si>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</si>
  <si>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</si>
  <si>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</si>
  <si>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</si>
  <si>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</si>
  <si>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</si>
  <si>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</si>
  <si>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</si>
  <si>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</si>
  <si>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</si>
  <si>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</si>
  <si>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</si>
  <si>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</si>
  <si>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</si>
  <si>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</si>
  <si>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</si>
  <si>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</si>
  <si>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</si>
  <si>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</si>
  <si>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</si>
  <si>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</si>
  <si>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</si>
  <si>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</si>
  <si>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</si>
  <si>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</si>
  <si>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</si>
  <si>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</si>
  <si>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</si>
  <si>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</si>
  <si>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</si>
  <si>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</si>
  <si>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</si>
  <si>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</si>
  <si>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</si>
  <si>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</si>
  <si>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</si>
  <si>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</si>
  <si>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</si>
  <si>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</si>
  <si>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</si>
  <si>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</si>
  <si>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</si>
  <si>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</si>
  <si>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</si>
  <si>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</si>
  <si>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</si>
  <si>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</si>
  <si>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</si>
  <si>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</si>
  <si>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</si>
  <si>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</si>
  <si>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</si>
  <si>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</si>
  <si>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</si>
  <si>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</si>
  <si>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</si>
  <si>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</si>
  <si>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</si>
  <si>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</si>
  <si>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</si>
  <si>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</si>
  <si>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</si>
  <si>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</si>
  <si>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</si>
  <si>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</si>
  <si>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</si>
  <si>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</si>
  <si>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</si>
  <si>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</si>
  <si>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</si>
  <si>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</si>
  <si>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</si>
  <si>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</si>
  <si>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</si>
  <si>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</si>
  <si>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</si>
  <si>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</si>
  <si>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</si>
  <si>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</si>
  <si>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</si>
  <si>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</si>
  <si>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</si>
  <si>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</si>
  <si>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</si>
  <si>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</si>
  <si>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</si>
  <si>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</si>
  <si>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</si>
  <si>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</si>
  <si>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</si>
  <si>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</si>
  <si>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</si>
  <si>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</si>
  <si>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</si>
  <si>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</si>
  <si>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</si>
  <si>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</si>
  <si>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</si>
  <si>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</si>
  <si>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</si>
  <si>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</si>
  <si>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</si>
  <si>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</si>
  <si>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</si>
  <si>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</si>
  <si>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</si>
  <si>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</si>
  <si>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</si>
  <si>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</si>
  <si>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</si>
  <si>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</si>
  <si>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</si>
  <si>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</si>
  <si>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</si>
  <si>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</si>
  <si>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</si>
  <si>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</si>
  <si>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</si>
  <si>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</si>
  <si>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</si>
  <si>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</si>
  <si>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</si>
  <si>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</si>
  <si>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</si>
  <si>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</si>
  <si>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</si>
  <si>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</si>
  <si>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</si>
  <si>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</si>
  <si>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</si>
  <si>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</si>
  <si>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</si>
  <si>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</si>
  <si>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</si>
  <si>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</si>
  <si>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</si>
  <si>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</si>
  <si>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</si>
  <si>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</si>
  <si>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</si>
  <si>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</si>
  <si>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</si>
  <si>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</si>
  <si>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</si>
  <si>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</si>
  <si>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</si>
  <si>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</si>
  <si>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</si>
  <si>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</si>
  <si>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</si>
  <si>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</si>
  <si>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</si>
  <si>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</si>
  <si>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</si>
  <si>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</si>
  <si>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</si>
  <si>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</si>
  <si>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</si>
  <si>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</si>
  <si>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</si>
  <si>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</si>
  <si>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</si>
  <si>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</si>
  <si>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</si>
  <si>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</si>
  <si>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</si>
  <si>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</si>
  <si>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</si>
  <si>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</si>
  <si>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</si>
  <si>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</si>
  <si>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</si>
  <si>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</si>
  <si>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</si>
  <si>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</si>
  <si>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</si>
  <si>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</si>
  <si>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</si>
  <si>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</si>
  <si>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</si>
  <si>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</si>
  <si>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</si>
  <si>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</si>
  <si>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</si>
  <si>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</si>
  <si>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</si>
  <si>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</si>
  <si>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</si>
  <si>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</si>
  <si>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</si>
  <si>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</si>
  <si>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</si>
  <si>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</si>
  <si>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</si>
  <si>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</si>
  <si>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</si>
  <si>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</si>
  <si>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</si>
  <si>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</si>
  <si>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</si>
  <si>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</si>
  <si>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</si>
  <si>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</si>
  <si>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</si>
  <si>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</si>
  <si>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</si>
  <si>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</si>
  <si>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</si>
  <si>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</si>
  <si>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</si>
  <si>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</si>
  <si>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</si>
  <si>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</si>
  <si>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</si>
  <si>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</si>
  <si>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</si>
  <si>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</si>
  <si>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</si>
  <si>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</si>
  <si>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</si>
  <si>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</si>
  <si>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</si>
  <si>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</si>
  <si>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</si>
  <si>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</si>
  <si>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</si>
  <si>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</si>
  <si>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</si>
  <si>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</si>
  <si>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</si>
  <si>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</si>
  <si>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</si>
  <si>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</si>
  <si>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</si>
  <si>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</si>
  <si>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</si>
  <si>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</si>
  <si>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</si>
  <si>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</si>
  <si>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</si>
  <si>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</si>
  <si>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</si>
  <si>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</si>
  <si>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</si>
  <si>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</si>
  <si>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</si>
  <si>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</si>
  <si>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</si>
  <si>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</si>
  <si>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</si>
  <si>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</si>
  <si>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</si>
  <si>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</si>
  <si>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</si>
  <si>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</si>
  <si>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</si>
  <si>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</si>
  <si>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</si>
  <si>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</si>
  <si>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</si>
  <si>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</si>
  <si>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</si>
  <si>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</si>
  <si>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</si>
  <si>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</si>
  <si>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</si>
  <si>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</si>
  <si>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</si>
  <si>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</si>
  <si>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</si>
  <si>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</si>
  <si>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</si>
  <si>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</si>
  <si>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</si>
  <si>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</si>
  <si>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</si>
  <si>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</si>
  <si>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</si>
  <si>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</si>
  <si>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</si>
  <si>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</si>
  <si>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</si>
  <si>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</si>
  <si>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</si>
  <si>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</si>
  <si>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</si>
  <si>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</si>
  <si>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</si>
  <si>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</si>
  <si>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</si>
  <si>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</si>
  <si>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</si>
  <si>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</si>
  <si>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</si>
  <si>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</si>
  <si>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</si>
  <si>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</si>
  <si>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</si>
  <si>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</si>
  <si>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</si>
  <si>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</si>
  <si>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</si>
  <si>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</si>
  <si>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</si>
  <si>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</si>
  <si>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</si>
  <si>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</si>
  <si>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</si>
  <si>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</si>
  <si>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</si>
  <si>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</si>
  <si>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</si>
  <si>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</si>
  <si>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</si>
  <si>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</si>
  <si>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</si>
  <si>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</si>
  <si>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</si>
  <si>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</si>
  <si>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</si>
  <si>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</si>
  <si>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</si>
  <si>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</si>
  <si>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</si>
  <si>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</si>
  <si>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</si>
  <si>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</si>
  <si>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</si>
  <si>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</si>
  <si>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</si>
  <si>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</si>
  <si>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</si>
  <si>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</si>
  <si>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</si>
  <si>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</si>
  <si>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</si>
  <si>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</si>
  <si>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</si>
  <si>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</si>
  <si>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</si>
  <si>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</si>
  <si>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</si>
  <si>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</si>
  <si>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</si>
  <si>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</si>
  <si>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</si>
  <si>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</si>
  <si>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</si>
  <si>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</si>
  <si>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</si>
  <si>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</si>
  <si>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</si>
  <si>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</si>
  <si>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</si>
  <si>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</si>
  <si>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</si>
  <si>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</si>
  <si>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</si>
  <si>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</si>
  <si>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</si>
  <si>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</si>
  <si>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</si>
  <si>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</si>
  <si>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</si>
  <si>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</si>
  <si>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</si>
  <si>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</si>
  <si>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</si>
  <si>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</si>
  <si>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</si>
  <si>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</si>
  <si>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</si>
  <si>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</si>
  <si>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</si>
  <si>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</si>
  <si>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</si>
  <si>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</si>
  <si>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</si>
  <si>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</si>
  <si>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</si>
  <si>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</si>
  <si>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</si>
  <si>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</si>
  <si>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</si>
  <si>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</si>
  <si>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</si>
  <si>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</si>
  <si>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</si>
  <si>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</si>
  <si>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</si>
  <si>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</si>
  <si>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</si>
  <si>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</si>
  <si>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</si>
  <si>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</si>
  <si>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</si>
  <si>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</si>
  <si>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</si>
  <si>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</si>
  <si>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</si>
  <si>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</si>
  <si>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</si>
  <si>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</si>
  <si>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</si>
  <si>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</si>
  <si>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</si>
  <si>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</si>
  <si>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</si>
  <si>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</si>
  <si>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</si>
  <si>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</si>
  <si>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</si>
  <si>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</si>
  <si>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</si>
  <si>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</si>
  <si>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</si>
  <si>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</si>
  <si>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</si>
  <si>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</si>
  <si>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</si>
  <si>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</si>
  <si>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</si>
  <si>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</si>
  <si>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</si>
  <si>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</si>
  <si>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</si>
  <si>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</si>
  <si>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</si>
  <si>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</si>
  <si>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</si>
  <si>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</si>
  <si>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</si>
  <si>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</si>
  <si>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</si>
  <si>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</si>
  <si>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</si>
  <si>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</si>
  <si>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</si>
  <si>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</si>
  <si>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</si>
  <si>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</si>
  <si>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</si>
  <si>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</si>
  <si>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</si>
  <si>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</si>
  <si>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</si>
  <si>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</si>
  <si>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</si>
  <si>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</si>
  <si>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</si>
  <si>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</si>
  <si>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</si>
  <si>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</si>
  <si>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</si>
  <si>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</si>
  <si>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</si>
  <si>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</si>
  <si>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</si>
  <si>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</si>
  <si>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</si>
  <si>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</si>
  <si>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</si>
  <si>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</si>
  <si>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</si>
  <si>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</si>
  <si>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</si>
  <si>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</si>
  <si>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</si>
  <si>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</si>
  <si>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</si>
  <si>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</si>
  <si>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</si>
  <si>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</si>
  <si>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</si>
  <si>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</si>
  <si>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</si>
  <si>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</si>
  <si>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</si>
  <si>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</si>
  <si>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</si>
  <si>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</si>
  <si>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</si>
  <si>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</si>
  <si>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</si>
  <si>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</si>
  <si>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</si>
  <si>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</si>
  <si>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</si>
  <si>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</si>
  <si>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</si>
  <si>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</si>
  <si>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</si>
  <si>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</si>
  <si>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</si>
  <si>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</si>
  <si>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</si>
  <si>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</si>
  <si>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</si>
  <si>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</si>
  <si>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</si>
  <si>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</si>
  <si>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</si>
  <si>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</si>
  <si>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</si>
  <si>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</si>
  <si>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</si>
  <si>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</si>
  <si>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</si>
  <si>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</si>
  <si>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</si>
  <si>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</si>
  <si>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</si>
  <si>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</si>
  <si>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</si>
  <si>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</si>
  <si>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</si>
  <si>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</si>
  <si>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</si>
  <si>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</si>
  <si>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</si>
  <si>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</si>
  <si>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</si>
  <si>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</si>
  <si>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</si>
  <si>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</si>
  <si>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</si>
  <si>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</si>
  <si>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</si>
  <si>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</si>
  <si>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</si>
  <si>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</si>
  <si>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</si>
  <si>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</si>
  <si>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</si>
  <si>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</si>
  <si>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</si>
  <si>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</si>
  <si>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</si>
  <si>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</si>
  <si>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</si>
  <si>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</si>
  <si>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</si>
  <si>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</si>
  <si>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</si>
  <si>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</si>
  <si>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</si>
  <si>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</si>
  <si>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</si>
  <si>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</si>
  <si>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</si>
  <si>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</si>
  <si>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</si>
  <si>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</si>
  <si>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</si>
  <si>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</si>
  <si>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</si>
  <si>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</si>
  <si>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</si>
  <si>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</si>
  <si>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</si>
  <si>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</si>
  <si>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</si>
  <si>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</si>
  <si>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</si>
  <si>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</si>
  <si>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</si>
  <si>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</si>
  <si>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</si>
  <si>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</si>
  <si>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</si>
  <si>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</si>
  <si>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</si>
  <si>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</si>
  <si>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</si>
  <si>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</si>
  <si>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</si>
  <si>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</si>
  <si>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</si>
  <si>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</si>
  <si>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</si>
  <si>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</si>
  <si>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</si>
  <si>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</si>
  <si>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</si>
  <si>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</si>
  <si>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</si>
  <si>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</si>
  <si>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</si>
  <si>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</si>
  <si>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</si>
  <si>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</si>
  <si>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</si>
  <si>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</si>
  <si>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</si>
  <si>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</si>
  <si>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</si>
  <si>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</si>
  <si>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</si>
  <si>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</si>
  <si>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</si>
  <si>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</si>
  <si>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</si>
  <si>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</si>
  <si>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</si>
  <si>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</si>
  <si>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</si>
  <si>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</si>
  <si>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</si>
  <si>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</si>
  <si>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</si>
  <si>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</si>
  <si>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</si>
  <si>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</si>
  <si>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</si>
  <si>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</si>
  <si>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</si>
  <si>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</si>
  <si>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</si>
  <si>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</si>
  <si>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</si>
  <si>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</si>
  <si>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</si>
  <si>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</si>
  <si>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</si>
  <si>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</si>
  <si>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</si>
  <si>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</si>
  <si>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</si>
  <si>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</si>
  <si>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</si>
  <si>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</si>
  <si>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</si>
  <si>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</si>
  <si>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</si>
  <si>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</si>
  <si>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</si>
  <si>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</si>
  <si>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</si>
  <si>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</si>
  <si>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</si>
  <si>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</si>
  <si>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</si>
  <si>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</si>
  <si>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</si>
  <si>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</si>
  <si>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</si>
  <si>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</si>
  <si>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</si>
  <si>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</si>
  <si>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</si>
  <si>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</si>
  <si>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</si>
  <si>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</si>
  <si>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</si>
  <si>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</si>
  <si>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</si>
  <si>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</si>
  <si>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</si>
  <si>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</si>
  <si>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</si>
  <si>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</si>
  <si>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</si>
  <si>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</si>
  <si>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</si>
  <si>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</si>
  <si>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</si>
  <si>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</si>
  <si>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</si>
  <si>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</si>
  <si>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</si>
  <si>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</si>
  <si>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</si>
  <si>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</si>
  <si>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</si>
  <si>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</si>
  <si>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</si>
  <si>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</si>
  <si>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</si>
  <si>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</si>
  <si>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</si>
  <si>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</si>
  <si>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</si>
  <si>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</si>
  <si>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</si>
  <si>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</si>
  <si>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</si>
  <si>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</si>
  <si>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</si>
  <si>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</si>
  <si>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</si>
  <si>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</si>
  <si>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</si>
  <si>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</si>
  <si>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</si>
  <si>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</si>
  <si>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</si>
  <si>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</si>
  <si>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</si>
  <si>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</si>
  <si>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</si>
  <si>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</si>
  <si>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</si>
  <si>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</si>
  <si>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</si>
  <si>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</si>
  <si>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</si>
  <si>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</si>
  <si>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</si>
  <si>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</si>
  <si>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</si>
  <si>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</si>
  <si>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</si>
  <si>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</si>
  <si>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</si>
  <si>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</si>
  <si>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</si>
  <si>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</si>
  <si>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</si>
  <si>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</si>
  <si>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</si>
  <si>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</si>
  <si>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</si>
  <si>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</si>
  <si>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</si>
  <si>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</si>
  <si>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</si>
  <si>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</si>
  <si>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</si>
  <si>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</si>
  <si>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</si>
  <si>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</si>
  <si>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</si>
  <si>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</si>
  <si>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</si>
  <si>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</si>
  <si>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</si>
  <si>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</si>
  <si>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</si>
  <si>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</si>
  <si>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</si>
  <si>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</si>
  <si>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</si>
  <si>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</si>
  <si>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</si>
  <si>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</si>
  <si>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</si>
  <si>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</si>
  <si>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</si>
  <si>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</si>
  <si>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</si>
  <si>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</si>
  <si>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</si>
  <si>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</si>
  <si>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</si>
  <si>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</si>
  <si>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</si>
  <si>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</si>
  <si>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</si>
  <si>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</si>
  <si>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</si>
  <si>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</si>
  <si>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</si>
  <si>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</si>
  <si>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</si>
  <si>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</si>
  <si>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</si>
  <si>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</si>
  <si>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</si>
  <si>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</si>
  <si>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</si>
  <si>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</si>
  <si>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</si>
  <si>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</si>
  <si>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</si>
  <si>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</si>
  <si>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</si>
  <si>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</si>
  <si>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</si>
  <si>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</si>
  <si>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</si>
  <si>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</si>
  <si>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</si>
  <si>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</si>
  <si>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</si>
  <si>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</si>
  <si>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</si>
  <si>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</si>
  <si>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</si>
  <si>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</si>
  <si>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</si>
  <si>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</si>
  <si>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</si>
  <si>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</si>
  <si>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</si>
  <si>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</si>
  <si>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</si>
  <si>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</si>
  <si>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</si>
  <si>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</si>
  <si>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</si>
  <si>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</si>
  <si>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</si>
  <si>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</si>
  <si>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</si>
  <si>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</si>
  <si>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</si>
  <si>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</si>
  <si>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</si>
  <si>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</si>
  <si>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</si>
  <si>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</si>
  <si>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</si>
  <si>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</si>
  <si>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</si>
  <si>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</si>
  <si>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</si>
  <si>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</si>
  <si>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</si>
  <si>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</si>
  <si>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</si>
  <si>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</si>
  <si>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</si>
  <si>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</si>
  <si>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</si>
  <si>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</si>
  <si>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</si>
  <si>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</si>
  <si>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</si>
  <si>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</si>
  <si>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</si>
  <si>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</si>
  <si>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</si>
  <si>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</si>
  <si>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</si>
  <si>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</si>
  <si>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</si>
  <si>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</si>
  <si>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</si>
  <si>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</si>
  <si>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</si>
  <si>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</si>
  <si>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</si>
  <si>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</si>
  <si>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</si>
  <si>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</si>
  <si>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</si>
  <si>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</si>
  <si>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</si>
  <si>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</si>
  <si>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</si>
  <si>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</si>
  <si>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</si>
  <si>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</si>
  <si>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</si>
  <si>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</si>
  <si>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</si>
  <si>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</si>
  <si>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</si>
  <si>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</si>
  <si>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</si>
  <si>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</si>
  <si>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</si>
  <si>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</si>
  <si>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</si>
  <si>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</si>
  <si>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</si>
  <si>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</si>
  <si>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</si>
  <si>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</si>
  <si>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</si>
  <si>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</si>
  <si>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</si>
  <si>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</si>
  <si>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</si>
  <si>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</si>
  <si>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</si>
  <si>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</si>
  <si>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</si>
  <si>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</si>
  <si>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</si>
  <si>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</si>
  <si>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</si>
  <si>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</si>
  <si>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</si>
  <si>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</si>
  <si>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</si>
  <si>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</si>
  <si>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</si>
  <si>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</si>
  <si>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</si>
  <si>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</si>
  <si>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</si>
  <si>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</si>
  <si>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</si>
  <si>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</si>
  <si>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</si>
  <si>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</si>
  <si>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</si>
  <si>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</si>
  <si>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</si>
  <si>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</si>
  <si>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</si>
  <si>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</si>
  <si>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</si>
  <si>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</si>
  <si>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</si>
  <si>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</si>
  <si>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</si>
  <si>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</si>
  <si>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</si>
  <si>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</si>
  <si>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</si>
  <si>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</si>
  <si>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</si>
  <si>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</si>
  <si>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</si>
  <si>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</si>
  <si>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</si>
  <si>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</si>
  <si>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</si>
  <si>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</si>
  <si>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</si>
  <si>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</si>
  <si>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</si>
  <si>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</si>
  <si>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</si>
  <si>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</si>
  <si>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</si>
  <si>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</si>
  <si>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</si>
  <si>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</si>
  <si>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</si>
  <si>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</si>
  <si>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</si>
  <si>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</si>
  <si>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</si>
  <si>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</si>
  <si>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</si>
  <si>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</si>
  <si>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</si>
  <si>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</si>
  <si>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</si>
  <si>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</si>
  <si>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</si>
  <si>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</si>
  <si>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</si>
  <si>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</si>
  <si>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</si>
  <si>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</si>
  <si>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</si>
  <si>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</si>
  <si>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</si>
  <si>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</si>
  <si>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</si>
  <si>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</si>
  <si>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</si>
  <si>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</si>
  <si>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</si>
  <si>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</si>
  <si>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</si>
  <si>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</si>
  <si>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</si>
  <si>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</si>
  <si>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</si>
  <si>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</si>
  <si>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</si>
  <si>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</si>
  <si>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</si>
  <si>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</si>
  <si>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</si>
  <si>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</si>
  <si>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</si>
  <si>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</si>
  <si>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</si>
  <si>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</si>
  <si>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</si>
  <si>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</si>
  <si>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</si>
  <si>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</si>
  <si>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</si>
  <si>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</si>
  <si>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</si>
  <si>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</si>
  <si>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</si>
  <si>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</si>
  <si>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</si>
  <si>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</si>
  <si>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</si>
  <si>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</si>
  <si>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</si>
  <si>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</si>
  <si>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</si>
  <si>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</si>
  <si>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</si>
  <si>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</si>
  <si>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</si>
  <si>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</si>
  <si>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</si>
  <si>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</si>
  <si>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</si>
  <si>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</si>
  <si>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</si>
  <si>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</si>
  <si>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</si>
  <si>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</si>
  <si>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</si>
  <si>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</si>
  <si>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</si>
  <si>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</si>
  <si>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</si>
  <si>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</si>
  <si>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</si>
  <si>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</si>
  <si>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</si>
  <si>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</si>
  <si>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</si>
  <si>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</si>
  <si>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</si>
  <si>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</si>
  <si>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</si>
  <si>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</si>
  <si>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</si>
  <si>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</si>
  <si>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</si>
  <si>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</si>
  <si>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</si>
  <si>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</si>
  <si>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</si>
  <si>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</si>
  <si>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</si>
  <si>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</si>
  <si>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</si>
  <si>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</si>
  <si>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</si>
  <si>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</si>
  <si>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</si>
  <si>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</si>
  <si>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</si>
  <si>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</si>
  <si>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</si>
  <si>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</si>
  <si>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</si>
  <si>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</si>
  <si>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</si>
  <si>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</si>
  <si>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</si>
  <si>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</si>
  <si>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</si>
  <si>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</si>
  <si>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</si>
  <si>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</si>
  <si>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</si>
  <si>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</si>
  <si>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</si>
  <si>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</si>
  <si>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</si>
  <si>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</si>
  <si>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</si>
  <si>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</si>
  <si>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</si>
  <si>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</si>
  <si>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</si>
  <si>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</si>
  <si>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</si>
  <si>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</si>
  <si>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</si>
  <si>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</si>
  <si>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</si>
  <si>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</si>
  <si>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</si>
  <si>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</si>
  <si>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</si>
  <si>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</si>
  <si>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</si>
  <si>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</si>
  <si>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</si>
  <si>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</si>
  <si>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</si>
  <si>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</si>
  <si>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</si>
  <si>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</si>
  <si>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</si>
  <si>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</si>
  <si>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</si>
  <si>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</si>
  <si>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</si>
  <si>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</si>
  <si>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</si>
  <si>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</si>
  <si>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</si>
  <si>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</si>
  <si>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</si>
  <si>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</si>
  <si>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</si>
  <si>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</si>
  <si>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</si>
  <si>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</si>
  <si>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</si>
  <si>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</si>
  <si>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</si>
  <si>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</si>
  <si>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</si>
  <si>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</si>
  <si>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</si>
  <si>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</si>
  <si>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</si>
  <si>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</si>
  <si>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</si>
  <si>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</si>
  <si>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</si>
  <si>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</si>
  <si>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</si>
  <si>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</si>
  <si>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</si>
  <si>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</si>
  <si>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</si>
  <si>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</si>
  <si>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</si>
  <si>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</si>
  <si>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</si>
  <si>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</si>
  <si>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</si>
  <si>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</si>
  <si>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</si>
  <si>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</si>
  <si>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</si>
  <si>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</si>
  <si>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</si>
  <si>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</si>
  <si>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</si>
  <si>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</si>
  <si>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</si>
  <si>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</si>
  <si>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</si>
  <si>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</si>
  <si>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</si>
  <si>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</si>
  <si>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</si>
  <si>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</si>
  <si>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</si>
  <si>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</si>
  <si>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</si>
  <si>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</si>
  <si>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</si>
  <si>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</si>
  <si>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</si>
  <si>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</si>
  <si>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</si>
  <si>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</si>
  <si>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</si>
  <si>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</si>
  <si>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</si>
  <si>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</si>
  <si>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</si>
  <si>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</si>
  <si>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</si>
  <si>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</si>
  <si>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</si>
  <si>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</si>
  <si>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</si>
  <si>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</si>
  <si>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</si>
  <si>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</si>
  <si>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</si>
  <si>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</si>
  <si>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</si>
  <si>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</si>
  <si>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</si>
  <si>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</si>
  <si>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</si>
  <si>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</si>
  <si>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</si>
  <si>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</si>
  <si>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</si>
  <si>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</si>
  <si>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</si>
  <si>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</si>
  <si>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</si>
  <si>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</si>
  <si>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</si>
  <si>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</si>
  <si>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</si>
  <si>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</si>
  <si>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</si>
  <si>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</si>
  <si>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</si>
  <si>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</si>
  <si>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</si>
  <si>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</si>
  <si>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</si>
  <si>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</si>
  <si>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</si>
  <si>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</si>
  <si>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</si>
  <si>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</si>
  <si>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</si>
  <si>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</si>
  <si>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</si>
  <si>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</si>
  <si>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</si>
  <si>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</si>
  <si>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</si>
  <si>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</si>
  <si>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</si>
  <si>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</si>
  <si>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</si>
  <si>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</si>
  <si>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</si>
  <si>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</si>
  <si>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</si>
  <si>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</si>
  <si>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</si>
  <si>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</si>
  <si>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</si>
  <si>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</si>
  <si>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</si>
  <si>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</si>
  <si>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</si>
  <si>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</si>
  <si>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</si>
  <si>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</si>
  <si>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</si>
  <si>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</si>
  <si>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</si>
  <si>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</si>
  <si>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</si>
  <si>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</si>
  <si>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</si>
  <si>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</si>
  <si>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</si>
  <si>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</si>
  <si>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</si>
  <si>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</si>
  <si>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</si>
  <si>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</si>
  <si>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</si>
  <si>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</si>
  <si>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</si>
  <si>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</si>
  <si>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</si>
  <si>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</si>
  <si>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</si>
  <si>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</si>
  <si>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</si>
  <si>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</si>
  <si>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</si>
  <si>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</si>
  <si>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</si>
  <si>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</si>
  <si>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</si>
  <si>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</si>
  <si>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</si>
  <si>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</si>
  <si>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</si>
  <si>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</si>
  <si>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</si>
  <si>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</si>
  <si>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</si>
  <si>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</si>
  <si>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</si>
  <si>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</si>
  <si>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</si>
  <si>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</si>
  <si>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</si>
  <si>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</si>
  <si>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</si>
  <si>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</si>
  <si>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</si>
  <si>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</si>
  <si>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</si>
  <si>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</si>
  <si>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</si>
  <si>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</si>
  <si>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</si>
  <si>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</si>
  <si>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</si>
  <si>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</si>
  <si>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</si>
  <si>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</si>
  <si>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</si>
  <si>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</si>
  <si>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</si>
  <si>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</si>
  <si>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</si>
  <si>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</si>
  <si>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</si>
  <si>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</si>
  <si>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</si>
  <si>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</si>
  <si>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</si>
  <si>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</si>
  <si>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</si>
  <si>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</si>
  <si>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</si>
  <si>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</si>
  <si>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</si>
  <si>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</si>
  <si>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</si>
  <si>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</si>
  <si>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</si>
  <si>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</si>
  <si>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</si>
  <si>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</si>
  <si>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</si>
  <si>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CK-12 Foundation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</si>
  <si>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</si>
  <si>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</si>
  <si>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</si>
  <si>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</si>
  <si>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</si>
  <si>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</si>
  <si>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</si>
  <si>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</si>
  <si>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</si>
  <si>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</si>
  <si>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</si>
  <si>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</si>
  <si>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</si>
  <si>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</si>
  <si>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</si>
  <si>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</si>
  <si>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</si>
  <si>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</si>
  <si>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</si>
  <si>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</si>
  <si>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</si>
  <si>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</si>
  <si>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</si>
  <si>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</si>
  <si>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</si>
  <si>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</si>
  <si>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</si>
  <si>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</si>
  <si>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</si>
  <si>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</si>
  <si>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</si>
  <si>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</si>
  <si>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</si>
  <si>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</si>
  <si>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</si>
  <si>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</si>
  <si>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</si>
  <si>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</si>
  <si>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</si>
  <si>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</si>
  <si>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</si>
  <si>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</si>
  <si>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</si>
  <si>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</si>
  <si>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</si>
  <si>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</si>
  <si>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</si>
  <si>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</si>
  <si>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</si>
  <si>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</si>
  <si>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</si>
  <si>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</si>
  <si>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</si>
  <si>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</si>
  <si>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</si>
  <si>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</si>
  <si>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</si>
  <si>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</si>
  <si>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</si>
  <si>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</si>
  <si>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</si>
  <si>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</si>
  <si>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</si>
  <si>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</si>
  <si>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</si>
  <si>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</si>
  <si>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</si>
  <si>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</si>
  <si>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</si>
  <si>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</si>
  <si>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</si>
  <si>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</si>
  <si>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</si>
  <si>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</si>
  <si>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</si>
  <si>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</si>
  <si>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</si>
  <si>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</si>
  <si>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</si>
  <si>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</si>
  <si>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</si>
  <si>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</si>
  <si>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</si>
  <si>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</si>
  <si>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</si>
  <si>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</si>
  <si>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</si>
  <si>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</si>
  <si>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</si>
  <si>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</si>
  <si>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</si>
  <si>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</si>
  <si>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</si>
  <si>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</si>
  <si>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</si>
  <si>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</si>
  <si>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</si>
  <si>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</si>
  <si>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</si>
  <si>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</si>
  <si>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</si>
  <si>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</si>
  <si>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</si>
  <si>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</si>
  <si>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</si>
  <si>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</si>
  <si>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</si>
  <si>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</si>
  <si>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</si>
  <si>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</si>
  <si>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</si>
  <si>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</si>
  <si>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</si>
  <si>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</si>
  <si>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</si>
  <si>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</si>
  <si>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</si>
  <si>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</si>
  <si>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</si>
  <si>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</si>
  <si>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</si>
  <si>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</si>
  <si>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</si>
  <si>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</si>
  <si>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</si>
  <si>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</si>
  <si>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</si>
  <si>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</si>
  <si>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</si>
  <si>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</si>
  <si>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</si>
  <si>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</si>
  <si>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</si>
  <si>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</si>
  <si>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</si>
  <si>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</si>
  <si>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</si>
  <si>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</si>
  <si>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</si>
  <si>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</si>
  <si>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</si>
  <si>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</si>
  <si>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</si>
  <si>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</si>
  <si>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</si>
  <si>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</si>
  <si>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</si>
  <si>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</si>
  <si>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</si>
  <si>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</si>
  <si>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</si>
  <si>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</si>
  <si>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</si>
  <si>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</si>
  <si>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</si>
  <si>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</si>
  <si>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</si>
  <si>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</si>
  <si>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</si>
  <si>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</si>
  <si>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</si>
  <si>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</si>
  <si>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</si>
  <si>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</si>
  <si>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</si>
  <si>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</si>
  <si>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</si>
  <si>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</si>
  <si>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</si>
  <si>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</si>
  <si>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</si>
  <si>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</si>
  <si>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</si>
  <si>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</si>
  <si>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</si>
  <si>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</si>
  <si>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</si>
  <si>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</si>
  <si>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</si>
  <si>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</si>
  <si>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</si>
  <si>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</si>
  <si>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</si>
  <si>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</si>
  <si>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</si>
  <si>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</si>
  <si>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</si>
  <si>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</si>
  <si>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</si>
  <si>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</si>
  <si>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</si>
  <si>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</si>
  <si>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</si>
  <si>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</si>
  <si>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</si>
  <si>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</si>
  <si>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</si>
  <si>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</si>
  <si>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</si>
  <si>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</si>
  <si>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</si>
  <si>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</si>
  <si>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</si>
  <si>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</si>
  <si>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</si>
  <si>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</si>
  <si>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</si>
  <si>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</si>
  <si>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</si>
  <si>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</si>
  <si>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</si>
  <si>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</si>
  <si>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</si>
  <si>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</si>
  <si>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</si>
  <si>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</si>
  <si>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</si>
  <si>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</si>
  <si>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</si>
  <si>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</si>
  <si>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</si>
  <si>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</si>
  <si>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</si>
  <si>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</si>
  <si>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</si>
  <si>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</si>
  <si>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</si>
  <si>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</si>
  <si>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</si>
  <si>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</si>
  <si>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</si>
  <si>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</si>
  <si>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</si>
  <si>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</si>
  <si>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</si>
  <si>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</si>
  <si>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</si>
  <si>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</si>
  <si>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</si>
  <si>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</si>
  <si>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</si>
  <si>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</si>
  <si>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</si>
  <si>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</si>
  <si>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</si>
  <si>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</si>
  <si>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</si>
  <si>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</si>
  <si>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</si>
  <si>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</si>
  <si>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</si>
  <si>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</si>
  <si>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</si>
  <si>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</si>
  <si>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</si>
  <si>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</si>
  <si>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</si>
  <si>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</si>
  <si>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</si>
  <si>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</si>
  <si>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</si>
  <si>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</si>
  <si>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</si>
  <si>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</si>
  <si>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</si>
  <si>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</si>
  <si>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</si>
  <si>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</si>
  <si>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</si>
  <si>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</si>
  <si>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</si>
  <si>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</si>
  <si>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</si>
  <si>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</si>
  <si>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</si>
  <si>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</si>
  <si>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</si>
  <si>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</si>
  <si>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</si>
  <si>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</si>
  <si>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</si>
  <si>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</si>
  <si>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</si>
  <si>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</si>
  <si>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</si>
  <si>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</si>
  <si>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</si>
  <si>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</si>
  <si>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</si>
  <si>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</si>
  <si>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</si>
  <si>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</si>
  <si>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</si>
  <si>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</si>
  <si>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</si>
  <si>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</si>
  <si>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</si>
  <si>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</si>
  <si>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</si>
  <si>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</si>
  <si>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</si>
  <si>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</si>
  <si>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</si>
  <si>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</si>
  <si>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</si>
  <si>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</si>
  <si>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</si>
  <si>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</si>
  <si>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</si>
  <si>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</si>
  <si>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</si>
  <si>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</si>
  <si>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</si>
  <si>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</si>
  <si>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</si>
  <si>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</si>
  <si>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</si>
  <si>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</si>
  <si>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</si>
  <si>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</si>
  <si>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</si>
  <si>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</si>
  <si>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</si>
  <si>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</si>
  <si>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</si>
  <si>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</si>
  <si>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</si>
  <si>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</si>
  <si>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</si>
  <si>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</si>
  <si>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</si>
  <si>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</si>
  <si>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</si>
  <si>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</si>
  <si>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</si>
  <si>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</si>
  <si>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</si>
  <si>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</si>
  <si>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</si>
  <si>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</si>
  <si>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</si>
  <si>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</si>
  <si>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</si>
  <si>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</si>
  <si>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</si>
  <si>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</si>
  <si>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</si>
  <si>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</si>
  <si>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</si>
  <si>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</si>
  <si>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</si>
  <si>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</si>
  <si>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</si>
  <si>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</si>
  <si>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</si>
  <si>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</si>
  <si>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</si>
  <si>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</si>
  <si>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</si>
  <si>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</si>
  <si>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</si>
  <si>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</si>
  <si>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</si>
  <si>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</si>
  <si>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</si>
  <si>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</si>
  <si>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</si>
  <si>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</si>
  <si>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</si>
  <si>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</si>
  <si>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</si>
  <si>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</si>
  <si>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</si>
  <si>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</si>
  <si>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</si>
  <si>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</si>
  <si>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</si>
  <si>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</si>
  <si>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</si>
  <si>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</si>
  <si>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</si>
  <si>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</si>
  <si>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</si>
  <si>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</si>
  <si>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</si>
  <si>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</si>
  <si>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</si>
  <si>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</si>
  <si>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</si>
  <si>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</si>
  <si>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</si>
  <si>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</si>
  <si>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</si>
  <si>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</si>
  <si>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</si>
  <si>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</si>
  <si>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</si>
  <si>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</si>
  <si>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</si>
  <si>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</si>
  <si>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</si>
  <si>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</si>
  <si>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</si>
  <si>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</si>
  <si>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</si>
  <si>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</si>
  <si>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</si>
  <si>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</si>
  <si>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</si>
  <si>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</si>
  <si>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</si>
  <si>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</si>
  <si>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</si>
  <si>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</si>
  <si>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</si>
  <si>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</si>
  <si>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</si>
  <si>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</si>
  <si>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</si>
  <si>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</si>
  <si>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</si>
  <si>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</si>
  <si>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</si>
  <si>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</si>
  <si>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</si>
  <si>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</si>
  <si>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</si>
  <si>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</si>
  <si>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</si>
  <si>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</si>
  <si>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</si>
  <si>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</si>
  <si>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</si>
  <si>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</si>
  <si>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</si>
  <si>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</si>
  <si>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</si>
  <si>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</si>
  <si>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</si>
  <si>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</si>
  <si>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</si>
  <si>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</si>
  <si>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</si>
  <si>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</si>
  <si>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</si>
  <si>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</si>
  <si>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</si>
  <si>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</si>
  <si>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</si>
  <si>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</si>
  <si>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</si>
  <si>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</si>
  <si>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</si>
  <si>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</si>
  <si>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</si>
  <si>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</si>
  <si>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</si>
  <si>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</si>
  <si>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</si>
  <si>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</si>
  <si>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</si>
  <si>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</si>
  <si>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</si>
  <si>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</si>
  <si>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</si>
  <si>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</si>
  <si>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</si>
  <si>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</si>
  <si>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</si>
  <si>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</si>
  <si>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</si>
  <si>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</si>
  <si>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</si>
  <si>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</si>
  <si>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</si>
  <si>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</si>
  <si>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</si>
  <si>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</si>
  <si>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</si>
  <si>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</si>
  <si>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</si>
  <si>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</si>
  <si>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</si>
  <si>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</si>
  <si>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</si>
  <si>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</si>
  <si>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</si>
  <si>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</si>
  <si>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</si>
  <si>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</si>
  <si>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</si>
  <si>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</si>
  <si>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</si>
  <si>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</si>
  <si>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</si>
  <si>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</si>
  <si>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</si>
  <si>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</si>
  <si>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</si>
  <si>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</si>
  <si>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</si>
  <si>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</si>
  <si>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</si>
  <si>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</si>
  <si>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</si>
  <si>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</si>
  <si>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</si>
  <si>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</si>
  <si>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</si>
  <si>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</si>
  <si>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</si>
  <si>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</si>
  <si>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</si>
  <si>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</si>
  <si>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</si>
  <si>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</si>
  <si>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</si>
  <si>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</si>
  <si>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</si>
  <si>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</si>
  <si>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</si>
  <si>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</si>
  <si>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</si>
  <si>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</si>
  <si>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</si>
  <si>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</si>
  <si>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</si>
  <si>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</si>
  <si>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</si>
  <si>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</si>
  <si>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</si>
  <si>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</si>
  <si>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</si>
  <si>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</si>
  <si>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</si>
  <si>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</si>
  <si>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</si>
  <si>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</si>
  <si>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</si>
  <si>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</si>
  <si>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</si>
  <si>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</si>
  <si>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</si>
  <si>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</si>
  <si>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</si>
  <si>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</si>
  <si>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</si>
  <si>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</si>
  <si>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</si>
  <si>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</si>
  <si>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</si>
  <si>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</si>
  <si>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</si>
  <si>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</si>
  <si>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</si>
  <si>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</si>
  <si>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</si>
  <si>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</si>
  <si>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</si>
  <si>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</si>
  <si>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</si>
  <si>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</si>
  <si>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</si>
  <si>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</si>
  <si>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</si>
  <si>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</si>
  <si>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</si>
  <si>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</si>
  <si>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</si>
  <si>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</si>
  <si>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</si>
  <si>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</si>
  <si>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</si>
  <si>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</si>
  <si>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</si>
  <si>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</si>
  <si>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</si>
  <si>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</si>
  <si>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</si>
  <si>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</si>
  <si>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</si>
  <si>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</si>
  <si>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</si>
  <si>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</si>
  <si>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</si>
  <si>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</si>
  <si>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</si>
  <si>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</si>
  <si>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</si>
  <si>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</si>
  <si>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</si>
  <si>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</si>
  <si>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</si>
  <si>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</si>
  <si>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</si>
  <si>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</si>
  <si>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</si>
  <si>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</si>
  <si>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</si>
  <si>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</si>
  <si>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</si>
  <si>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</si>
  <si>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</si>
  <si>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</si>
  <si>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</si>
  <si>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</si>
  <si>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</si>
  <si>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</si>
  <si>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</si>
  <si>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</si>
  <si>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</si>
  <si>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</si>
  <si>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</si>
  <si>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</si>
  <si>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</si>
  <si>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</si>
  <si>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</si>
  <si>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</si>
  <si>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</si>
  <si>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</si>
  <si>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</si>
  <si>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</si>
  <si>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</si>
  <si>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</si>
  <si>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</si>
  <si>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</si>
  <si>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</si>
  <si>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</si>
  <si>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</si>
  <si>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</si>
  <si>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</si>
  <si>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</si>
  <si>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</si>
  <si>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</si>
  <si>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</si>
  <si>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</si>
  <si>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</si>
  <si>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</si>
  <si>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</si>
  <si>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</si>
  <si>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</si>
  <si>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</si>
  <si>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</si>
  <si>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</si>
  <si>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</si>
  <si>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</si>
  <si>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</si>
  <si>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</si>
  <si>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</si>
  <si>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</si>
  <si>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</si>
  <si>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</si>
  <si>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</si>
  <si>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</si>
  <si>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</si>
  <si>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</si>
  <si>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</si>
  <si>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</si>
  <si>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</si>
  <si>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</si>
  <si>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</si>
  <si>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</si>
  <si>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</si>
  <si>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</si>
  <si>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</si>
  <si>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</si>
  <si>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</si>
  <si>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</si>
  <si>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</si>
  <si>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</si>
  <si>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</si>
  <si>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</si>
  <si>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</si>
  <si>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</si>
  <si>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</si>
  <si>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</si>
  <si>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</si>
  <si>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</si>
  <si>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</si>
  <si>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</si>
  <si>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</si>
  <si>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</si>
  <si>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</si>
  <si>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</si>
  <si>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</si>
  <si>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</si>
  <si>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</si>
  <si>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</si>
  <si>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</si>
  <si>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</si>
  <si>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</si>
  <si>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</si>
  <si>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</si>
  <si>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</si>
  <si>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</si>
  <si>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</si>
  <si>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</si>
  <si>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</si>
  <si>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</si>
  <si>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</si>
  <si>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</si>
  <si>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</si>
  <si>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</si>
  <si>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</si>
  <si>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</si>
  <si>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</si>
  <si>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</si>
  <si>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</si>
  <si>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</si>
  <si>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</si>
  <si>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</si>
  <si>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</si>
  <si>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</si>
  <si>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</si>
  <si>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</si>
  <si>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</si>
  <si>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</si>
  <si>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</si>
  <si>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</si>
  <si>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</si>
  <si>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</si>
  <si>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</si>
  <si>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</si>
  <si>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</si>
  <si>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</si>
  <si>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</si>
  <si>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</si>
  <si>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</si>
  <si>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</si>
  <si>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</si>
  <si>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</si>
  <si>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</si>
  <si>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</si>
  <si>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</si>
  <si>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</si>
  <si>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</si>
  <si>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</si>
  <si>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</si>
  <si>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</si>
  <si>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</si>
  <si>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</si>
  <si>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</si>
  <si>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</si>
  <si>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</si>
  <si>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</si>
  <si>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</si>
  <si>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</si>
  <si>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</si>
  <si>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</si>
  <si>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</si>
  <si>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</si>
  <si>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</si>
  <si>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</si>
  <si>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</si>
  <si>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</si>
  <si>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</si>
  <si>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</si>
  <si>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</si>
  <si>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</si>
  <si>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</si>
  <si>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</si>
  <si>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</si>
  <si>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</si>
  <si>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</si>
  <si>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</si>
  <si>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</si>
  <si>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</si>
  <si>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</si>
  <si>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</si>
  <si>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</si>
  <si>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</si>
  <si>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</si>
  <si>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</si>
  <si>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</si>
  <si>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</si>
  <si>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</si>
  <si>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</si>
  <si>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</si>
  <si>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</si>
  <si>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</si>
  <si>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</si>
  <si>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</si>
  <si>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</si>
  <si>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</si>
  <si>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</si>
  <si>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</si>
  <si>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</si>
  <si>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</si>
  <si>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</si>
  <si>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</si>
  <si>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</si>
  <si>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</si>
  <si>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</si>
  <si>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</si>
  <si>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</si>
  <si>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</si>
  <si>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</si>
  <si>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</si>
  <si>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</si>
  <si>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</si>
  <si>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</si>
  <si>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</si>
  <si>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</si>
  <si>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</si>
  <si>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</si>
  <si>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</si>
  <si>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</si>
  <si>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</si>
  <si>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</si>
  <si>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</si>
  <si>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</si>
  <si>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</si>
  <si>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</si>
  <si>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</si>
  <si>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</si>
  <si>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</si>
  <si>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</si>
  <si>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</si>
  <si>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</si>
  <si>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</si>
  <si>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</si>
  <si>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</si>
  <si>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</si>
  <si>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</si>
  <si>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</si>
  <si>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</si>
  <si>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</si>
  <si>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</si>
  <si>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</si>
  <si>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</si>
  <si>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</si>
  <si>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</si>
  <si>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</si>
  <si>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</si>
  <si>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</si>
  <si>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</si>
  <si>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</si>
  <si>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</si>
  <si>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</si>
  <si>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</si>
  <si>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</si>
  <si>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</si>
  <si>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</si>
  <si>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</si>
  <si>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</si>
  <si>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</si>
  <si>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</si>
  <si>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</si>
  <si>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</si>
  <si>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</si>
  <si>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</si>
  <si>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</si>
  <si>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</si>
  <si>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</si>
  <si>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</si>
  <si>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</si>
  <si>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</si>
  <si>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</si>
  <si>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</si>
  <si>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</si>
  <si>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</si>
  <si>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</si>
  <si>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</si>
  <si>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</si>
  <si>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</si>
  <si>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</si>
  <si>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</si>
  <si>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</si>
  <si>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</si>
  <si>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</si>
  <si>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</si>
  <si>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</si>
  <si>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</si>
  <si>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</si>
  <si>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</si>
  <si>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</si>
  <si>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</si>
  <si>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</si>
  <si>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</si>
  <si>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</si>
  <si>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</si>
  <si>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</si>
  <si>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</si>
  <si>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</si>
  <si>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</si>
  <si>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</si>
  <si>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</si>
  <si>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</si>
  <si>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</si>
  <si>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</si>
  <si>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</si>
  <si>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</si>
  <si>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</si>
  <si>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</si>
  <si>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</si>
  <si>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</si>
  <si>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</si>
  <si>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</si>
  <si>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</si>
  <si>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</si>
  <si>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</si>
  <si>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</si>
  <si>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</si>
  <si>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</si>
  <si>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</si>
  <si>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</si>
  <si>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</si>
  <si>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</si>
  <si>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</si>
  <si>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</si>
  <si>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</si>
  <si>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</si>
  <si>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</si>
  <si>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</si>
  <si>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</si>
  <si>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</si>
  <si>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</si>
  <si>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</si>
  <si>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</si>
  <si>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</si>
  <si>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</si>
  <si>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</si>
  <si>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</si>
  <si>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</si>
  <si>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</si>
  <si>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</si>
  <si>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</si>
  <si>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</si>
  <si>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</si>
  <si>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</si>
  <si>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</si>
  <si>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</si>
  <si>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</si>
  <si>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</si>
  <si>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</si>
  <si>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</si>
  <si>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</si>
  <si>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</si>
  <si>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</si>
  <si>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</si>
  <si>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</si>
  <si>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</si>
  <si>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</si>
  <si>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</si>
  <si>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</si>
  <si>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</si>
  <si>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</si>
  <si>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</si>
  <si>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</si>
  <si>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</si>
  <si>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</si>
  <si>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</si>
  <si>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</si>
  <si>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</si>
  <si>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</si>
  <si>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</si>
  <si>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</si>
  <si>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</si>
  <si>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</si>
  <si>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</si>
  <si>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</si>
  <si>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</si>
  <si>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</si>
  <si>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</si>
  <si>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</si>
  <si>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</si>
  <si>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</si>
  <si>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</si>
  <si>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</si>
  <si>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</si>
  <si>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</si>
  <si>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</si>
  <si>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</si>
  <si>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</si>
  <si>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</si>
  <si>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</si>
  <si>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</si>
  <si>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</si>
  <si>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</si>
  <si>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</si>
  <si>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</si>
  <si>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</si>
  <si>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</si>
  <si>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</si>
  <si>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</si>
  <si>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</si>
  <si>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</si>
  <si>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</si>
  <si>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</si>
  <si>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</si>
  <si>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</si>
  <si>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</si>
  <si>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</si>
  <si>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</si>
  <si>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</si>
  <si>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</si>
  <si>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</si>
  <si>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</si>
  <si>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</si>
  <si>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</si>
  <si>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</si>
  <si>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</si>
  <si>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</si>
  <si>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</si>
  <si>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</si>
  <si>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</si>
  <si>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</si>
  <si>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Row Labels</t>
  </si>
  <si>
    <t>Count of Job Title</t>
  </si>
  <si>
    <t>Average of Avg Salary(K)</t>
  </si>
  <si>
    <t>Grand Total</t>
  </si>
  <si>
    <t>WageGroup</t>
  </si>
  <si>
    <t>MinWage_in_K</t>
  </si>
  <si>
    <t>MaxWage_in_K</t>
  </si>
  <si>
    <t>AvgWage_in_K</t>
  </si>
  <si>
    <t>DS_1</t>
  </si>
  <si>
    <t>DS_2</t>
  </si>
  <si>
    <t>DS_3</t>
  </si>
  <si>
    <t>Sr_DS_1</t>
  </si>
  <si>
    <t>Sr_DS_2</t>
  </si>
  <si>
    <t>Gap_pct</t>
  </si>
  <si>
    <t>Month_Id</t>
  </si>
  <si>
    <t>HeadCount</t>
  </si>
  <si>
    <t>RandomisedWagesBetweenMinMax_in_K</t>
  </si>
  <si>
    <t>Id</t>
  </si>
  <si>
    <t>Total_Wage_DS_1</t>
  </si>
  <si>
    <t>Total_Wage_DS_3</t>
  </si>
  <si>
    <t>Total_Wage_Sr_DS_2</t>
  </si>
  <si>
    <t>Total_Wage_Sr_DS_1</t>
  </si>
  <si>
    <t>Total_Wage_DS_2</t>
  </si>
  <si>
    <t>TotalCost</t>
  </si>
  <si>
    <t>HeadCount_DS_1</t>
  </si>
  <si>
    <t>HeadCount_DS_3</t>
  </si>
  <si>
    <t>HeadCount_Sr_DS_2</t>
  </si>
  <si>
    <t>HeadCount_Sr_DS_1</t>
  </si>
  <si>
    <t>HeadCount_DS_2</t>
  </si>
  <si>
    <t>TotalWageCost</t>
  </si>
  <si>
    <t>TotalWageCost_Values</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</si>
</sst>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0">
    <font>
      <sz val="11"/>
      <color theme="1"/>
      <name val="Calibri"/>
      <charset val="134"/>
      <scheme val="minor"/>
    </font>
    <font>
      <sz val="11"/>
      <color theme="1"/>
      <name val="Calibri"/>
      <charset val="134"/>
      <scheme val="minor"/>
    </font>
    <font>
      <b/>
      <sz val="13"/>
      <color theme="3"/>
      <name val="Calibri"/>
      <charset val="134"/>
      <scheme val="minor"/>
    </font>
    <font>
      <u/>
      <sz val="11"/>
      <color rgb="FF800080"/>
      <name val="Calibri"/>
      <charset val="0"/>
      <scheme val="minor"/>
    </font>
    <font>
      <sz val="18"/>
      <color theme="3"/>
      <name val="Calibri Light"/>
      <charset val="134"/>
      <scheme val="major"/>
    </font>
    <font>
      <b/>
      <sz val="15"/>
      <color theme="3"/>
      <name val="Calibri"/>
      <charset val="134"/>
      <scheme val="minor"/>
    </font>
    <font>
      <i/>
      <sz val="11"/>
      <color rgb="FF7F7F7F"/>
      <name val="Calibri"/>
      <charset val="134"/>
      <scheme val="minor"/>
    </font>
    <font>
      <b/>
      <sz val="11"/>
      <color theme="3"/>
      <name val="Calibri"/>
      <charset val="134"/>
      <scheme val="minor"/>
    </font>
    <font>
      <b/>
      <sz val="11"/>
      <color rgb="FFFA7D00"/>
      <name val="Calibri"/>
      <charset val="134"/>
      <scheme val="minor"/>
    </font>
    <font>
      <b/>
      <sz val="11"/>
      <color rgb="FF3F3F3F"/>
      <name val="Calibri"/>
      <charset val="134"/>
      <scheme val="minor"/>
    </font>
    <font>
      <b/>
      <sz val="11"/>
      <color theme="0"/>
      <name val="Calibri"/>
      <charset val="134"/>
      <scheme val="minor"/>
    </font>
    <font>
      <b/>
      <sz val="11"/>
      <color theme="1"/>
      <name val="Calibri"/>
      <charset val="134"/>
      <scheme val="minor"/>
    </font>
    <font>
      <sz val="11"/>
      <color rgb="FF9C0006"/>
      <name val="Calibri"/>
      <charset val="134"/>
      <scheme val="minor"/>
    </font>
    <font>
      <sz val="11"/>
      <color rgb="FF3F3F76"/>
      <name val="Calibri"/>
      <charset val="134"/>
      <scheme val="minor"/>
    </font>
    <font>
      <sz val="11"/>
      <color rgb="FF9C5700"/>
      <name val="Calibri"/>
      <charset val="134"/>
      <scheme val="minor"/>
    </font>
    <font>
      <sz val="11"/>
      <color rgb="FF006100"/>
      <name val="Calibri"/>
      <charset val="134"/>
      <scheme val="minor"/>
    </font>
    <font>
      <sz val="11"/>
      <color theme="0"/>
      <name val="Calibri"/>
      <charset val="134"/>
      <scheme val="minor"/>
    </font>
    <font>
      <u/>
      <sz val="11"/>
      <color rgb="FF0000FF"/>
      <name val="Calibri"/>
      <charset val="0"/>
      <scheme val="minor"/>
    </font>
    <font>
      <sz val="11"/>
      <color rgb="FFFF0000"/>
      <name val="Calibri"/>
      <charset val="134"/>
      <scheme val="minor"/>
    </font>
    <font>
      <sz val="11"/>
      <color rgb="FFFA7D00"/>
      <name val="Calibri"/>
      <charset val="134"/>
      <scheme val="minor"/>
    </font>
  </fonts>
  <fills count="3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6"/>
        <bgColor indexed="64"/>
      </patternFill>
    </fill>
    <fill>
      <patternFill patternType="solid">
        <fgColor theme="8"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tint="0.499984740745262"/>
      </bottom>
      <diagonal/>
    </border>
    <border>
      <left/>
      <right/>
      <top/>
      <bottom style="thick">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0" fillId="16" borderId="0" applyNumberFormat="0" applyBorder="0" applyAlignment="0" applyProtection="0"/>
    <xf numFmtId="0" fontId="0" fillId="32" borderId="0" applyNumberFormat="0" applyBorder="0" applyAlignment="0" applyProtection="0"/>
    <xf numFmtId="0" fontId="0" fillId="34" borderId="0" applyNumberFormat="0" applyBorder="0" applyAlignment="0" applyProtection="0"/>
    <xf numFmtId="0" fontId="16" fillId="24" borderId="0" applyNumberFormat="0" applyBorder="0" applyAlignment="0" applyProtection="0"/>
    <xf numFmtId="0" fontId="0" fillId="23" borderId="0" applyNumberFormat="0" applyBorder="0" applyAlignment="0" applyProtection="0"/>
    <xf numFmtId="0" fontId="0" fillId="18" borderId="0" applyNumberFormat="0" applyBorder="0" applyAlignment="0" applyProtection="0"/>
    <xf numFmtId="0" fontId="0" fillId="11" borderId="0" applyNumberFormat="0" applyBorder="0" applyAlignment="0" applyProtection="0"/>
    <xf numFmtId="0" fontId="16" fillId="22" borderId="0" applyNumberFormat="0" applyBorder="0" applyAlignment="0" applyProtection="0"/>
    <xf numFmtId="0" fontId="0" fillId="28" borderId="0" applyNumberFormat="0" applyBorder="0" applyAlignment="0" applyProtection="0"/>
    <xf numFmtId="0" fontId="16" fillId="31" borderId="0" applyNumberFormat="0" applyBorder="0" applyAlignment="0" applyProtection="0"/>
    <xf numFmtId="0" fontId="19" fillId="0" borderId="13" applyNumberFormat="0" applyFill="0" applyAlignment="0" applyProtection="0"/>
    <xf numFmtId="0" fontId="0" fillId="13" borderId="0" applyNumberFormat="0" applyBorder="0" applyAlignment="0" applyProtection="0"/>
    <xf numFmtId="0" fontId="0" fillId="17" borderId="0" applyNumberFormat="0" applyBorder="0" applyAlignment="0" applyProtection="0"/>
    <xf numFmtId="0" fontId="16" fillId="33" borderId="0" applyNumberFormat="0" applyBorder="0" applyAlignment="0" applyProtection="0"/>
    <xf numFmtId="0" fontId="0" fillId="20" borderId="0" applyNumberFormat="0" applyBorder="0" applyAlignment="0" applyProtection="0"/>
    <xf numFmtId="0" fontId="0" fillId="19" borderId="0" applyNumberFormat="0" applyBorder="0" applyAlignment="0" applyProtection="0"/>
    <xf numFmtId="0" fontId="16" fillId="27" borderId="0" applyNumberFormat="0" applyBorder="0" applyAlignment="0" applyProtection="0"/>
    <xf numFmtId="0" fontId="0" fillId="7" borderId="0" applyNumberFormat="0" applyBorder="0" applyAlignment="0" applyProtection="0"/>
    <xf numFmtId="0" fontId="16" fillId="25" borderId="0" applyNumberFormat="0" applyBorder="0" applyAlignment="0" applyProtection="0"/>
    <xf numFmtId="177" fontId="1" fillId="0" borderId="0" applyFont="0" applyFill="0" applyBorder="0" applyAlignment="0" applyProtection="0">
      <alignment vertical="center"/>
    </xf>
    <xf numFmtId="0" fontId="14" fillId="15" borderId="0" applyNumberFormat="0" applyBorder="0" applyAlignment="0" applyProtection="0"/>
    <xf numFmtId="0" fontId="0" fillId="26" borderId="0" applyNumberFormat="0" applyBorder="0" applyAlignment="0" applyProtection="0"/>
    <xf numFmtId="0" fontId="12" fillId="12" borderId="0" applyNumberFormat="0" applyBorder="0" applyAlignment="0" applyProtection="0"/>
    <xf numFmtId="0" fontId="0" fillId="29" borderId="0" applyNumberFormat="0" applyBorder="0" applyAlignment="0" applyProtection="0"/>
    <xf numFmtId="0" fontId="11" fillId="0" borderId="12" applyNumberFormat="0" applyFill="0" applyAlignment="0" applyProtection="0"/>
    <xf numFmtId="0" fontId="9" fillId="6" borderId="10" applyNumberFormat="0" applyAlignment="0" applyProtection="0"/>
    <xf numFmtId="44" fontId="1" fillId="0" borderId="0" applyFont="0" applyFill="0" applyBorder="0" applyAlignment="0" applyProtection="0">
      <alignment vertical="center"/>
    </xf>
    <xf numFmtId="0" fontId="0" fillId="9" borderId="0" applyNumberFormat="0" applyBorder="0" applyAlignment="0" applyProtection="0"/>
    <xf numFmtId="0" fontId="0" fillId="8" borderId="9" applyNumberFormat="0" applyFont="0" applyAlignment="0" applyProtection="0"/>
    <xf numFmtId="0" fontId="13" fillId="14" borderId="8" applyNumberFormat="0" applyAlignment="0" applyProtection="0"/>
    <xf numFmtId="0" fontId="7" fillId="0" borderId="0" applyNumberFormat="0" applyFill="0" applyBorder="0" applyAlignment="0" applyProtection="0"/>
    <xf numFmtId="0" fontId="8" fillId="6" borderId="8" applyNumberFormat="0" applyAlignment="0" applyProtection="0"/>
    <xf numFmtId="0" fontId="15" fillId="21" borderId="0" applyNumberFormat="0" applyBorder="0" applyAlignment="0" applyProtection="0"/>
    <xf numFmtId="0" fontId="7" fillId="0" borderId="7" applyNumberFormat="0" applyFill="0" applyAlignment="0" applyProtection="0"/>
    <xf numFmtId="0" fontId="6" fillId="0" borderId="0" applyNumberFormat="0" applyFill="0" applyBorder="0" applyAlignment="0" applyProtection="0"/>
    <xf numFmtId="0" fontId="0" fillId="5" borderId="0" applyNumberFormat="0" applyBorder="0" applyAlignment="0" applyProtection="0"/>
    <xf numFmtId="42" fontId="1" fillId="0" borderId="0" applyFont="0" applyFill="0" applyBorder="0" applyAlignment="0" applyProtection="0">
      <alignment vertical="center"/>
    </xf>
    <xf numFmtId="0" fontId="5" fillId="0" borderId="6" applyNumberFormat="0" applyFill="0" applyAlignment="0" applyProtection="0"/>
    <xf numFmtId="0" fontId="0" fillId="30" borderId="0" applyNumberFormat="0" applyBorder="0" applyAlignment="0" applyProtection="0"/>
    <xf numFmtId="0" fontId="4" fillId="0" borderId="0" applyNumberFormat="0" applyFill="0" applyBorder="0" applyAlignment="0" applyProtection="0"/>
    <xf numFmtId="0" fontId="18" fillId="0" borderId="0" applyNumberFormat="0" applyFill="0" applyBorder="0" applyAlignment="0" applyProtection="0"/>
    <xf numFmtId="0" fontId="0" fillId="4" borderId="0" applyNumberFormat="0" applyBorder="0" applyAlignment="0" applyProtection="0"/>
    <xf numFmtId="0" fontId="1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5" applyNumberFormat="0" applyFill="0" applyAlignment="0" applyProtection="0"/>
    <xf numFmtId="176" fontId="1" fillId="0" borderId="0" applyFont="0" applyFill="0" applyBorder="0" applyAlignment="0" applyProtection="0">
      <alignment vertical="center"/>
    </xf>
    <xf numFmtId="0" fontId="10" fillId="10" borderId="11" applyNumberFormat="0" applyAlignment="0" applyProtection="0"/>
    <xf numFmtId="9" fontId="1" fillId="0" borderId="0" applyFont="0" applyFill="0" applyBorder="0" applyAlignment="0" applyProtection="0">
      <alignment vertical="center"/>
    </xf>
  </cellStyleXfs>
  <cellXfs count="14">
    <xf numFmtId="0" fontId="0" fillId="0" borderId="0" xfId="0"/>
    <xf numFmtId="0" fontId="0" fillId="0" borderId="1" xfId="0" applyBorder="1"/>
    <xf numFmtId="0" fontId="0" fillId="2" borderId="1" xfId="0"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2" fontId="0" fillId="0" borderId="0" xfId="0" applyNumberFormat="1"/>
    <xf numFmtId="0" fontId="0" fillId="0" borderId="0" xfId="0" applyAlignment="1">
      <alignment horizontal="left"/>
    </xf>
    <xf numFmtId="0" fontId="0" fillId="3" borderId="0" xfId="0" applyFill="1" applyAlignment="1">
      <alignment horizontal="left" indent="1"/>
    </xf>
    <xf numFmtId="0" fontId="0" fillId="3" borderId="0" xfId="0" applyFill="1"/>
    <xf numFmtId="0" fontId="0" fillId="0" borderId="0" xfId="0" applyAlignment="1">
      <alignment horizontal="left" indent="1"/>
    </xf>
    <xf numFmtId="0" fontId="0" fillId="0" borderId="0" xfId="0" applyAlignment="1">
      <alignment wrapText="1"/>
    </xf>
    <xf numFmtId="17"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Kaushik" refreshedDate="44825.4957488426" recordCount="742">
  <cacheSource type="worksheet">
    <worksheetSource ref="A1:AP743" sheet="glassdoor_USA_data_cleaned_2021"/>
  </cacheSource>
  <cacheFields count="42">
    <cacheField name="index"/>
    <cacheField name="Job Title">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
      <sharedItems count="416">
        <s v="$53K-$91K (Glassdoor est.)"/>
        <s v="$63K-$112K (Glassdoor est.)"/>
        <s v="$80K-$90K (Glassdoor est.)"/>
        <s v="$56K-$97K (Glassdoor est.)"/>
        <s v="$86K-$143K (Glassdoor est.)"/>
        <s v="$71K-$119K (Glassdoor est.)"/>
        <s v="$54K-$93K (Glassdoor est.)"/>
        <s v="$86K-$142K (Glassdoor est.)"/>
        <s v="$38K-$84K (Glassdoor est.)"/>
        <s v="$120K-$160K (Glassdoor est.)"/>
        <s v="$126K-$201K (Glassdoor est.)"/>
        <s v="$64K-$106K (Glassdoor est.)"/>
        <s v="$106K-$172K (Glassdoor est.)"/>
        <s v="$46K-$85K (Glassdoor est.)"/>
        <s v="$83K-$144K (Glassdoor est.)"/>
        <s v="$102K-$190K (Glassdoor est.)"/>
        <s v="$67K-$137K (Glassdoor est.)"/>
        <s v="$118K-$189K (Glassdoor est.)"/>
        <s v="$110K-$175K (Glassdoor est.)"/>
        <s v="$64K-$111K (Glassdoor est.)"/>
        <s v="$81K-$130K (Glassdoor est.)"/>
        <s v="$73K-$119K (Glassdoor est.)"/>
        <s v="$86K-$139K (Glassdoor est.)"/>
        <s v="$63K-$105K (Glassdoor est.)"/>
        <s v="$109K-$177K (Glassdoor est.)"/>
        <s v="$63K-$110K (Glassdoor est.)"/>
        <s v="$75K-$124K (Glassdoor est.)"/>
        <s v="$34K-$61K (Glassdoor est.)"/>
        <s v="$72K-$120K (Glassdoor est.)"/>
        <s v="$93K-$149K (Glassdoor est.)"/>
        <s v="$85K-$140K (Glassdoor est.)"/>
        <s v="$77K-$135K (Glassdoor est.)"/>
        <s v="$82K-$132K (Glassdoor est.)"/>
        <s v="$83K-$137K (Glassdoor est.)"/>
        <s v="$115K-$180K (Glassdoor est.)"/>
        <s v="$74K-$138K (Glassdoor est.)"/>
        <s v="$64K-$112K (Glassdoor est.)"/>
        <s v="$68K-$129K (Glassdoor est.)"/>
        <s v="$52K-$113K (Glassdoor est.)"/>
        <s v="$110K-$150K(Employer est.)"/>
        <s v="Employer Provided Salary:$150K-$160K"/>
        <s v="$158K-$211K (Glassdoor est.)"/>
        <s v="$20K-$39K (Glassdoor est.)"/>
        <s v="$56K-$117K (Glassdoor est.)"/>
        <s v="$63K-$99K (Glassdoor est.)"/>
        <s v="$68K-$114K (Glassdoor est.)"/>
        <s v="$41K-$95K (Glassdoor est.)"/>
        <s v="$86K-$144K (Glassdoor est.)"/>
        <s v="$80K-$139K (Glassdoor est.)"/>
        <s v="$56K-$95K (Glassdoor est.)"/>
        <s v="$120K-$189K (Glassdoor est.)"/>
        <s v="$111K-$176K (Glassdoor est.)"/>
        <s v="$84K-$146K (Glassdoor est.)"/>
        <s v="$107K-$172K (Glassdoor est.)"/>
        <s v="$49K-$85K (Glassdoor est.)"/>
        <s v="$61K-$109K (Glassdoor est.)"/>
        <s v="$88K-$148K (Glassdoor est.)"/>
        <s v="$60K-$99K (Glassdoor est.)"/>
        <s v="$41K-$72K (Glassdoor est.)"/>
        <s v="$96K-$161K (Glassdoor est.)"/>
        <s v="$65K-$130K (Glassdoor est.)"/>
        <s v="$52K-$81K (Glassdoor est.)"/>
        <s v="$139K-$220K (Glassdoor est.)"/>
        <s v="$50K-$102K (Glassdoor est.)"/>
        <s v="$85K-$139K (Glassdoor est.)"/>
        <s v="$74K-$122K (Glassdoor est.)"/>
        <s v="$99K-$157K (Glassdoor est.)"/>
        <s v="$79K-$222K (Glassdoor est.)"/>
        <s v="$57K-$118K (Glassdoor est.)"/>
        <s v="$86K-$141K (Glassdoor est.)"/>
        <s v="$94K-$154K (Glassdoor est.)"/>
        <s v="$37K-$76K (Glassdoor est.)"/>
        <s v="$100K-$160K (Glassdoor est.)"/>
        <s v="$55K-$100K (Glassdoor est.)"/>
        <s v="$60K-$114K (Glassdoor est.)"/>
        <s v="$39K-$68K (Glassdoor est.)"/>
        <s v="$64K-$107K (Glassdoor est.)"/>
        <s v="$31K-$65K (Glassdoor est.)"/>
        <s v="$34K-$62K (Glassdoor est.)"/>
        <s v="$117K-$231K (Glassdoor est.)"/>
        <s v="$79K-$134K (Glassdoor est.)"/>
        <s v="$52K-$93K (Glassdoor est.)"/>
        <s v="$55K-$116K (Glassdoor est.)"/>
        <s v="$72K-$123K (Glassdoor est.)"/>
        <s v="$74K-$124K (Glassdoor est.)"/>
        <s v="$40K-$73K (Glassdoor est.)"/>
        <s v="$102K-$164K (Glassdoor est.)"/>
        <s v="$89K-$153K (Glassdoor est.)"/>
        <s v="$61K-$110K (Glassdoor est.)"/>
        <s v="$65K-$110K (Glassdoor est.)"/>
        <s v="$200K-$275K(Employer est.)"/>
        <s v="$68K-$123K (Glassdoor est.)"/>
        <s v="$80K-$129K (Glassdoor est.)"/>
        <s v="$39K-$71K (Glassdoor est.)"/>
        <s v="$38K-$85K (Glassdoor est.)"/>
        <s v="$121K-$193K (Glassdoor est.)"/>
        <s v="$54K-$102K (Glassdoor est.)"/>
        <s v="$102K-$163K (Glassdoor est.)"/>
        <s v="$76K-$140K (Glassdoor est.)"/>
        <s v="$60K-$101K (Glassdoor est.)"/>
        <s v="$82K-$133K (Glassdoor est.)"/>
        <s v="$65K-$125K (Glassdoor est.)"/>
        <s v="$91K-$148K (Glassdoor est.)"/>
        <s v="$95K-$173K (Glassdoor est.)"/>
        <s v="$77K-$124K (Glassdoor est.)"/>
        <s v="$80K-$135K (Glassdoor est.)"/>
        <s v="$85K-$159K (Glassdoor est.)"/>
        <s v="$80K-$105K(Employer est.)"/>
        <s v="$43K-$81K (Glassdoor est.)"/>
        <s v="$29K-$50K (Glassdoor est.)"/>
        <s v="$26K-$55K (Glassdoor est.)"/>
        <s v="$61K-$118K (Glassdoor est.)"/>
        <s v="$60K-$102K (Glassdoor est.)"/>
        <s v="$112K-$182K (Glassdoor est.)"/>
        <s v="$51K-$112K (Glassdoor est.)"/>
        <s v="$113K-$223K (Glassdoor est.)"/>
        <s v="$72K-$129K (Glassdoor est.)"/>
        <s v="$71K-$123K (Glassdoor est.)"/>
        <s v="Employer Provided Salary:$120K-$145K"/>
        <s v="$80K-$120K (Glassdoor est.)"/>
        <s v="$80K-$130K (Glassdoor est.)"/>
        <s v="$59K-$115K (Glassdoor est.)"/>
        <s v="$71K-$136K (Glassdoor est.)"/>
        <s v="$81K-$167K (Glassdoor est.)"/>
        <s v="$71K-$204K (Glassdoor est.)"/>
        <s v="$75K-$125K (Glassdoor est.)"/>
        <s v="$77K-$136K (Glassdoor est.)"/>
        <s v="$74K-$123K (Glassdoor est.)"/>
        <s v="$44K-$78K (Glassdoor est.)"/>
        <s v="$65K-$148K (Glassdoor est.)"/>
        <s v="$59K-$110K (Glassdoor est.)"/>
        <s v="$85K-$134K (Glassdoor est.)"/>
        <s v="$124K-$204K (Glassdoor est.)"/>
        <s v="$131K-$207K (Glassdoor est.)"/>
        <s v="$110K-$174K (Glassdoor est.)"/>
        <s v="$52K-$101K (Glassdoor est.)"/>
        <s v="$81K-$133K (Glassdoor est.)"/>
        <s v="$132K-$211K (Glassdoor est.)"/>
        <s v="$74K-$140K (Glassdoor est.)"/>
        <s v="$100K-$190K (Glassdoor est.)"/>
        <s v="$43K-$80K (Glassdoor est.)"/>
        <s v="$17-$24 Per Hour(Glassdoor est.)"/>
        <s v="$91K-$149K (Glassdoor est.)"/>
        <s v="$42K-$82K (Glassdoor est.)"/>
        <s v="$116K-$185K (Glassdoor est.)"/>
        <s v="$59K-$116K (Glassdoor est.)"/>
        <s v="$48K-$95K (Glassdoor est.)"/>
        <s v="$31K-$72K (Glassdoor est.)"/>
        <s v="$105K-$198K (Glassdoor est.)"/>
        <s v="$98K-$182K (Glassdoor est.)"/>
        <s v="$73K-$124K (Glassdoor est.)"/>
        <s v="Employer Provided Salary:$200K-$250K"/>
        <s v="$21-$34 Per Hour(Glassdoor est.)"/>
        <s v="$117K-$206K (Glassdoor est.)"/>
        <s v="$111K-$183K (Glassdoor est.)"/>
        <s v="$81K-$159K (Glassdoor est.)"/>
        <s v="$83K-$166K (Glassdoor est.)"/>
        <s v="$114K-$182K (Glassdoor est.)"/>
        <s v="$42K-$76K (Glassdoor est.)"/>
        <s v="$114K-$179K (Glassdoor est.)"/>
        <s v="$60K-$123K (Glassdoor est.)"/>
        <s v="$100K-$166K (Glassdoor est.)"/>
        <s v="$108K-$173K (Glassdoor est.)"/>
        <s v="$48K-$93K (Glassdoor est.)"/>
        <s v="$54K-$115K (Glassdoor est.)"/>
        <s v="$60K-$127K (Glassdoor est.)"/>
        <s v="$90K-$179K (Glassdoor est.)"/>
        <s v="$138K-$224K (Glassdoor est.)"/>
        <s v="$190K-$220K(Employer est.)"/>
        <s v="$35K-$62K (Glassdoor est.)"/>
        <s v="$18-$25 Per Hour(Glassdoor est.)"/>
        <s v="$39K-$66K (Glassdoor est.)"/>
        <s v="$42K-$86K (Glassdoor est.)"/>
        <s v="$69K-$127K (Glassdoor est.)"/>
        <s v="$40K-$68K (Glassdoor est.)"/>
        <s v="$49K-$113K (Glassdoor est.)"/>
        <s v="$75K-$140K (Glassdoor est.)"/>
        <s v="$66K-$112K (Glassdoor est.)"/>
        <s v="$76K-$125K (Glassdoor est.)"/>
        <s v="$44K-$86K (Glassdoor est.)"/>
        <s v="$15-$25 Per Hour(Glassdoor est.)"/>
        <s v="$53K-$92K (Glassdoor est.)"/>
        <s v="$65K-$120K (Glassdoor est.)"/>
        <s v="$60K-$103K (Glassdoor est.)"/>
        <s v="$53K-$105K (Glassdoor est.)"/>
        <s v="$33K-$62K (Glassdoor est.)"/>
        <s v="$48K-$90K (Glassdoor est.)"/>
        <s v="$34K-$64K (Glassdoor est.)"/>
        <s v="$66K-$111K (Glassdoor est.)"/>
        <s v="$91K-$138K (Glassdoor est.)"/>
        <s v="$62K-$114K (Glassdoor est.)"/>
        <s v="$71K-$129K (Glassdoor est.)"/>
        <s v="$74K-$119K (Glassdoor est.)"/>
        <s v="$55K-$97K (Glassdoor est.)"/>
        <s v="$15K-$16K(Employer est.)"/>
        <s v="$61K-$106K (Glassdoor est.)"/>
        <s v="$127K-$199K (Glassdoor est.)"/>
        <s v="$74K-$126K (Glassdoor est.)"/>
        <s v="$33K-$72K (Glassdoor est.)"/>
        <s v="$37K-$63K (Glassdoor est.)"/>
        <s v="$67K-$119K (Glassdoor est.)"/>
        <s v="$72K-$117K (Glassdoor est.)"/>
        <s v="$78K-$126K (Glassdoor est.)"/>
        <s v="$116K-$194K (Glassdoor est.)"/>
        <s v="$83K-$133K (Glassdoor est.)"/>
        <s v="$45K-$82K (Glassdoor est.)"/>
        <s v="$83K-$135K (Glassdoor est.)"/>
        <s v="$70K-$122K (Glassdoor est.)"/>
        <s v="$70K-$132K (Glassdoor est.)"/>
        <s v="$54K-$101K (Glassdoor est.)"/>
        <s v="$68K-$112K (Glassdoor est.)"/>
        <s v="$42K-$74K (Glassdoor est.)"/>
        <s v="$95K-$161K (Glassdoor est.)"/>
        <s v="$76K-$126K (Glassdoor est.)"/>
        <s v="$108K-$176K (Glassdoor est.)"/>
        <s v="$130K-$208K (Glassdoor est.)"/>
        <s v="$37K-$68K (Glassdoor est.)"/>
        <s v="$52K-$99K (Glassdoor est.)"/>
        <s v="$105K-$173K (Glassdoor est.)"/>
        <s v="$71K-$134K (Glassdoor est.)"/>
        <s v="$39K-$82K (Glassdoor est.)"/>
        <s v="$88K-$162K (Glassdoor est.)"/>
        <s v="$55K-$99K (Glassdoor est.)"/>
        <s v="$67K-$117K (Glassdoor est.)"/>
        <s v="$92K-$150K (Glassdoor est.)"/>
        <s v="$116K-$209K (Glassdoor est.)"/>
        <s v="$38K-$82K (Glassdoor est.)"/>
        <s v="Employer Provided Salary:$85K-$90K"/>
        <s v="$62K-$119K (Glassdoor est.)"/>
        <s v="$84K-$136K (Glassdoor est.)"/>
        <s v="$52K-$89K (Glassdoor est.)"/>
        <s v="$65K-$119K (Glassdoor est.)"/>
        <s v="$63K-$101K (Glassdoor est.)"/>
        <s v="$127K-$202K (Glassdoor est.)"/>
        <s v="$31K-$57K (Glassdoor est.)"/>
        <s v="$75K-$143K (Glassdoor est.)"/>
        <s v="$105K-$194K (Glassdoor est.)"/>
        <s v="$45K-$86K (Glassdoor est.)"/>
        <s v="$95K-$154K (Glassdoor est.)"/>
        <s v="$80K-$148K (Glassdoor est.)"/>
        <s v="$36K-$62K (Glassdoor est.)"/>
        <s v="$50K-$92K (Glassdoor est.)"/>
        <s v="$67K-$135K (Glassdoor est.)"/>
        <s v="$42K-$80K (Glassdoor est.)"/>
        <s v="$68K-$139K (Glassdoor est.)"/>
        <s v="$34K-$92K (Glassdoor est.)"/>
        <s v="$54K-$71K (Glassdoor est.)"/>
        <s v="$65K-$124K (Glassdoor est.)"/>
        <s v="$109K-$200K (Glassdoor est.)"/>
        <s v="$61K-$113K (Glassdoor est.)"/>
        <s v="$43K-$86K (Glassdoor est.)"/>
        <s v="$74K-$149K (Glassdoor est.)"/>
        <s v="$113K-$196K (Glassdoor est.)"/>
        <s v="$97K-$160K (Glassdoor est.)"/>
        <s v="$24-$39 Per Hour(Glassdoor est.)"/>
        <s v="$102K-$172K (Glassdoor est.)"/>
        <s v="$108K-$171K (Glassdoor est.)"/>
        <s v="$76K-$142K (Glassdoor est.)"/>
        <s v="$202K-$306K (Glassdoor est.)"/>
        <s v="$49K-$97K (Glassdoor est.)"/>
        <s v="$65K-$134K (Glassdoor est.)"/>
        <s v="$32K-$59K (Glassdoor est.)"/>
        <s v="$87K-$158K (Glassdoor est.)"/>
        <s v="$107K-$173K (Glassdoor est.)"/>
        <s v="$56K-$99K (Glassdoor est.)"/>
        <s v="Employer Provided Salary:$25-$28 Per Hour"/>
        <s v="$80K-$155K (Glassdoor est.)"/>
        <s v="$43K-$98K (Glassdoor est.)"/>
        <s v="$45K-$78K (Glassdoor est.)"/>
        <s v="$44K-$96K (Glassdoor est.)"/>
        <s v="$50K-$110K (Glassdoor est.)"/>
        <s v="$61K-$119K (Glassdoor est.)"/>
        <s v="Employer Provided Salary:$100K-$140K"/>
        <s v="$56K-$91K (Glassdoor est.)"/>
        <s v="$101K-$158K (Glassdoor est.)"/>
        <s v="$125K-$210K (Glassdoor est.)"/>
        <s v="$43K-$77K (Glassdoor est.)"/>
        <s v="$139K-$221K (Glassdoor est.)"/>
        <s v="$78K-$147K (Glassdoor est.)"/>
        <s v="$37K-$66K (Glassdoor est.)"/>
        <s v="$38K-$64K (Glassdoor est.)"/>
        <s v="$43K-$82K (Glassdoor est.)"/>
        <s v="$90K-$110K(Employer est.)"/>
        <s v="$93K-$151K (Glassdoor est.)"/>
        <s v="$40K-$101K (Glassdoor est.)"/>
        <s v="$97K-$180K (Glassdoor est.)"/>
        <s v="$81K-$134K (Glassdoor est.)"/>
        <s v="$84K-$157K (Glassdoor est.)"/>
        <s v="$121K-$203K (Glassdoor est.)"/>
        <s v="$52K-$85K (Glassdoor est.)"/>
        <s v="$81K-$140K (Glassdoor est.)"/>
        <s v="$83K-$148K (Glassdoor est.)"/>
        <s v="$31K-$55K (Glassdoor est.)"/>
        <s v="$102K-$178K (Glassdoor est.)"/>
        <s v="Employer Provided Salary:$110K-$130K"/>
        <s v="$48K-$85K (Glassdoor est.)"/>
        <s v="$66K-$123K (Glassdoor est.)"/>
        <s v="$92K-$146K (Glassdoor est.)"/>
        <s v="$21-$29 Per Hour(Glassdoor est.)"/>
        <s v="$10-$17 Per Hour(Glassdoor est.)"/>
        <s v="$150K-$239K (Glassdoor est.)"/>
        <s v="$52K-$91K (Glassdoor est.)"/>
        <s v="$82K-$129K(Employer est.)"/>
        <s v="$47K-$101K (Glassdoor est.)"/>
        <s v="$49K-$76K (Glassdoor est.)"/>
        <s v="$43K-$88K (Glassdoor est.)"/>
        <s v="$124K-$199K (Glassdoor est.)"/>
        <s v="$97K-$181K (Glassdoor est.)"/>
        <s v="$100K-$173K (Glassdoor est.)"/>
        <s v="$53K-$96K (Glassdoor est.)"/>
        <s v="$65K-$96K (Glassdoor est.)"/>
        <s v="$75K-$127K (Glassdoor est.)"/>
        <s v="$94K-$139K (Glassdoor est.)"/>
        <s v="$176K-$289K (Glassdoor est.)"/>
        <s v="$92K-$149K (Glassdoor est.)"/>
        <s v="$118K-$188K (Glassdoor est.)"/>
        <s v="$108K-$146K (Glassdoor est.)"/>
        <s v="$65K-$106K (Glassdoor est.)"/>
        <s v="$55K-$98K (Glassdoor est.)"/>
        <s v="$94K-$162K (Glassdoor est.)"/>
        <s v="$63K-$120K (Glassdoor est.)"/>
        <s v="$126K-$228K (Glassdoor est.)"/>
        <s v="$80K-$134K (Glassdoor est.)"/>
        <s v="$85K-$142K (Glassdoor est.)"/>
        <s v="$87K-$140K (Glassdoor est.)"/>
        <s v="$76K-$127K (Glassdoor est.)"/>
        <s v="$54K-$92K (Glassdoor est.)"/>
        <s v="$61K-$100K (Glassdoor est.)"/>
        <s v="$112K-$179K (Glassdoor est.)"/>
        <s v="$63K-$111K (Glassdoor est.)"/>
        <s v="$75K-$126K (Glassdoor est.)"/>
        <s v="$110K-$184K (Glassdoor est.)"/>
        <s v="$76K-$145K (Glassdoor est.)"/>
        <s v="$70K-$118K (Glassdoor est.)"/>
        <s v="$94K-$153K (Glassdoor est.)"/>
        <s v="$150K-$180K (Glassdoor est.)"/>
        <s v="$42K-$77K (Glassdoor est.)"/>
        <s v="$47K-$85K (Glassdoor est.)"/>
        <s v="$62K-$112K (Glassdoor est.)"/>
        <s v="$64K-$108K (Glassdoor est.)"/>
        <s v="$89K-$144K (Glassdoor est.)"/>
        <s v="$55K-$105K (Glassdoor est.)"/>
        <s v="$135K-$211K (Glassdoor est.)"/>
        <s v="$57K-$80K (Glassdoor est.)"/>
        <s v="$129K-$215K (Glassdoor est.)"/>
        <s v="$63K-$127K (Glassdoor est.)"/>
        <s v="$50K-$89K (Glassdoor est.)"/>
        <s v="$71K-$124K (Glassdoor est.)"/>
        <s v="$69K-$121K (Glassdoor est.)"/>
        <s v="$150K-$238K (Glassdoor est.)"/>
        <s v="$77K-$132K (Glassdoor est.)"/>
        <s v="$59K-$112K (Glassdoor est.)"/>
        <s v="$35K-$65K (Glassdoor est.)"/>
        <s v="$79K-$147K (Glassdoor est.)"/>
        <s v="$119K-$187K (Glassdoor est.)"/>
        <s v="$90K-$157K (Glassdoor est.)"/>
        <s v="$32K-$62K (Glassdoor est.)"/>
        <s v="$116K-$208K (Glassdoor est.)"/>
        <s v="$102K-$165K (Glassdoor est.)"/>
        <s v="$91K-$159K (Glassdoor est.)"/>
        <s v="$80K-$133K (Glassdoor est.)"/>
        <s v="$39K-$69K (Glassdoor est.)"/>
        <s v="$27K-$48K (Glassdoor est.)"/>
        <s v="$36K-$71K (Glassdoor est.)"/>
        <s v="$130K-$206K (Glassdoor est.)"/>
        <s v="$99K-$178K (Glassdoor est.)"/>
        <s v="$86K-$137K (Glassdoor est.)"/>
        <s v="$37K-$100K (Glassdoor est.)"/>
        <s v="$58K-$111K (Glassdoor est.)"/>
        <s v="$72K-$133K (Glassdoor est.)"/>
        <s v="$61K-$126K (Glassdoor est.)"/>
        <s v="$95K-$160K (Glassdoor est.)"/>
        <s v="$33K-$61K (Glassdoor est.)"/>
        <s v="$69K-$119K (Glassdoor est.)"/>
        <s v="$67K-$127K (Glassdoor est.)"/>
        <s v="$66K-$117K (Glassdoor est.)"/>
        <s v="$50K-$98K (Glassdoor est.)"/>
        <s v="$90K-$153K (Glassdoor est.)"/>
        <s v="Employer Provided Salary:$100K-$135K"/>
        <s v="$42K-$79K (Glassdoor est.)"/>
        <s v="$84K-$153K (Glassdoor est.)"/>
        <s v="$44K-$73K (Glassdoor est.)"/>
        <s v="$40K-$87K (Glassdoor est.)"/>
        <s v="$72K-$142K (Glassdoor est.)"/>
        <s v="$74K-$137K (Glassdoor est.)"/>
        <s v="$57K-$109K (Glassdoor est.)"/>
        <s v="$136K-$208K (Glassdoor est.)"/>
        <s v="$171K-$272K (Glassdoor est.)"/>
        <s v="$65K-$126K (Glassdoor est.)"/>
        <s v="$118K-$228K (Glassdoor est.)"/>
        <s v="$113K-$182K (Glassdoor est.)"/>
        <s v="$58K-$104K (Glassdoor est.)"/>
        <s v="$58K-$108K (Glassdoor est.)"/>
        <s v="$81K-$161K (Glassdoor est.)"/>
        <s v="$115K-$220K (Glassdoor est.)"/>
        <s v="$71K-$144K (Glassdoor est.)"/>
        <s v="$32K-$57K (Glassdoor est.)"/>
        <s v="$79K-$136K (Glassdoor est.)"/>
        <s v="$48K-$113K (Glassdoor est.)"/>
        <s v="$27-$47 Per Hour(Glassdoor est.)"/>
        <s v="$68K-$125K (Glassdoor est.)"/>
        <s v="$39K-$67K (Glassdoor est.)"/>
        <s v="$71K-$135K (Glassdoor est.)"/>
        <s v="$61K-$123K (Glassdoor est.)"/>
        <s v="$87K-$141K (Glassdoor est.)"/>
        <s v="$71K-$121K (Glassdoor est.)"/>
        <s v="$72K-$121K (Glassdoor est.)"/>
        <s v="$51K-$88K (Glassdoor est.)"/>
        <s v="$101K-$141K (Glassdoor est.)"/>
        <s v="$79K-$127K (Glassdoor est.)"/>
        <s v="$81K-$132K (Glassdoor est.)"/>
        <s v="Employer Provided Salary:$120K-$140K"/>
        <s v="$65K-$113K (Glassdoor est.)"/>
        <s v="$59K-$125K (Glassdoor est.)"/>
        <s v="$80K-$142K (Glassdoor est.)"/>
        <s v="$62K-$113K (Glassdoor est.)"/>
      </sharedItems>
    </cacheField>
    <cacheField name="Job Description"/>
    <cacheField name="Rating"/>
    <cacheField name="Company Name"/>
    <cacheField name="Location"/>
    <cacheField name="Headquarters"/>
    <cacheField name="Size"/>
    <cacheField name="Founded"/>
    <cacheField name="Type of ownership"/>
    <cacheField name="Industry"/>
    <cacheField name="Sector"/>
    <cacheField name="Revenue"/>
    <cacheField name="Competitors"/>
    <cacheField name="Hourly"/>
    <cacheField name="Employer provided"/>
    <cacheField name="Lower Salary"/>
    <cacheField name="Upper Salary"/>
    <cacheField name="Avg Salary(K)"/>
    <cacheField name="company_txt"/>
    <cacheField name="Job Location"/>
    <cacheField name="Age"/>
    <cacheField name="Python"/>
    <cacheField name="spark"/>
    <cacheField name="aws"/>
    <cacheField name="excel"/>
    <cacheField name="sql"/>
    <cacheField name="sas"/>
    <cacheField name="keras"/>
    <cacheField name="pytorch"/>
    <cacheField name="scikit"/>
    <cacheField name="tensor"/>
    <cacheField name="hadoop"/>
    <cacheField name="tableau"/>
    <cacheField name="bi"/>
    <cacheField name="flink"/>
    <cacheField name="mongo"/>
    <cacheField name="google_an"/>
    <cacheField name="job_title_sim"/>
    <cacheField name="seniority_by_title"/>
    <cacheField name="Degree"/>
  </cacheFields>
</pivotCacheDefinition>
</file>

<file path=xl/pivotCache/pivotCacheRecords1.xml><?xml version="1.0" encoding="utf-8"?>
<pivotCacheRecords xmlns="http://schemas.openxmlformats.org/spreadsheetml/2006/main" xmlns:r="http://schemas.openxmlformats.org/officeDocument/2006/relationships" count="742">
  <r>
    <n v="0"/>
    <x v="0"/>
    <x v="0"/>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n v="3.8"/>
    <s v="Tecolote Research_x000a_3.8"/>
    <s v="Albuquerque, NM"/>
    <s v="Goleta, CA"/>
    <s v="501 - 1000 "/>
    <n v="1973"/>
    <s v="Company - Private"/>
    <s v="Aerospace &amp; Defense"/>
    <s v="Aerospace &amp; Defense"/>
    <s v="$50 to $100 million (USD)"/>
    <n v="-1"/>
    <n v="0"/>
    <n v="0"/>
    <n v="53"/>
    <n v="91"/>
    <n v="72"/>
    <s v="Tecolote Research"/>
    <s v="NM"/>
    <n v="48"/>
    <n v="1"/>
    <n v="0"/>
    <n v="0"/>
    <n v="1"/>
    <n v="0"/>
    <n v="1"/>
    <n v="0"/>
    <n v="0"/>
    <n v="0"/>
    <n v="0"/>
    <n v="0"/>
    <n v="1"/>
    <n v="1"/>
    <n v="0"/>
    <n v="0"/>
    <n v="0"/>
    <s v="data scientist"/>
    <s v="na"/>
    <s v="M"/>
  </r>
  <r>
    <n v="1"/>
    <x v="1"/>
    <x v="1"/>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4"/>
    <s v="University of Maryland Medical System_x000a_3.4"/>
    <s v="Linthicum, MD"/>
    <s v="Baltimore, MD"/>
    <s v="10000+ "/>
    <n v="1984"/>
    <s v="Other Organization"/>
    <s v="Health Care Services &amp; Hospitals"/>
    <s v="Health Care"/>
    <s v="$2 to $5 billion (USD)"/>
    <n v="-1"/>
    <n v="0"/>
    <n v="0"/>
    <n v="63"/>
    <n v="112"/>
    <n v="87.5"/>
    <s v="University of Maryland Medical System"/>
    <s v="MD"/>
    <n v="37"/>
    <n v="1"/>
    <n v="0"/>
    <n v="0"/>
    <n v="0"/>
    <n v="0"/>
    <n v="0"/>
    <n v="0"/>
    <n v="0"/>
    <n v="0"/>
    <n v="0"/>
    <n v="0"/>
    <n v="0"/>
    <n v="0"/>
    <n v="0"/>
    <n v="0"/>
    <n v="0"/>
    <s v="data scientist"/>
    <s v="na"/>
    <s v="M"/>
  </r>
  <r>
    <n v="2"/>
    <x v="0"/>
    <x v="2"/>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80"/>
    <n v="90"/>
    <n v="85"/>
    <s v="KnowBe4"/>
    <s v="FL"/>
    <n v="11"/>
    <n v="1"/>
    <n v="1"/>
    <n v="0"/>
    <n v="1"/>
    <n v="1"/>
    <n v="1"/>
    <n v="0"/>
    <n v="0"/>
    <n v="0"/>
    <n v="0"/>
    <n v="0"/>
    <n v="0"/>
    <n v="0"/>
    <n v="0"/>
    <n v="0"/>
    <n v="0"/>
    <s v="data scientist"/>
    <s v="na"/>
    <s v="M"/>
  </r>
  <r>
    <n v="3"/>
    <x v="0"/>
    <x v="3"/>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na"/>
  </r>
  <r>
    <n v="4"/>
    <x v="0"/>
    <x v="4"/>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n v="2.9"/>
    <s v="Affinity Solutions_x000a_2.9"/>
    <s v="New York, NY"/>
    <s v="New York, NY"/>
    <s v="51 - 200 "/>
    <n v="1998"/>
    <s v="Company - Private"/>
    <s v="Advertising &amp; Marketing"/>
    <s v="Business Services"/>
    <s v="Unknown / Non-Applicable"/>
    <s v="Commerce Signals, Cardlytics, Yodlee"/>
    <n v="0"/>
    <n v="0"/>
    <n v="86"/>
    <n v="143"/>
    <n v="114.5"/>
    <s v="Affinity Solutions"/>
    <s v="NY"/>
    <n v="23"/>
    <n v="1"/>
    <n v="0"/>
    <n v="0"/>
    <n v="1"/>
    <n v="1"/>
    <n v="1"/>
    <n v="0"/>
    <n v="0"/>
    <n v="0"/>
    <n v="0"/>
    <n v="0"/>
    <n v="0"/>
    <n v="0"/>
    <n v="0"/>
    <n v="0"/>
    <n v="0"/>
    <s v="data scientist"/>
    <s v="na"/>
    <s v="na"/>
  </r>
  <r>
    <n v="5"/>
    <x v="0"/>
    <x v="5"/>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s v="CyrusOne_x000a_3.4"/>
    <s v="Dallas, TX"/>
    <s v="Dallas, TX"/>
    <s v="201 - 500 "/>
    <n v="2000"/>
    <s v="Company - Public"/>
    <s v="Real Estate"/>
    <s v="Real Estate"/>
    <s v="$1 to $2 billion (USD)"/>
    <s v="Digital Realty, CoreSite, Equinix"/>
    <n v="0"/>
    <n v="0"/>
    <n v="71"/>
    <n v="119"/>
    <n v="95"/>
    <s v="CyrusOne"/>
    <s v="TX"/>
    <n v="21"/>
    <n v="1"/>
    <n v="0"/>
    <n v="1"/>
    <n v="1"/>
    <n v="1"/>
    <n v="0"/>
    <n v="0"/>
    <n v="0"/>
    <n v="0"/>
    <n v="0"/>
    <n v="0"/>
    <n v="0"/>
    <n v="1"/>
    <n v="0"/>
    <n v="1"/>
    <n v="0"/>
    <s v="data scientist"/>
    <s v="na"/>
    <s v="na"/>
  </r>
  <r>
    <n v="6"/>
    <x v="0"/>
    <x v="6"/>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1"/>
    <s v="ClearOne Advantage_x000a_4.1"/>
    <s v="Baltimore, MD"/>
    <s v="Baltimore, MD"/>
    <s v="501 - 1000 "/>
    <n v="2008"/>
    <s v="Company - Private"/>
    <s v="Banks &amp; Credit Unions"/>
    <s v="Finance"/>
    <s v="Unknown / Non-Applicable"/>
    <n v="-1"/>
    <n v="0"/>
    <n v="0"/>
    <n v="54"/>
    <n v="93"/>
    <n v="73.5"/>
    <s v="ClearOne Advantage"/>
    <s v="MD"/>
    <n v="13"/>
    <n v="0"/>
    <n v="0"/>
    <n v="0"/>
    <n v="1"/>
    <n v="0"/>
    <n v="0"/>
    <n v="0"/>
    <n v="0"/>
    <n v="0"/>
    <n v="0"/>
    <n v="0"/>
    <n v="0"/>
    <n v="0"/>
    <n v="0"/>
    <n v="0"/>
    <n v="0"/>
    <s v="data scientist"/>
    <s v="na"/>
    <s v="na"/>
  </r>
  <r>
    <n v="7"/>
    <x v="0"/>
    <x v="7"/>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s v="Logic20/20_x000a_3.8"/>
    <s v="San Jose, CA"/>
    <s v="Seattle, WA"/>
    <s v="201 - 500 "/>
    <n v="2005"/>
    <s v="Company - Private"/>
    <s v="Consulting"/>
    <s v="Business Services"/>
    <s v="$25 to $50 million (USD)"/>
    <n v="-1"/>
    <n v="0"/>
    <n v="0"/>
    <n v="86"/>
    <n v="142"/>
    <n v="114"/>
    <s v="Logic20/20"/>
    <s v="CA"/>
    <n v="16"/>
    <n v="1"/>
    <n v="1"/>
    <n v="1"/>
    <n v="1"/>
    <n v="1"/>
    <n v="0"/>
    <n v="0"/>
    <n v="1"/>
    <n v="0"/>
    <n v="1"/>
    <n v="0"/>
    <n v="0"/>
    <n v="0"/>
    <n v="0"/>
    <n v="0"/>
    <n v="0"/>
    <s v="data scientist"/>
    <s v="na"/>
    <s v="M"/>
  </r>
  <r>
    <n v="8"/>
    <x v="2"/>
    <x v="8"/>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38"/>
    <n v="84"/>
    <n v="61"/>
    <s v="Rochester Regional Health"/>
    <s v="NY"/>
    <n v="7"/>
    <n v="0"/>
    <n v="0"/>
    <n v="0"/>
    <n v="0"/>
    <n v="0"/>
    <n v="0"/>
    <n v="0"/>
    <n v="0"/>
    <n v="0"/>
    <n v="0"/>
    <n v="0"/>
    <n v="0"/>
    <n v="0"/>
    <n v="0"/>
    <n v="0"/>
    <n v="0"/>
    <s v="other scientist"/>
    <s v="na"/>
    <s v="P"/>
  </r>
  <r>
    <n v="9"/>
    <x v="0"/>
    <x v="9"/>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6"/>
    <s v="&lt;intent&gt;_x000a_4.6"/>
    <s v="New York, NY"/>
    <s v="New York, NY"/>
    <s v="51 - 200 "/>
    <n v="2009"/>
    <s v="Company - Private"/>
    <s v="Internet"/>
    <s v="Information Technology"/>
    <s v="$100 to $500 million (USD)"/>
    <s v="Clicktripz, SmarterTravel"/>
    <n v="0"/>
    <n v="0"/>
    <n v="120"/>
    <n v="160"/>
    <n v="140"/>
    <s v="&lt;intent&gt;"/>
    <s v="NY"/>
    <n v="12"/>
    <n v="1"/>
    <n v="1"/>
    <n v="0"/>
    <n v="0"/>
    <n v="0"/>
    <n v="0"/>
    <n v="0"/>
    <n v="0"/>
    <n v="0"/>
    <n v="0"/>
    <n v="0"/>
    <n v="0"/>
    <n v="0"/>
    <n v="0"/>
    <n v="0"/>
    <n v="0"/>
    <s v="data scientist"/>
    <s v="na"/>
    <s v="na"/>
  </r>
  <r>
    <n v="10"/>
    <x v="0"/>
    <x v="10"/>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n v="3.5"/>
    <s v="Wish_x000a_3.5"/>
    <s v="San Jose, CA"/>
    <s v="San Francisco, CA"/>
    <s v="501 - 1000 "/>
    <n v="2011"/>
    <s v="Company - Private"/>
    <s v="Other Retail Stores"/>
    <s v="Retail"/>
    <s v="$1 to $2 billion (USD)"/>
    <n v="-1"/>
    <n v="0"/>
    <n v="0"/>
    <n v="126"/>
    <n v="201"/>
    <n v="163.5"/>
    <s v="Wish"/>
    <s v="CA"/>
    <n v="10"/>
    <n v="1"/>
    <n v="0"/>
    <n v="0"/>
    <n v="0"/>
    <n v="0"/>
    <n v="0"/>
    <n v="0"/>
    <n v="0"/>
    <n v="0"/>
    <n v="0"/>
    <n v="0"/>
    <n v="0"/>
    <n v="0"/>
    <n v="0"/>
    <n v="0"/>
    <n v="0"/>
    <s v="data scientist"/>
    <s v="na"/>
    <s v="na"/>
  </r>
  <r>
    <n v="11"/>
    <x v="0"/>
    <x v="11"/>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Chantilly, VA"/>
    <s v="Herndon, VA"/>
    <s v="5001 - 10000 "/>
    <n v="1968"/>
    <s v="Company - Public"/>
    <s v="Research &amp; Development"/>
    <s v="Business Services"/>
    <s v="$1 to $2 billion (USD)"/>
    <n v="-1"/>
    <n v="0"/>
    <n v="0"/>
    <n v="64"/>
    <n v="106"/>
    <n v="85"/>
    <s v="ManTech"/>
    <s v="VA"/>
    <n v="53"/>
    <n v="0"/>
    <n v="0"/>
    <n v="0"/>
    <n v="0"/>
    <n v="1"/>
    <n v="0"/>
    <n v="0"/>
    <n v="0"/>
    <n v="0"/>
    <n v="0"/>
    <n v="1"/>
    <n v="0"/>
    <n v="0"/>
    <n v="0"/>
    <n v="0"/>
    <n v="0"/>
    <s v="data scientist"/>
    <s v="na"/>
    <s v="na"/>
  </r>
  <r>
    <n v="12"/>
    <x v="3"/>
    <x v="12"/>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s v="Walmart_x000a_3.2"/>
    <s v="Plano, TX"/>
    <s v="Bentonville, AR"/>
    <s v="10000+ "/>
    <n v="1962"/>
    <s v="Company - Public"/>
    <s v="Department, Clothing, &amp; Shoe Stores"/>
    <s v="Retail"/>
    <s v="$10+ billion (USD)"/>
    <s v="Target, Costco Wholesale, Amazon"/>
    <n v="0"/>
    <n v="0"/>
    <n v="106"/>
    <n v="172"/>
    <n v="139"/>
    <s v="Walmart"/>
    <s v="TX"/>
    <n v="59"/>
    <n v="0"/>
    <n v="0"/>
    <n v="0"/>
    <n v="0"/>
    <n v="1"/>
    <n v="0"/>
    <n v="0"/>
    <n v="0"/>
    <n v="0"/>
    <n v="0"/>
    <n v="1"/>
    <n v="0"/>
    <n v="0"/>
    <n v="0"/>
    <n v="0"/>
    <n v="0"/>
    <s v="data scientist"/>
    <s v="na"/>
    <s v="M"/>
  </r>
  <r>
    <n v="13"/>
    <x v="4"/>
    <x v="13"/>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n v="4.1"/>
    <s v="Yesler_x000a_4.1"/>
    <s v="Seattle, WA"/>
    <s v="Seattle, WA"/>
    <s v="201 - 500 "/>
    <n v="2012"/>
    <s v="Company - Private"/>
    <s v="Advertising &amp; Marketing"/>
    <s v="Business Services"/>
    <s v="Unknown / Non-Applicable"/>
    <n v="-1"/>
    <n v="0"/>
    <n v="0"/>
    <n v="46"/>
    <n v="85"/>
    <n v="65.5"/>
    <s v="Yesler"/>
    <s v="WA"/>
    <n v="9"/>
    <n v="1"/>
    <n v="1"/>
    <n v="1"/>
    <n v="1"/>
    <n v="1"/>
    <n v="0"/>
    <n v="0"/>
    <n v="0"/>
    <n v="0"/>
    <n v="0"/>
    <n v="0"/>
    <n v="1"/>
    <n v="1"/>
    <n v="0"/>
    <n v="0"/>
    <n v="0"/>
    <s v="analyst"/>
    <s v="na"/>
    <s v="na"/>
  </r>
  <r>
    <n v="14"/>
    <x v="0"/>
    <x v="14"/>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83"/>
    <n v="144"/>
    <n v="113.5"/>
    <s v="Takeda Pharmaceuticals"/>
    <s v="MA"/>
    <n v="240"/>
    <n v="1"/>
    <n v="1"/>
    <n v="0"/>
    <n v="0"/>
    <n v="1"/>
    <n v="0"/>
    <n v="0"/>
    <n v="0"/>
    <n v="0"/>
    <n v="1"/>
    <n v="0"/>
    <n v="0"/>
    <n v="0"/>
    <n v="0"/>
    <n v="0"/>
    <n v="0"/>
    <s v="data scientist"/>
    <s v="na"/>
    <s v="M"/>
  </r>
  <r>
    <n v="15"/>
    <x v="5"/>
    <x v="15"/>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n v="3.6"/>
    <s v="Audible_x000a_3.6"/>
    <s v="Newark, NJ"/>
    <s v="Newark, NJ"/>
    <s v="1001 - 5000 "/>
    <n v="1995"/>
    <s v="Subsidiary or Business Segment"/>
    <s v="Motion Picture Production &amp; Distribution"/>
    <s v="Media"/>
    <s v="Unknown / Non-Applicable"/>
    <n v="-1"/>
    <n v="0"/>
    <n v="0"/>
    <n v="102"/>
    <n v="190"/>
    <n v="146"/>
    <s v="Audible"/>
    <s v="NJ"/>
    <n v="26"/>
    <n v="0"/>
    <n v="0"/>
    <n v="0"/>
    <n v="1"/>
    <n v="0"/>
    <n v="0"/>
    <n v="0"/>
    <n v="0"/>
    <n v="0"/>
    <n v="0"/>
    <n v="0"/>
    <n v="0"/>
    <n v="0"/>
    <n v="0"/>
    <n v="0"/>
    <n v="0"/>
    <s v="data engineer"/>
    <s v="na"/>
    <s v="na"/>
  </r>
  <r>
    <n v="16"/>
    <x v="6"/>
    <x v="16"/>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n v="3.9"/>
    <s v="Blueprint Medicines_x000a_3.9"/>
    <s v="Cambridge, MA"/>
    <s v="Cambridge, MA"/>
    <s v="51 - 200 "/>
    <n v="2011"/>
    <s v="Company - Public"/>
    <s v="Biotech &amp; Pharmaceuticals"/>
    <s v="Biotech &amp; Pharmaceuticals"/>
    <s v="$1 to $5 million (USD)"/>
    <s v="bluebird bio, Agios Pharmaceuticals, Celgene"/>
    <n v="0"/>
    <n v="0"/>
    <n v="67"/>
    <n v="137"/>
    <n v="102"/>
    <s v="Blueprint Medicines"/>
    <s v="MA"/>
    <n v="10"/>
    <n v="0"/>
    <n v="0"/>
    <n v="0"/>
    <n v="1"/>
    <n v="0"/>
    <n v="0"/>
    <n v="0"/>
    <n v="0"/>
    <n v="0"/>
    <n v="0"/>
    <n v="0"/>
    <n v="0"/>
    <n v="0"/>
    <n v="0"/>
    <n v="0"/>
    <n v="0"/>
    <s v="other scientist"/>
    <s v="na"/>
    <s v="P"/>
  </r>
  <r>
    <n v="17"/>
    <x v="7"/>
    <x v="1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118"/>
    <n v="189"/>
    <n v="153.5"/>
    <s v="h2o.ai"/>
    <s v="CA"/>
    <n v="10"/>
    <n v="1"/>
    <n v="1"/>
    <n v="1"/>
    <n v="1"/>
    <n v="0"/>
    <n v="0"/>
    <n v="0"/>
    <n v="0"/>
    <n v="0"/>
    <n v="0"/>
    <n v="1"/>
    <n v="0"/>
    <n v="0"/>
    <n v="0"/>
    <n v="0"/>
    <n v="0"/>
    <s v="data scientist"/>
    <s v="na"/>
    <s v="M"/>
  </r>
  <r>
    <n v="18"/>
    <x v="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1"/>
    <n v="0"/>
    <n v="0"/>
    <n v="0"/>
    <n v="0"/>
    <n v="0"/>
    <n v="0"/>
    <n v="0"/>
    <n v="0"/>
    <n v="0"/>
    <n v="0"/>
    <n v="0"/>
    <s v="data scientist"/>
    <s v="na"/>
    <s v="na"/>
  </r>
  <r>
    <n v="19"/>
    <x v="0"/>
    <x v="19"/>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64"/>
    <n v="111"/>
    <n v="87.5"/>
    <s v="Pinnacol Assurance"/>
    <s v="CO"/>
    <n v="106"/>
    <n v="1"/>
    <n v="0"/>
    <n v="0"/>
    <n v="1"/>
    <n v="1"/>
    <n v="0"/>
    <n v="1"/>
    <n v="1"/>
    <n v="1"/>
    <n v="1"/>
    <n v="0"/>
    <n v="0"/>
    <n v="0"/>
    <n v="0"/>
    <n v="0"/>
    <n v="0"/>
    <s v="data scientist"/>
    <s v="na"/>
    <s v="M"/>
  </r>
  <r>
    <n v="20"/>
    <x v="0"/>
    <x v="20"/>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n v="3.2"/>
    <s v="Porch_x000a_3.2"/>
    <s v="Seattle, WA"/>
    <s v="Seattle, WA"/>
    <s v="201 - 500 "/>
    <n v="2012"/>
    <s v="Company - Private"/>
    <s v="Internet"/>
    <s v="Information Technology"/>
    <s v="Unknown / Non-Applicable"/>
    <s v="Angie's List, HomeAdvisor, Thumbtack"/>
    <n v="0"/>
    <n v="0"/>
    <n v="81"/>
    <n v="130"/>
    <n v="105.5"/>
    <s v="Porch"/>
    <s v="WA"/>
    <n v="9"/>
    <n v="1"/>
    <n v="1"/>
    <n v="0"/>
    <n v="0"/>
    <n v="1"/>
    <n v="0"/>
    <n v="0"/>
    <n v="0"/>
    <n v="0"/>
    <n v="0"/>
    <n v="0"/>
    <n v="0"/>
    <n v="0"/>
    <n v="0"/>
    <n v="0"/>
    <n v="0"/>
    <s v="data scientist"/>
    <s v="na"/>
    <s v="M"/>
  </r>
  <r>
    <n v="21"/>
    <x v="9"/>
    <x v="21"/>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s v="Health IQ_x000a_3.9"/>
    <s v="Dallas, TX"/>
    <s v="Mountain View, CA"/>
    <s v="201 - 500 "/>
    <n v="2013"/>
    <s v="Company - Private"/>
    <s v="Insurance Agencies &amp; Brokerages"/>
    <s v="Insurance"/>
    <s v="Unknown / Non-Applicable"/>
    <n v="-1"/>
    <n v="0"/>
    <n v="0"/>
    <n v="73"/>
    <n v="119"/>
    <n v="96"/>
    <s v="Health IQ"/>
    <s v="TX"/>
    <n v="8"/>
    <n v="0"/>
    <n v="0"/>
    <n v="0"/>
    <n v="1"/>
    <n v="0"/>
    <n v="0"/>
    <n v="0"/>
    <n v="0"/>
    <n v="0"/>
    <n v="0"/>
    <n v="0"/>
    <n v="0"/>
    <n v="0"/>
    <n v="0"/>
    <n v="0"/>
    <n v="0"/>
    <s v="data scientist"/>
    <s v="sr"/>
    <s v="P"/>
  </r>
  <r>
    <n v="22"/>
    <x v="10"/>
    <x v="22"/>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s v="Truckstop.com_x000a_3.8"/>
    <s v="Chicago, IL"/>
    <s v="New Plymouth, ID"/>
    <s v="501 - 1000 "/>
    <n v="1995"/>
    <s v="Company - Private"/>
    <s v="Logistics &amp; Supply Chain"/>
    <s v="Transportation &amp; Logistics"/>
    <s v="Unknown / Non-Applicable"/>
    <n v="-1"/>
    <n v="0"/>
    <n v="0"/>
    <n v="86"/>
    <n v="139"/>
    <n v="112.5"/>
    <s v="Truckstop.com"/>
    <s v="IL"/>
    <n v="26"/>
    <n v="1"/>
    <n v="0"/>
    <n v="1"/>
    <n v="1"/>
    <n v="1"/>
    <n v="0"/>
    <n v="0"/>
    <n v="0"/>
    <n v="0"/>
    <n v="0"/>
    <n v="0"/>
    <n v="0"/>
    <n v="0"/>
    <n v="0"/>
    <n v="1"/>
    <n v="0"/>
    <s v="data scientist"/>
    <s v="na"/>
    <s v="M"/>
  </r>
  <r>
    <n v="23"/>
    <x v="0"/>
    <x v="23"/>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s v="SMC 3_x000a_4.3"/>
    <s v="Louisville, KY"/>
    <s v="Peachtree City, GA"/>
    <s v="51 - 200 "/>
    <n v="1935"/>
    <s v="Nonprofit Organization"/>
    <s v="Logistics &amp; Supply Chain"/>
    <s v="Transportation &amp; Logistics"/>
    <s v="$10 to $25 million (USD)"/>
    <n v="-1"/>
    <n v="0"/>
    <n v="0"/>
    <n v="63"/>
    <n v="105"/>
    <n v="84"/>
    <s v="SMC 3"/>
    <s v="KY"/>
    <n v="86"/>
    <n v="1"/>
    <n v="0"/>
    <n v="0"/>
    <n v="1"/>
    <n v="1"/>
    <n v="0"/>
    <n v="0"/>
    <n v="0"/>
    <n v="0"/>
    <n v="0"/>
    <n v="0"/>
    <n v="1"/>
    <n v="0"/>
    <n v="0"/>
    <n v="0"/>
    <n v="0"/>
    <s v="data scientist"/>
    <s v="na"/>
    <s v="M"/>
  </r>
  <r>
    <n v="25"/>
    <x v="0"/>
    <x v="2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09"/>
    <n v="177"/>
    <n v="143"/>
    <s v="Novetta"/>
    <s v="VA"/>
    <n v="9"/>
    <n v="1"/>
    <n v="0"/>
    <n v="1"/>
    <n v="0"/>
    <n v="0"/>
    <n v="0"/>
    <n v="1"/>
    <n v="0"/>
    <n v="0"/>
    <n v="1"/>
    <n v="0"/>
    <n v="0"/>
    <n v="0"/>
    <n v="0"/>
    <n v="0"/>
    <n v="0"/>
    <s v="data scientist"/>
    <s v="na"/>
    <s v="na"/>
  </r>
  <r>
    <n v="26"/>
    <x v="11"/>
    <x v="25"/>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63"/>
    <n v="110"/>
    <n v="86.5"/>
    <s v="Pfizer"/>
    <s v="MA"/>
    <n v="172"/>
    <n v="1"/>
    <n v="0"/>
    <n v="1"/>
    <n v="1"/>
    <n v="0"/>
    <n v="0"/>
    <n v="0"/>
    <n v="0"/>
    <n v="0"/>
    <n v="0"/>
    <n v="0"/>
    <n v="0"/>
    <n v="0"/>
    <n v="0"/>
    <n v="0"/>
    <n v="0"/>
    <s v="data scientist"/>
    <s v="na"/>
    <s v="na"/>
  </r>
  <r>
    <n v="27"/>
    <x v="0"/>
    <x v="26"/>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s v="First Tech Federal Credit Union_x000a_3.5"/>
    <s v="Hillsboro, OR"/>
    <s v="San Jose, CA"/>
    <s v="1001 - 5000 "/>
    <n v="1952"/>
    <s v="Company - Private"/>
    <s v="Banks &amp; Credit Unions"/>
    <s v="Finance"/>
    <s v="$100 to $500 million (USD)"/>
    <n v="-1"/>
    <n v="0"/>
    <n v="0"/>
    <n v="75"/>
    <n v="124"/>
    <n v="99.5"/>
    <s v="First Tech Federal Credit Union"/>
    <s v="OR"/>
    <n v="69"/>
    <n v="1"/>
    <n v="1"/>
    <n v="1"/>
    <n v="1"/>
    <n v="1"/>
    <n v="0"/>
    <n v="1"/>
    <n v="0"/>
    <n v="1"/>
    <n v="1"/>
    <n v="0"/>
    <n v="1"/>
    <n v="0"/>
    <n v="0"/>
    <n v="0"/>
    <n v="0"/>
    <s v="data scientist"/>
    <s v="na"/>
    <s v="na"/>
  </r>
  <r>
    <n v="28"/>
    <x v="12"/>
    <x v="27"/>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n v="3.7"/>
    <s v="The Hanover Insurance Group_x000a_3.7"/>
    <s v="Worcester, MA"/>
    <s v="Worcester, MA"/>
    <s v="5001 - 10000 "/>
    <n v="1852"/>
    <s v="Company - Public"/>
    <s v="Insurance Carriers"/>
    <s v="Insurance"/>
    <s v="$5 to $10 billion (USD)"/>
    <n v="-1"/>
    <n v="0"/>
    <n v="0"/>
    <n v="34"/>
    <n v="61"/>
    <n v="47.5"/>
    <s v="The Hanover Insurance Group"/>
    <s v="MA"/>
    <n v="169"/>
    <n v="0"/>
    <n v="0"/>
    <n v="0"/>
    <n v="1"/>
    <n v="0"/>
    <n v="0"/>
    <n v="0"/>
    <n v="0"/>
    <n v="0"/>
    <n v="0"/>
    <n v="0"/>
    <n v="0"/>
    <n v="0"/>
    <n v="0"/>
    <n v="0"/>
    <n v="0"/>
    <s v="analyst"/>
    <s v="na"/>
    <s v="na"/>
  </r>
  <r>
    <n v="29"/>
    <x v="13"/>
    <x v="23"/>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s v="Pfizer_x000a_4.0"/>
    <s v="Groton, CT"/>
    <s v="New York, NY"/>
    <s v="10000+ "/>
    <n v="1849"/>
    <s v="Company - Public"/>
    <s v="Biotech &amp; Pharmaceuticals"/>
    <s v="Biotech &amp; Pharmaceuticals"/>
    <s v="$10+ billion (USD)"/>
    <n v="-1"/>
    <n v="0"/>
    <n v="0"/>
    <n v="63"/>
    <n v="105"/>
    <n v="84"/>
    <s v="Pfizer"/>
    <s v="CT"/>
    <n v="172"/>
    <n v="0"/>
    <n v="0"/>
    <n v="1"/>
    <n v="1"/>
    <n v="0"/>
    <n v="0"/>
    <n v="0"/>
    <n v="0"/>
    <n v="0"/>
    <n v="0"/>
    <n v="0"/>
    <n v="0"/>
    <n v="0"/>
    <n v="0"/>
    <n v="0"/>
    <n v="0"/>
    <s v="data scientist"/>
    <s v="na"/>
    <s v="M"/>
  </r>
  <r>
    <n v="30"/>
    <x v="0"/>
    <x v="2"/>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80"/>
    <n v="90"/>
    <n v="85"/>
    <s v="KnowBe4"/>
    <s v="FL"/>
    <n v="11"/>
    <n v="1"/>
    <n v="1"/>
    <n v="0"/>
    <n v="1"/>
    <n v="1"/>
    <n v="1"/>
    <n v="0"/>
    <n v="0"/>
    <n v="0"/>
    <n v="0"/>
    <n v="0"/>
    <n v="0"/>
    <n v="0"/>
    <n v="0"/>
    <n v="0"/>
    <n v="0"/>
    <s v="data scientist"/>
    <s v="na"/>
    <s v="M"/>
  </r>
  <r>
    <n v="31"/>
    <x v="0"/>
    <x v="3"/>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na"/>
  </r>
  <r>
    <n v="32"/>
    <x v="0"/>
    <x v="28"/>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s v="Amrock_x000a_3.6"/>
    <s v="Detroit, MI"/>
    <s v="Detroit, MI"/>
    <s v="1001 - 5000 "/>
    <n v="1997"/>
    <s v="Company - Private"/>
    <s v="Real Estate"/>
    <s v="Real Estate"/>
    <s v="$500 million to $1 billion (USD)"/>
    <n v="-1"/>
    <n v="0"/>
    <n v="0"/>
    <n v="72"/>
    <n v="120"/>
    <n v="96"/>
    <s v="Amrock"/>
    <s v="MI"/>
    <n v="24"/>
    <n v="1"/>
    <n v="0"/>
    <n v="0"/>
    <n v="0"/>
    <n v="1"/>
    <n v="1"/>
    <n v="0"/>
    <n v="0"/>
    <n v="0"/>
    <n v="0"/>
    <n v="0"/>
    <n v="0"/>
    <n v="0"/>
    <n v="0"/>
    <n v="0"/>
    <n v="0"/>
    <s v="data scientist"/>
    <s v="na"/>
    <s v="M"/>
  </r>
  <r>
    <n v="33"/>
    <x v="14"/>
    <x v="4"/>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6"/>
    <n v="143"/>
    <n v="114.5"/>
    <s v="Novartis"/>
    <s v="MA"/>
    <n v="25"/>
    <n v="1"/>
    <n v="0"/>
    <n v="0"/>
    <n v="0"/>
    <n v="0"/>
    <n v="0"/>
    <n v="0"/>
    <n v="1"/>
    <n v="1"/>
    <n v="0"/>
    <n v="0"/>
    <n v="0"/>
    <n v="0"/>
    <n v="0"/>
    <n v="0"/>
    <n v="0"/>
    <s v="data scientist"/>
    <s v="na"/>
    <s v="na"/>
  </r>
  <r>
    <n v="34"/>
    <x v="0"/>
    <x v="29"/>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s v="Juniper Networks_x000a_3.8"/>
    <s v="Sunnyvale, CA"/>
    <s v="Sunnyvale, CA"/>
    <s v="5001 - 10000 "/>
    <n v="1996"/>
    <s v="Company - Public"/>
    <s v="Telecommunications Services"/>
    <s v="Telecommunications"/>
    <s v="$2 to $5 billion (USD)"/>
    <n v="-1"/>
    <n v="0"/>
    <n v="0"/>
    <n v="93"/>
    <n v="149"/>
    <n v="121"/>
    <s v="Juniper Networks"/>
    <s v="CA"/>
    <n v="25"/>
    <n v="1"/>
    <n v="1"/>
    <n v="0"/>
    <n v="1"/>
    <n v="1"/>
    <n v="0"/>
    <n v="1"/>
    <n v="0"/>
    <n v="1"/>
    <n v="1"/>
    <n v="0"/>
    <n v="0"/>
    <n v="0"/>
    <n v="0"/>
    <n v="1"/>
    <n v="0"/>
    <s v="data scientist"/>
    <s v="na"/>
    <s v="M"/>
  </r>
  <r>
    <n v="35"/>
    <x v="0"/>
    <x v="30"/>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s v="New England Biolabs_x000a_4.7"/>
    <s v="Ipswich, MA"/>
    <s v="Ipswich, MA"/>
    <s v="201 - 500 "/>
    <n v="1974"/>
    <s v="Company - Private"/>
    <s v="Biotech &amp; Pharmaceuticals"/>
    <s v="Biotech &amp; Pharmaceuticals"/>
    <s v="Unknown / Non-Applicable"/>
    <s v="Thermo Fisher Scientific, Enzymatics, Illumina"/>
    <n v="0"/>
    <n v="0"/>
    <n v="85"/>
    <n v="140"/>
    <n v="112.5"/>
    <s v="New England Biolabs"/>
    <s v="MA"/>
    <n v="47"/>
    <n v="1"/>
    <n v="0"/>
    <n v="0"/>
    <n v="1"/>
    <n v="0"/>
    <n v="0"/>
    <n v="0"/>
    <n v="0"/>
    <n v="0"/>
    <n v="0"/>
    <n v="0"/>
    <n v="0"/>
    <n v="0"/>
    <n v="0"/>
    <n v="0"/>
    <n v="0"/>
    <s v="data scientist"/>
    <s v="na"/>
    <s v="na"/>
  </r>
  <r>
    <n v="36"/>
    <x v="15"/>
    <x v="31"/>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n v="4.2"/>
    <s v="Clarity Insights_x000a_4.2"/>
    <s v="San Jose, CA"/>
    <s v="Chicago, IL"/>
    <s v="201 - 500 "/>
    <n v="2008"/>
    <s v="Company - Private"/>
    <s v="IT Services"/>
    <s v="Information Technology"/>
    <s v="Unknown / Non-Applicable"/>
    <n v="-1"/>
    <n v="0"/>
    <n v="0"/>
    <n v="77"/>
    <n v="135"/>
    <n v="106"/>
    <s v="Clarity Insights"/>
    <s v="CA"/>
    <n v="13"/>
    <n v="1"/>
    <n v="0"/>
    <n v="0"/>
    <n v="1"/>
    <n v="1"/>
    <n v="0"/>
    <n v="0"/>
    <n v="0"/>
    <n v="0"/>
    <n v="0"/>
    <n v="0"/>
    <n v="1"/>
    <n v="1"/>
    <n v="0"/>
    <n v="0"/>
    <n v="0"/>
    <s v="analyst"/>
    <s v="na"/>
    <s v="na"/>
  </r>
  <r>
    <n v="37"/>
    <x v="0"/>
    <x v="32"/>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82"/>
    <n v="132"/>
    <n v="107"/>
    <s v="Esri"/>
    <s v="CA"/>
    <n v="52"/>
    <n v="1"/>
    <n v="1"/>
    <n v="1"/>
    <n v="0"/>
    <n v="0"/>
    <n v="0"/>
    <n v="0"/>
    <n v="0"/>
    <n v="0"/>
    <n v="0"/>
    <n v="1"/>
    <n v="1"/>
    <n v="0"/>
    <n v="0"/>
    <n v="1"/>
    <n v="0"/>
    <s v="data scientist"/>
    <s v="na"/>
    <s v="M"/>
  </r>
  <r>
    <n v="38"/>
    <x v="0"/>
    <x v="33"/>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s v="Systems &amp; Technology Research_x000a_4.7"/>
    <s v="Woburn, MA"/>
    <s v="Woburn, MA"/>
    <s v="201 - 500 "/>
    <n v="2010"/>
    <s v="Company - Private"/>
    <s v="Aerospace &amp; Defense"/>
    <s v="Aerospace &amp; Defense"/>
    <s v="$100 to $500 million (USD)"/>
    <n v="-1"/>
    <n v="0"/>
    <n v="0"/>
    <n v="83"/>
    <n v="137"/>
    <n v="110"/>
    <s v="Systems &amp; Technology Research"/>
    <s v="MA"/>
    <n v="11"/>
    <n v="1"/>
    <n v="1"/>
    <n v="0"/>
    <n v="1"/>
    <n v="1"/>
    <n v="0"/>
    <n v="0"/>
    <n v="1"/>
    <n v="1"/>
    <n v="1"/>
    <n v="1"/>
    <n v="0"/>
    <n v="0"/>
    <n v="0"/>
    <n v="0"/>
    <n v="0"/>
    <s v="data scientist"/>
    <s v="na"/>
    <s v="P"/>
  </r>
  <r>
    <n v="39"/>
    <x v="16"/>
    <x v="34"/>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Fremont, CA"/>
    <s v="Gottingen, Germany"/>
    <s v="5001 - 10000 "/>
    <n v="1870"/>
    <s v="Company - Public"/>
    <s v="Biotech &amp; Pharmaceuticals"/>
    <s v="Biotech &amp; Pharmaceuticals"/>
    <s v="$1 to $2 billion (USD)"/>
    <n v="-1"/>
    <n v="0"/>
    <n v="0"/>
    <n v="115"/>
    <n v="180"/>
    <n v="147.5"/>
    <s v="Sartorius"/>
    <s v="CA"/>
    <n v="151"/>
    <n v="1"/>
    <n v="0"/>
    <n v="0"/>
    <n v="1"/>
    <n v="0"/>
    <n v="0"/>
    <n v="0"/>
    <n v="0"/>
    <n v="0"/>
    <n v="0"/>
    <n v="0"/>
    <n v="0"/>
    <n v="0"/>
    <n v="0"/>
    <n v="0"/>
    <n v="0"/>
    <s v="data scientist"/>
    <s v="sr"/>
    <s v="M"/>
  </r>
  <r>
    <n v="40"/>
    <x v="17"/>
    <x v="35"/>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n v="3.5"/>
    <s v="Lancer Insurance_x000a_3.5"/>
    <s v="Long Beach, NY"/>
    <s v="Long Beach, NY"/>
    <s v="201 - 500 "/>
    <n v="1985"/>
    <s v="Company - Private"/>
    <s v="Insurance Carriers"/>
    <s v="Insurance"/>
    <s v="$100 to $500 million (USD)"/>
    <n v="-1"/>
    <n v="0"/>
    <n v="0"/>
    <n v="74"/>
    <n v="138"/>
    <n v="106"/>
    <s v="Lancer Insurance"/>
    <s v="NY"/>
    <n v="36"/>
    <n v="1"/>
    <n v="0"/>
    <n v="0"/>
    <n v="1"/>
    <n v="1"/>
    <n v="0"/>
    <n v="0"/>
    <n v="0"/>
    <n v="0"/>
    <n v="0"/>
    <n v="0"/>
    <n v="0"/>
    <n v="0"/>
    <n v="0"/>
    <n v="0"/>
    <n v="0"/>
    <s v="data engineer"/>
    <s v="na"/>
    <s v="M"/>
  </r>
  <r>
    <n v="41"/>
    <x v="4"/>
    <x v="36"/>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n v="4.2"/>
    <s v="Sauce Labs_x000a_4.2"/>
    <s v="San Francisco, CA"/>
    <s v="San Francisco, CA"/>
    <s v="201 - 500 "/>
    <n v="2008"/>
    <s v="Company - Private"/>
    <s v="IT Services"/>
    <s v="Information Technology"/>
    <s v="$50 to $100 million (USD)"/>
    <s v="BrowserStack, Selenium Master, Perfecto Mobile"/>
    <n v="0"/>
    <n v="0"/>
    <n v="64"/>
    <n v="112"/>
    <n v="88"/>
    <s v="Sauce Labs"/>
    <s v="CA"/>
    <n v="13"/>
    <n v="1"/>
    <n v="0"/>
    <n v="1"/>
    <n v="1"/>
    <n v="1"/>
    <n v="0"/>
    <n v="0"/>
    <n v="0"/>
    <n v="0"/>
    <n v="0"/>
    <n v="0"/>
    <n v="1"/>
    <n v="0"/>
    <n v="0"/>
    <n v="1"/>
    <n v="0"/>
    <s v="analyst"/>
    <s v="na"/>
    <s v="na"/>
  </r>
  <r>
    <n v="43"/>
    <x v="17"/>
    <x v="37"/>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n v="3.6"/>
    <s v="Persivia_x000a_3.6"/>
    <s v="Marlborough, MA"/>
    <s v="Lowell, MA"/>
    <d v="1950-01-01T00:00:00"/>
    <n v="-1"/>
    <s v="Company - Private"/>
    <n v="-1"/>
    <n v="-1"/>
    <s v="Less than $1 million (USD)"/>
    <n v="-1"/>
    <n v="0"/>
    <n v="0"/>
    <n v="68"/>
    <n v="129"/>
    <n v="98.5"/>
    <s v="Persivia"/>
    <s v="MA"/>
    <n v="-1"/>
    <n v="0"/>
    <n v="0"/>
    <n v="0"/>
    <n v="1"/>
    <n v="1"/>
    <n v="0"/>
    <n v="0"/>
    <n v="0"/>
    <n v="0"/>
    <n v="0"/>
    <n v="0"/>
    <n v="0"/>
    <n v="0"/>
    <n v="0"/>
    <n v="0"/>
    <n v="0"/>
    <s v="data engineer"/>
    <s v="na"/>
    <s v="na"/>
  </r>
  <r>
    <n v="44"/>
    <x v="1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0"/>
    <n v="0"/>
    <n v="0"/>
    <n v="0"/>
    <n v="0"/>
    <n v="0"/>
    <n v="0"/>
    <n v="0"/>
    <n v="0"/>
    <n v="0"/>
    <n v="0"/>
    <n v="0"/>
    <s v="data scientist"/>
    <s v="na"/>
    <s v="M"/>
  </r>
  <r>
    <n v="45"/>
    <x v="19"/>
    <x v="38"/>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n v="3.4"/>
    <s v="Edgewell Personal Care_x000a_3.4"/>
    <s v="Allendale, NJ"/>
    <s v="Shelton, CT"/>
    <s v="5001 - 10000 "/>
    <n v="2015"/>
    <s v="Company - Public"/>
    <s v="Consumer Products Manufacturing"/>
    <s v="Manufacturing"/>
    <s v="$2 to $5 billion (USD)"/>
    <s v="Unilever, Procter &amp; Gamble, Henkel"/>
    <n v="0"/>
    <n v="0"/>
    <n v="52"/>
    <n v="113"/>
    <n v="82.5"/>
    <s v="Edgewell Personal Care"/>
    <s v="NJ"/>
    <n v="6"/>
    <n v="0"/>
    <n v="0"/>
    <n v="1"/>
    <n v="0"/>
    <n v="0"/>
    <n v="0"/>
    <n v="0"/>
    <n v="0"/>
    <n v="0"/>
    <n v="0"/>
    <n v="0"/>
    <n v="0"/>
    <n v="0"/>
    <n v="0"/>
    <n v="0"/>
    <n v="0"/>
    <s v="other scientist"/>
    <s v="na"/>
    <s v="M"/>
  </r>
  <r>
    <n v="46"/>
    <x v="16"/>
    <x v="39"/>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s v="Equity Residential_x000a_4.3"/>
    <s v="Chicago, IL"/>
    <s v="Chicago, IL"/>
    <s v="1001 - 5000 "/>
    <n v="1993"/>
    <s v="Company - Public"/>
    <s v="Real Estate"/>
    <s v="Real Estate"/>
    <s v="$2 to $5 billion (USD)"/>
    <s v="UDR, AvalonBay Communities, Essex Property Trust"/>
    <n v="0"/>
    <n v="0"/>
    <n v="110"/>
    <n v="150"/>
    <n v="130"/>
    <s v="Equity Residential"/>
    <s v="IL"/>
    <n v="28"/>
    <n v="1"/>
    <n v="1"/>
    <n v="0"/>
    <n v="1"/>
    <n v="1"/>
    <n v="0"/>
    <n v="0"/>
    <n v="0"/>
    <n v="1"/>
    <n v="0"/>
    <n v="1"/>
    <n v="1"/>
    <n v="1"/>
    <n v="0"/>
    <n v="0"/>
    <n v="0"/>
    <s v="data scientist"/>
    <s v="sr"/>
    <s v="M"/>
  </r>
  <r>
    <n v="48"/>
    <x v="0"/>
    <x v="40"/>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s v="BPA Services_x000a_5.0"/>
    <s v="Washington, DC"/>
    <s v="Alexandria, VA"/>
    <s v="unknown"/>
    <n v="-1"/>
    <s v="Company - Private"/>
    <s v="Enterprise Software &amp; Network Solutions"/>
    <s v="Information Technology"/>
    <s v="Unknown / Non-Applicable"/>
    <n v="-1"/>
    <n v="0"/>
    <n v="1"/>
    <n v="150"/>
    <n v="160"/>
    <n v="155"/>
    <s v="BPA Services"/>
    <s v="DC"/>
    <n v="-1"/>
    <n v="0"/>
    <n v="0"/>
    <n v="1"/>
    <n v="1"/>
    <n v="0"/>
    <n v="0"/>
    <n v="0"/>
    <n v="0"/>
    <n v="0"/>
    <n v="0"/>
    <n v="0"/>
    <n v="0"/>
    <n v="0"/>
    <n v="0"/>
    <n v="0"/>
    <n v="0"/>
    <s v="data scientist"/>
    <s v="na"/>
    <s v="na"/>
  </r>
  <r>
    <n v="49"/>
    <x v="20"/>
    <x v="41"/>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s v="Visa Inc._x000a_3.7"/>
    <s v="Bellevue, WA"/>
    <s v="Foster City, CA"/>
    <s v="10000+ "/>
    <n v="1958"/>
    <s v="Company - Public"/>
    <s v="IT Services"/>
    <s v="Information Technology"/>
    <s v="$10+ billion (USD)"/>
    <s v="American Express, Mastercard, Discover"/>
    <n v="0"/>
    <n v="0"/>
    <n v="158"/>
    <n v="211"/>
    <n v="184.5"/>
    <s v="Visa Inc."/>
    <s v="WA"/>
    <n v="63"/>
    <n v="1"/>
    <n v="0"/>
    <n v="0"/>
    <n v="1"/>
    <n v="1"/>
    <n v="1"/>
    <n v="0"/>
    <n v="0"/>
    <n v="0"/>
    <n v="0"/>
    <n v="0"/>
    <n v="1"/>
    <n v="0"/>
    <n v="0"/>
    <n v="0"/>
    <n v="0"/>
    <s v="data scientist"/>
    <s v="sr"/>
    <s v="na"/>
  </r>
  <r>
    <n v="50"/>
    <x v="12"/>
    <x v="42"/>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n v="3.1"/>
    <s v="Intrado_x000a_3.1"/>
    <s v="Longmont, CO"/>
    <s v="Omaha, NE"/>
    <s v="5001 - 10000 "/>
    <n v="1986"/>
    <s v="Company - Private"/>
    <s v="Enterprise Software &amp; Network Solutions"/>
    <s v="Information Technology"/>
    <s v="$2 to $5 billion (USD)"/>
    <n v="-1"/>
    <n v="0"/>
    <n v="0"/>
    <n v="20"/>
    <n v="39"/>
    <n v="29.5"/>
    <s v="Intrado"/>
    <s v="CO"/>
    <n v="35"/>
    <n v="0"/>
    <n v="0"/>
    <n v="0"/>
    <n v="1"/>
    <n v="0"/>
    <n v="0"/>
    <n v="0"/>
    <n v="0"/>
    <n v="0"/>
    <n v="0"/>
    <n v="0"/>
    <n v="0"/>
    <n v="0"/>
    <n v="0"/>
    <n v="0"/>
    <n v="0"/>
    <s v="analyst"/>
    <s v="na"/>
    <s v="M"/>
  </r>
  <r>
    <n v="51"/>
    <x v="21"/>
    <x v="43"/>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n v="4.7"/>
    <s v="Centauri_x000a_4.7"/>
    <s v="Beavercreek, OH"/>
    <s v="Chantilly, VA"/>
    <s v="501 - 1000 "/>
    <n v="1999"/>
    <s v="Company - Private"/>
    <s v="Aerospace &amp; Defense"/>
    <s v="Aerospace &amp; Defense"/>
    <s v="$100 to $500 million (USD)"/>
    <s v="TASC, Vencore, Booz Allen Hamilton"/>
    <n v="0"/>
    <n v="0"/>
    <n v="56"/>
    <n v="117"/>
    <n v="86.5"/>
    <s v="Centauri"/>
    <s v="OH"/>
    <n v="22"/>
    <n v="0"/>
    <n v="0"/>
    <n v="0"/>
    <n v="0"/>
    <n v="0"/>
    <n v="0"/>
    <n v="0"/>
    <n v="0"/>
    <n v="0"/>
    <n v="0"/>
    <n v="0"/>
    <n v="0"/>
    <n v="0"/>
    <n v="0"/>
    <n v="0"/>
    <n v="0"/>
    <s v="other scientist"/>
    <s v="na"/>
    <s v="M"/>
  </r>
  <r>
    <n v="52"/>
    <x v="22"/>
    <x v="44"/>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s v="Caterpillar_x000a_3.7"/>
    <s v="Peoria, IL"/>
    <s v="Deerfield, IL"/>
    <s v="10000+ "/>
    <n v="1925"/>
    <s v="Company - Public"/>
    <s v="Industrial Manufacturing"/>
    <s v="Manufacturing"/>
    <s v="$10+ billion (USD)"/>
    <s v="John Deere, Komatsu, CNH Industrial"/>
    <n v="0"/>
    <n v="0"/>
    <n v="63"/>
    <n v="99"/>
    <n v="81"/>
    <s v="Caterpillar"/>
    <s v="IL"/>
    <n v="96"/>
    <n v="0"/>
    <n v="0"/>
    <n v="0"/>
    <n v="0"/>
    <n v="0"/>
    <n v="0"/>
    <n v="0"/>
    <n v="0"/>
    <n v="0"/>
    <n v="0"/>
    <n v="0"/>
    <n v="1"/>
    <n v="0"/>
    <n v="0"/>
    <n v="0"/>
    <n v="0"/>
    <s v="data scientist"/>
    <s v="na"/>
    <s v="na"/>
  </r>
  <r>
    <n v="54"/>
    <x v="0"/>
    <x v="45"/>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s v="Zimmerman Advertising_x000a_3.8"/>
    <s v="Fort Lauderdale, FL"/>
    <s v="Fort Lauderdale, FL"/>
    <s v="501 - 1000 "/>
    <n v="1984"/>
    <s v="Subsidiary or Business Segment"/>
    <s v="Advertising &amp; Marketing"/>
    <s v="Business Services"/>
    <s v="Unknown / Non-Applicable"/>
    <n v="-1"/>
    <n v="0"/>
    <n v="0"/>
    <n v="68"/>
    <n v="114"/>
    <n v="91"/>
    <s v="Zimmerman Advertising"/>
    <s v="FL"/>
    <n v="37"/>
    <n v="1"/>
    <n v="0"/>
    <n v="0"/>
    <n v="1"/>
    <n v="1"/>
    <n v="0"/>
    <n v="0"/>
    <n v="0"/>
    <n v="0"/>
    <n v="0"/>
    <n v="1"/>
    <n v="1"/>
    <n v="0"/>
    <n v="0"/>
    <n v="0"/>
    <n v="0"/>
    <s v="data scientist"/>
    <s v="na"/>
    <s v="na"/>
  </r>
  <r>
    <n v="55"/>
    <x v="23"/>
    <x v="4"/>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86"/>
    <n v="143"/>
    <n v="114.5"/>
    <s v="Liberty Mutual Insurance"/>
    <s v="MA"/>
    <n v="109"/>
    <n v="1"/>
    <n v="0"/>
    <n v="0"/>
    <n v="0"/>
    <n v="0"/>
    <n v="0"/>
    <n v="0"/>
    <n v="0"/>
    <n v="0"/>
    <n v="0"/>
    <n v="0"/>
    <n v="0"/>
    <n v="0"/>
    <n v="0"/>
    <n v="0"/>
    <n v="0"/>
    <s v="data scientist"/>
    <s v="na"/>
    <s v="na"/>
  </r>
  <r>
    <n v="56"/>
    <x v="24"/>
    <x v="46"/>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n v="4.6"/>
    <s v="Torch Technologies, Inc._x000a_4.6"/>
    <s v="Huntsville, AL"/>
    <s v="Huntsville, AL"/>
    <s v="1001 - 5000 "/>
    <n v="2002"/>
    <s v="Company - Private"/>
    <s v="Aerospace &amp; Defense"/>
    <s v="Aerospace &amp; Defense"/>
    <s v="$100 to $500 million (USD)"/>
    <n v="-1"/>
    <n v="0"/>
    <n v="0"/>
    <n v="41"/>
    <n v="95"/>
    <n v="68"/>
    <s v="Torch Technologies, Inc."/>
    <s v="AL"/>
    <n v="19"/>
    <n v="1"/>
    <n v="0"/>
    <n v="0"/>
    <n v="1"/>
    <n v="0"/>
    <n v="0"/>
    <n v="0"/>
    <n v="0"/>
    <n v="0"/>
    <n v="0"/>
    <n v="0"/>
    <n v="1"/>
    <n v="0"/>
    <n v="0"/>
    <n v="0"/>
    <n v="0"/>
    <s v="data scientist"/>
    <s v="na"/>
    <s v="na"/>
  </r>
  <r>
    <n v="57"/>
    <x v="0"/>
    <x v="47"/>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86"/>
    <n v="144"/>
    <n v="115"/>
    <s v="Swiss Re"/>
    <s v="NY"/>
    <n v="158"/>
    <n v="1"/>
    <n v="0"/>
    <n v="0"/>
    <n v="1"/>
    <n v="1"/>
    <n v="0"/>
    <n v="0"/>
    <n v="0"/>
    <n v="0"/>
    <n v="0"/>
    <n v="0"/>
    <n v="0"/>
    <n v="0"/>
    <n v="0"/>
    <n v="0"/>
    <n v="0"/>
    <s v="data scientist"/>
    <s v="na"/>
    <s v="M"/>
  </r>
  <r>
    <n v="58"/>
    <x v="0"/>
    <x v="48"/>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s v="Northrop Grumman_x000a_3.7"/>
    <s v="San Diego, CA"/>
    <s v="Falls Church, VA"/>
    <s v="10000+ "/>
    <n v="1939"/>
    <s v="Company - Public"/>
    <s v="Aerospace &amp; Defense"/>
    <s v="Aerospace &amp; Defense"/>
    <s v="$10+ billion (USD)"/>
    <n v="-1"/>
    <n v="0"/>
    <n v="0"/>
    <n v="80"/>
    <n v="139"/>
    <n v="109.5"/>
    <s v="Northrop Grumman"/>
    <s v="CA"/>
    <n v="82"/>
    <n v="0"/>
    <n v="0"/>
    <n v="0"/>
    <n v="1"/>
    <n v="1"/>
    <n v="0"/>
    <n v="0"/>
    <n v="0"/>
    <n v="0"/>
    <n v="0"/>
    <n v="0"/>
    <n v="1"/>
    <n v="0"/>
    <n v="0"/>
    <n v="0"/>
    <n v="0"/>
    <s v="data scientist"/>
    <s v="na"/>
    <s v="na"/>
  </r>
  <r>
    <n v="59"/>
    <x v="0"/>
    <x v="49"/>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lbuquerque, NM"/>
    <s v="Gottingen, Germany"/>
    <s v="5001 - 10000 "/>
    <n v="1870"/>
    <s v="Company - Public"/>
    <s v="Biotech &amp; Pharmaceuticals"/>
    <s v="Biotech &amp; Pharmaceuticals"/>
    <s v="$1 to $2 billion (USD)"/>
    <n v="-1"/>
    <n v="0"/>
    <n v="0"/>
    <n v="56"/>
    <n v="95"/>
    <n v="75.5"/>
    <s v="Sartorius"/>
    <s v="NM"/>
    <n v="151"/>
    <n v="1"/>
    <n v="0"/>
    <n v="0"/>
    <n v="1"/>
    <n v="0"/>
    <n v="0"/>
    <n v="0"/>
    <n v="0"/>
    <n v="0"/>
    <n v="0"/>
    <n v="0"/>
    <n v="0"/>
    <n v="0"/>
    <n v="0"/>
    <n v="0"/>
    <n v="0"/>
    <s v="data scientist"/>
    <s v="na"/>
    <s v="M"/>
  </r>
  <r>
    <n v="60"/>
    <x v="0"/>
    <x v="50"/>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1"/>
    <s v="Netskope_x000a_4.1"/>
    <s v="San Francisco, CA"/>
    <s v="Santa Clara, CA"/>
    <s v="501 - 1000 "/>
    <n v="2012"/>
    <s v="Company - Private"/>
    <s v="Enterprise Software &amp; Network Solutions"/>
    <s v="Information Technology"/>
    <s v="Unknown / Non-Applicable"/>
    <s v="Skyhigh Networks, Zscaler, NortonLifeLock"/>
    <n v="0"/>
    <n v="0"/>
    <n v="120"/>
    <n v="189"/>
    <n v="154.5"/>
    <s v="Netskope"/>
    <s v="CA"/>
    <n v="9"/>
    <n v="1"/>
    <n v="1"/>
    <n v="0"/>
    <n v="1"/>
    <n v="0"/>
    <n v="0"/>
    <n v="0"/>
    <n v="0"/>
    <n v="0"/>
    <n v="1"/>
    <n v="0"/>
    <n v="0"/>
    <n v="0"/>
    <n v="1"/>
    <n v="0"/>
    <n v="0"/>
    <s v="data scientist"/>
    <s v="na"/>
    <s v="P"/>
  </r>
  <r>
    <n v="61"/>
    <x v="0"/>
    <x v="51"/>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4.7"/>
    <s v="Saint Louis, MO"/>
    <s v="Saint Louis, MO"/>
    <s v="51 - 200 "/>
    <n v="2016"/>
    <s v="Company - Private"/>
    <s v="IT Services"/>
    <s v="Information Technology"/>
    <s v="Unknown / Non-Applicable"/>
    <s v="Slalom, Daugherty Business Solutions"/>
    <n v="0"/>
    <n v="0"/>
    <n v="111"/>
    <n v="176"/>
    <n v="143.5"/>
    <s v="1904labs"/>
    <s v="MO"/>
    <n v="5"/>
    <n v="1"/>
    <n v="1"/>
    <n v="0"/>
    <n v="0"/>
    <n v="1"/>
    <n v="0"/>
    <n v="1"/>
    <n v="0"/>
    <n v="1"/>
    <n v="1"/>
    <n v="0"/>
    <n v="0"/>
    <n v="0"/>
    <n v="0"/>
    <n v="0"/>
    <n v="0"/>
    <s v="data scientist"/>
    <s v="na"/>
    <s v="na"/>
  </r>
  <r>
    <n v="62"/>
    <x v="0"/>
    <x v="6"/>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1"/>
    <s v="ClearOne Advantage_x000a_4.1"/>
    <s v="Baltimore, MD"/>
    <s v="Baltimore, MD"/>
    <s v="501 - 1000 "/>
    <n v="2008"/>
    <s v="Company - Private"/>
    <s v="Banks &amp; Credit Unions"/>
    <s v="Finance"/>
    <s v="Unknown / Non-Applicable"/>
    <n v="-1"/>
    <n v="0"/>
    <n v="0"/>
    <n v="54"/>
    <n v="93"/>
    <n v="73.5"/>
    <s v="ClearOne Advantage"/>
    <s v="MD"/>
    <n v="13"/>
    <n v="0"/>
    <n v="0"/>
    <n v="0"/>
    <n v="1"/>
    <n v="0"/>
    <n v="0"/>
    <n v="0"/>
    <n v="0"/>
    <n v="0"/>
    <n v="0"/>
    <n v="0"/>
    <n v="0"/>
    <n v="0"/>
    <n v="0"/>
    <n v="0"/>
    <n v="0"/>
    <s v="data scientist"/>
    <s v="na"/>
    <s v="na"/>
  </r>
  <r>
    <n v="63"/>
    <x v="0"/>
    <x v="5"/>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s v="CyrusOne_x000a_3.4"/>
    <s v="Dallas, TX"/>
    <s v="Dallas, TX"/>
    <s v="201 - 500 "/>
    <n v="2000"/>
    <s v="Company - Public"/>
    <s v="Real Estate"/>
    <s v="Real Estate"/>
    <s v="$1 to $2 billion (USD)"/>
    <s v="Digital Realty, CoreSite, Equinix"/>
    <n v="0"/>
    <n v="0"/>
    <n v="71"/>
    <n v="119"/>
    <n v="95"/>
    <s v="CyrusOne"/>
    <s v="TX"/>
    <n v="21"/>
    <n v="1"/>
    <n v="0"/>
    <n v="1"/>
    <n v="1"/>
    <n v="1"/>
    <n v="0"/>
    <n v="0"/>
    <n v="0"/>
    <n v="0"/>
    <n v="0"/>
    <n v="0"/>
    <n v="0"/>
    <n v="1"/>
    <n v="0"/>
    <n v="1"/>
    <n v="0"/>
    <s v="data scientist"/>
    <s v="na"/>
    <s v="na"/>
  </r>
  <r>
    <n v="65"/>
    <x v="16"/>
    <x v="32"/>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
    <s v="The David J. Joseph Company_x000a_4.4"/>
    <s v="Cincinnati, OH"/>
    <s v="Cincinnati, OH"/>
    <s v="201 - 500 "/>
    <n v="1885"/>
    <s v="Subsidiary or Business Segment"/>
    <s v="Metals Brokers"/>
    <s v="Mining &amp; Metals"/>
    <s v="Unknown / Non-Applicable"/>
    <n v="-1"/>
    <n v="0"/>
    <n v="0"/>
    <n v="82"/>
    <n v="132"/>
    <n v="107"/>
    <s v="The David J. Joseph Company"/>
    <s v="OH"/>
    <n v="136"/>
    <n v="1"/>
    <n v="0"/>
    <n v="1"/>
    <n v="0"/>
    <n v="1"/>
    <n v="0"/>
    <n v="0"/>
    <n v="0"/>
    <n v="0"/>
    <n v="0"/>
    <n v="0"/>
    <n v="1"/>
    <n v="1"/>
    <n v="0"/>
    <n v="0"/>
    <n v="0"/>
    <s v="data scientist"/>
    <s v="sr"/>
    <s v="M"/>
  </r>
  <r>
    <n v="66"/>
    <x v="0"/>
    <x v="52"/>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s v="USEReady_x000a_4.3"/>
    <s v="New York, NY"/>
    <s v="New York, NY"/>
    <s v="201 - 500 "/>
    <n v="2011"/>
    <s v="Company - Private"/>
    <s v="Consulting"/>
    <s v="Business Services"/>
    <s v="$10 to $25 million (USD)"/>
    <n v="-1"/>
    <n v="0"/>
    <n v="0"/>
    <n v="84"/>
    <n v="146"/>
    <n v="115"/>
    <s v="USEReady"/>
    <s v="NY"/>
    <n v="10"/>
    <n v="1"/>
    <n v="1"/>
    <n v="1"/>
    <n v="0"/>
    <n v="1"/>
    <n v="0"/>
    <n v="0"/>
    <n v="0"/>
    <n v="0"/>
    <n v="0"/>
    <n v="1"/>
    <n v="1"/>
    <n v="0"/>
    <n v="0"/>
    <n v="0"/>
    <n v="0"/>
    <s v="data scientist"/>
    <s v="na"/>
    <s v="na"/>
  </r>
  <r>
    <n v="67"/>
    <x v="25"/>
    <x v="53"/>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s v="Bill.com_x000a_3.8"/>
    <s v="Palo Alto, CA"/>
    <s v="Palo Alto, CA"/>
    <s v="501 - 1000 "/>
    <n v="2006"/>
    <s v="Company - Public"/>
    <s v="Financial Transaction Processing"/>
    <s v="Finance"/>
    <s v="$50 to $100 million (USD)"/>
    <n v="-1"/>
    <n v="0"/>
    <n v="0"/>
    <n v="107"/>
    <n v="172"/>
    <n v="139.5"/>
    <s v="Bill.com"/>
    <s v="CA"/>
    <n v="15"/>
    <n v="0"/>
    <n v="0"/>
    <n v="0"/>
    <n v="0"/>
    <n v="1"/>
    <n v="1"/>
    <n v="0"/>
    <n v="0"/>
    <n v="0"/>
    <n v="0"/>
    <n v="0"/>
    <n v="0"/>
    <n v="0"/>
    <n v="0"/>
    <n v="0"/>
    <n v="0"/>
    <s v="data scientist"/>
    <s v="sr"/>
    <s v="M"/>
  </r>
  <r>
    <n v="68"/>
    <x v="26"/>
    <x v="54"/>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s v="Pacific Northwest National Laboratory_x000a_3.8"/>
    <s v="Richland, WA"/>
    <s v="Richland, WA"/>
    <s v="1001 - 5000 "/>
    <n v="1965"/>
    <s v="Government"/>
    <s v="Energy"/>
    <s v="Oil, Gas, Energy &amp; Utilities"/>
    <s v="$500 million to $1 billion (USD)"/>
    <s v="Oak Ridge National Laboratory, National Renewable Energy Lab, Los Alamos National Laboratory"/>
    <n v="0"/>
    <n v="0"/>
    <n v="49"/>
    <n v="85"/>
    <n v="67"/>
    <s v="Pacific Northwest National Laboratory"/>
    <s v="WA"/>
    <n v="56"/>
    <n v="0"/>
    <n v="0"/>
    <n v="0"/>
    <n v="0"/>
    <n v="0"/>
    <n v="0"/>
    <n v="0"/>
    <n v="1"/>
    <n v="0"/>
    <n v="1"/>
    <n v="0"/>
    <n v="0"/>
    <n v="0"/>
    <n v="0"/>
    <n v="0"/>
    <n v="0"/>
    <s v="data scientist"/>
    <s v="na"/>
    <s v="M"/>
  </r>
  <r>
    <n v="70"/>
    <x v="0"/>
    <x v="55"/>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s v="DICK'S Sporting Goods - Corporate_x000a_3.8"/>
    <s v="Coraopolis, PA"/>
    <s v="Coraopolis, PA"/>
    <s v="10000+ "/>
    <n v="1948"/>
    <s v="Company - Public"/>
    <s v="Sporting Goods Stores"/>
    <s v="Retail"/>
    <s v="$5 to $10 billion (USD)"/>
    <s v="REI, Academy Sports + Outdoors, Cabela's"/>
    <n v="0"/>
    <n v="0"/>
    <n v="61"/>
    <n v="109"/>
    <n v="85"/>
    <s v="DICK'S Sporting Goods - Corporate"/>
    <s v="PA"/>
    <n v="73"/>
    <n v="1"/>
    <n v="0"/>
    <n v="0"/>
    <n v="0"/>
    <n v="1"/>
    <n v="0"/>
    <n v="0"/>
    <n v="1"/>
    <n v="0"/>
    <n v="1"/>
    <n v="0"/>
    <n v="0"/>
    <n v="0"/>
    <n v="0"/>
    <n v="0"/>
    <n v="0"/>
    <s v="data scientist"/>
    <s v="na"/>
    <s v="M"/>
  </r>
  <r>
    <n v="72"/>
    <x v="0"/>
    <x v="56"/>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n v="2.8"/>
    <s v="Berg Health_x000a_2.8"/>
    <s v="Framingham, MA"/>
    <s v="Framingham, MA"/>
    <s v="51 - 200 "/>
    <n v="2006"/>
    <s v="Company - Private"/>
    <s v="Biotech &amp; Pharmaceuticals"/>
    <s v="Biotech &amp; Pharmaceuticals"/>
    <s v="$1 to $5 million (USD)"/>
    <n v="-1"/>
    <n v="0"/>
    <n v="0"/>
    <n v="88"/>
    <n v="148"/>
    <n v="118"/>
    <s v="Berg Health"/>
    <s v="MA"/>
    <n v="15"/>
    <n v="1"/>
    <n v="0"/>
    <n v="0"/>
    <n v="1"/>
    <n v="1"/>
    <n v="0"/>
    <n v="0"/>
    <n v="0"/>
    <n v="0"/>
    <n v="0"/>
    <n v="0"/>
    <n v="0"/>
    <n v="0"/>
    <n v="0"/>
    <n v="0"/>
    <n v="0"/>
    <s v="data scientist"/>
    <s v="na"/>
    <s v="P"/>
  </r>
  <r>
    <n v="73"/>
    <x v="0"/>
    <x v="57"/>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_x000a_4.7"/>
    <s v="Atlanta, GA"/>
    <s v="Atlanta, GA"/>
    <s v="51 - 200 "/>
    <n v="2003"/>
    <s v="Company - Private"/>
    <s v="Computer Hardware &amp; Software"/>
    <s v="Information Technology"/>
    <s v="$25 to $50 million (USD)"/>
    <n v="-1"/>
    <n v="0"/>
    <n v="0"/>
    <n v="60"/>
    <n v="99"/>
    <n v="79.5"/>
    <s v="Oversight Systems"/>
    <s v="GA"/>
    <n v="18"/>
    <n v="1"/>
    <n v="0"/>
    <n v="0"/>
    <n v="1"/>
    <n v="1"/>
    <n v="0"/>
    <n v="1"/>
    <n v="1"/>
    <n v="1"/>
    <n v="0"/>
    <n v="0"/>
    <n v="0"/>
    <n v="0"/>
    <n v="0"/>
    <n v="0"/>
    <n v="0"/>
    <s v="data scientist"/>
    <s v="na"/>
    <s v="na"/>
  </r>
  <r>
    <n v="75"/>
    <x v="27"/>
    <x v="58"/>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n v="3.1"/>
    <s v="C Space_x000a_3.1"/>
    <s v="Boston, MA"/>
    <s v="Boston, MA"/>
    <s v="201 - 500 "/>
    <n v="1999"/>
    <s v="Company - Public"/>
    <s v="Advertising &amp; Marketing"/>
    <s v="Business Services"/>
    <s v="$100 to $500 million (USD)"/>
    <s v="IDEO, Gongos, Inc., Ipsos"/>
    <n v="0"/>
    <n v="0"/>
    <n v="41"/>
    <n v="72"/>
    <n v="56.5"/>
    <s v="C Space"/>
    <s v="MA"/>
    <n v="22"/>
    <n v="1"/>
    <n v="0"/>
    <n v="0"/>
    <n v="0"/>
    <n v="1"/>
    <n v="0"/>
    <n v="0"/>
    <n v="0"/>
    <n v="0"/>
    <n v="0"/>
    <n v="0"/>
    <n v="1"/>
    <n v="0"/>
    <n v="0"/>
    <n v="0"/>
    <n v="0"/>
    <s v="data scientist"/>
    <s v="na"/>
    <s v="na"/>
  </r>
  <r>
    <n v="76"/>
    <x v="0"/>
    <x v="5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s v="Numeric, LLC_x000a_3.2"/>
    <s v="Philadelphia, PA"/>
    <s v="Chadds Ford, PA"/>
    <d v="1950-01-01T00:00:00"/>
    <n v="-1"/>
    <s v="Company - Private"/>
    <s v="Staffing &amp; Outsourcing"/>
    <s v="Business Services"/>
    <s v="$5 to $10 million (USD)"/>
    <n v="-1"/>
    <n v="0"/>
    <n v="0"/>
    <n v="96"/>
    <n v="161"/>
    <n v="128.5"/>
    <s v="Numeric, LLC"/>
    <s v="PA"/>
    <n v="-1"/>
    <n v="1"/>
    <n v="1"/>
    <n v="1"/>
    <n v="0"/>
    <n v="1"/>
    <n v="0"/>
    <n v="0"/>
    <n v="0"/>
    <n v="0"/>
    <n v="0"/>
    <n v="1"/>
    <n v="0"/>
    <n v="0"/>
    <n v="0"/>
    <n v="0"/>
    <n v="0"/>
    <s v="data scientist"/>
    <s v="na"/>
    <s v="na"/>
  </r>
  <r>
    <n v="77"/>
    <x v="28"/>
    <x v="60"/>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n v="4"/>
    <s v="HP Inc._x000a_4.0"/>
    <s v="Vancouver, WA"/>
    <s v="Palo Alto, CA"/>
    <s v="10000+ "/>
    <n v="1939"/>
    <s v="Company - Public"/>
    <s v="Computer Hardware &amp; Software"/>
    <s v="Information Technology"/>
    <s v="Unknown / Non-Applicable"/>
    <n v="-1"/>
    <n v="0"/>
    <n v="0"/>
    <n v="65"/>
    <n v="130"/>
    <n v="97.5"/>
    <s v="HP Inc."/>
    <s v="WA"/>
    <n v="82"/>
    <n v="0"/>
    <n v="0"/>
    <n v="0"/>
    <n v="0"/>
    <n v="0"/>
    <n v="0"/>
    <n v="0"/>
    <n v="0"/>
    <n v="0"/>
    <n v="0"/>
    <n v="0"/>
    <n v="0"/>
    <n v="0"/>
    <n v="0"/>
    <n v="0"/>
    <n v="0"/>
    <s v="other scientist"/>
    <s v="na"/>
    <s v="M"/>
  </r>
  <r>
    <n v="78"/>
    <x v="29"/>
    <x v="61"/>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n v="4.4"/>
    <s v="SpringML_x000a_4.4"/>
    <s v="Indianapolis, IN"/>
    <s v="Pleasanton, CA"/>
    <d v="1950-01-01T00:00:00"/>
    <n v="2015"/>
    <s v="Company - Private"/>
    <s v="Enterprise Software &amp; Network Solutions"/>
    <s v="Information Technology"/>
    <s v="Unknown / Non-Applicable"/>
    <n v="-1"/>
    <n v="0"/>
    <n v="0"/>
    <n v="52"/>
    <n v="81"/>
    <n v="66.5"/>
    <s v="SpringML"/>
    <s v="IN"/>
    <n v="6"/>
    <n v="1"/>
    <n v="0"/>
    <n v="0"/>
    <n v="0"/>
    <n v="0"/>
    <n v="0"/>
    <n v="0"/>
    <n v="0"/>
    <n v="0"/>
    <n v="0"/>
    <n v="0"/>
    <n v="1"/>
    <n v="0"/>
    <n v="0"/>
    <n v="0"/>
    <n v="0"/>
    <s v="data analitics"/>
    <s v="na"/>
    <s v="na"/>
  </r>
  <r>
    <n v="79"/>
    <x v="30"/>
    <x v="62"/>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n v="3.6"/>
    <s v="Grainger_x000a_3.6"/>
    <s v="Lake Forest, IL"/>
    <s v="Lake Forest, IL"/>
    <s v="10000+ "/>
    <n v="1927"/>
    <s v="Company - Public"/>
    <s v="Wholesale"/>
    <s v="Business Services"/>
    <s v="$10+ billion (USD)"/>
    <n v="-1"/>
    <n v="0"/>
    <n v="0"/>
    <n v="139"/>
    <n v="220"/>
    <n v="179.5"/>
    <s v="Grainger"/>
    <s v="IL"/>
    <n v="94"/>
    <n v="1"/>
    <n v="0"/>
    <n v="0"/>
    <n v="1"/>
    <n v="1"/>
    <n v="1"/>
    <n v="0"/>
    <n v="0"/>
    <n v="0"/>
    <n v="0"/>
    <n v="0"/>
    <n v="0"/>
    <n v="0"/>
    <n v="0"/>
    <n v="0"/>
    <n v="0"/>
    <s v="data scientist"/>
    <s v="na"/>
    <s v="M"/>
  </r>
  <r>
    <n v="80"/>
    <x v="19"/>
    <x v="63"/>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n v="2.7"/>
    <s v="EAG Laboratories_x000a_2.7"/>
    <s v="Maryland Heights, MO"/>
    <s v="San Diego, CA"/>
    <s v="501 - 1000 "/>
    <n v="1978"/>
    <s v="Subsidiary or Business Segment"/>
    <s v="Research &amp; Development"/>
    <s v="Business Services"/>
    <s v="$50 to $100 million (USD)"/>
    <n v="-1"/>
    <n v="0"/>
    <n v="0"/>
    <n v="50"/>
    <n v="102"/>
    <n v="76"/>
    <s v="EAG Laboratories"/>
    <s v="MO"/>
    <n v="43"/>
    <n v="0"/>
    <n v="0"/>
    <n v="0"/>
    <n v="1"/>
    <n v="0"/>
    <n v="0"/>
    <n v="0"/>
    <n v="0"/>
    <n v="0"/>
    <n v="0"/>
    <n v="0"/>
    <n v="0"/>
    <n v="0"/>
    <n v="0"/>
    <n v="0"/>
    <n v="0"/>
    <s v="other scientist"/>
    <s v="na"/>
    <s v="P"/>
  </r>
  <r>
    <n v="81"/>
    <x v="31"/>
    <x v="64"/>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s v="The Buffalo Group_x000a_3.9"/>
    <s v="Charlottesville, VA"/>
    <s v="Reston, VA"/>
    <s v="501 - 1000 "/>
    <n v="2010"/>
    <s v="Company - Private"/>
    <s v="IT Services"/>
    <s v="Information Technology"/>
    <s v="$100 to $500 million (USD)"/>
    <s v="ManTech, Booz Allen Hamilton, Leidos"/>
    <n v="0"/>
    <n v="0"/>
    <n v="85"/>
    <n v="139"/>
    <n v="112"/>
    <s v="The Buffalo Group"/>
    <s v="VA"/>
    <n v="11"/>
    <n v="1"/>
    <n v="1"/>
    <n v="0"/>
    <n v="0"/>
    <n v="1"/>
    <n v="0"/>
    <n v="0"/>
    <n v="0"/>
    <n v="0"/>
    <n v="0"/>
    <n v="1"/>
    <n v="0"/>
    <n v="0"/>
    <n v="0"/>
    <n v="0"/>
    <n v="0"/>
    <s v="data scientist"/>
    <s v="sr"/>
    <s v="M"/>
  </r>
  <r>
    <n v="82"/>
    <x v="0"/>
    <x v="65"/>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n v="3.1"/>
    <s v="Carmeuse_x000a_3.1"/>
    <s v="Pittsburgh, PA"/>
    <s v="Louvain-la-Neuve, Belgium"/>
    <s v="1001 - 5000 "/>
    <n v="1860"/>
    <s v="Company - Private"/>
    <s v="Mining"/>
    <s v="Mining &amp; Metals"/>
    <s v="$1 to $2 billion (USD)"/>
    <s v="Lhoist, Graymont, Sibelco Group"/>
    <n v="0"/>
    <n v="0"/>
    <n v="74"/>
    <n v="122"/>
    <n v="98"/>
    <s v="Carmeuse"/>
    <s v="PA"/>
    <n v="161"/>
    <n v="1"/>
    <n v="0"/>
    <n v="0"/>
    <n v="0"/>
    <n v="0"/>
    <n v="0"/>
    <n v="0"/>
    <n v="0"/>
    <n v="0"/>
    <n v="1"/>
    <n v="0"/>
    <n v="0"/>
    <n v="0"/>
    <n v="0"/>
    <n v="0"/>
    <n v="0"/>
    <s v="data scientist"/>
    <s v="na"/>
    <s v="M"/>
  </r>
  <r>
    <n v="83"/>
    <x v="32"/>
    <x v="66"/>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n v="4"/>
    <s v="HP Inc._x000a_4.0"/>
    <s v="Vancouver, WA"/>
    <s v="Palo Alto, CA"/>
    <s v="10000+ "/>
    <n v="1939"/>
    <s v="Company - Public"/>
    <s v="Computer Hardware &amp; Software"/>
    <s v="Information Technology"/>
    <s v="Unknown / Non-Applicable"/>
    <n v="-1"/>
    <n v="0"/>
    <n v="0"/>
    <n v="99"/>
    <n v="157"/>
    <n v="128"/>
    <s v="HP Inc."/>
    <s v="WA"/>
    <n v="82"/>
    <n v="0"/>
    <n v="1"/>
    <n v="1"/>
    <n v="0"/>
    <n v="1"/>
    <n v="0"/>
    <n v="0"/>
    <n v="0"/>
    <n v="1"/>
    <n v="1"/>
    <n v="0"/>
    <n v="0"/>
    <n v="0"/>
    <n v="0"/>
    <n v="0"/>
    <n v="0"/>
    <s v="data scientist"/>
    <s v="sr"/>
    <s v="M"/>
  </r>
  <r>
    <n v="84"/>
    <x v="33"/>
    <x v="6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79"/>
    <n v="222"/>
    <n v="150.5"/>
    <s v="h2o.ai"/>
    <s v="CA"/>
    <n v="10"/>
    <n v="1"/>
    <n v="1"/>
    <n v="1"/>
    <n v="1"/>
    <n v="0"/>
    <n v="0"/>
    <n v="1"/>
    <n v="0"/>
    <n v="1"/>
    <n v="1"/>
    <n v="1"/>
    <n v="0"/>
    <n v="0"/>
    <n v="0"/>
    <n v="0"/>
    <n v="0"/>
    <s v="data scientist"/>
    <s v="na"/>
    <s v="P"/>
  </r>
  <r>
    <n v="85"/>
    <x v="2"/>
    <x v="68"/>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n v="1.9"/>
    <s v="GNS Healthcare_x000a_1.9"/>
    <s v="Cambridge, MA"/>
    <s v="Cambridge, MA"/>
    <s v="51 - 200 "/>
    <n v="2000"/>
    <s v="Company - Private"/>
    <s v="Biotech &amp; Pharmaceuticals"/>
    <s v="Biotech &amp; Pharmaceuticals"/>
    <s v="$10 to $25 million (USD)"/>
    <n v="-1"/>
    <n v="0"/>
    <n v="0"/>
    <n v="57"/>
    <n v="118"/>
    <n v="87.5"/>
    <s v="GNS Healthcare"/>
    <s v="MA"/>
    <n v="21"/>
    <n v="0"/>
    <n v="0"/>
    <n v="1"/>
    <n v="0"/>
    <n v="0"/>
    <n v="0"/>
    <n v="0"/>
    <n v="0"/>
    <n v="0"/>
    <n v="0"/>
    <n v="0"/>
    <n v="0"/>
    <n v="0"/>
    <n v="0"/>
    <n v="0"/>
    <n v="0"/>
    <s v="other scientist"/>
    <s v="na"/>
    <s v="M"/>
  </r>
  <r>
    <n v="86"/>
    <x v="0"/>
    <x v="33"/>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s v="Peraton_x000a_3.3"/>
    <s v="Chantilly, VA"/>
    <s v="Herndon, VA"/>
    <s v="1001 - 5000 "/>
    <n v="2017"/>
    <s v="Company - Private"/>
    <s v="Aerospace &amp; Defense"/>
    <s v="Aerospace &amp; Defense"/>
    <s v="$1 to $2 billion (USD)"/>
    <n v="-1"/>
    <n v="0"/>
    <n v="0"/>
    <n v="83"/>
    <n v="137"/>
    <n v="110"/>
    <s v="Peraton"/>
    <s v="VA"/>
    <n v="4"/>
    <n v="1"/>
    <n v="0"/>
    <n v="0"/>
    <n v="1"/>
    <n v="0"/>
    <n v="0"/>
    <n v="0"/>
    <n v="0"/>
    <n v="1"/>
    <n v="0"/>
    <n v="1"/>
    <n v="0"/>
    <n v="0"/>
    <n v="0"/>
    <n v="0"/>
    <n v="0"/>
    <s v="data scientist"/>
    <s v="na"/>
    <s v="na"/>
  </r>
  <r>
    <n v="87"/>
    <x v="0"/>
    <x v="69"/>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n v="4.4"/>
    <s v="Pactera_x000a_4.4"/>
    <s v="San Jose, CA"/>
    <s v="Beijing, China"/>
    <s v="10000+ "/>
    <n v="1995"/>
    <s v="Company - Private"/>
    <s v="IT Services"/>
    <s v="Information Technology"/>
    <s v="$500 million to $1 billion (USD)"/>
    <s v="Infosys, EPAM, Accenture"/>
    <n v="0"/>
    <n v="0"/>
    <n v="86"/>
    <n v="141"/>
    <n v="113.5"/>
    <s v="Pactera"/>
    <s v="CA"/>
    <n v="26"/>
    <n v="1"/>
    <n v="0"/>
    <n v="0"/>
    <n v="1"/>
    <n v="0"/>
    <n v="0"/>
    <n v="0"/>
    <n v="0"/>
    <n v="0"/>
    <n v="0"/>
    <n v="0"/>
    <n v="0"/>
    <n v="0"/>
    <n v="0"/>
    <n v="0"/>
    <n v="0"/>
    <s v="data scientist"/>
    <s v="na"/>
    <s v="na"/>
  </r>
  <r>
    <n v="88"/>
    <x v="0"/>
    <x v="70"/>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n v="3.9"/>
    <s v="Nurx_x000a_3.9"/>
    <s v="San Francisco, CA"/>
    <s v="San Francisco, CA"/>
    <s v="51 - 200 "/>
    <n v="2016"/>
    <s v="Company - Private"/>
    <s v="Health Care Services &amp; Hospitals"/>
    <s v="Health Care"/>
    <s v="$1 to $5 million (USD)"/>
    <n v="-1"/>
    <n v="0"/>
    <n v="0"/>
    <n v="94"/>
    <n v="154"/>
    <n v="124"/>
    <s v="Nurx"/>
    <s v="CA"/>
    <n v="5"/>
    <n v="1"/>
    <n v="0"/>
    <n v="0"/>
    <n v="0"/>
    <n v="1"/>
    <n v="0"/>
    <n v="0"/>
    <n v="0"/>
    <n v="0"/>
    <n v="0"/>
    <n v="0"/>
    <n v="0"/>
    <n v="0"/>
    <n v="0"/>
    <n v="0"/>
    <n v="0"/>
    <s v="data scientist"/>
    <s v="na"/>
    <s v="na"/>
  </r>
  <r>
    <n v="89"/>
    <x v="34"/>
    <x v="71"/>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n v="4.7"/>
    <s v="webfx.com_x000a_4.7"/>
    <s v="Harrisburg, PA"/>
    <s v="Harrisburg, PA"/>
    <s v="201 - 500 "/>
    <n v="1997"/>
    <s v="Company - Private"/>
    <s v="Advertising &amp; Marketing"/>
    <s v="Business Services"/>
    <s v="$25 to $50 million (USD)"/>
    <n v="-1"/>
    <n v="0"/>
    <n v="0"/>
    <n v="37"/>
    <n v="76"/>
    <n v="56.5"/>
    <s v="webfx.com"/>
    <s v="PA"/>
    <n v="24"/>
    <n v="0"/>
    <n v="0"/>
    <n v="0"/>
    <n v="1"/>
    <n v="0"/>
    <n v="0"/>
    <n v="0"/>
    <n v="0"/>
    <n v="0"/>
    <n v="0"/>
    <n v="0"/>
    <n v="0"/>
    <n v="0"/>
    <n v="0"/>
    <n v="0"/>
    <n v="1"/>
    <s v="analyst"/>
    <s v="jr"/>
    <s v="na"/>
  </r>
  <r>
    <n v="90"/>
    <x v="0"/>
    <x v="72"/>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_x000a_4.5"/>
    <s v="Laurel, MD"/>
    <s v="Laurel, MD"/>
    <s v="5001 - 10000 "/>
    <n v="1942"/>
    <s v="Nonprofit Organization"/>
    <s v="Aerospace &amp; Defense"/>
    <s v="Aerospace &amp; Defense"/>
    <s v="$1 to $2 billion (USD)"/>
    <s v="MIT Lincoln Laboratory, Lockheed Martin, Northrop Grumman"/>
    <n v="0"/>
    <n v="0"/>
    <n v="100"/>
    <n v="160"/>
    <n v="130"/>
    <s v="Johns Hopkins University Applied Physics Laboratory"/>
    <s v="MD"/>
    <n v="79"/>
    <n v="1"/>
    <n v="0"/>
    <n v="0"/>
    <n v="1"/>
    <n v="0"/>
    <n v="0"/>
    <n v="0"/>
    <n v="0"/>
    <n v="0"/>
    <n v="0"/>
    <n v="0"/>
    <n v="0"/>
    <n v="0"/>
    <n v="0"/>
    <n v="0"/>
    <n v="0"/>
    <s v="data scientist"/>
    <s v="na"/>
    <s v="na"/>
  </r>
  <r>
    <n v="91"/>
    <x v="4"/>
    <x v="73"/>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s v="Productive Edge_x000a_4.3"/>
    <s v="Chicago, IL"/>
    <s v="Chicago, IL"/>
    <s v="51 - 200 "/>
    <n v="2008"/>
    <s v="Company - Private"/>
    <s v="Computer Hardware &amp; Software"/>
    <s v="Information Technology"/>
    <s v="$10 to $25 million (USD)"/>
    <s v="Numerator, Rise Interactive, Salom"/>
    <n v="0"/>
    <n v="0"/>
    <n v="55"/>
    <n v="100"/>
    <n v="77.5"/>
    <s v="Productive Edge"/>
    <s v="IL"/>
    <n v="13"/>
    <n v="0"/>
    <n v="0"/>
    <n v="0"/>
    <n v="1"/>
    <n v="1"/>
    <n v="0"/>
    <n v="0"/>
    <n v="0"/>
    <n v="0"/>
    <n v="0"/>
    <n v="0"/>
    <n v="0"/>
    <n v="0"/>
    <n v="0"/>
    <n v="0"/>
    <n v="0"/>
    <s v="analyst"/>
    <s v="na"/>
    <s v="na"/>
  </r>
  <r>
    <n v="92"/>
    <x v="17"/>
    <x v="74"/>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4"/>
    <s v="Excella Consulting_x000a_4.0"/>
    <s v="Arlington, VA"/>
    <s v="Arlington, VA"/>
    <s v="201 - 500 "/>
    <n v="2002"/>
    <s v="Company - Private"/>
    <s v="Consulting"/>
    <s v="Business Services"/>
    <s v="$50 to $100 million (USD)"/>
    <n v="-1"/>
    <n v="0"/>
    <n v="0"/>
    <n v="60"/>
    <n v="114"/>
    <n v="87"/>
    <s v="Excella Consulting"/>
    <s v="VA"/>
    <n v="19"/>
    <n v="1"/>
    <n v="0"/>
    <n v="1"/>
    <n v="1"/>
    <n v="1"/>
    <n v="0"/>
    <n v="0"/>
    <n v="0"/>
    <n v="0"/>
    <n v="0"/>
    <n v="0"/>
    <n v="0"/>
    <n v="0"/>
    <n v="0"/>
    <n v="0"/>
    <n v="0"/>
    <s v="data engineer"/>
    <s v="na"/>
    <s v="na"/>
  </r>
  <r>
    <n v="93"/>
    <x v="4"/>
    <x v="75"/>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n v="4.4"/>
    <s v="Gensco_x000a_4.4"/>
    <s v="Tacoma, WA"/>
    <s v="Tacoma, WA"/>
    <s v="501 - 1000 "/>
    <n v="1948"/>
    <s v="Company - Private"/>
    <s v="Wholesale"/>
    <s v="Business Services"/>
    <s v="$100 to $500 million (USD)"/>
    <n v="-1"/>
    <n v="0"/>
    <n v="0"/>
    <n v="39"/>
    <n v="68"/>
    <n v="53.5"/>
    <s v="Gensco"/>
    <s v="WA"/>
    <n v="73"/>
    <n v="0"/>
    <n v="0"/>
    <n v="0"/>
    <n v="1"/>
    <n v="0"/>
    <n v="0"/>
    <n v="0"/>
    <n v="0"/>
    <n v="0"/>
    <n v="0"/>
    <n v="0"/>
    <n v="0"/>
    <n v="0"/>
    <n v="0"/>
    <n v="0"/>
    <n v="0"/>
    <s v="analyst"/>
    <s v="na"/>
    <s v="na"/>
  </r>
  <r>
    <n v="94"/>
    <x v="3"/>
    <x v="12"/>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s v="Walmart_x000a_3.2"/>
    <s v="Plano, TX"/>
    <s v="Bentonville, AR"/>
    <s v="10000+ "/>
    <n v="1962"/>
    <s v="Company - Public"/>
    <s v="Department, Clothing, &amp; Shoe Stores"/>
    <s v="Retail"/>
    <s v="$10+ billion (USD)"/>
    <s v="Target, Costco Wholesale, Amazon"/>
    <n v="0"/>
    <n v="0"/>
    <n v="106"/>
    <n v="172"/>
    <n v="139"/>
    <s v="Walmart"/>
    <s v="TX"/>
    <n v="59"/>
    <n v="0"/>
    <n v="0"/>
    <n v="0"/>
    <n v="0"/>
    <n v="1"/>
    <n v="0"/>
    <n v="0"/>
    <n v="0"/>
    <n v="0"/>
    <n v="0"/>
    <n v="1"/>
    <n v="0"/>
    <n v="0"/>
    <n v="0"/>
    <n v="0"/>
    <n v="0"/>
    <s v="data scientist"/>
    <s v="na"/>
    <s v="M"/>
  </r>
  <r>
    <n v="95"/>
    <x v="0"/>
    <x v="7"/>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s v="Logic20/20_x000a_3.8"/>
    <s v="San Jose, CA"/>
    <s v="Seattle, WA"/>
    <s v="201 - 500 "/>
    <n v="2005"/>
    <s v="Company - Private"/>
    <s v="Consulting"/>
    <s v="Business Services"/>
    <s v="$25 to $50 million (USD)"/>
    <n v="-1"/>
    <n v="0"/>
    <n v="0"/>
    <n v="86"/>
    <n v="142"/>
    <n v="114"/>
    <s v="Logic20/20"/>
    <s v="CA"/>
    <n v="16"/>
    <n v="1"/>
    <n v="1"/>
    <n v="1"/>
    <n v="1"/>
    <n v="1"/>
    <n v="0"/>
    <n v="0"/>
    <n v="1"/>
    <n v="0"/>
    <n v="1"/>
    <n v="0"/>
    <n v="0"/>
    <n v="0"/>
    <n v="0"/>
    <n v="0"/>
    <n v="0"/>
    <s v="data scientist"/>
    <s v="na"/>
    <s v="M"/>
  </r>
  <r>
    <n v="96"/>
    <x v="0"/>
    <x v="76"/>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n v="4.2"/>
    <s v="goTRG_x000a_4.2"/>
    <s v="Miami, FL"/>
    <s v="Miami, FL"/>
    <s v="501 - 1000 "/>
    <n v="2008"/>
    <s v="Company - Private"/>
    <s v="Enterprise Software &amp; Network Solutions"/>
    <s v="Information Technology"/>
    <s v="$100 to $500 million (USD)"/>
    <n v="-1"/>
    <n v="0"/>
    <n v="0"/>
    <n v="64"/>
    <n v="107"/>
    <n v="85.5"/>
    <s v="goTRG"/>
    <s v="FL"/>
    <n v="13"/>
    <n v="1"/>
    <n v="1"/>
    <n v="0"/>
    <n v="1"/>
    <n v="1"/>
    <n v="0"/>
    <n v="0"/>
    <n v="0"/>
    <n v="0"/>
    <n v="0"/>
    <n v="1"/>
    <n v="0"/>
    <n v="0"/>
    <n v="0"/>
    <n v="0"/>
    <n v="0"/>
    <s v="data scientist"/>
    <s v="na"/>
    <s v="na"/>
  </r>
  <r>
    <n v="97"/>
    <x v="35"/>
    <x v="77"/>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n v="4.5"/>
    <s v="NMR Consulting_x000a_4.5"/>
    <s v="Huntsville, AL"/>
    <s v="Chantilly, VA"/>
    <s v="51 - 200 "/>
    <n v="1996"/>
    <s v="Company - Private"/>
    <s v="IT Services"/>
    <s v="Information Technology"/>
    <s v="$25 to $50 million (USD)"/>
    <n v="-1"/>
    <n v="0"/>
    <n v="0"/>
    <n v="31"/>
    <n v="65"/>
    <n v="48"/>
    <s v="NMR Consulting"/>
    <s v="AL"/>
    <n v="25"/>
    <n v="0"/>
    <n v="0"/>
    <n v="0"/>
    <n v="1"/>
    <n v="1"/>
    <n v="0"/>
    <n v="0"/>
    <n v="0"/>
    <n v="0"/>
    <n v="0"/>
    <n v="1"/>
    <n v="0"/>
    <n v="0"/>
    <n v="0"/>
    <n v="0"/>
    <n v="0"/>
    <s v="na"/>
    <s v="na"/>
    <s v="na"/>
  </r>
  <r>
    <n v="99"/>
    <x v="36"/>
    <x v="78"/>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n v="3.5"/>
    <s v="iSeatz_x000a_3.5"/>
    <s v="New Orleans, LA"/>
    <s v="New Orleans, LA"/>
    <s v="51 - 200 "/>
    <n v="1999"/>
    <s v="Company - Private"/>
    <s v="Enterprise Software &amp; Network Solutions"/>
    <s v="Information Technology"/>
    <s v="Unknown / Non-Applicable"/>
    <n v="-1"/>
    <n v="0"/>
    <n v="0"/>
    <n v="34"/>
    <n v="62"/>
    <n v="48"/>
    <s v="iSeatz"/>
    <s v="LA"/>
    <n v="22"/>
    <n v="0"/>
    <n v="0"/>
    <n v="0"/>
    <n v="1"/>
    <n v="1"/>
    <n v="0"/>
    <n v="0"/>
    <n v="0"/>
    <n v="0"/>
    <n v="0"/>
    <n v="0"/>
    <n v="0"/>
    <n v="0"/>
    <n v="0"/>
    <n v="0"/>
    <n v="0"/>
    <s v="analyst"/>
    <s v="na"/>
    <s v="na"/>
  </r>
  <r>
    <n v="101"/>
    <x v="37"/>
    <x v="79"/>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n v="3.5"/>
    <s v="Nektar Therapeutics_x000a_3.5"/>
    <s v="San Francisco, CA"/>
    <s v="San Francisco, CA"/>
    <s v="201 - 500 "/>
    <n v="1990"/>
    <s v="Company - Public"/>
    <s v="Biotech &amp; Pharmaceuticals"/>
    <s v="Biotech &amp; Pharmaceuticals"/>
    <s v="$100 to $500 million (USD)"/>
    <s v="Bristol-Myers Squibb, Merck, GlaxoSmithKline"/>
    <n v="0"/>
    <n v="0"/>
    <n v="117"/>
    <n v="231"/>
    <n v="174"/>
    <s v="Nektar Therapeutics"/>
    <s v="CA"/>
    <n v="31"/>
    <n v="0"/>
    <n v="0"/>
    <n v="0"/>
    <n v="1"/>
    <n v="0"/>
    <n v="0"/>
    <n v="0"/>
    <n v="0"/>
    <n v="0"/>
    <n v="0"/>
    <n v="0"/>
    <n v="0"/>
    <n v="0"/>
    <n v="0"/>
    <n v="0"/>
    <n v="0"/>
    <s v="other scientist"/>
    <s v="sr"/>
    <s v="M"/>
  </r>
  <r>
    <n v="102"/>
    <x v="38"/>
    <x v="11"/>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n v="3.9"/>
    <s v="TransUnion_x000a_3.9"/>
    <s v="Atlanta, GA"/>
    <s v="Chicago, IL"/>
    <s v="5001 - 10000 "/>
    <n v="1968"/>
    <s v="Company - Public"/>
    <s v="Financial Analytics &amp; Research"/>
    <s v="Finance"/>
    <s v="$1 to $2 billion (USD)"/>
    <n v="-1"/>
    <n v="0"/>
    <n v="0"/>
    <n v="64"/>
    <n v="106"/>
    <n v="85"/>
    <s v="TransUnion"/>
    <s v="GA"/>
    <n v="53"/>
    <n v="1"/>
    <n v="1"/>
    <n v="0"/>
    <n v="0"/>
    <n v="1"/>
    <n v="1"/>
    <n v="0"/>
    <n v="0"/>
    <n v="0"/>
    <n v="0"/>
    <n v="0"/>
    <n v="0"/>
    <n v="0"/>
    <n v="0"/>
    <n v="0"/>
    <n v="0"/>
    <s v="data scientist"/>
    <s v="na"/>
    <s v="na"/>
  </r>
  <r>
    <n v="104"/>
    <x v="39"/>
    <x v="80"/>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n v="4.7"/>
    <s v="IT Concepts_x000a_4.7"/>
    <s v="Landover, MD"/>
    <s v="Vienna, VA"/>
    <s v="51 - 200 "/>
    <n v="2003"/>
    <s v="Company - Private"/>
    <s v="IT Services"/>
    <s v="Information Technology"/>
    <s v="$10 to $25 million (USD)"/>
    <n v="-1"/>
    <n v="0"/>
    <n v="0"/>
    <n v="79"/>
    <n v="134"/>
    <n v="106.5"/>
    <s v="IT Concepts"/>
    <s v="MD"/>
    <n v="18"/>
    <n v="0"/>
    <n v="0"/>
    <n v="0"/>
    <n v="0"/>
    <n v="0"/>
    <n v="0"/>
    <n v="0"/>
    <n v="0"/>
    <n v="0"/>
    <n v="0"/>
    <n v="0"/>
    <n v="0"/>
    <n v="0"/>
    <n v="0"/>
    <n v="0"/>
    <n v="0"/>
    <s v="data modeler"/>
    <s v="na"/>
    <s v="na"/>
  </r>
  <r>
    <n v="105"/>
    <x v="40"/>
    <x v="81"/>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n v="4.2"/>
    <s v="Scientific Research Corporation_x000a_4.2"/>
    <s v="Patuxent River, MD"/>
    <s v="Atlanta, GA"/>
    <s v="1001 - 5000 "/>
    <n v="1988"/>
    <s v="Company - Private"/>
    <s v="IT Services"/>
    <s v="Information Technology"/>
    <s v="$100 to $500 million (USD)"/>
    <n v="-1"/>
    <n v="0"/>
    <n v="0"/>
    <n v="52"/>
    <n v="93"/>
    <n v="72.5"/>
    <s v="Scientific Research Corporation"/>
    <s v="MD"/>
    <n v="33"/>
    <n v="0"/>
    <n v="0"/>
    <n v="0"/>
    <n v="1"/>
    <n v="0"/>
    <n v="0"/>
    <n v="0"/>
    <n v="0"/>
    <n v="0"/>
    <n v="0"/>
    <n v="0"/>
    <n v="0"/>
    <n v="0"/>
    <n v="0"/>
    <n v="0"/>
    <n v="0"/>
    <s v="analyst"/>
    <s v="na"/>
    <s v="na"/>
  </r>
  <r>
    <n v="106"/>
    <x v="19"/>
    <x v="82"/>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_x000a_3.4"/>
    <s v="Suitland, MD"/>
    <s v="Fairfax, VA"/>
    <s v="10000+ "/>
    <n v="1996"/>
    <s v="Subsidiary or Business Segment"/>
    <s v="IT Services"/>
    <s v="Information Technology"/>
    <s v="$10+ billion (USD)"/>
    <s v="SAIC, Leidos, Northrop Grumman"/>
    <n v="0"/>
    <n v="0"/>
    <n v="55"/>
    <n v="116"/>
    <n v="85.5"/>
    <s v="General Dynamics Information Technology"/>
    <s v="MD"/>
    <n v="25"/>
    <n v="0"/>
    <n v="0"/>
    <n v="0"/>
    <n v="0"/>
    <n v="0"/>
    <n v="0"/>
    <n v="0"/>
    <n v="0"/>
    <n v="0"/>
    <n v="0"/>
    <n v="0"/>
    <n v="0"/>
    <n v="0"/>
    <n v="0"/>
    <n v="0"/>
    <n v="0"/>
    <s v="other scientist"/>
    <s v="na"/>
    <s v="M"/>
  </r>
  <r>
    <n v="107"/>
    <x v="0"/>
    <x v="83"/>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n v="3.2"/>
    <s v="MITRE_x000a_3.2"/>
    <s v="McLean, VA"/>
    <s v="Bedford, MA"/>
    <s v="5001 - 10000 "/>
    <n v="1958"/>
    <s v="Nonprofit Organization"/>
    <s v="Federal Agencies"/>
    <s v="Government"/>
    <s v="$1 to $2 billion (USD)"/>
    <s v="Battelle, General Atomics, SAIC"/>
    <n v="0"/>
    <n v="0"/>
    <n v="72"/>
    <n v="123"/>
    <n v="97.5"/>
    <s v="MITRE"/>
    <s v="VA"/>
    <n v="63"/>
    <n v="1"/>
    <n v="0"/>
    <n v="0"/>
    <n v="1"/>
    <n v="1"/>
    <n v="1"/>
    <n v="0"/>
    <n v="0"/>
    <n v="0"/>
    <n v="0"/>
    <n v="0"/>
    <n v="1"/>
    <n v="1"/>
    <n v="0"/>
    <n v="1"/>
    <n v="0"/>
    <s v="data scientist"/>
    <s v="na"/>
    <s v="na"/>
  </r>
  <r>
    <n v="108"/>
    <x v="0"/>
    <x v="84"/>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n v="3.9"/>
    <s v="The Buffalo Group_x000a_3.9"/>
    <s v="Fort Belvoir, VA"/>
    <s v="Reston, VA"/>
    <s v="501 - 1000 "/>
    <n v="2010"/>
    <s v="Company - Private"/>
    <s v="IT Services"/>
    <s v="Information Technology"/>
    <s v="$100 to $500 million (USD)"/>
    <s v="ManTech, Booz Allen Hamilton, Leidos"/>
    <n v="0"/>
    <n v="0"/>
    <n v="74"/>
    <n v="124"/>
    <n v="99"/>
    <s v="The Buffalo Group"/>
    <s v="VA"/>
    <n v="11"/>
    <n v="1"/>
    <n v="0"/>
    <n v="0"/>
    <n v="1"/>
    <n v="0"/>
    <n v="0"/>
    <n v="0"/>
    <n v="0"/>
    <n v="0"/>
    <n v="0"/>
    <n v="0"/>
    <n v="1"/>
    <n v="0"/>
    <n v="0"/>
    <n v="0"/>
    <n v="0"/>
    <s v="data scientist"/>
    <s v="na"/>
    <s v="na"/>
  </r>
  <r>
    <n v="109"/>
    <x v="4"/>
    <x v="85"/>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n v="3.1"/>
    <s v="DentaQuest_x000a_3.1"/>
    <s v="Milwaukee, WI"/>
    <s v="Boston, MA"/>
    <s v="1001 - 5000 "/>
    <n v="2001"/>
    <s v="Company - Private"/>
    <s v="Insurance Carriers"/>
    <s v="Insurance"/>
    <s v="$2 to $5 billion (USD)"/>
    <s v="MCNA Dental Plans, United Concordia, Delta Dental Plans Association"/>
    <n v="0"/>
    <n v="0"/>
    <n v="40"/>
    <n v="73"/>
    <n v="56.5"/>
    <s v="DentaQuest"/>
    <s v="WI"/>
    <n v="20"/>
    <n v="0"/>
    <n v="0"/>
    <n v="0"/>
    <n v="1"/>
    <n v="1"/>
    <n v="0"/>
    <n v="0"/>
    <n v="0"/>
    <n v="0"/>
    <n v="0"/>
    <n v="0"/>
    <n v="0"/>
    <n v="0"/>
    <n v="0"/>
    <n v="0"/>
    <n v="0"/>
    <s v="analyst"/>
    <s v="na"/>
    <s v="na"/>
  </r>
  <r>
    <n v="110"/>
    <x v="20"/>
    <x v="86"/>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n v="4.1"/>
    <s v="Redjack_x000a_4.1"/>
    <s v="Silver Spring, MD"/>
    <s v="Silver Spring, MD"/>
    <d v="1950-01-01T00:00:00"/>
    <n v="2007"/>
    <s v="Company - Private"/>
    <s v="IT Services"/>
    <s v="Information Technology"/>
    <s v="Unknown / Non-Applicable"/>
    <n v="-1"/>
    <n v="0"/>
    <n v="0"/>
    <n v="102"/>
    <n v="164"/>
    <n v="133"/>
    <s v="Redjack"/>
    <s v="MD"/>
    <n v="14"/>
    <n v="1"/>
    <n v="0"/>
    <n v="0"/>
    <n v="0"/>
    <n v="0"/>
    <n v="0"/>
    <n v="0"/>
    <n v="0"/>
    <n v="0"/>
    <n v="0"/>
    <n v="0"/>
    <n v="0"/>
    <n v="0"/>
    <n v="0"/>
    <n v="0"/>
    <n v="0"/>
    <s v="data scientist"/>
    <s v="sr"/>
    <s v="na"/>
  </r>
  <r>
    <n v="112"/>
    <x v="0"/>
    <x v="87"/>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n v="3.8"/>
    <s v="7Park Data_x000a_3.8"/>
    <s v="New York, NY"/>
    <s v="New York, NY"/>
    <s v="51 - 200 "/>
    <n v="2012"/>
    <s v="Company - Private"/>
    <s v="Research &amp; Development"/>
    <s v="Business Services"/>
    <s v="Unknown / Non-Applicable"/>
    <n v="-1"/>
    <n v="0"/>
    <n v="0"/>
    <n v="89"/>
    <n v="153"/>
    <n v="121"/>
    <s v="7Park Data"/>
    <s v="NY"/>
    <n v="9"/>
    <n v="1"/>
    <n v="1"/>
    <n v="0"/>
    <n v="0"/>
    <n v="0"/>
    <n v="0"/>
    <n v="1"/>
    <n v="1"/>
    <n v="1"/>
    <n v="1"/>
    <n v="0"/>
    <n v="0"/>
    <n v="0"/>
    <n v="0"/>
    <n v="0"/>
    <n v="0"/>
    <s v="data scientist"/>
    <s v="na"/>
    <s v="na"/>
  </r>
  <r>
    <n v="113"/>
    <x v="0"/>
    <x v="88"/>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n v="4.7"/>
    <s v="Rapid Response Monitoring_x000a_4.7"/>
    <s v="Syracuse, NY"/>
    <s v="Syracuse, NY"/>
    <s v="501 - 1000 "/>
    <n v="1992"/>
    <s v="Company - Private"/>
    <s v="Security Services"/>
    <s v="Business Services"/>
    <s v="Unknown / Non-Applicable"/>
    <s v="COPS Monitoring, National Monitoring Center, Affiliated Monitoring"/>
    <n v="0"/>
    <n v="0"/>
    <n v="61"/>
    <n v="110"/>
    <n v="85.5"/>
    <s v="Rapid Response Monitoring"/>
    <s v="NY"/>
    <n v="29"/>
    <n v="1"/>
    <n v="0"/>
    <n v="0"/>
    <n v="0"/>
    <n v="1"/>
    <n v="0"/>
    <n v="0"/>
    <n v="0"/>
    <n v="0"/>
    <n v="0"/>
    <n v="0"/>
    <n v="0"/>
    <n v="0"/>
    <n v="0"/>
    <n v="0"/>
    <n v="0"/>
    <s v="data scientist"/>
    <s v="na"/>
    <s v="M"/>
  </r>
  <r>
    <n v="116"/>
    <x v="41"/>
    <x v="89"/>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n v="4.3"/>
    <s v="Trilogy Ed_x000a_4.3"/>
    <s v="Houston, TX"/>
    <s v="New York, NY"/>
    <s v="1001 - 5000 "/>
    <n v="2015"/>
    <s v="Subsidiary or Business Segment"/>
    <s v="Education Training Services"/>
    <s v="Education"/>
    <s v="Unknown / Non-Applicable"/>
    <s v="General Assembly, Kaplan University, Ironhack"/>
    <n v="0"/>
    <n v="0"/>
    <n v="65"/>
    <n v="110"/>
    <n v="87.5"/>
    <s v="Trilogy Ed"/>
    <s v="TX"/>
    <n v="6"/>
    <n v="1"/>
    <n v="0"/>
    <n v="0"/>
    <n v="0"/>
    <n v="1"/>
    <n v="0"/>
    <n v="0"/>
    <n v="0"/>
    <n v="0"/>
    <n v="1"/>
    <n v="0"/>
    <n v="0"/>
    <n v="0"/>
    <n v="0"/>
    <n v="0"/>
    <n v="0"/>
    <s v="data scientist"/>
    <s v="na"/>
    <s v="na"/>
  </r>
  <r>
    <n v="117"/>
    <x v="16"/>
    <x v="90"/>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n v="4.2"/>
    <s v="Gallup_x000a_4.2"/>
    <s v="Washington, DC"/>
    <s v="Washington, DC"/>
    <s v="1001 - 5000 "/>
    <n v="1935"/>
    <s v="Company - Private"/>
    <s v="Consulting"/>
    <s v="Business Services"/>
    <s v="Unknown / Non-Applicable"/>
    <s v="Advisory Board, Booz Allen Hamilton, McKinsey &amp; Company"/>
    <n v="0"/>
    <n v="0"/>
    <n v="200"/>
    <n v="275"/>
    <n v="237.5"/>
    <s v="Gallup"/>
    <s v="DC"/>
    <n v="86"/>
    <n v="1"/>
    <n v="0"/>
    <n v="0"/>
    <n v="1"/>
    <n v="0"/>
    <n v="0"/>
    <n v="0"/>
    <n v="0"/>
    <n v="0"/>
    <n v="0"/>
    <n v="0"/>
    <n v="0"/>
    <n v="0"/>
    <n v="0"/>
    <n v="0"/>
    <n v="0"/>
    <s v="data scientist"/>
    <s v="sr"/>
    <s v="M"/>
  </r>
  <r>
    <n v="118"/>
    <x v="17"/>
    <x v="91"/>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n v="3.9"/>
    <s v="CapTech_x000a_3.9"/>
    <s v="Charlotte, NC"/>
    <s v="Richmond, VA"/>
    <s v="1001 - 5000 "/>
    <n v="1997"/>
    <s v="Company - Private"/>
    <s v="IT Services"/>
    <s v="Information Technology"/>
    <s v="$100 to $500 million (USD)"/>
    <s v="Accenture, North Highland, Deloitte"/>
    <n v="0"/>
    <n v="0"/>
    <n v="68"/>
    <n v="123"/>
    <n v="95.5"/>
    <s v="CapTech"/>
    <s v="NC"/>
    <n v="24"/>
    <n v="1"/>
    <n v="1"/>
    <n v="0"/>
    <n v="0"/>
    <n v="1"/>
    <n v="0"/>
    <n v="0"/>
    <n v="0"/>
    <n v="0"/>
    <n v="0"/>
    <n v="0"/>
    <n v="1"/>
    <n v="0"/>
    <n v="0"/>
    <n v="0"/>
    <n v="0"/>
    <s v="data engineer"/>
    <s v="na"/>
    <s v="M"/>
  </r>
  <r>
    <n v="119"/>
    <x v="16"/>
    <x v="92"/>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n v="3.3"/>
    <s v="American Axle &amp; Manufacturing_x000a_3.3"/>
    <s v="Southfield, MI"/>
    <s v="Detroit, MI"/>
    <s v="10000+ "/>
    <n v="1994"/>
    <s v="Company - Public"/>
    <s v="Transportation Equipment Manufacturing"/>
    <s v="Manufacturing"/>
    <s v="$5 to $10 billion (USD)"/>
    <n v="-1"/>
    <n v="0"/>
    <n v="0"/>
    <n v="80"/>
    <n v="129"/>
    <n v="104.5"/>
    <s v="American Axle &amp; Manufacturing"/>
    <s v="MI"/>
    <n v="27"/>
    <n v="1"/>
    <n v="1"/>
    <n v="1"/>
    <n v="1"/>
    <n v="1"/>
    <n v="0"/>
    <n v="0"/>
    <n v="0"/>
    <n v="0"/>
    <n v="0"/>
    <n v="0"/>
    <n v="0"/>
    <n v="1"/>
    <n v="0"/>
    <n v="0"/>
    <n v="0"/>
    <s v="data scientist"/>
    <s v="sr"/>
    <s v="M"/>
  </r>
  <r>
    <n v="120"/>
    <x v="42"/>
    <x v="58"/>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n v="4.7"/>
    <s v="CentralReach_x000a_4.7"/>
    <s v="Matawan, NJ"/>
    <s v="Pompano Beach, FL"/>
    <s v="201 - 500 "/>
    <n v="2012"/>
    <s v="Company - Private"/>
    <s v="Computer Hardware &amp; Software"/>
    <s v="Information Technology"/>
    <s v="Unknown / Non-Applicable"/>
    <s v="DataFinch Technologies, Accupoint Software Solution, CodeMetro"/>
    <n v="0"/>
    <n v="0"/>
    <n v="41"/>
    <n v="72"/>
    <n v="56.5"/>
    <s v="CentralReach"/>
    <s v="NJ"/>
    <n v="9"/>
    <n v="0"/>
    <n v="0"/>
    <n v="0"/>
    <n v="1"/>
    <n v="1"/>
    <n v="0"/>
    <n v="0"/>
    <n v="0"/>
    <n v="0"/>
    <n v="0"/>
    <n v="0"/>
    <n v="1"/>
    <n v="0"/>
    <n v="0"/>
    <n v="0"/>
    <n v="0"/>
    <s v="analyst"/>
    <s v="na"/>
    <s v="na"/>
  </r>
  <r>
    <n v="122"/>
    <x v="43"/>
    <x v="93"/>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n v="4.3"/>
    <s v="Integrate_x000a_4.3"/>
    <s v="Phoenix, AZ"/>
    <s v="Phoenix, AZ"/>
    <s v="201 - 500 "/>
    <n v="2010"/>
    <s v="Company - Private"/>
    <s v="Enterprise Software &amp; Network Solutions"/>
    <s v="Information Technology"/>
    <s v="$25 to $50 million (USD)"/>
    <n v="-1"/>
    <n v="0"/>
    <n v="0"/>
    <n v="39"/>
    <n v="71"/>
    <n v="55"/>
    <s v="Integrate"/>
    <s v="AZ"/>
    <n v="11"/>
    <n v="0"/>
    <n v="0"/>
    <n v="0"/>
    <n v="1"/>
    <n v="1"/>
    <n v="0"/>
    <n v="0"/>
    <n v="0"/>
    <n v="0"/>
    <n v="0"/>
    <n v="0"/>
    <n v="0"/>
    <n v="1"/>
    <n v="0"/>
    <n v="0"/>
    <n v="0"/>
    <s v="analyst"/>
    <s v="sr"/>
    <s v="na"/>
  </r>
  <r>
    <n v="123"/>
    <x v="2"/>
    <x v="94"/>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2.9"/>
    <s v="Boys Town Hospital_x000a_2.9"/>
    <s v="Omaha, NE"/>
    <s v="Omaha, NE"/>
    <s v="1001 - 5000 "/>
    <n v="1977"/>
    <s v="Hospital"/>
    <s v="Health Care Services &amp; Hospitals"/>
    <s v="Health Care"/>
    <s v="Unknown / Non-Applicable"/>
    <s v="Nebraska Medicine, Children's Hospital &amp; Medical Center, Methodist Health System - NE and IA"/>
    <n v="0"/>
    <n v="0"/>
    <n v="38"/>
    <n v="85"/>
    <n v="61.5"/>
    <s v="Boys Town Hospital"/>
    <s v="NE"/>
    <n v="44"/>
    <n v="0"/>
    <n v="0"/>
    <n v="0"/>
    <n v="1"/>
    <n v="0"/>
    <n v="0"/>
    <n v="0"/>
    <n v="0"/>
    <n v="0"/>
    <n v="0"/>
    <n v="0"/>
    <n v="0"/>
    <n v="0"/>
    <n v="0"/>
    <n v="0"/>
    <n v="0"/>
    <s v="other scientist"/>
    <s v="na"/>
    <s v="P"/>
  </r>
  <r>
    <n v="124"/>
    <x v="0"/>
    <x v="95"/>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s v="Demandbase_x000a_4.5"/>
    <s v="San Francisco, CA"/>
    <s v="San Francisco, CA"/>
    <s v="201 - 500 "/>
    <n v="2006"/>
    <s v="Company - Private"/>
    <s v="Computer Hardware &amp; Software"/>
    <s v="Information Technology"/>
    <s v="$100 to $500 million (USD)"/>
    <s v="Engagio, Bombora, Terminus"/>
    <n v="0"/>
    <n v="0"/>
    <n v="121"/>
    <n v="193"/>
    <n v="157"/>
    <s v="Demandbase"/>
    <s v="CA"/>
    <n v="15"/>
    <n v="0"/>
    <n v="1"/>
    <n v="1"/>
    <n v="0"/>
    <n v="0"/>
    <n v="0"/>
    <n v="0"/>
    <n v="0"/>
    <n v="0"/>
    <n v="0"/>
    <n v="0"/>
    <n v="0"/>
    <n v="0"/>
    <n v="0"/>
    <n v="0"/>
    <n v="0"/>
    <s v="data scientist"/>
    <s v="na"/>
    <s v="na"/>
  </r>
  <r>
    <n v="125"/>
    <x v="17"/>
    <x v="96"/>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n v="3.4"/>
    <s v="Sapphire Digital_x000a_3.4"/>
    <s v="Lyndhurst, NJ"/>
    <s v="Lyndhurst, NJ"/>
    <s v="201 - 500 "/>
    <n v="2019"/>
    <s v="Company - Private"/>
    <s v="Internet"/>
    <s v="Information Technology"/>
    <s v="Unknown / Non-Applicable"/>
    <s v="Zocdoc, Healthgrades"/>
    <n v="0"/>
    <n v="0"/>
    <n v="54"/>
    <n v="102"/>
    <n v="78"/>
    <s v="Sapphire Digital"/>
    <s v="NJ"/>
    <n v="2"/>
    <n v="1"/>
    <n v="0"/>
    <n v="0"/>
    <n v="0"/>
    <n v="1"/>
    <n v="0"/>
    <n v="0"/>
    <n v="0"/>
    <n v="0"/>
    <n v="0"/>
    <n v="0"/>
    <n v="0"/>
    <n v="0"/>
    <n v="0"/>
    <n v="0"/>
    <n v="0"/>
    <s v="data engineer"/>
    <s v="na"/>
    <s v="na"/>
  </r>
  <r>
    <n v="126"/>
    <x v="0"/>
    <x v="14"/>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83"/>
    <n v="144"/>
    <n v="113.5"/>
    <s v="Takeda Pharmaceuticals"/>
    <s v="MA"/>
    <n v="240"/>
    <n v="1"/>
    <n v="1"/>
    <n v="0"/>
    <n v="0"/>
    <n v="1"/>
    <n v="0"/>
    <n v="0"/>
    <n v="0"/>
    <n v="0"/>
    <n v="1"/>
    <n v="0"/>
    <n v="0"/>
    <n v="0"/>
    <n v="0"/>
    <n v="0"/>
    <n v="0"/>
    <s v="data scientist"/>
    <s v="na"/>
    <s v="M"/>
  </r>
  <r>
    <n v="127"/>
    <x v="0"/>
    <x v="9"/>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6"/>
    <s v="&lt;intent&gt;_x000a_4.6"/>
    <s v="New York, NY"/>
    <s v="New York, NY"/>
    <s v="51 - 200 "/>
    <n v="2009"/>
    <s v="Company - Private"/>
    <s v="Internet"/>
    <s v="Information Technology"/>
    <s v="$100 to $500 million (USD)"/>
    <s v="Clicktripz, SmarterTravel"/>
    <n v="0"/>
    <n v="0"/>
    <n v="120"/>
    <n v="160"/>
    <n v="140"/>
    <s v="&lt;intent&gt;"/>
    <s v="NY"/>
    <n v="12"/>
    <n v="1"/>
    <n v="1"/>
    <n v="0"/>
    <n v="0"/>
    <n v="0"/>
    <n v="0"/>
    <n v="0"/>
    <n v="0"/>
    <n v="0"/>
    <n v="0"/>
    <n v="0"/>
    <n v="0"/>
    <n v="0"/>
    <n v="0"/>
    <n v="0"/>
    <n v="0"/>
    <s v="data scientist"/>
    <s v="na"/>
    <s v="na"/>
  </r>
  <r>
    <n v="128"/>
    <x v="0"/>
    <x v="97"/>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n v="3.2"/>
    <s v="Formation_x000a_3.2"/>
    <s v="San Francisco, CA"/>
    <s v="San Francisco, CA"/>
    <s v="51 - 200 "/>
    <n v="2015"/>
    <s v="Company - Private"/>
    <s v="Enterprise Software &amp; Network Solutions"/>
    <s v="Information Technology"/>
    <s v="Unknown / Non-Applicable"/>
    <n v="-1"/>
    <n v="0"/>
    <n v="0"/>
    <n v="102"/>
    <n v="163"/>
    <n v="132.5"/>
    <s v="Formation"/>
    <s v="CA"/>
    <n v="6"/>
    <n v="0"/>
    <n v="1"/>
    <n v="0"/>
    <n v="1"/>
    <n v="0"/>
    <n v="0"/>
    <n v="0"/>
    <n v="0"/>
    <n v="0"/>
    <n v="1"/>
    <n v="0"/>
    <n v="0"/>
    <n v="0"/>
    <n v="0"/>
    <n v="0"/>
    <n v="0"/>
    <s v="data scientist"/>
    <s v="na"/>
    <s v="M"/>
  </r>
  <r>
    <n v="129"/>
    <x v="17"/>
    <x v="98"/>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n v="4"/>
    <s v="Autodesk_x000a_4.0"/>
    <s v="San Francisco, CA"/>
    <s v="San Rafael, CA"/>
    <s v="5001 - 10000 "/>
    <n v="1982"/>
    <s v="Company - Public"/>
    <s v="Computer Hardware &amp; Software"/>
    <s v="Information Technology"/>
    <s v="$2 to $5 billion (USD)"/>
    <n v="-1"/>
    <n v="0"/>
    <n v="0"/>
    <n v="76"/>
    <n v="140"/>
    <n v="108"/>
    <s v="Autodesk"/>
    <s v="CA"/>
    <n v="39"/>
    <n v="1"/>
    <n v="1"/>
    <n v="0"/>
    <n v="0"/>
    <n v="1"/>
    <n v="0"/>
    <n v="0"/>
    <n v="0"/>
    <n v="0"/>
    <n v="0"/>
    <n v="1"/>
    <n v="0"/>
    <n v="0"/>
    <n v="0"/>
    <n v="0"/>
    <n v="0"/>
    <s v="data engineer"/>
    <s v="na"/>
    <s v="M"/>
  </r>
  <r>
    <n v="130"/>
    <x v="44"/>
    <x v="99"/>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n v="4.6"/>
    <s v="Beck's Hybrids_x000a_4.6"/>
    <s v="Atlanta, IN"/>
    <s v="Atlanta, IN"/>
    <s v="501 - 1000 "/>
    <n v="1937"/>
    <s v="Company - Private"/>
    <s v="Farm Support Services"/>
    <s v="Agriculture &amp; Forestry"/>
    <s v="$50 to $100 million (USD)"/>
    <n v="-1"/>
    <n v="0"/>
    <n v="0"/>
    <n v="60"/>
    <n v="101"/>
    <n v="80.5"/>
    <s v="Beck's Hybrids"/>
    <s v="IN"/>
    <n v="84"/>
    <n v="0"/>
    <n v="0"/>
    <n v="0"/>
    <n v="0"/>
    <n v="0"/>
    <n v="0"/>
    <n v="0"/>
    <n v="0"/>
    <n v="0"/>
    <n v="0"/>
    <n v="0"/>
    <n v="0"/>
    <n v="0"/>
    <n v="0"/>
    <n v="0"/>
    <n v="0"/>
    <s v="data scientist"/>
    <s v="na"/>
    <s v="na"/>
  </r>
  <r>
    <n v="131"/>
    <x v="0"/>
    <x v="100"/>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n v="2.8"/>
    <s v="DrFirst_x000a_2.8"/>
    <s v="Rockville, MD"/>
    <s v="Rockville, MD"/>
    <s v="201 - 500 "/>
    <n v="2000"/>
    <s v="Company - Private"/>
    <s v="Health Care Services &amp; Hospitals"/>
    <s v="Health Care"/>
    <s v="Unknown / Non-Applicable"/>
    <n v="-1"/>
    <n v="0"/>
    <n v="0"/>
    <n v="82"/>
    <n v="133"/>
    <n v="107.5"/>
    <s v="DrFirst"/>
    <s v="MD"/>
    <n v="21"/>
    <n v="1"/>
    <n v="0"/>
    <n v="0"/>
    <n v="0"/>
    <n v="0"/>
    <n v="0"/>
    <n v="0"/>
    <n v="0"/>
    <n v="0"/>
    <n v="0"/>
    <n v="0"/>
    <n v="0"/>
    <n v="0"/>
    <n v="0"/>
    <n v="0"/>
    <n v="0"/>
    <s v="data scientist"/>
    <s v="na"/>
    <s v="M"/>
  </r>
  <r>
    <n v="132"/>
    <x v="17"/>
    <x v="101"/>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n v="4.7"/>
    <s v="Object Partners_x000a_4.7"/>
    <s v="Minneapolis, MN"/>
    <s v="Minneapolis, MN"/>
    <s v="51 - 200 "/>
    <n v="1996"/>
    <s v="Company - Private"/>
    <s v="Consulting"/>
    <s v="Business Services"/>
    <s v="$25 to $50 million (USD)"/>
    <s v="Solution Design Group, Intertech (Minnesota)"/>
    <n v="0"/>
    <n v="0"/>
    <n v="65"/>
    <n v="125"/>
    <n v="95"/>
    <s v="Object Partners"/>
    <s v="MN"/>
    <n v="25"/>
    <n v="0"/>
    <n v="1"/>
    <n v="1"/>
    <n v="0"/>
    <n v="1"/>
    <n v="0"/>
    <n v="0"/>
    <n v="0"/>
    <n v="0"/>
    <n v="0"/>
    <n v="1"/>
    <n v="0"/>
    <n v="0"/>
    <n v="1"/>
    <n v="0"/>
    <n v="0"/>
    <s v="data engineer"/>
    <s v="na"/>
    <s v="na"/>
  </r>
  <r>
    <n v="136"/>
    <x v="45"/>
    <x v="102"/>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n v="3"/>
    <s v="L.A. Care Health Plan_x000a_3.0"/>
    <s v="Los Angeles, CA"/>
    <s v="Los Angeles, CA"/>
    <s v="1001 - 5000 "/>
    <n v="1997"/>
    <s v="Nonprofit Organization"/>
    <s v="Health Care Services &amp; Hospitals"/>
    <s v="Health Care"/>
    <s v="Unknown / Non-Applicable"/>
    <s v="Health Net, Kaiser Permanente, Molina Healthcare"/>
    <n v="0"/>
    <n v="0"/>
    <n v="91"/>
    <n v="148"/>
    <n v="119.5"/>
    <s v="L.A. Care Health Plan"/>
    <s v="CA"/>
    <n v="24"/>
    <n v="1"/>
    <n v="1"/>
    <n v="0"/>
    <n v="0"/>
    <n v="1"/>
    <n v="1"/>
    <n v="0"/>
    <n v="0"/>
    <n v="0"/>
    <n v="0"/>
    <n v="0"/>
    <n v="1"/>
    <n v="0"/>
    <n v="0"/>
    <n v="0"/>
    <n v="0"/>
    <s v="data scientist"/>
    <s v="na"/>
    <s v="M"/>
  </r>
  <r>
    <n v="137"/>
    <x v="46"/>
    <x v="103"/>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n v="3.2"/>
    <s v="Red Ventures_x000a_3.2"/>
    <s v="Charlotte, NC"/>
    <s v="Fort Mill, SC"/>
    <s v="1001 - 5000 "/>
    <n v="2000"/>
    <s v="Company - Private"/>
    <s v="Advertising &amp; Marketing"/>
    <s v="Business Services"/>
    <s v="$1 to $2 billion (USD)"/>
    <s v="Clearlink, Credit Karma, LendingTree"/>
    <n v="0"/>
    <n v="0"/>
    <n v="95"/>
    <n v="173"/>
    <n v="134"/>
    <s v="Red Ventures"/>
    <s v="NC"/>
    <n v="21"/>
    <n v="0"/>
    <n v="1"/>
    <n v="1"/>
    <n v="0"/>
    <n v="1"/>
    <n v="0"/>
    <n v="0"/>
    <n v="0"/>
    <n v="0"/>
    <n v="0"/>
    <n v="0"/>
    <n v="0"/>
    <n v="0"/>
    <n v="0"/>
    <n v="0"/>
    <n v="0"/>
    <s v="data engineer"/>
    <s v="sr"/>
    <s v="na"/>
  </r>
  <r>
    <n v="138"/>
    <x v="0"/>
    <x v="104"/>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n v="4.4"/>
    <s v="Quick Base_x000a_4.4"/>
    <s v="Cambridge, MA"/>
    <s v="Cambridge, MA"/>
    <s v="201 - 500 "/>
    <n v="1999"/>
    <s v="Company - Private"/>
    <s v="Enterprise Software &amp; Network Solutions"/>
    <s v="Information Technology"/>
    <s v="Unknown / Non-Applicable"/>
    <n v="-1"/>
    <n v="0"/>
    <n v="0"/>
    <n v="77"/>
    <n v="124"/>
    <n v="100.5"/>
    <s v="Quick Base"/>
    <s v="MA"/>
    <n v="22"/>
    <n v="1"/>
    <n v="0"/>
    <n v="0"/>
    <n v="1"/>
    <n v="1"/>
    <n v="0"/>
    <n v="0"/>
    <n v="0"/>
    <n v="1"/>
    <n v="0"/>
    <n v="0"/>
    <n v="1"/>
    <n v="1"/>
    <n v="0"/>
    <n v="0"/>
    <n v="0"/>
    <s v="data scientist"/>
    <s v="na"/>
    <s v="na"/>
  </r>
  <r>
    <n v="139"/>
    <x v="0"/>
    <x v="105"/>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n v="3.5"/>
    <s v="The E.W. Scripps Company_x000a_3.5"/>
    <s v="Cincinnati, OH"/>
    <s v="Cincinnati, OH"/>
    <s v="1001 - 5000 "/>
    <n v="1878"/>
    <s v="Company - Public"/>
    <s v="TV Broadcast &amp; Cable Networks"/>
    <s v="Media"/>
    <s v="$500 million to $1 billion (USD)"/>
    <n v="-1"/>
    <n v="0"/>
    <n v="0"/>
    <n v="80"/>
    <n v="135"/>
    <n v="107.5"/>
    <s v="The E.W. Scripps Company"/>
    <s v="OH"/>
    <n v="143"/>
    <n v="1"/>
    <n v="0"/>
    <n v="0"/>
    <n v="0"/>
    <n v="1"/>
    <n v="0"/>
    <n v="0"/>
    <n v="0"/>
    <n v="0"/>
    <n v="0"/>
    <n v="0"/>
    <n v="1"/>
    <n v="0"/>
    <n v="0"/>
    <n v="0"/>
    <n v="0"/>
    <s v="data scientist"/>
    <s v="na"/>
    <s v="M"/>
  </r>
  <r>
    <n v="140"/>
    <x v="17"/>
    <x v="106"/>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n v="4"/>
    <s v="Upside Business Travel_x000a_4.0"/>
    <s v="Washington, DC"/>
    <s v="Washington, DC"/>
    <s v="51 - 200 "/>
    <n v="2015"/>
    <s v="Company - Private"/>
    <s v="Internet"/>
    <s v="Information Technology"/>
    <s v="Unknown / Non-Applicable"/>
    <n v="-1"/>
    <n v="0"/>
    <n v="0"/>
    <n v="85"/>
    <n v="159"/>
    <n v="122"/>
    <s v="Upside Business Travel"/>
    <s v="DC"/>
    <n v="6"/>
    <n v="1"/>
    <n v="1"/>
    <n v="1"/>
    <n v="0"/>
    <n v="1"/>
    <n v="0"/>
    <n v="0"/>
    <n v="0"/>
    <n v="0"/>
    <n v="0"/>
    <n v="0"/>
    <n v="0"/>
    <n v="0"/>
    <n v="0"/>
    <n v="0"/>
    <n v="0"/>
    <s v="data engineer"/>
    <s v="na"/>
    <s v="na"/>
  </r>
  <r>
    <n v="141"/>
    <x v="17"/>
    <x v="107"/>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n v="4.3"/>
    <s v="Equity Residential_x000a_4.3"/>
    <s v="Chicago, IL"/>
    <s v="Chicago, IL"/>
    <s v="1001 - 5000 "/>
    <n v="1993"/>
    <s v="Company - Public"/>
    <s v="Real Estate"/>
    <s v="Real Estate"/>
    <s v="$2 to $5 billion (USD)"/>
    <s v="UDR, AvalonBay Communities, Essex Property Trust"/>
    <n v="0"/>
    <n v="0"/>
    <n v="80"/>
    <n v="105"/>
    <n v="92.5"/>
    <s v="Equity Residential"/>
    <s v="IL"/>
    <n v="28"/>
    <n v="1"/>
    <n v="1"/>
    <n v="0"/>
    <n v="1"/>
    <n v="1"/>
    <n v="0"/>
    <n v="0"/>
    <n v="0"/>
    <n v="0"/>
    <n v="0"/>
    <n v="1"/>
    <n v="0"/>
    <n v="0"/>
    <n v="0"/>
    <n v="1"/>
    <n v="0"/>
    <s v="data engineer"/>
    <s v="na"/>
    <s v="na"/>
  </r>
  <r>
    <n v="142"/>
    <x v="4"/>
    <x v="108"/>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n v="2.3"/>
    <s v="Synagro_x000a_2.3"/>
    <s v="Baltimore, MD"/>
    <s v="Baltimore, MD"/>
    <s v="501 - 1000 "/>
    <n v="1986"/>
    <s v="Company - Private"/>
    <s v="Research &amp; Development"/>
    <s v="Business Services"/>
    <s v="$100 to $500 million (USD)"/>
    <n v="-1"/>
    <n v="0"/>
    <n v="0"/>
    <n v="43"/>
    <n v="81"/>
    <n v="62"/>
    <s v="Synagro"/>
    <s v="MD"/>
    <n v="35"/>
    <n v="0"/>
    <n v="0"/>
    <n v="0"/>
    <n v="1"/>
    <n v="1"/>
    <n v="0"/>
    <n v="0"/>
    <n v="0"/>
    <n v="0"/>
    <n v="0"/>
    <n v="0"/>
    <n v="0"/>
    <n v="0"/>
    <n v="0"/>
    <n v="0"/>
    <n v="0"/>
    <s v="analyst"/>
    <s v="na"/>
    <s v="na"/>
  </r>
  <r>
    <n v="143"/>
    <x v="47"/>
    <x v="109"/>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n v="4"/>
    <s v="Alliance Source Testing_x000a_4.0"/>
    <s v="Alabaster, AL"/>
    <s v="Decatur, AL"/>
    <s v="51 - 200 "/>
    <n v="2000"/>
    <s v="Other Organization"/>
    <s v="Architectural &amp; Engineering Services"/>
    <s v="Business Services"/>
    <s v="$25 to $50 million (USD)"/>
    <n v="-1"/>
    <n v="0"/>
    <n v="0"/>
    <n v="29"/>
    <n v="50"/>
    <n v="39.5"/>
    <s v="Alliance Source Testing"/>
    <s v="AL"/>
    <n v="21"/>
    <n v="0"/>
    <n v="0"/>
    <n v="0"/>
    <n v="0"/>
    <n v="0"/>
    <n v="0"/>
    <n v="0"/>
    <n v="0"/>
    <n v="0"/>
    <n v="0"/>
    <n v="0"/>
    <n v="0"/>
    <n v="0"/>
    <n v="0"/>
    <n v="0"/>
    <n v="0"/>
    <s v="other scientist"/>
    <s v="na"/>
    <s v="na"/>
  </r>
  <r>
    <n v="145"/>
    <x v="0"/>
    <x v="100"/>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n v="3.6"/>
    <s v="Accuride International_x000a_3.6"/>
    <s v="Santa Fe Springs, Los Angeles, CA"/>
    <s v="Santa Fe Springs, CA"/>
    <s v="1001 - 5000 "/>
    <n v="1966"/>
    <s v="Company - Private"/>
    <s v="Industrial Manufacturing"/>
    <s v="Manufacturing"/>
    <s v="$100 to $500 million (USD)"/>
    <n v="-1"/>
    <n v="0"/>
    <n v="0"/>
    <n v="82"/>
    <n v="133"/>
    <n v="107.5"/>
    <s v="Accuride International"/>
    <s v="CA"/>
    <n v="55"/>
    <n v="0"/>
    <n v="0"/>
    <n v="0"/>
    <n v="1"/>
    <n v="0"/>
    <n v="0"/>
    <n v="0"/>
    <n v="0"/>
    <n v="0"/>
    <n v="0"/>
    <n v="0"/>
    <n v="1"/>
    <n v="0"/>
    <n v="0"/>
    <n v="0"/>
    <n v="1"/>
    <s v="data scientist"/>
    <s v="na"/>
    <s v="M"/>
  </r>
  <r>
    <n v="146"/>
    <x v="48"/>
    <x v="110"/>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n v="3.8"/>
    <s v="Full Potential Solutions_x000a_3.8"/>
    <s v="Kansas City, MO"/>
    <s v="Kansas City, MO"/>
    <s v="501 - 1000 "/>
    <n v="2017"/>
    <s v="Company - Private"/>
    <s v="Staffing &amp; Outsourcing"/>
    <s v="Business Services"/>
    <s v="Unknown / Non-Applicable"/>
    <n v="-1"/>
    <n v="0"/>
    <n v="0"/>
    <n v="26"/>
    <n v="55"/>
    <n v="40.5"/>
    <s v="Full Potential Solutions"/>
    <s v="MO"/>
    <n v="4"/>
    <n v="1"/>
    <n v="0"/>
    <n v="1"/>
    <n v="1"/>
    <n v="1"/>
    <n v="0"/>
    <n v="0"/>
    <n v="0"/>
    <n v="0"/>
    <n v="0"/>
    <n v="0"/>
    <n v="1"/>
    <n v="0"/>
    <n v="0"/>
    <n v="0"/>
    <n v="0"/>
    <s v="Data scientist project manager"/>
    <s v="na"/>
    <s v="na"/>
  </r>
  <r>
    <n v="147"/>
    <x v="49"/>
    <x v="111"/>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n v="3.7"/>
    <s v="Visa Inc._x000a_3.7"/>
    <s v="Ashburn, VA"/>
    <s v="Foster City, CA"/>
    <s v="10000+ "/>
    <n v="1958"/>
    <s v="Company - Public"/>
    <s v="IT Services"/>
    <s v="Information Technology"/>
    <s v="$10+ billion (USD)"/>
    <s v="American Express, Mastercard, Discover"/>
    <n v="0"/>
    <n v="0"/>
    <n v="61"/>
    <n v="118"/>
    <n v="89.5"/>
    <s v="Visa Inc."/>
    <s v="VA"/>
    <n v="63"/>
    <n v="1"/>
    <n v="1"/>
    <n v="0"/>
    <n v="0"/>
    <n v="1"/>
    <n v="0"/>
    <n v="0"/>
    <n v="0"/>
    <n v="0"/>
    <n v="0"/>
    <n v="1"/>
    <n v="1"/>
    <n v="0"/>
    <n v="0"/>
    <n v="0"/>
    <n v="0"/>
    <s v="data scientist"/>
    <s v="sr"/>
    <s v="M"/>
  </r>
  <r>
    <n v="148"/>
    <x v="0"/>
    <x v="112"/>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60"/>
    <n v="102"/>
    <n v="81"/>
    <s v="Maven Wave Partners"/>
    <s v="IL"/>
    <n v="13"/>
    <n v="1"/>
    <n v="0"/>
    <n v="1"/>
    <n v="1"/>
    <n v="1"/>
    <n v="0"/>
    <n v="0"/>
    <n v="0"/>
    <n v="0"/>
    <n v="0"/>
    <n v="1"/>
    <n v="1"/>
    <n v="0"/>
    <n v="0"/>
    <n v="0"/>
    <n v="0"/>
    <s v="data scientist"/>
    <s v="na"/>
    <s v="na"/>
  </r>
  <r>
    <n v="150"/>
    <x v="16"/>
    <x v="113"/>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12"/>
    <n v="182"/>
    <n v="147"/>
    <s v="Novetta"/>
    <s v="VA"/>
    <n v="9"/>
    <n v="1"/>
    <n v="0"/>
    <n v="1"/>
    <n v="0"/>
    <n v="0"/>
    <n v="0"/>
    <n v="1"/>
    <n v="0"/>
    <n v="0"/>
    <n v="1"/>
    <n v="0"/>
    <n v="0"/>
    <n v="0"/>
    <n v="0"/>
    <n v="0"/>
    <n v="0"/>
    <s v="data scientist"/>
    <s v="sr"/>
    <s v="na"/>
  </r>
  <r>
    <n v="152"/>
    <x v="0"/>
    <x v="11"/>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n v="3.2"/>
    <s v="First Command Financial Services, Inc._x000a_3.2"/>
    <s v="Fort Worth, TX"/>
    <s v="Fort Worth, TX"/>
    <s v="1001 - 5000 "/>
    <n v="1958"/>
    <s v="Company - Private"/>
    <s v="Brokerage Services"/>
    <s v="Finance"/>
    <s v="$100 to $500 million (USD)"/>
    <s v="USAA, Navy Federal Credit Union, Raymond James Financial"/>
    <n v="0"/>
    <n v="0"/>
    <n v="64"/>
    <n v="106"/>
    <n v="85"/>
    <s v="First Command Financial Services, Inc."/>
    <s v="TX"/>
    <n v="63"/>
    <n v="1"/>
    <n v="0"/>
    <n v="0"/>
    <n v="1"/>
    <n v="1"/>
    <n v="1"/>
    <n v="0"/>
    <n v="0"/>
    <n v="0"/>
    <n v="0"/>
    <n v="0"/>
    <n v="1"/>
    <n v="1"/>
    <n v="0"/>
    <n v="0"/>
    <n v="0"/>
    <s v="data scientist"/>
    <s v="na"/>
    <s v="na"/>
  </r>
  <r>
    <n v="153"/>
    <x v="50"/>
    <x v="114"/>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n v="2.9"/>
    <s v="Pharmavite_x000a_2.9"/>
    <s v="Valencia, CA"/>
    <s v="West Hills, CA"/>
    <s v="1001 - 5000 "/>
    <n v="1971"/>
    <s v="Company - Private"/>
    <s v="Consumer Products Manufacturing"/>
    <s v="Manufacturing"/>
    <s v="$1 to $2 billion (USD)"/>
    <s v="The Nature's Bounty Co., Schiff Nutrition International"/>
    <n v="0"/>
    <n v="0"/>
    <n v="51"/>
    <n v="112"/>
    <n v="81.5"/>
    <s v="Pharmavite"/>
    <s v="CA"/>
    <n v="50"/>
    <n v="0"/>
    <n v="0"/>
    <n v="0"/>
    <n v="1"/>
    <n v="0"/>
    <n v="0"/>
    <n v="0"/>
    <n v="0"/>
    <n v="0"/>
    <n v="0"/>
    <n v="0"/>
    <n v="0"/>
    <n v="0"/>
    <n v="0"/>
    <n v="0"/>
    <n v="0"/>
    <s v="other scientist"/>
    <s v="na"/>
    <s v="M"/>
  </r>
  <r>
    <n v="154"/>
    <x v="51"/>
    <x v="115"/>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n v="3.8"/>
    <s v="BioMarin Pharmaceutical_x000a_3.8"/>
    <s v="Novato, CA"/>
    <s v="San Rafael, CA"/>
    <s v="1001 - 5000 "/>
    <n v="1997"/>
    <s v="Company - Public"/>
    <s v="Biotech &amp; Pharmaceuticals"/>
    <s v="Biotech &amp; Pharmaceuticals"/>
    <s v="$500 million to $1 billion (USD)"/>
    <s v="Genentech, Ultragenyx Pharmaceutical, Gilead Sciences"/>
    <n v="0"/>
    <n v="0"/>
    <n v="113"/>
    <n v="223"/>
    <n v="168"/>
    <s v="BioMarin Pharmaceutical"/>
    <s v="CA"/>
    <n v="24"/>
    <n v="0"/>
    <n v="0"/>
    <n v="0"/>
    <n v="1"/>
    <n v="0"/>
    <n v="0"/>
    <n v="0"/>
    <n v="0"/>
    <n v="0"/>
    <n v="0"/>
    <n v="0"/>
    <n v="0"/>
    <n v="0"/>
    <n v="0"/>
    <n v="0"/>
    <n v="0"/>
    <s v="other scientist"/>
    <s v="na"/>
    <s v="P"/>
  </r>
  <r>
    <n v="156"/>
    <x v="52"/>
    <x v="116"/>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n v="4.3"/>
    <s v="Stratagem Group_x000a_4.3"/>
    <s v="Aurora, CO"/>
    <s v="Aurora, CO"/>
    <d v="1950-01-01T00:00:00"/>
    <n v="2007"/>
    <s v="Company - Private"/>
    <s v="Aerospace &amp; Defense"/>
    <s v="Aerospace &amp; Defense"/>
    <s v="Unknown / Non-Applicable"/>
    <n v="-1"/>
    <n v="0"/>
    <n v="0"/>
    <n v="72"/>
    <n v="129"/>
    <n v="100.5"/>
    <s v="Stratagem Group"/>
    <s v="CO"/>
    <n v="14"/>
    <n v="1"/>
    <n v="1"/>
    <n v="1"/>
    <n v="1"/>
    <n v="1"/>
    <n v="0"/>
    <n v="0"/>
    <n v="0"/>
    <n v="0"/>
    <n v="1"/>
    <n v="1"/>
    <n v="0"/>
    <n v="0"/>
    <n v="0"/>
    <n v="0"/>
    <n v="0"/>
    <s v="machine learning engineer"/>
    <s v="na"/>
    <s v="na"/>
  </r>
  <r>
    <n v="157"/>
    <x v="53"/>
    <x v="117"/>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New York, NY"/>
    <s v="London, United Kingdom"/>
    <s v="1001 - 5000 "/>
    <n v="1943"/>
    <s v="Company - Private"/>
    <s v="Consulting"/>
    <s v="Business Services"/>
    <s v="$100 to $500 million (USD)"/>
    <s v="McKinsey &amp; Company, Accenture, Deloitte"/>
    <n v="0"/>
    <n v="0"/>
    <n v="71"/>
    <n v="123"/>
    <n v="97"/>
    <s v="PA Consulting"/>
    <s v="NY"/>
    <n v="78"/>
    <n v="1"/>
    <n v="1"/>
    <n v="0"/>
    <n v="1"/>
    <n v="1"/>
    <n v="0"/>
    <n v="0"/>
    <n v="0"/>
    <n v="0"/>
    <n v="0"/>
    <n v="1"/>
    <n v="1"/>
    <n v="0"/>
    <n v="0"/>
    <n v="1"/>
    <n v="0"/>
    <s v="data scientist"/>
    <s v="na"/>
    <s v="M"/>
  </r>
  <r>
    <n v="158"/>
    <x v="0"/>
    <x v="11"/>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Chantilly, VA"/>
    <s v="Herndon, VA"/>
    <s v="5001 - 10000 "/>
    <n v="1968"/>
    <s v="Company - Public"/>
    <s v="Research &amp; Development"/>
    <s v="Business Services"/>
    <s v="$1 to $2 billion (USD)"/>
    <n v="-1"/>
    <n v="0"/>
    <n v="0"/>
    <n v="64"/>
    <n v="106"/>
    <n v="85"/>
    <s v="ManTech"/>
    <s v="VA"/>
    <n v="53"/>
    <n v="0"/>
    <n v="0"/>
    <n v="0"/>
    <n v="0"/>
    <n v="1"/>
    <n v="0"/>
    <n v="0"/>
    <n v="0"/>
    <n v="0"/>
    <n v="0"/>
    <n v="1"/>
    <n v="0"/>
    <n v="0"/>
    <n v="0"/>
    <n v="0"/>
    <n v="0"/>
    <s v="data scientist"/>
    <s v="na"/>
    <s v="na"/>
  </r>
  <r>
    <n v="159"/>
    <x v="7"/>
    <x v="1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118"/>
    <n v="189"/>
    <n v="153.5"/>
    <s v="h2o.ai"/>
    <s v="CA"/>
    <n v="10"/>
    <n v="1"/>
    <n v="1"/>
    <n v="1"/>
    <n v="1"/>
    <n v="0"/>
    <n v="0"/>
    <n v="0"/>
    <n v="0"/>
    <n v="0"/>
    <n v="0"/>
    <n v="1"/>
    <n v="0"/>
    <n v="0"/>
    <n v="0"/>
    <n v="0"/>
    <n v="0"/>
    <s v="data scientist"/>
    <s v="na"/>
    <s v="M"/>
  </r>
  <r>
    <n v="161"/>
    <x v="17"/>
    <x v="118"/>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n v="5"/>
    <s v="Gridiron IT_x000a_5.0"/>
    <s v="Tampa, FL"/>
    <s v="Reston, VA"/>
    <s v="51 - 200 "/>
    <n v="2017"/>
    <s v="Company - Private"/>
    <s v="IT Services"/>
    <s v="Information Technology"/>
    <s v="Unknown / Non-Applicable"/>
    <n v="-1"/>
    <n v="0"/>
    <n v="1"/>
    <n v="120"/>
    <n v="145"/>
    <n v="132.5"/>
    <s v="Gridiron IT"/>
    <s v="FL"/>
    <n v="4"/>
    <n v="0"/>
    <n v="0"/>
    <n v="0"/>
    <n v="0"/>
    <n v="0"/>
    <n v="0"/>
    <n v="0"/>
    <n v="0"/>
    <n v="0"/>
    <n v="0"/>
    <n v="0"/>
    <n v="0"/>
    <n v="0"/>
    <n v="0"/>
    <n v="0"/>
    <n v="0"/>
    <s v="data engineer"/>
    <s v="na"/>
    <s v="na"/>
  </r>
  <r>
    <n v="162"/>
    <x v="17"/>
    <x v="119"/>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s v="Productive Edge_x000a_4.3"/>
    <s v="Chicago, IL"/>
    <s v="Chicago, IL"/>
    <s v="51 - 200 "/>
    <n v="2008"/>
    <s v="Company - Private"/>
    <s v="Computer Hardware &amp; Software"/>
    <s v="Information Technology"/>
    <s v="$10 to $25 million (USD)"/>
    <s v="Numerator, Rise Interactive, Salom"/>
    <n v="0"/>
    <n v="0"/>
    <n v="80"/>
    <n v="120"/>
    <n v="100"/>
    <s v="Productive Edge"/>
    <s v="IL"/>
    <n v="13"/>
    <n v="0"/>
    <n v="1"/>
    <n v="0"/>
    <n v="1"/>
    <n v="1"/>
    <n v="0"/>
    <n v="0"/>
    <n v="0"/>
    <n v="0"/>
    <n v="0"/>
    <n v="0"/>
    <n v="0"/>
    <n v="0"/>
    <n v="0"/>
    <n v="0"/>
    <n v="0"/>
    <s v="data engineer"/>
    <s v="na"/>
    <s v="na"/>
  </r>
  <r>
    <n v="164"/>
    <x v="54"/>
    <x v="120"/>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n v="3.7"/>
    <s v="Evolve Vacation Rental_x000a_3.7"/>
    <s v="Denver, CO"/>
    <s v="Denver, CO"/>
    <s v="201 - 500 "/>
    <n v="2011"/>
    <s v="Company - Private"/>
    <s v="Travel Agencies"/>
    <s v="Travel &amp; Tourism"/>
    <s v="Unknown / Non-Applicable"/>
    <n v="-1"/>
    <n v="0"/>
    <n v="0"/>
    <n v="80"/>
    <n v="130"/>
    <n v="105"/>
    <s v="Evolve Vacation Rental"/>
    <s v="CO"/>
    <n v="10"/>
    <n v="1"/>
    <n v="0"/>
    <n v="0"/>
    <n v="0"/>
    <n v="1"/>
    <n v="0"/>
    <n v="0"/>
    <n v="0"/>
    <n v="0"/>
    <n v="0"/>
    <n v="0"/>
    <n v="0"/>
    <n v="0"/>
    <n v="0"/>
    <n v="0"/>
    <n v="0"/>
    <s v="data scientist"/>
    <s v="sr"/>
    <s v="M"/>
  </r>
  <r>
    <n v="166"/>
    <x v="55"/>
    <x v="121"/>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59"/>
    <n v="115"/>
    <n v="87"/>
    <s v="The Church of Jesus Christ of Latter-day Saints"/>
    <s v="UT"/>
    <n v="-1"/>
    <n v="0"/>
    <n v="0"/>
    <n v="1"/>
    <n v="1"/>
    <n v="0"/>
    <n v="0"/>
    <n v="0"/>
    <n v="0"/>
    <n v="0"/>
    <n v="0"/>
    <n v="0"/>
    <n v="0"/>
    <n v="0"/>
    <n v="0"/>
    <n v="0"/>
    <n v="0"/>
    <s v="data engineer"/>
    <s v="na"/>
    <s v="M"/>
  </r>
  <r>
    <n v="167"/>
    <x v="56"/>
    <x v="122"/>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n v="4.3"/>
    <s v="Maximus Real Estate Partners_x000a_4.3"/>
    <s v="San Francisco, CA"/>
    <s v="San Francisco, CA"/>
    <s v="51 - 200 "/>
    <n v="2013"/>
    <s v="Company - Private"/>
    <s v="Real Estate"/>
    <s v="Real Estate"/>
    <s v="Unknown / Non-Applicable"/>
    <s v="Greystar, The Related Companies, Prometheus Real Estate Group"/>
    <n v="0"/>
    <n v="0"/>
    <n v="71"/>
    <n v="136"/>
    <n v="103.5"/>
    <s v="Maximus Real Estate Partners"/>
    <s v="CA"/>
    <n v="8"/>
    <n v="0"/>
    <n v="0"/>
    <n v="0"/>
    <n v="1"/>
    <n v="1"/>
    <n v="0"/>
    <n v="0"/>
    <n v="0"/>
    <n v="0"/>
    <n v="0"/>
    <n v="0"/>
    <n v="0"/>
    <n v="0"/>
    <n v="0"/>
    <n v="0"/>
    <n v="0"/>
    <s v="analyst"/>
    <s v="na"/>
    <s v="na"/>
  </r>
  <r>
    <n v="168"/>
    <x v="57"/>
    <x v="123"/>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1"/>
    <n v="0"/>
    <n v="0"/>
    <n v="1"/>
    <n v="0"/>
    <n v="0"/>
    <n v="0"/>
    <n v="0"/>
    <n v="0"/>
    <n v="0"/>
    <n v="0"/>
    <n v="0"/>
    <n v="0"/>
    <n v="0"/>
    <n v="0"/>
    <n v="0"/>
    <s v="other scientist"/>
    <s v="sr"/>
    <s v="M"/>
  </r>
  <r>
    <n v="169"/>
    <x v="58"/>
    <x v="54"/>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n v="3.8"/>
    <s v="PNNL_x000a_3.8"/>
    <s v="Richland, WA"/>
    <s v="Richland, WA"/>
    <s v="1001 - 5000 "/>
    <n v="1965"/>
    <s v="Government"/>
    <s v="Energy"/>
    <s v="Oil, Gas, Energy &amp; Utilities"/>
    <s v="$500 million to $1 billion (USD)"/>
    <s v="Oak Ridge National Laboratory, National Renewable Energy Lab, Los Alamos National Laboratory"/>
    <n v="0"/>
    <n v="0"/>
    <n v="49"/>
    <n v="85"/>
    <n v="67"/>
    <s v="PNNL"/>
    <s v="WA"/>
    <n v="56"/>
    <n v="1"/>
    <n v="0"/>
    <n v="0"/>
    <n v="0"/>
    <n v="0"/>
    <n v="0"/>
    <n v="0"/>
    <n v="0"/>
    <n v="0"/>
    <n v="0"/>
    <n v="0"/>
    <n v="0"/>
    <n v="0"/>
    <n v="0"/>
    <n v="0"/>
    <n v="0"/>
    <s v="data scientist"/>
    <s v="na"/>
    <s v="P"/>
  </r>
  <r>
    <n v="170"/>
    <x v="17"/>
    <x v="74"/>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n v="3.9"/>
    <s v="AVANADE_x000a_3.9"/>
    <s v="Washington, DC"/>
    <s v="Seattle, WA"/>
    <s v="10000+ "/>
    <n v="2000"/>
    <s v="Company - Private"/>
    <s v="IT Services"/>
    <s v="Information Technology"/>
    <s v="$2 to $5 billion (USD)"/>
    <s v="Slalom, Cognizant Technology Solutions, Deloitte"/>
    <n v="0"/>
    <n v="0"/>
    <n v="60"/>
    <n v="114"/>
    <n v="87"/>
    <s v="AVANADE"/>
    <s v="DC"/>
    <n v="21"/>
    <n v="0"/>
    <n v="0"/>
    <n v="0"/>
    <n v="0"/>
    <n v="0"/>
    <n v="0"/>
    <n v="0"/>
    <n v="0"/>
    <n v="0"/>
    <n v="0"/>
    <n v="0"/>
    <n v="0"/>
    <n v="0"/>
    <n v="0"/>
    <n v="0"/>
    <n v="0"/>
    <s v="data engineer"/>
    <s v="na"/>
    <s v="M"/>
  </r>
  <r>
    <n v="171"/>
    <x v="59"/>
    <x v="124"/>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Chicago, IL"/>
    <s v="Mountain View, CA"/>
    <s v="201 - 500 "/>
    <n v="2011"/>
    <s v="Company - Private"/>
    <s v="Enterprise Software &amp; Network Solutions"/>
    <s v="Information Technology"/>
    <s v="Unknown / Non-Applicable"/>
    <n v="-1"/>
    <n v="0"/>
    <n v="0"/>
    <n v="71"/>
    <n v="204"/>
    <n v="137.5"/>
    <s v="h2o.ai"/>
    <s v="IL"/>
    <n v="10"/>
    <n v="1"/>
    <n v="1"/>
    <n v="1"/>
    <n v="1"/>
    <n v="0"/>
    <n v="0"/>
    <n v="1"/>
    <n v="0"/>
    <n v="1"/>
    <n v="1"/>
    <n v="1"/>
    <n v="0"/>
    <n v="0"/>
    <n v="0"/>
    <n v="0"/>
    <n v="0"/>
    <s v="data scientist"/>
    <s v="na"/>
    <s v="P"/>
  </r>
  <r>
    <n v="172"/>
    <x v="20"/>
    <x v="125"/>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n v="3.8"/>
    <s v="PatientPoint_x000a_3.8"/>
    <s v="Cincinnati, OH"/>
    <s v="Cincinnati, OH"/>
    <s v="201 - 500 "/>
    <n v="1987"/>
    <s v="Company - Private"/>
    <s v="Advertising &amp; Marketing"/>
    <s v="Business Services"/>
    <s v="$100 to $500 million (USD)"/>
    <s v="Outcome Health, Health Media Network, Mesmerize Marketing"/>
    <n v="0"/>
    <n v="0"/>
    <n v="75"/>
    <n v="125"/>
    <n v="100"/>
    <s v="PatientPoint"/>
    <s v="OH"/>
    <n v="34"/>
    <n v="1"/>
    <n v="0"/>
    <n v="0"/>
    <n v="1"/>
    <n v="1"/>
    <n v="0"/>
    <n v="0"/>
    <n v="0"/>
    <n v="1"/>
    <n v="0"/>
    <n v="0"/>
    <n v="0"/>
    <n v="1"/>
    <n v="0"/>
    <n v="0"/>
    <n v="0"/>
    <s v="data scientist"/>
    <s v="sr"/>
    <s v="M"/>
  </r>
  <r>
    <n v="174"/>
    <x v="60"/>
    <x v="126"/>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n v="3.8"/>
    <s v="BlueCross BlueShield of Tennessee_x000a_3.8"/>
    <s v="Chattanooga, TN"/>
    <s v="Chattanooga, TN"/>
    <s v="5001 - 10000 "/>
    <n v="1945"/>
    <s v="Nonprofit Organization"/>
    <s v="Insurance Carriers"/>
    <s v="Insurance"/>
    <s v="$5 to $10 billion (USD)"/>
    <n v="-1"/>
    <n v="0"/>
    <n v="0"/>
    <n v="77"/>
    <n v="136"/>
    <n v="106.5"/>
    <s v="BlueCross BlueShield of Tennessee"/>
    <s v="TN"/>
    <n v="76"/>
    <n v="0"/>
    <n v="0"/>
    <n v="0"/>
    <n v="1"/>
    <n v="1"/>
    <n v="1"/>
    <n v="0"/>
    <n v="0"/>
    <n v="0"/>
    <n v="0"/>
    <n v="0"/>
    <n v="1"/>
    <n v="0"/>
    <n v="0"/>
    <n v="1"/>
    <n v="0"/>
    <s v="data engineer"/>
    <s v="na"/>
    <s v="na"/>
  </r>
  <r>
    <n v="175"/>
    <x v="61"/>
    <x v="127"/>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n v="3.8"/>
    <s v="PNNL_x000a_3.8"/>
    <s v="Richland, WA"/>
    <s v="Richland, WA"/>
    <s v="1001 - 5000 "/>
    <n v="1965"/>
    <s v="Government"/>
    <s v="Energy"/>
    <s v="Oil, Gas, Energy &amp; Utilities"/>
    <s v="$500 million to $1 billion (USD)"/>
    <s v="Oak Ridge National Laboratory, National Renewable Energy Lab, Los Alamos National Laboratory"/>
    <n v="0"/>
    <n v="0"/>
    <n v="74"/>
    <n v="123"/>
    <n v="98.5"/>
    <s v="PNNL"/>
    <s v="WA"/>
    <n v="56"/>
    <n v="0"/>
    <n v="0"/>
    <n v="0"/>
    <n v="0"/>
    <n v="0"/>
    <n v="0"/>
    <n v="0"/>
    <n v="0"/>
    <n v="0"/>
    <n v="0"/>
    <n v="0"/>
    <n v="0"/>
    <n v="0"/>
    <n v="0"/>
    <n v="0"/>
    <n v="0"/>
    <s v="data scientist"/>
    <s v="sr"/>
    <s v="P"/>
  </r>
  <r>
    <n v="177"/>
    <x v="43"/>
    <x v="128"/>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44"/>
    <n v="78"/>
    <n v="61"/>
    <s v="KnowBe4"/>
    <s v="FL"/>
    <n v="11"/>
    <n v="1"/>
    <n v="0"/>
    <n v="0"/>
    <n v="1"/>
    <n v="1"/>
    <n v="0"/>
    <n v="0"/>
    <n v="0"/>
    <n v="0"/>
    <n v="0"/>
    <n v="0"/>
    <n v="0"/>
    <n v="0"/>
    <n v="0"/>
    <n v="0"/>
    <n v="0"/>
    <s v="analyst"/>
    <s v="sr"/>
    <s v="M"/>
  </r>
  <r>
    <n v="178"/>
    <x v="62"/>
    <x v="129"/>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n v="4.4"/>
    <s v="KSM Consulting_x000a_4.4"/>
    <s v="Indianapolis, IN"/>
    <s v="Indianapolis, IN"/>
    <s v="51 - 200 "/>
    <n v="2008"/>
    <s v="Company - Private"/>
    <s v="Consulting"/>
    <s v="Business Services"/>
    <s v="Unknown / Non-Applicable"/>
    <n v="-1"/>
    <n v="0"/>
    <n v="0"/>
    <n v="65"/>
    <n v="148"/>
    <n v="106.5"/>
    <s v="KSM Consulting"/>
    <s v="IN"/>
    <n v="13"/>
    <n v="1"/>
    <n v="1"/>
    <n v="1"/>
    <n v="0"/>
    <n v="1"/>
    <n v="0"/>
    <n v="0"/>
    <n v="0"/>
    <n v="0"/>
    <n v="0"/>
    <n v="0"/>
    <n v="0"/>
    <n v="0"/>
    <n v="0"/>
    <n v="1"/>
    <n v="0"/>
    <s v="data scientist"/>
    <s v="sr"/>
    <s v="na"/>
  </r>
  <r>
    <n v="179"/>
    <x v="17"/>
    <x v="130"/>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s v="Cogo Labs_x000a_3.9"/>
    <s v="Cambridge, MA"/>
    <s v="Cambridge, MA"/>
    <s v="51 - 200 "/>
    <n v="2005"/>
    <s v="Company - Private"/>
    <s v="Internet"/>
    <s v="Information Technology"/>
    <s v="Unknown / Non-Applicable"/>
    <n v="-1"/>
    <n v="0"/>
    <n v="0"/>
    <n v="59"/>
    <n v="110"/>
    <n v="84.5"/>
    <s v="Cogo Labs"/>
    <s v="MA"/>
    <n v="16"/>
    <n v="1"/>
    <n v="1"/>
    <n v="0"/>
    <n v="0"/>
    <n v="1"/>
    <n v="0"/>
    <n v="0"/>
    <n v="0"/>
    <n v="0"/>
    <n v="0"/>
    <n v="0"/>
    <n v="0"/>
    <n v="0"/>
    <n v="0"/>
    <n v="0"/>
    <n v="0"/>
    <s v="data engineer"/>
    <s v="na"/>
    <s v="na"/>
  </r>
  <r>
    <n v="180"/>
    <x v="63"/>
    <x v="131"/>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s v="Church &amp; Dwight_x000a_3.4"/>
    <s v="Ewing, NJ"/>
    <s v="Ewing, NJ"/>
    <s v="1001 - 5000 "/>
    <n v="1846"/>
    <s v="Company - Public"/>
    <s v="Consumer Products Manufacturing"/>
    <s v="Manufacturing"/>
    <s v="$2 to $5 billion (USD)"/>
    <n v="-1"/>
    <n v="0"/>
    <n v="0"/>
    <n v="85"/>
    <n v="134"/>
    <n v="109.5"/>
    <s v="Church &amp; Dwight"/>
    <s v="NJ"/>
    <n v="175"/>
    <n v="1"/>
    <n v="0"/>
    <n v="0"/>
    <n v="1"/>
    <n v="0"/>
    <n v="0"/>
    <n v="0"/>
    <n v="0"/>
    <n v="0"/>
    <n v="0"/>
    <n v="0"/>
    <n v="1"/>
    <n v="1"/>
    <n v="0"/>
    <n v="0"/>
    <n v="0"/>
    <s v="Data scientist project manager"/>
    <s v="na"/>
    <s v="M"/>
  </r>
  <r>
    <n v="181"/>
    <x v="20"/>
    <x v="132"/>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s v="MassMutual_x000a_3.6"/>
    <s v="Boston, MA"/>
    <s v="Springfield, MA"/>
    <s v="5001 - 10000 "/>
    <n v="1851"/>
    <s v="Company - Private"/>
    <s v="Insurance Carriers"/>
    <s v="Insurance"/>
    <s v="$10+ billion (USD)"/>
    <n v="-1"/>
    <n v="0"/>
    <n v="0"/>
    <n v="124"/>
    <n v="204"/>
    <n v="164"/>
    <s v="MassMutual"/>
    <s v="MA"/>
    <n v="170"/>
    <n v="1"/>
    <n v="1"/>
    <n v="1"/>
    <n v="0"/>
    <n v="1"/>
    <n v="0"/>
    <n v="0"/>
    <n v="0"/>
    <n v="1"/>
    <n v="0"/>
    <n v="1"/>
    <n v="0"/>
    <n v="0"/>
    <n v="0"/>
    <n v="0"/>
    <n v="0"/>
    <s v="data scientist"/>
    <s v="sr"/>
    <s v="P"/>
  </r>
  <r>
    <n v="182"/>
    <x v="64"/>
    <x v="133"/>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31"/>
    <n v="207"/>
    <n v="169"/>
    <s v="Genentech"/>
    <s v="CA"/>
    <n v="45"/>
    <n v="1"/>
    <n v="1"/>
    <n v="0"/>
    <n v="1"/>
    <n v="1"/>
    <n v="0"/>
    <n v="0"/>
    <n v="0"/>
    <n v="0"/>
    <n v="0"/>
    <n v="1"/>
    <n v="0"/>
    <n v="0"/>
    <n v="0"/>
    <n v="0"/>
    <n v="0"/>
    <s v="data scientist"/>
    <s v="sr"/>
    <s v="P"/>
  </r>
  <r>
    <n v="183"/>
    <x v="16"/>
    <x v="134"/>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_x000a_3.8"/>
    <s v="Cupertino, CA"/>
    <s v="Sunnyvale, CA"/>
    <s v="5001 - 10000 "/>
    <n v="1996"/>
    <s v="Company - Public"/>
    <s v="Telecommunications Services"/>
    <s v="Telecommunications"/>
    <s v="$2 to $5 billion (USD)"/>
    <n v="-1"/>
    <n v="0"/>
    <n v="0"/>
    <n v="110"/>
    <n v="174"/>
    <n v="142"/>
    <s v="Juniper Networks"/>
    <s v="CA"/>
    <n v="25"/>
    <n v="1"/>
    <n v="1"/>
    <n v="1"/>
    <n v="1"/>
    <n v="0"/>
    <n v="0"/>
    <n v="0"/>
    <n v="0"/>
    <n v="1"/>
    <n v="1"/>
    <n v="0"/>
    <n v="0"/>
    <n v="0"/>
    <n v="1"/>
    <n v="0"/>
    <n v="0"/>
    <s v="data scientist"/>
    <s v="sr"/>
    <s v="P"/>
  </r>
  <r>
    <n v="185"/>
    <x v="65"/>
    <x v="135"/>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52"/>
    <n v="101"/>
    <n v="76.5"/>
    <s v="Takeda Pharmaceuticals"/>
    <s v="MA"/>
    <n v="240"/>
    <n v="0"/>
    <n v="0"/>
    <n v="0"/>
    <n v="1"/>
    <n v="0"/>
    <n v="0"/>
    <n v="0"/>
    <n v="0"/>
    <n v="0"/>
    <n v="0"/>
    <n v="0"/>
    <n v="0"/>
    <n v="0"/>
    <n v="0"/>
    <n v="0"/>
    <n v="0"/>
    <s v="other scientist"/>
    <s v="na"/>
    <s v="P"/>
  </r>
  <r>
    <n v="187"/>
    <x v="66"/>
    <x v="136"/>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s v="Legal &amp; General America_x000a_3.8"/>
    <s v="Frederick, MD"/>
    <s v="Frederick, MD"/>
    <s v="501 - 1000 "/>
    <n v="1981"/>
    <s v="Company - Private"/>
    <s v="Insurance Carriers"/>
    <s v="Insurance"/>
    <s v="$500 million to $1 billion (USD)"/>
    <n v="-1"/>
    <n v="0"/>
    <n v="0"/>
    <n v="81"/>
    <n v="133"/>
    <n v="107"/>
    <s v="Legal &amp; General America"/>
    <s v="MD"/>
    <n v="40"/>
    <n v="1"/>
    <n v="0"/>
    <n v="0"/>
    <n v="1"/>
    <n v="1"/>
    <n v="0"/>
    <n v="0"/>
    <n v="0"/>
    <n v="0"/>
    <n v="0"/>
    <n v="0"/>
    <n v="1"/>
    <n v="0"/>
    <n v="0"/>
    <n v="0"/>
    <n v="0"/>
    <s v="data scientist"/>
    <s v="na"/>
    <s v="M"/>
  </r>
  <r>
    <n v="188"/>
    <x v="67"/>
    <x v="137"/>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s v="Western Digital_x000a_3.5"/>
    <s v="San Jose, CA"/>
    <s v="San Jose, CA"/>
    <s v="10000+ "/>
    <n v="1970"/>
    <s v="Company - Public"/>
    <s v="Computer Hardware &amp; Software"/>
    <s v="Information Technology"/>
    <s v="$10+ billion (USD)"/>
    <s v="Seagate Technology, Toshiba"/>
    <n v="0"/>
    <n v="0"/>
    <n v="132"/>
    <n v="211"/>
    <n v="171.5"/>
    <s v="Western Digital"/>
    <s v="CA"/>
    <n v="51"/>
    <n v="1"/>
    <n v="0"/>
    <n v="1"/>
    <n v="0"/>
    <n v="1"/>
    <n v="0"/>
    <n v="0"/>
    <n v="0"/>
    <n v="0"/>
    <n v="0"/>
    <n v="1"/>
    <n v="0"/>
    <n v="0"/>
    <n v="0"/>
    <n v="0"/>
    <n v="0"/>
    <s v="data scientist"/>
    <s v="na"/>
    <s v="M"/>
  </r>
  <r>
    <n v="190"/>
    <x v="9"/>
    <x v="21"/>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s v="Health IQ_x000a_3.9"/>
    <s v="Dallas, TX"/>
    <s v="Mountain View, CA"/>
    <s v="201 - 500 "/>
    <n v="2013"/>
    <s v="Company - Private"/>
    <s v="Insurance Agencies &amp; Brokerages"/>
    <s v="Insurance"/>
    <s v="Unknown / Non-Applicable"/>
    <n v="-1"/>
    <n v="0"/>
    <n v="0"/>
    <n v="73"/>
    <n v="119"/>
    <n v="96"/>
    <s v="Health IQ"/>
    <s v="TX"/>
    <n v="8"/>
    <n v="0"/>
    <n v="0"/>
    <n v="0"/>
    <n v="1"/>
    <n v="0"/>
    <n v="0"/>
    <n v="0"/>
    <n v="0"/>
    <n v="0"/>
    <n v="0"/>
    <n v="0"/>
    <n v="0"/>
    <n v="0"/>
    <n v="0"/>
    <n v="0"/>
    <n v="0"/>
    <s v="data scientist"/>
    <s v="sr"/>
    <s v="P"/>
  </r>
  <r>
    <n v="191"/>
    <x v="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1"/>
    <n v="0"/>
    <n v="0"/>
    <n v="0"/>
    <n v="0"/>
    <n v="0"/>
    <n v="0"/>
    <n v="0"/>
    <n v="0"/>
    <n v="0"/>
    <n v="0"/>
    <n v="0"/>
    <s v="data scientist"/>
    <s v="na"/>
    <s v="na"/>
  </r>
  <r>
    <n v="192"/>
    <x v="68"/>
    <x v="138"/>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74"/>
    <n v="140"/>
    <n v="107"/>
    <s v="The Church of Jesus Christ of Latter-day Saints"/>
    <s v="UT"/>
    <n v="-1"/>
    <n v="0"/>
    <n v="0"/>
    <n v="0"/>
    <n v="1"/>
    <n v="0"/>
    <n v="0"/>
    <n v="0"/>
    <n v="0"/>
    <n v="0"/>
    <n v="0"/>
    <n v="0"/>
    <n v="0"/>
    <n v="0"/>
    <n v="0"/>
    <n v="0"/>
    <n v="0"/>
    <s v="data engineer"/>
    <s v="na"/>
    <s v="M"/>
  </r>
  <r>
    <n v="193"/>
    <x v="69"/>
    <x v="139"/>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0"/>
    <n v="190"/>
    <n v="145"/>
    <s v="Sunovion"/>
    <s v="MA"/>
    <n v="11"/>
    <n v="1"/>
    <n v="0"/>
    <n v="0"/>
    <n v="1"/>
    <n v="0"/>
    <n v="0"/>
    <n v="0"/>
    <n v="0"/>
    <n v="0"/>
    <n v="0"/>
    <n v="0"/>
    <n v="0"/>
    <n v="0"/>
    <n v="0"/>
    <n v="0"/>
    <n v="0"/>
    <s v="other scientist"/>
    <s v="sr"/>
    <s v="P"/>
  </r>
  <r>
    <n v="194"/>
    <x v="43"/>
    <x v="140"/>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s v="National Student Clearinghouse_x000a_2.9"/>
    <s v="Herndon, VA"/>
    <s v="Herndon, VA"/>
    <s v="201 - 500 "/>
    <n v="1993"/>
    <s v="Nonprofit Organization"/>
    <s v="Colleges &amp; Universities"/>
    <s v="Education"/>
    <s v="$25 to $50 million (USD)"/>
    <s v="Ellucian, Parchment, College Board"/>
    <n v="0"/>
    <n v="0"/>
    <n v="43"/>
    <n v="80"/>
    <n v="61.5"/>
    <s v="National Student Clearinghouse"/>
    <s v="VA"/>
    <n v="28"/>
    <n v="1"/>
    <n v="0"/>
    <n v="0"/>
    <n v="1"/>
    <n v="1"/>
    <n v="0"/>
    <n v="0"/>
    <n v="0"/>
    <n v="0"/>
    <n v="0"/>
    <n v="0"/>
    <n v="1"/>
    <n v="1"/>
    <n v="0"/>
    <n v="0"/>
    <n v="0"/>
    <s v="analyst"/>
    <s v="sr"/>
    <s v="M"/>
  </r>
  <r>
    <n v="197"/>
    <x v="70"/>
    <x v="141"/>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s v="Tower Health_x000a_3.6"/>
    <s v="West Reading, PA"/>
    <s v="Reading, PA"/>
    <s v="5001 - 10000 "/>
    <n v="2017"/>
    <s v="Nonprofit Organization"/>
    <s v="Health Care Services &amp; Hospitals"/>
    <s v="Health Care"/>
    <s v="Unknown / Non-Applicable"/>
    <n v="-1"/>
    <n v="1"/>
    <n v="0"/>
    <n v="35"/>
    <n v="49"/>
    <n v="42"/>
    <s v="Tower Health"/>
    <s v="PA"/>
    <n v="4"/>
    <n v="0"/>
    <n v="0"/>
    <n v="0"/>
    <n v="0"/>
    <n v="0"/>
    <n v="0"/>
    <n v="0"/>
    <n v="0"/>
    <n v="0"/>
    <n v="0"/>
    <n v="0"/>
    <n v="0"/>
    <n v="0"/>
    <n v="0"/>
    <n v="0"/>
    <n v="0"/>
    <s v="other scientist"/>
    <s v="na"/>
    <s v="na"/>
  </r>
  <r>
    <n v="198"/>
    <x v="71"/>
    <x v="142"/>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s v="State of Wisconsin Investment Board_x000a_2.7"/>
    <s v="Madison, WI"/>
    <s v="Madison, WI"/>
    <s v="51 - 200 "/>
    <n v="1951"/>
    <s v="Government"/>
    <s v="Investment Banking &amp; Asset Management"/>
    <s v="Finance"/>
    <s v="$50 to $100 million (USD)"/>
    <n v="-1"/>
    <n v="0"/>
    <n v="0"/>
    <n v="91"/>
    <n v="149"/>
    <n v="120"/>
    <s v="State of Wisconsin Investment Board"/>
    <s v="WI"/>
    <n v="70"/>
    <n v="1"/>
    <n v="0"/>
    <n v="0"/>
    <n v="0"/>
    <n v="1"/>
    <n v="0"/>
    <n v="0"/>
    <n v="0"/>
    <n v="0"/>
    <n v="0"/>
    <n v="0"/>
    <n v="1"/>
    <n v="1"/>
    <n v="0"/>
    <n v="0"/>
    <n v="0"/>
    <s v="data scientist"/>
    <s v="na"/>
    <s v="na"/>
  </r>
  <r>
    <n v="199"/>
    <x v="72"/>
    <x v="143"/>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42"/>
    <n v="82"/>
    <n v="62"/>
    <s v="Rubius Therapeutics"/>
    <s v="MA"/>
    <n v="8"/>
    <n v="0"/>
    <n v="0"/>
    <n v="0"/>
    <n v="0"/>
    <n v="0"/>
    <n v="0"/>
    <n v="0"/>
    <n v="0"/>
    <n v="0"/>
    <n v="0"/>
    <n v="0"/>
    <n v="0"/>
    <n v="0"/>
    <n v="0"/>
    <n v="0"/>
    <n v="0"/>
    <s v="other scientist"/>
    <s v="na"/>
    <s v="P"/>
  </r>
  <r>
    <n v="200"/>
    <x v="16"/>
    <x v="144"/>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s v="Autodesk_x000a_4.0"/>
    <s v="San Francisco, CA"/>
    <s v="San Rafael, CA"/>
    <s v="5001 - 10000 "/>
    <n v="1982"/>
    <s v="Company - Public"/>
    <s v="Computer Hardware &amp; Software"/>
    <s v="Information Technology"/>
    <s v="$2 to $5 billion (USD)"/>
    <n v="-1"/>
    <n v="0"/>
    <n v="0"/>
    <n v="116"/>
    <n v="185"/>
    <n v="150.5"/>
    <s v="Autodesk"/>
    <s v="CA"/>
    <n v="39"/>
    <n v="1"/>
    <n v="1"/>
    <n v="0"/>
    <n v="0"/>
    <n v="1"/>
    <n v="1"/>
    <n v="0"/>
    <n v="0"/>
    <n v="1"/>
    <n v="1"/>
    <n v="1"/>
    <n v="0"/>
    <n v="0"/>
    <n v="0"/>
    <n v="0"/>
    <n v="0"/>
    <s v="data scientist"/>
    <s v="sr"/>
    <s v="P"/>
  </r>
  <r>
    <n v="201"/>
    <x v="73"/>
    <x v="145"/>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s v="OneMagnify_x000a_4.3"/>
    <s v="Dearborn, MI"/>
    <s v="Detroit, MI"/>
    <s v="201 - 500 "/>
    <n v="1967"/>
    <s v="Company - Private"/>
    <s v="Advertising &amp; Marketing"/>
    <s v="Business Services"/>
    <s v="Unknown / Non-Applicable"/>
    <n v="-1"/>
    <n v="0"/>
    <n v="0"/>
    <n v="59"/>
    <n v="116"/>
    <n v="87.5"/>
    <s v="OneMagnify"/>
    <s v="MI"/>
    <n v="54"/>
    <n v="0"/>
    <n v="0"/>
    <n v="0"/>
    <n v="1"/>
    <n v="1"/>
    <n v="0"/>
    <n v="0"/>
    <n v="0"/>
    <n v="0"/>
    <n v="0"/>
    <n v="0"/>
    <n v="1"/>
    <n v="0"/>
    <n v="0"/>
    <n v="0"/>
    <n v="0"/>
    <s v="Data scientist project manager"/>
    <s v="na"/>
    <s v="na"/>
  </r>
  <r>
    <n v="202"/>
    <x v="17"/>
    <x v="146"/>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4.2"/>
    <s v="Winter Park, FL"/>
    <s v="Winter Park, FL"/>
    <s v="51 - 200 "/>
    <n v="2006"/>
    <s v="Company - Public"/>
    <s v="Advertising &amp; Marketing"/>
    <s v="Business Services"/>
    <s v="$25 to $50 million (USD)"/>
    <s v="Linqia, Collective Bias"/>
    <n v="0"/>
    <n v="0"/>
    <n v="48"/>
    <n v="95"/>
    <n v="71.5"/>
    <s v="IZEA"/>
    <s v="FL"/>
    <n v="15"/>
    <n v="1"/>
    <n v="1"/>
    <n v="1"/>
    <n v="1"/>
    <n v="1"/>
    <n v="0"/>
    <n v="0"/>
    <n v="0"/>
    <n v="0"/>
    <n v="0"/>
    <n v="1"/>
    <n v="0"/>
    <n v="0"/>
    <n v="0"/>
    <n v="0"/>
    <n v="0"/>
    <s v="data engineer"/>
    <s v="na"/>
    <s v="na"/>
  </r>
  <r>
    <n v="203"/>
    <x v="74"/>
    <x v="147"/>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s v="Vionic Group_x000a_3.6"/>
    <s v="San Rafael, CA"/>
    <s v="San Rafael, CA"/>
    <s v="51 - 200 "/>
    <n v="2006"/>
    <s v="Subsidiary or Business Segment"/>
    <s v="Department, Clothing, &amp; Shoe Stores"/>
    <s v="Retail"/>
    <s v="$100 to $500 million (USD)"/>
    <n v="-1"/>
    <n v="0"/>
    <n v="0"/>
    <n v="31"/>
    <n v="72"/>
    <n v="51.5"/>
    <s v="Vionic Group"/>
    <s v="CA"/>
    <n v="15"/>
    <n v="0"/>
    <n v="0"/>
    <n v="0"/>
    <n v="1"/>
    <n v="0"/>
    <n v="0"/>
    <n v="0"/>
    <n v="0"/>
    <n v="0"/>
    <n v="0"/>
    <n v="0"/>
    <n v="0"/>
    <n v="0"/>
    <n v="0"/>
    <n v="0"/>
    <n v="1"/>
    <s v="analyst"/>
    <s v="na"/>
    <s v="na"/>
  </r>
  <r>
    <n v="204"/>
    <x v="75"/>
    <x v="148"/>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s v="Takeda Pharmaceuticals_x000a_3.7"/>
    <s v="San Diego, CA"/>
    <s v="OSAKA, Japan"/>
    <s v="10000+ "/>
    <n v="1781"/>
    <s v="Company - Public"/>
    <s v="Biotech &amp; Pharmaceuticals"/>
    <s v="Biotech &amp; Pharmaceuticals"/>
    <s v="$10+ billion (USD)"/>
    <s v="Novartis, Baxter, Pfizer"/>
    <n v="0"/>
    <n v="0"/>
    <n v="105"/>
    <n v="198"/>
    <n v="151.5"/>
    <s v="Takeda Pharmaceuticals"/>
    <s v="CA"/>
    <n v="240"/>
    <n v="0"/>
    <n v="0"/>
    <n v="0"/>
    <n v="1"/>
    <n v="0"/>
    <n v="0"/>
    <n v="0"/>
    <n v="0"/>
    <n v="0"/>
    <n v="0"/>
    <n v="0"/>
    <n v="0"/>
    <n v="0"/>
    <n v="0"/>
    <n v="0"/>
    <n v="0"/>
    <s v="other scientist"/>
    <s v="sr"/>
    <s v="M"/>
  </r>
  <r>
    <n v="205"/>
    <x v="43"/>
    <x v="73"/>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s v="Dodge Data &amp; Analytics_x000a_2.8"/>
    <s v="Hamilton, NJ"/>
    <s v="Hamilton, NJ"/>
    <s v="201 - 500 "/>
    <n v="2014"/>
    <s v="Company - Private"/>
    <s v="IT Services"/>
    <s v="Information Technology"/>
    <s v="Unknown / Non-Applicable"/>
    <n v="-1"/>
    <n v="0"/>
    <n v="0"/>
    <n v="55"/>
    <n v="100"/>
    <n v="77.5"/>
    <s v="Dodge Data &amp; Analytics"/>
    <s v="NJ"/>
    <n v="7"/>
    <n v="1"/>
    <n v="0"/>
    <n v="0"/>
    <n v="1"/>
    <n v="1"/>
    <n v="0"/>
    <n v="0"/>
    <n v="0"/>
    <n v="0"/>
    <n v="0"/>
    <n v="0"/>
    <n v="1"/>
    <n v="0"/>
    <n v="0"/>
    <n v="0"/>
    <n v="0"/>
    <s v="analyst"/>
    <s v="sr"/>
    <s v="na"/>
  </r>
  <r>
    <n v="206"/>
    <x v="76"/>
    <x v="149"/>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98"/>
    <n v="182"/>
    <n v="140"/>
    <s v="Takeda Pharmaceuticals"/>
    <s v="MA"/>
    <n v="240"/>
    <n v="0"/>
    <n v="0"/>
    <n v="0"/>
    <n v="1"/>
    <n v="0"/>
    <n v="0"/>
    <n v="0"/>
    <n v="0"/>
    <n v="0"/>
    <n v="0"/>
    <n v="0"/>
    <n v="0"/>
    <n v="0"/>
    <n v="0"/>
    <n v="0"/>
    <n v="0"/>
    <s v="other scientist"/>
    <s v="sr"/>
    <s v="M"/>
  </r>
  <r>
    <n v="207"/>
    <x v="16"/>
    <x v="150"/>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s v="Plymouth Rock Assurance_x000a_3.3"/>
    <s v="Woodbridge, NJ"/>
    <s v="Boston, MA"/>
    <s v="1001 - 5000 "/>
    <n v="1982"/>
    <s v="Company - Private"/>
    <s v="Insurance Carriers"/>
    <s v="Insurance"/>
    <s v="$10 to $25 million (USD)"/>
    <s v="Arbella Insurance, Safety Insurance"/>
    <n v="0"/>
    <n v="0"/>
    <n v="73"/>
    <n v="124"/>
    <n v="98.5"/>
    <s v="Plymouth Rock Assurance"/>
    <s v="NJ"/>
    <n v="39"/>
    <n v="0"/>
    <n v="0"/>
    <n v="0"/>
    <n v="1"/>
    <n v="1"/>
    <n v="1"/>
    <n v="0"/>
    <n v="0"/>
    <n v="0"/>
    <n v="0"/>
    <n v="0"/>
    <n v="0"/>
    <n v="0"/>
    <n v="0"/>
    <n v="0"/>
    <n v="0"/>
    <s v="data scientist"/>
    <s v="sr"/>
    <s v="M"/>
  </r>
  <r>
    <n v="208"/>
    <x v="77"/>
    <x v="151"/>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s v="CA-One Tech Cloud"/>
    <s v="San Francisco, CA"/>
    <s v="Fremont, CA"/>
    <s v="51 - 200 "/>
    <n v="2017"/>
    <s v="Company - Private"/>
    <s v="IT Services"/>
    <s v="Information Technology"/>
    <s v="$5 to $10 million (USD)"/>
    <n v="-1"/>
    <n v="0"/>
    <n v="1"/>
    <n v="200"/>
    <n v="250"/>
    <n v="225"/>
    <s v="CA-One Tech Clou"/>
    <s v="CA"/>
    <n v="4"/>
    <n v="1"/>
    <n v="0"/>
    <n v="1"/>
    <n v="1"/>
    <n v="0"/>
    <n v="0"/>
    <n v="0"/>
    <n v="0"/>
    <n v="0"/>
    <n v="0"/>
    <n v="0"/>
    <n v="1"/>
    <n v="0"/>
    <n v="0"/>
    <n v="0"/>
    <n v="0"/>
    <s v="data scientist"/>
    <s v="sr"/>
    <s v="na"/>
  </r>
  <r>
    <n v="209"/>
    <x v="78"/>
    <x v="152"/>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s v="Beebe Healthcare_x000a_3.6"/>
    <s v="Lewes,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210"/>
    <x v="79"/>
    <x v="153"/>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117"/>
    <n v="206"/>
    <n v="161.5"/>
    <s v="Takeda Pharmaceuticals"/>
    <s v="MA"/>
    <n v="240"/>
    <n v="0"/>
    <n v="0"/>
    <n v="0"/>
    <n v="0"/>
    <n v="0"/>
    <n v="0"/>
    <n v="0"/>
    <n v="0"/>
    <n v="0"/>
    <n v="0"/>
    <n v="0"/>
    <n v="0"/>
    <n v="0"/>
    <n v="0"/>
    <n v="0"/>
    <n v="0"/>
    <s v="other scientist"/>
    <s v="sr"/>
    <s v="M"/>
  </r>
  <r>
    <n v="211"/>
    <x v="80"/>
    <x v="154"/>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s v="Argo Group US_x000a_3.4"/>
    <s v="New York, NY"/>
    <s v="Hamilton, Bermuda"/>
    <s v="1001 - 5000 "/>
    <n v="1948"/>
    <s v="Company - Public"/>
    <s v="Insurance Carriers"/>
    <s v="Insurance"/>
    <s v="$1 to $2 billion (USD)"/>
    <n v="-1"/>
    <n v="0"/>
    <n v="0"/>
    <n v="111"/>
    <n v="183"/>
    <n v="147"/>
    <s v="Argo Group US"/>
    <s v="NY"/>
    <n v="73"/>
    <n v="1"/>
    <n v="1"/>
    <n v="1"/>
    <n v="0"/>
    <n v="1"/>
    <n v="0"/>
    <n v="1"/>
    <n v="1"/>
    <n v="1"/>
    <n v="1"/>
    <n v="1"/>
    <n v="0"/>
    <n v="0"/>
    <n v="0"/>
    <n v="0"/>
    <n v="0"/>
    <s v="data scientist"/>
    <s v="sr"/>
    <s v="na"/>
  </r>
  <r>
    <n v="212"/>
    <x v="81"/>
    <x v="128"/>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1"/>
    <s v="Associated Electric Cooperative_x000a_4.1"/>
    <s v="Springfield, MO"/>
    <s v="Springfield, MO"/>
    <s v="501 - 1000 "/>
    <n v="1961"/>
    <s v="Company - Private"/>
    <s v="Energy"/>
    <s v="Oil, Gas, Energy &amp; Utilities"/>
    <s v="$1 to $2 billion (USD)"/>
    <n v="-1"/>
    <n v="0"/>
    <n v="0"/>
    <n v="44"/>
    <n v="78"/>
    <n v="61"/>
    <s v="Associated Electric Cooperative"/>
    <s v="MO"/>
    <n v="60"/>
    <n v="0"/>
    <n v="0"/>
    <n v="0"/>
    <n v="1"/>
    <n v="1"/>
    <n v="0"/>
    <n v="0"/>
    <n v="0"/>
    <n v="0"/>
    <n v="0"/>
    <n v="0"/>
    <n v="0"/>
    <n v="0"/>
    <n v="0"/>
    <n v="0"/>
    <n v="0"/>
    <s v="analyst"/>
    <s v="na"/>
    <s v="M"/>
  </r>
  <r>
    <n v="213"/>
    <x v="82"/>
    <x v="155"/>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59"/>
    <n v="120"/>
    <s v="Software Engineering Institute"/>
    <s v="PA"/>
    <n v="37"/>
    <n v="1"/>
    <n v="0"/>
    <n v="0"/>
    <n v="0"/>
    <n v="0"/>
    <n v="0"/>
    <n v="0"/>
    <n v="0"/>
    <n v="0"/>
    <n v="0"/>
    <n v="0"/>
    <n v="0"/>
    <n v="0"/>
    <n v="0"/>
    <n v="0"/>
    <n v="0"/>
    <s v="machine learning engineer"/>
    <s v="na"/>
    <s v="P"/>
  </r>
  <r>
    <n v="215"/>
    <x v="83"/>
    <x v="156"/>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s v="PennyMac_x000a_3.2"/>
    <s v="Phoenix, AZ"/>
    <s v="Westlake Village, CA"/>
    <s v="1001 - 5000 "/>
    <n v="2008"/>
    <s v="Company - Public"/>
    <s v="Lending"/>
    <s v="Finance"/>
    <s v="$500 million to $1 billion (USD)"/>
    <s v="Nationstar Mortgage, Caliber Funding, Quicken Loans"/>
    <n v="0"/>
    <n v="0"/>
    <n v="83"/>
    <n v="166"/>
    <n v="124.5"/>
    <s v="PennyMac"/>
    <s v="AZ"/>
    <n v="13"/>
    <n v="1"/>
    <n v="0"/>
    <n v="0"/>
    <n v="1"/>
    <n v="1"/>
    <n v="0"/>
    <n v="1"/>
    <n v="0"/>
    <n v="0"/>
    <n v="1"/>
    <n v="0"/>
    <n v="0"/>
    <n v="0"/>
    <n v="0"/>
    <n v="0"/>
    <n v="0"/>
    <s v="data scientist"/>
    <s v="na"/>
    <s v="na"/>
  </r>
  <r>
    <n v="216"/>
    <x v="16"/>
    <x v="157"/>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14"/>
    <n v="182"/>
    <n v="148"/>
    <s v="Zest AI"/>
    <s v="CA"/>
    <n v="12"/>
    <n v="1"/>
    <n v="0"/>
    <n v="0"/>
    <n v="0"/>
    <n v="0"/>
    <n v="0"/>
    <n v="0"/>
    <n v="0"/>
    <n v="0"/>
    <n v="0"/>
    <n v="0"/>
    <n v="0"/>
    <n v="0"/>
    <n v="0"/>
    <n v="0"/>
    <n v="0"/>
    <s v="data scientist"/>
    <s v="sr"/>
    <s v="M"/>
  </r>
  <r>
    <n v="217"/>
    <x v="84"/>
    <x v="158"/>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s v="DECISIVE ANALYTICS Corporation_x000a_4.7"/>
    <s v="Huntsville, AL"/>
    <s v="Arlington, VA"/>
    <s v="51 - 200 "/>
    <n v="1996"/>
    <s v="Company - Private"/>
    <s v="Aerospace &amp; Defense"/>
    <s v="Aerospace &amp; Defense"/>
    <s v="$25 to $50 million (USD)"/>
    <s v="Torch Technologies, American Systems"/>
    <n v="0"/>
    <n v="0"/>
    <n v="42"/>
    <n v="76"/>
    <n v="59"/>
    <s v="DECISIVE ANALYTICS Corporation"/>
    <s v="AL"/>
    <n v="25"/>
    <n v="1"/>
    <n v="0"/>
    <n v="0"/>
    <n v="1"/>
    <n v="0"/>
    <n v="0"/>
    <n v="0"/>
    <n v="0"/>
    <n v="0"/>
    <n v="0"/>
    <n v="0"/>
    <n v="0"/>
    <n v="0"/>
    <n v="0"/>
    <n v="0"/>
    <n v="0"/>
    <s v="analyst"/>
    <s v="na"/>
    <s v="na"/>
  </r>
  <r>
    <n v="221"/>
    <x v="85"/>
    <x v="159"/>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s v="The Hanover Insurance Group_x000a_3.7"/>
    <s v="Worcester, MA"/>
    <s v="Worcester, MA"/>
    <s v="5001 - 10000 "/>
    <n v="1852"/>
    <s v="Company - Public"/>
    <s v="Insurance Carriers"/>
    <s v="Insurance"/>
    <s v="$5 to $10 billion (USD)"/>
    <n v="-1"/>
    <n v="0"/>
    <n v="0"/>
    <n v="114"/>
    <n v="179"/>
    <n v="146.5"/>
    <s v="The Hanover Insurance Group"/>
    <s v="MA"/>
    <n v="169"/>
    <n v="1"/>
    <n v="0"/>
    <n v="0"/>
    <n v="1"/>
    <n v="1"/>
    <n v="1"/>
    <n v="0"/>
    <n v="0"/>
    <n v="0"/>
    <n v="0"/>
    <n v="0"/>
    <n v="0"/>
    <n v="0"/>
    <n v="0"/>
    <n v="0"/>
    <n v="0"/>
    <s v="data scientist"/>
    <s v="sr"/>
    <s v="M"/>
  </r>
  <r>
    <n v="223"/>
    <x v="86"/>
    <x v="160"/>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s v="Karyopharm Therapeutics Inc._x000a_2.9"/>
    <s v="Newton, MA"/>
    <s v="Newton, MA"/>
    <s v="201 - 500 "/>
    <n v="-1"/>
    <s v="Company - Public"/>
    <s v="Biotech &amp; Pharmaceuticals"/>
    <s v="Biotech &amp; Pharmaceuticals"/>
    <s v="Unknown / Non-Applicable"/>
    <n v="-1"/>
    <n v="0"/>
    <n v="0"/>
    <n v="60"/>
    <n v="123"/>
    <n v="91.5"/>
    <s v="Karyopharm Therapeutics Inc."/>
    <s v="MA"/>
    <n v="-1"/>
    <n v="0"/>
    <n v="0"/>
    <n v="0"/>
    <n v="1"/>
    <n v="0"/>
    <n v="0"/>
    <n v="0"/>
    <n v="0"/>
    <n v="0"/>
    <n v="0"/>
    <n v="0"/>
    <n v="0"/>
    <n v="0"/>
    <n v="0"/>
    <n v="0"/>
    <n v="0"/>
    <s v="other scientist"/>
    <s v="na"/>
    <s v="P"/>
  </r>
  <r>
    <n v="224"/>
    <x v="87"/>
    <x v="16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s v="Tempus Labs_x000a_3.0"/>
    <s v="Chicago, IL"/>
    <s v="Chicago, IL"/>
    <s v="501 - 1000 "/>
    <n v="2015"/>
    <s v="Company - Private"/>
    <s v="Biotech &amp; Pharmaceuticals"/>
    <s v="Biotech &amp; Pharmaceuticals"/>
    <s v="Unknown / Non-Applicable"/>
    <n v="-1"/>
    <n v="0"/>
    <n v="0"/>
    <n v="100"/>
    <n v="166"/>
    <n v="133"/>
    <s v="Tempus Labs"/>
    <s v="IL"/>
    <n v="6"/>
    <n v="1"/>
    <n v="0"/>
    <n v="1"/>
    <n v="0"/>
    <n v="1"/>
    <n v="0"/>
    <n v="0"/>
    <n v="1"/>
    <n v="1"/>
    <n v="1"/>
    <n v="0"/>
    <n v="0"/>
    <n v="0"/>
    <n v="0"/>
    <n v="0"/>
    <n v="0"/>
    <s v="machine learning engineer"/>
    <s v="sr"/>
    <s v="P"/>
  </r>
  <r>
    <n v="225"/>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226"/>
    <x v="17"/>
    <x v="163"/>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s v="P2 Energy Solutions_x000a_3.7"/>
    <s v="Lafayette, LA"/>
    <s v="Denver, CO"/>
    <s v="501 - 1000 "/>
    <n v="-1"/>
    <s v="Company - Private"/>
    <s v="Computer Hardware &amp; Software"/>
    <s v="Information Technology"/>
    <s v="Unknown / Non-Applicable"/>
    <n v="-1"/>
    <n v="0"/>
    <n v="0"/>
    <n v="48"/>
    <n v="93"/>
    <n v="70.5"/>
    <s v="P2 Energy Solutions"/>
    <s v="LA"/>
    <n v="-1"/>
    <n v="0"/>
    <n v="0"/>
    <n v="0"/>
    <n v="1"/>
    <n v="1"/>
    <n v="0"/>
    <n v="0"/>
    <n v="0"/>
    <n v="0"/>
    <n v="0"/>
    <n v="0"/>
    <n v="0"/>
    <n v="0"/>
    <n v="0"/>
    <n v="0"/>
    <n v="0"/>
    <s v="data engineer"/>
    <s v="na"/>
    <s v="na"/>
  </r>
  <r>
    <n v="228"/>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229"/>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230"/>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233"/>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234"/>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235"/>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239"/>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240"/>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242"/>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243"/>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245"/>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246"/>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247"/>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248"/>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250"/>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251"/>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253"/>
    <x v="10"/>
    <x v="22"/>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s v="Truckstop.com_x000a_3.8"/>
    <s v="Chicago, IL"/>
    <s v="New Plymouth, ID"/>
    <s v="501 - 1000 "/>
    <n v="1995"/>
    <s v="Company - Private"/>
    <s v="Logistics &amp; Supply Chain"/>
    <s v="Transportation &amp; Logistics"/>
    <s v="Unknown / Non-Applicable"/>
    <n v="-1"/>
    <n v="0"/>
    <n v="0"/>
    <n v="86"/>
    <n v="139"/>
    <n v="112.5"/>
    <s v="Truckstop.com"/>
    <s v="IL"/>
    <n v="26"/>
    <n v="1"/>
    <n v="0"/>
    <n v="1"/>
    <n v="1"/>
    <n v="1"/>
    <n v="0"/>
    <n v="0"/>
    <n v="0"/>
    <n v="0"/>
    <n v="0"/>
    <n v="0"/>
    <n v="0"/>
    <n v="0"/>
    <n v="0"/>
    <n v="1"/>
    <n v="0"/>
    <s v="data scientist"/>
    <s v="na"/>
    <s v="M"/>
  </r>
  <r>
    <n v="254"/>
    <x v="0"/>
    <x v="177"/>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n v="3.7"/>
    <s v="Lockheed Martin_x000a_3.7"/>
    <s v="Herndon, VA"/>
    <s v="Bethesda, MD"/>
    <s v="10000+ "/>
    <n v="1995"/>
    <s v="Company - Public"/>
    <s v="Aerospace &amp; Defense"/>
    <s v="Aerospace &amp; Defense"/>
    <s v="$10+ billion (USD)"/>
    <s v="Boeing, Northrop Grumman, Raytheon"/>
    <n v="0"/>
    <n v="0"/>
    <n v="66"/>
    <n v="112"/>
    <n v="89"/>
    <s v="Lockheed Martin"/>
    <s v="VA"/>
    <n v="26"/>
    <n v="1"/>
    <n v="1"/>
    <n v="0"/>
    <n v="1"/>
    <n v="1"/>
    <n v="0"/>
    <n v="0"/>
    <n v="0"/>
    <n v="0"/>
    <n v="0"/>
    <n v="1"/>
    <n v="1"/>
    <n v="0"/>
    <n v="0"/>
    <n v="0"/>
    <n v="0"/>
    <s v="data scientist"/>
    <s v="na"/>
    <s v="na"/>
  </r>
  <r>
    <n v="255"/>
    <x v="105"/>
    <x v="178"/>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n v="4.8"/>
    <s v="Acuity Insurance_x000a_4.8"/>
    <s v="Sheboygan, WI"/>
    <s v="Sheboygan, WI"/>
    <s v="1001 - 5000 "/>
    <n v="1925"/>
    <s v="Company - Private"/>
    <s v="Insurance Carriers"/>
    <s v="Insurance"/>
    <s v="$1 to $2 billion (USD)"/>
    <n v="-1"/>
    <n v="0"/>
    <n v="0"/>
    <n v="76"/>
    <n v="125"/>
    <n v="100.5"/>
    <s v="Acuity Insurance"/>
    <s v="WI"/>
    <n v="96"/>
    <n v="0"/>
    <n v="0"/>
    <n v="0"/>
    <n v="0"/>
    <n v="0"/>
    <n v="1"/>
    <n v="0"/>
    <n v="0"/>
    <n v="0"/>
    <n v="0"/>
    <n v="0"/>
    <n v="0"/>
    <n v="0"/>
    <n v="0"/>
    <n v="0"/>
    <n v="0"/>
    <s v="data scientist"/>
    <s v="sr"/>
    <s v="M"/>
  </r>
  <r>
    <n v="256"/>
    <x v="106"/>
    <x v="179"/>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0"/>
    <n v="0"/>
    <n v="0"/>
    <n v="0"/>
    <n v="0"/>
    <n v="0"/>
    <n v="1"/>
    <n v="1"/>
    <n v="0"/>
    <n v="0"/>
    <n v="0"/>
    <s v="analyst"/>
    <s v="na"/>
    <s v="na"/>
  </r>
  <r>
    <n v="257"/>
    <x v="107"/>
    <x v="180"/>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n v="3.4"/>
    <s v="Veterans Affairs, Veterans Health Administration_x000a_3.4"/>
    <s v="New Orleans, LA"/>
    <s v="Washington, DC"/>
    <s v="10000+ "/>
    <n v="1930"/>
    <s v="Government"/>
    <s v="Federal Agencies"/>
    <s v="Government"/>
    <s v="Unknown / Non-Applicable"/>
    <n v="-1"/>
    <n v="1"/>
    <n v="0"/>
    <n v="31"/>
    <n v="52"/>
    <n v="41.5"/>
    <s v="Veterans Affairs, Veterans Health Administration"/>
    <s v="LA"/>
    <n v="91"/>
    <n v="0"/>
    <n v="0"/>
    <n v="0"/>
    <n v="0"/>
    <n v="0"/>
    <n v="0"/>
    <n v="0"/>
    <n v="0"/>
    <n v="0"/>
    <n v="0"/>
    <n v="0"/>
    <n v="0"/>
    <n v="0"/>
    <n v="0"/>
    <n v="0"/>
    <n v="0"/>
    <s v="other scientist"/>
    <s v="na"/>
    <s v="M"/>
  </r>
  <r>
    <n v="258"/>
    <x v="0"/>
    <x v="181"/>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n v="4.3"/>
    <s v="Credera_x000a_4.3"/>
    <s v="Dallas, TX"/>
    <s v="Dallas, TX"/>
    <s v="201 - 500 "/>
    <n v="1999"/>
    <s v="Subsidiary or Business Segment"/>
    <s v="Consulting"/>
    <s v="Business Services"/>
    <s v="Unknown / Non-Applicable"/>
    <n v="-1"/>
    <n v="0"/>
    <n v="0"/>
    <n v="53"/>
    <n v="92"/>
    <n v="72.5"/>
    <s v="Credera"/>
    <s v="TX"/>
    <n v="22"/>
    <n v="1"/>
    <n v="1"/>
    <n v="1"/>
    <n v="1"/>
    <n v="1"/>
    <n v="0"/>
    <n v="0"/>
    <n v="0"/>
    <n v="0"/>
    <n v="0"/>
    <n v="1"/>
    <n v="1"/>
    <n v="1"/>
    <n v="0"/>
    <n v="0"/>
    <n v="0"/>
    <s v="data scientist"/>
    <s v="na"/>
    <s v="M"/>
  </r>
  <r>
    <n v="259"/>
    <x v="43"/>
    <x v="128"/>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44"/>
    <n v="78"/>
    <n v="61"/>
    <s v="KnowBe4"/>
    <s v="FL"/>
    <n v="11"/>
    <n v="1"/>
    <n v="0"/>
    <n v="0"/>
    <n v="1"/>
    <n v="1"/>
    <n v="0"/>
    <n v="0"/>
    <n v="0"/>
    <n v="0"/>
    <n v="0"/>
    <n v="0"/>
    <n v="0"/>
    <n v="0"/>
    <n v="0"/>
    <n v="0"/>
    <n v="0"/>
    <s v="analyst"/>
    <s v="sr"/>
    <s v="M"/>
  </r>
  <r>
    <n v="260"/>
    <x v="63"/>
    <x v="131"/>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s v="Church &amp; Dwight_x000a_3.4"/>
    <s v="Ewing, NJ"/>
    <s v="Ewing, NJ"/>
    <s v="1001 - 5000 "/>
    <n v="1846"/>
    <s v="Company - Public"/>
    <s v="Consumer Products Manufacturing"/>
    <s v="Manufacturing"/>
    <s v="$2 to $5 billion (USD)"/>
    <n v="-1"/>
    <n v="0"/>
    <n v="0"/>
    <n v="85"/>
    <n v="134"/>
    <n v="109.5"/>
    <s v="Church &amp; Dwight"/>
    <s v="NJ"/>
    <n v="175"/>
    <n v="1"/>
    <n v="0"/>
    <n v="0"/>
    <n v="1"/>
    <n v="0"/>
    <n v="0"/>
    <n v="0"/>
    <n v="0"/>
    <n v="0"/>
    <n v="0"/>
    <n v="0"/>
    <n v="1"/>
    <n v="1"/>
    <n v="0"/>
    <n v="0"/>
    <n v="0"/>
    <s v="Data scientist project manager"/>
    <s v="na"/>
    <s v="M"/>
  </r>
  <r>
    <n v="262"/>
    <x v="17"/>
    <x v="130"/>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s v="Cogo Labs_x000a_3.9"/>
    <s v="Cambridge, MA"/>
    <s v="Cambridge, MA"/>
    <s v="51 - 200 "/>
    <n v="2005"/>
    <s v="Company - Private"/>
    <s v="Internet"/>
    <s v="Information Technology"/>
    <s v="Unknown / Non-Applicable"/>
    <n v="-1"/>
    <n v="0"/>
    <n v="0"/>
    <n v="59"/>
    <n v="110"/>
    <n v="84.5"/>
    <s v="Cogo Labs"/>
    <s v="MA"/>
    <n v="16"/>
    <n v="1"/>
    <n v="1"/>
    <n v="0"/>
    <n v="0"/>
    <n v="1"/>
    <n v="0"/>
    <n v="0"/>
    <n v="0"/>
    <n v="0"/>
    <n v="0"/>
    <n v="0"/>
    <n v="0"/>
    <n v="0"/>
    <n v="0"/>
    <n v="0"/>
    <n v="0"/>
    <s v="data engineer"/>
    <s v="na"/>
    <s v="na"/>
  </r>
  <r>
    <n v="263"/>
    <x v="0"/>
    <x v="19"/>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n v="3.4"/>
    <s v="Spectrum Communications and Consulting_x000a_3.4"/>
    <s v="Chicago, IL"/>
    <s v="Chicago, IL"/>
    <s v="51 - 200 "/>
    <n v="1992"/>
    <s v="Company - Private"/>
    <s v="Advertising &amp; Marketing"/>
    <s v="Business Services"/>
    <s v="$10 to $25 million (USD)"/>
    <n v="-1"/>
    <n v="0"/>
    <n v="0"/>
    <n v="64"/>
    <n v="111"/>
    <n v="87.5"/>
    <s v="Spectrum Communications and Consulting"/>
    <s v="IL"/>
    <n v="29"/>
    <n v="0"/>
    <n v="0"/>
    <n v="0"/>
    <n v="0"/>
    <n v="1"/>
    <n v="1"/>
    <n v="0"/>
    <n v="0"/>
    <n v="0"/>
    <n v="0"/>
    <n v="0"/>
    <n v="0"/>
    <n v="0"/>
    <n v="0"/>
    <n v="0"/>
    <n v="0"/>
    <s v="data scientist"/>
    <s v="na"/>
    <s v="na"/>
  </r>
  <r>
    <n v="264"/>
    <x v="4"/>
    <x v="182"/>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n v="3.1"/>
    <s v="NCSOFT_x000a_3.1"/>
    <s v="San Mateo, CA"/>
    <s v="Seoul, South Korea"/>
    <s v="1001 - 5000 "/>
    <n v="1997"/>
    <s v="Company - Public"/>
    <s v="Video Games"/>
    <s v="Media"/>
    <s v="$10+ billion (USD)"/>
    <s v="Blizzard Entertainment, Riot Games, Electronic Arts"/>
    <n v="0"/>
    <n v="0"/>
    <n v="65"/>
    <n v="120"/>
    <n v="92.5"/>
    <s v="NCSOFT"/>
    <s v="CA"/>
    <n v="24"/>
    <n v="1"/>
    <n v="0"/>
    <n v="0"/>
    <n v="1"/>
    <n v="1"/>
    <n v="0"/>
    <n v="0"/>
    <n v="0"/>
    <n v="0"/>
    <n v="0"/>
    <n v="1"/>
    <n v="1"/>
    <n v="0"/>
    <n v="0"/>
    <n v="0"/>
    <n v="0"/>
    <s v="analyst"/>
    <s v="na"/>
    <s v="na"/>
  </r>
  <r>
    <n v="265"/>
    <x v="108"/>
    <x v="183"/>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n v="3.2"/>
    <s v="MITRE_x000a_3.2"/>
    <s v="McLean, VA"/>
    <s v="Bedford, MA"/>
    <s v="5001 - 10000 "/>
    <n v="1958"/>
    <s v="Nonprofit Organization"/>
    <s v="Federal Agencies"/>
    <s v="Government"/>
    <s v="$1 to $2 billion (USD)"/>
    <s v="Battelle, General Atomics, SAIC"/>
    <n v="0"/>
    <n v="0"/>
    <n v="60"/>
    <n v="103"/>
    <n v="81.5"/>
    <s v="MITRE"/>
    <s v="VA"/>
    <n v="63"/>
    <n v="1"/>
    <n v="1"/>
    <n v="0"/>
    <n v="0"/>
    <n v="0"/>
    <n v="0"/>
    <n v="0"/>
    <n v="0"/>
    <n v="0"/>
    <n v="0"/>
    <n v="1"/>
    <n v="0"/>
    <n v="0"/>
    <n v="0"/>
    <n v="0"/>
    <n v="0"/>
    <s v="data scientist"/>
    <s v="na"/>
    <s v="na"/>
  </r>
  <r>
    <n v="266"/>
    <x v="109"/>
    <x v="184"/>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n v="4.3"/>
    <s v="Dayton Freight Lines, Inc._x000a_4.3"/>
    <s v="Dayton, OH"/>
    <s v="Dayton, OH"/>
    <s v="1001 - 5000 "/>
    <n v="1981"/>
    <s v="Company - Private"/>
    <s v="Trucking"/>
    <s v="Transportation &amp; Logistics"/>
    <s v="Unknown / Non-Applicable"/>
    <s v="Old Dominion Freight, Pitt Ohio Express"/>
    <n v="0"/>
    <n v="0"/>
    <n v="53"/>
    <n v="105"/>
    <n v="79"/>
    <s v="Dayton Freight Lines, Inc."/>
    <s v="OH"/>
    <n v="40"/>
    <n v="0"/>
    <n v="0"/>
    <n v="0"/>
    <n v="0"/>
    <n v="1"/>
    <n v="0"/>
    <n v="0"/>
    <n v="0"/>
    <n v="0"/>
    <n v="0"/>
    <n v="0"/>
    <n v="0"/>
    <n v="0"/>
    <n v="0"/>
    <n v="0"/>
    <n v="0"/>
    <s v="analyst"/>
    <s v="na"/>
    <s v="na"/>
  </r>
  <r>
    <n v="267"/>
    <x v="20"/>
    <x v="132"/>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s v="MassMutual_x000a_3.6"/>
    <s v="Boston, MA"/>
    <s v="Springfield, MA"/>
    <s v="5001 - 10000 "/>
    <n v="1851"/>
    <s v="Company - Private"/>
    <s v="Insurance Carriers"/>
    <s v="Insurance"/>
    <s v="$10+ billion (USD)"/>
    <n v="-1"/>
    <n v="0"/>
    <n v="0"/>
    <n v="124"/>
    <n v="204"/>
    <n v="164"/>
    <s v="MassMutual"/>
    <s v="MA"/>
    <n v="170"/>
    <n v="1"/>
    <n v="1"/>
    <n v="1"/>
    <n v="0"/>
    <n v="1"/>
    <n v="0"/>
    <n v="0"/>
    <n v="0"/>
    <n v="1"/>
    <n v="0"/>
    <n v="1"/>
    <n v="0"/>
    <n v="0"/>
    <n v="0"/>
    <n v="0"/>
    <n v="0"/>
    <s v="data scientist"/>
    <s v="sr"/>
    <s v="P"/>
  </r>
  <r>
    <n v="268"/>
    <x v="64"/>
    <x v="133"/>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31"/>
    <n v="207"/>
    <n v="169"/>
    <s v="Genentech"/>
    <s v="CA"/>
    <n v="45"/>
    <n v="1"/>
    <n v="1"/>
    <n v="0"/>
    <n v="1"/>
    <n v="1"/>
    <n v="0"/>
    <n v="0"/>
    <n v="0"/>
    <n v="0"/>
    <n v="0"/>
    <n v="1"/>
    <n v="0"/>
    <n v="0"/>
    <n v="0"/>
    <n v="0"/>
    <n v="0"/>
    <s v="data scientist"/>
    <s v="sr"/>
    <s v="P"/>
  </r>
  <r>
    <n v="269"/>
    <x v="16"/>
    <x v="134"/>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_x000a_3.8"/>
    <s v="Cupertino, CA"/>
    <s v="Sunnyvale, CA"/>
    <s v="5001 - 10000 "/>
    <n v="1996"/>
    <s v="Company - Public"/>
    <s v="Telecommunications Services"/>
    <s v="Telecommunications"/>
    <s v="$2 to $5 billion (USD)"/>
    <n v="-1"/>
    <n v="0"/>
    <n v="0"/>
    <n v="110"/>
    <n v="174"/>
    <n v="142"/>
    <s v="Juniper Networks"/>
    <s v="CA"/>
    <n v="25"/>
    <n v="1"/>
    <n v="1"/>
    <n v="1"/>
    <n v="1"/>
    <n v="0"/>
    <n v="0"/>
    <n v="0"/>
    <n v="0"/>
    <n v="1"/>
    <n v="1"/>
    <n v="0"/>
    <n v="0"/>
    <n v="0"/>
    <n v="1"/>
    <n v="0"/>
    <n v="0"/>
    <s v="data scientist"/>
    <s v="sr"/>
    <s v="P"/>
  </r>
  <r>
    <n v="270"/>
    <x v="4"/>
    <x v="185"/>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n v="2.8"/>
    <s v="Community Action Partnership of San Luis Obispo_x000a_2.8"/>
    <s v="Parlier, CA"/>
    <s v="San Luis Obispo, CA"/>
    <s v="501 - 1000 "/>
    <n v="-1"/>
    <s v="Nonprofit Organization"/>
    <s v="Social Assistance"/>
    <s v="Non-Profit"/>
    <s v="$50 to $100 million (USD)"/>
    <n v="-1"/>
    <n v="0"/>
    <n v="0"/>
    <n v="33"/>
    <n v="62"/>
    <n v="47.5"/>
    <s v="Community Action Partnership of San Luis Obispo"/>
    <s v="CA"/>
    <n v="-1"/>
    <n v="0"/>
    <n v="0"/>
    <n v="0"/>
    <n v="1"/>
    <n v="0"/>
    <n v="0"/>
    <n v="0"/>
    <n v="0"/>
    <n v="0"/>
    <n v="0"/>
    <n v="0"/>
    <n v="0"/>
    <n v="0"/>
    <n v="0"/>
    <n v="0"/>
    <n v="0"/>
    <s v="analyst"/>
    <s v="na"/>
    <s v="na"/>
  </r>
  <r>
    <n v="273"/>
    <x v="65"/>
    <x v="135"/>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52"/>
    <n v="101"/>
    <n v="76.5"/>
    <s v="Takeda Pharmaceuticals"/>
    <s v="MA"/>
    <n v="240"/>
    <n v="0"/>
    <n v="0"/>
    <n v="0"/>
    <n v="1"/>
    <n v="0"/>
    <n v="0"/>
    <n v="0"/>
    <n v="0"/>
    <n v="0"/>
    <n v="0"/>
    <n v="0"/>
    <n v="0"/>
    <n v="0"/>
    <n v="0"/>
    <n v="0"/>
    <n v="0"/>
    <s v="other scientist"/>
    <s v="na"/>
    <s v="P"/>
  </r>
  <r>
    <n v="274"/>
    <x v="4"/>
    <x v="186"/>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n v="3.4"/>
    <s v="TrueAccord_x000a_3.4"/>
    <s v="San Francisco, CA"/>
    <s v="San Francisco, CA"/>
    <s v="51 - 200 "/>
    <n v="2013"/>
    <s v="Company - Private"/>
    <s v="Enterprise Software &amp; Network Solutions"/>
    <s v="Information Technology"/>
    <s v="Unknown / Non-Applicable"/>
    <n v="-1"/>
    <n v="0"/>
    <n v="0"/>
    <n v="48"/>
    <n v="90"/>
    <n v="69"/>
    <s v="TrueAccord"/>
    <s v="CA"/>
    <n v="8"/>
    <n v="1"/>
    <n v="0"/>
    <n v="0"/>
    <n v="1"/>
    <n v="1"/>
    <n v="0"/>
    <n v="0"/>
    <n v="0"/>
    <n v="0"/>
    <n v="0"/>
    <n v="0"/>
    <n v="1"/>
    <n v="1"/>
    <n v="0"/>
    <n v="0"/>
    <n v="0"/>
    <s v="analyst"/>
    <s v="na"/>
    <s v="na"/>
  </r>
  <r>
    <n v="275"/>
    <x v="4"/>
    <x v="187"/>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n v="4"/>
    <s v="DRB Systems_x000a_4.0"/>
    <s v="Meridian, ID"/>
    <s v="Akron, OH"/>
    <s v="201 - 500 "/>
    <n v="1984"/>
    <s v="Company - Private"/>
    <s v="Computer Hardware &amp; Software"/>
    <s v="Information Technology"/>
    <s v="$50 to $100 million (USD)"/>
    <n v="-1"/>
    <n v="0"/>
    <n v="0"/>
    <n v="34"/>
    <n v="64"/>
    <n v="49"/>
    <s v="DRB Systems"/>
    <s v="ID"/>
    <n v="37"/>
    <n v="1"/>
    <n v="0"/>
    <n v="0"/>
    <n v="1"/>
    <n v="1"/>
    <n v="0"/>
    <n v="0"/>
    <n v="0"/>
    <n v="0"/>
    <n v="0"/>
    <n v="0"/>
    <n v="1"/>
    <n v="0"/>
    <n v="0"/>
    <n v="0"/>
    <n v="0"/>
    <s v="analyst"/>
    <s v="na"/>
    <s v="na"/>
  </r>
  <r>
    <n v="276"/>
    <x v="67"/>
    <x v="137"/>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s v="Western Digital_x000a_3.5"/>
    <s v="San Jose, CA"/>
    <s v="San Jose, CA"/>
    <s v="10000+ "/>
    <n v="1970"/>
    <s v="Company - Public"/>
    <s v="Computer Hardware &amp; Software"/>
    <s v="Information Technology"/>
    <s v="$10+ billion (USD)"/>
    <s v="Seagate Technology, Toshiba"/>
    <n v="0"/>
    <n v="0"/>
    <n v="132"/>
    <n v="211"/>
    <n v="171.5"/>
    <s v="Western Digital"/>
    <s v="CA"/>
    <n v="51"/>
    <n v="1"/>
    <n v="0"/>
    <n v="1"/>
    <n v="0"/>
    <n v="1"/>
    <n v="0"/>
    <n v="0"/>
    <n v="0"/>
    <n v="0"/>
    <n v="0"/>
    <n v="1"/>
    <n v="0"/>
    <n v="0"/>
    <n v="0"/>
    <n v="0"/>
    <n v="0"/>
    <s v="data scientist"/>
    <s v="na"/>
    <s v="M"/>
  </r>
  <r>
    <n v="277"/>
    <x v="66"/>
    <x v="136"/>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s v="Legal &amp; General America_x000a_3.8"/>
    <s v="Frederick, MD"/>
    <s v="Frederick, MD"/>
    <s v="501 - 1000 "/>
    <n v="1981"/>
    <s v="Company - Private"/>
    <s v="Insurance Carriers"/>
    <s v="Insurance"/>
    <s v="$500 million to $1 billion (USD)"/>
    <n v="-1"/>
    <n v="0"/>
    <n v="0"/>
    <n v="81"/>
    <n v="133"/>
    <n v="107"/>
    <s v="Legal &amp; General America"/>
    <s v="MD"/>
    <n v="40"/>
    <n v="1"/>
    <n v="0"/>
    <n v="0"/>
    <n v="1"/>
    <n v="1"/>
    <n v="0"/>
    <n v="0"/>
    <n v="0"/>
    <n v="0"/>
    <n v="0"/>
    <n v="0"/>
    <n v="1"/>
    <n v="0"/>
    <n v="0"/>
    <n v="0"/>
    <n v="0"/>
    <s v="data scientist"/>
    <s v="na"/>
    <s v="M"/>
  </r>
  <r>
    <n v="278"/>
    <x v="110"/>
    <x v="158"/>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n v="3.7"/>
    <s v="Corcentric_x000a_3.7"/>
    <s v="Cherry Hill, NJ"/>
    <s v="Cherry Hill, NJ"/>
    <s v="201 - 500 "/>
    <n v="1996"/>
    <s v="Company - Private"/>
    <s v="Enterprise Software &amp; Network Solutions"/>
    <s v="Information Technology"/>
    <s v="Unknown / Non-Applicable"/>
    <n v="-1"/>
    <n v="0"/>
    <n v="0"/>
    <n v="42"/>
    <n v="76"/>
    <n v="59"/>
    <s v="Corcentric"/>
    <s v="NJ"/>
    <n v="25"/>
    <n v="0"/>
    <n v="0"/>
    <n v="0"/>
    <n v="1"/>
    <n v="0"/>
    <n v="0"/>
    <n v="0"/>
    <n v="0"/>
    <n v="0"/>
    <n v="0"/>
    <n v="0"/>
    <n v="0"/>
    <n v="0"/>
    <n v="0"/>
    <n v="0"/>
    <n v="0"/>
    <s v="analyst"/>
    <s v="na"/>
    <s v="M"/>
  </r>
  <r>
    <n v="281"/>
    <x v="0"/>
    <x v="188"/>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n v="3.5"/>
    <s v="U.Group_x000a_3.5"/>
    <s v="Indianapolis, IN"/>
    <s v="Arlington, VA"/>
    <s v="201 - 500 "/>
    <n v="2019"/>
    <s v="Company - Private"/>
    <s v="IT Services"/>
    <s v="Information Technology"/>
    <s v="$25 to $50 million (USD)"/>
    <n v="-1"/>
    <n v="0"/>
    <n v="0"/>
    <n v="66"/>
    <n v="111"/>
    <n v="88.5"/>
    <s v="U.Group"/>
    <s v="IN"/>
    <n v="2"/>
    <n v="0"/>
    <n v="0"/>
    <n v="1"/>
    <n v="0"/>
    <n v="0"/>
    <n v="0"/>
    <n v="0"/>
    <n v="0"/>
    <n v="0"/>
    <n v="0"/>
    <n v="0"/>
    <n v="0"/>
    <n v="0"/>
    <n v="0"/>
    <n v="0"/>
    <n v="0"/>
    <s v="data scientist"/>
    <s v="na"/>
    <s v="M"/>
  </r>
  <r>
    <n v="282"/>
    <x v="68"/>
    <x v="138"/>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74"/>
    <n v="140"/>
    <n v="107"/>
    <s v="The Church of Jesus Christ of Latter-day Saints"/>
    <s v="UT"/>
    <n v="-1"/>
    <n v="0"/>
    <n v="0"/>
    <n v="0"/>
    <n v="1"/>
    <n v="0"/>
    <n v="0"/>
    <n v="0"/>
    <n v="0"/>
    <n v="0"/>
    <n v="0"/>
    <n v="0"/>
    <n v="0"/>
    <n v="0"/>
    <n v="0"/>
    <n v="0"/>
    <n v="0"/>
    <s v="data engineer"/>
    <s v="na"/>
    <s v="M"/>
  </r>
  <r>
    <n v="284"/>
    <x v="11"/>
    <x v="25"/>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63"/>
    <n v="110"/>
    <n v="86.5"/>
    <s v="Pfizer"/>
    <s v="MA"/>
    <n v="172"/>
    <n v="1"/>
    <n v="0"/>
    <n v="1"/>
    <n v="1"/>
    <n v="0"/>
    <n v="0"/>
    <n v="0"/>
    <n v="0"/>
    <n v="0"/>
    <n v="0"/>
    <n v="0"/>
    <n v="0"/>
    <n v="0"/>
    <n v="0"/>
    <n v="0"/>
    <n v="0"/>
    <s v="data scientist"/>
    <s v="na"/>
    <s v="na"/>
  </r>
  <r>
    <n v="285"/>
    <x v="0"/>
    <x v="23"/>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s v="SMC 3_x000a_4.3"/>
    <s v="Louisville, KY"/>
    <s v="Peachtree City, GA"/>
    <s v="51 - 200 "/>
    <n v="1935"/>
    <s v="Nonprofit Organization"/>
    <s v="Logistics &amp; Supply Chain"/>
    <s v="Transportation &amp; Logistics"/>
    <s v="$10 to $25 million (USD)"/>
    <n v="-1"/>
    <n v="0"/>
    <n v="0"/>
    <n v="63"/>
    <n v="105"/>
    <n v="84"/>
    <s v="SMC 3"/>
    <s v="KY"/>
    <n v="86"/>
    <n v="1"/>
    <n v="0"/>
    <n v="0"/>
    <n v="1"/>
    <n v="1"/>
    <n v="0"/>
    <n v="0"/>
    <n v="0"/>
    <n v="0"/>
    <n v="0"/>
    <n v="0"/>
    <n v="1"/>
    <n v="0"/>
    <n v="0"/>
    <n v="0"/>
    <n v="0"/>
    <s v="data scientist"/>
    <s v="na"/>
    <s v="M"/>
  </r>
  <r>
    <n v="288"/>
    <x v="111"/>
    <x v="189"/>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n v="4.7"/>
    <s v="Systems Evolution Inc._x000a_4.7"/>
    <s v="New York, NY"/>
    <s v="Cincinnati, OH"/>
    <s v="201 - 500 "/>
    <n v="1992"/>
    <s v="Company - Private"/>
    <s v="Consulting"/>
    <s v="Business Services"/>
    <s v="$50 to $100 million (USD)"/>
    <n v="-1"/>
    <n v="0"/>
    <n v="0"/>
    <n v="91"/>
    <n v="138"/>
    <n v="114.5"/>
    <s v="Systems Evolution Inc."/>
    <s v="NY"/>
    <n v="29"/>
    <n v="1"/>
    <n v="0"/>
    <n v="0"/>
    <n v="1"/>
    <n v="1"/>
    <n v="0"/>
    <n v="0"/>
    <n v="0"/>
    <n v="0"/>
    <n v="0"/>
    <n v="0"/>
    <n v="1"/>
    <n v="0"/>
    <n v="0"/>
    <n v="0"/>
    <n v="0"/>
    <s v="data analitics"/>
    <s v="na"/>
    <s v="M"/>
  </r>
  <r>
    <n v="289"/>
    <x v="69"/>
    <x v="139"/>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0"/>
    <n v="190"/>
    <n v="145"/>
    <s v="Sunovion"/>
    <s v="MA"/>
    <n v="11"/>
    <n v="1"/>
    <n v="0"/>
    <n v="0"/>
    <n v="1"/>
    <n v="0"/>
    <n v="0"/>
    <n v="0"/>
    <n v="0"/>
    <n v="0"/>
    <n v="0"/>
    <n v="0"/>
    <n v="0"/>
    <n v="0"/>
    <n v="0"/>
    <n v="0"/>
    <n v="0"/>
    <s v="other scientist"/>
    <s v="sr"/>
    <s v="P"/>
  </r>
  <r>
    <n v="290"/>
    <x v="17"/>
    <x v="190"/>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62"/>
    <n v="114"/>
    <n v="88"/>
    <s v="Eventbrite"/>
    <s v="TN"/>
    <n v="15"/>
    <n v="1"/>
    <n v="1"/>
    <n v="1"/>
    <n v="1"/>
    <n v="1"/>
    <n v="0"/>
    <n v="0"/>
    <n v="0"/>
    <n v="0"/>
    <n v="0"/>
    <n v="1"/>
    <n v="0"/>
    <n v="0"/>
    <n v="0"/>
    <n v="0"/>
    <n v="0"/>
    <s v="data engineer"/>
    <s v="na"/>
    <s v="na"/>
  </r>
  <r>
    <n v="291"/>
    <x v="112"/>
    <x v="191"/>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n v="4.1"/>
    <s v="Centro_x000a_4.1"/>
    <s v="Chicago, IL"/>
    <s v="Chicago, IL"/>
    <s v="501 - 1000 "/>
    <n v="2001"/>
    <s v="Company - Private"/>
    <s v="Internet"/>
    <s v="Information Technology"/>
    <s v="$100 to $500 million (USD)"/>
    <s v="Mediaocean, The Trade Desk, MediaMath"/>
    <n v="0"/>
    <n v="0"/>
    <n v="71"/>
    <n v="129"/>
    <n v="100"/>
    <s v="Centro"/>
    <s v="IL"/>
    <n v="20"/>
    <n v="1"/>
    <n v="1"/>
    <n v="1"/>
    <n v="0"/>
    <n v="1"/>
    <n v="0"/>
    <n v="0"/>
    <n v="0"/>
    <n v="0"/>
    <n v="0"/>
    <n v="1"/>
    <n v="0"/>
    <n v="0"/>
    <n v="0"/>
    <n v="0"/>
    <n v="0"/>
    <s v="data engineer"/>
    <s v="na"/>
    <s v="na"/>
  </r>
  <r>
    <n v="292"/>
    <x v="43"/>
    <x v="140"/>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s v="National Student Clearinghouse_x000a_2.9"/>
    <s v="Herndon, VA"/>
    <s v="Herndon, VA"/>
    <s v="201 - 500 "/>
    <n v="1993"/>
    <s v="Nonprofit Organization"/>
    <s v="Colleges &amp; Universities"/>
    <s v="Education"/>
    <s v="$25 to $50 million (USD)"/>
    <s v="Ellucian, Parchment, College Board"/>
    <n v="0"/>
    <n v="0"/>
    <n v="43"/>
    <n v="80"/>
    <n v="61.5"/>
    <s v="National Student Clearinghouse"/>
    <s v="VA"/>
    <n v="28"/>
    <n v="1"/>
    <n v="0"/>
    <n v="0"/>
    <n v="1"/>
    <n v="1"/>
    <n v="0"/>
    <n v="0"/>
    <n v="0"/>
    <n v="0"/>
    <n v="0"/>
    <n v="0"/>
    <n v="1"/>
    <n v="1"/>
    <n v="0"/>
    <n v="0"/>
    <n v="0"/>
    <s v="analyst"/>
    <s v="sr"/>
    <s v="M"/>
  </r>
  <r>
    <n v="293"/>
    <x v="0"/>
    <x v="192"/>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n v="2.5"/>
    <s v="comScore_x000a_2.5"/>
    <s v="Portland, OR"/>
    <s v="Reston, VA"/>
    <s v="1001 - 5000 "/>
    <n v="1999"/>
    <s v="Company - Public"/>
    <s v="Advertising &amp; Marketing"/>
    <s v="Business Services"/>
    <s v="$1 to $2 billion (USD)"/>
    <s v="Nielsen, Hitwise, Coremetrics"/>
    <n v="0"/>
    <n v="0"/>
    <n v="74"/>
    <n v="119"/>
    <n v="96.5"/>
    <s v="comScore"/>
    <s v="OR"/>
    <n v="22"/>
    <n v="1"/>
    <n v="1"/>
    <n v="0"/>
    <n v="0"/>
    <n v="1"/>
    <n v="0"/>
    <n v="0"/>
    <n v="0"/>
    <n v="0"/>
    <n v="0"/>
    <n v="0"/>
    <n v="0"/>
    <n v="0"/>
    <n v="0"/>
    <n v="0"/>
    <n v="0"/>
    <s v="data scientist"/>
    <s v="na"/>
    <s v="na"/>
  </r>
  <r>
    <n v="295"/>
    <x v="113"/>
    <x v="193"/>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n v="4.2"/>
    <s v="SullivanCotter_x000a_4.2"/>
    <s v="Minneapolis, MN"/>
    <s v="Chicago, IL"/>
    <s v="201 - 500 "/>
    <n v="1992"/>
    <s v="Company - Private"/>
    <s v="Consulting"/>
    <s v="Business Services"/>
    <s v="Unknown / Non-Applicable"/>
    <s v="Mercer, Korn Ferry, Integrated Healthcare Strategies"/>
    <n v="0"/>
    <n v="0"/>
    <n v="55"/>
    <n v="97"/>
    <n v="76"/>
    <s v="SullivanCotter"/>
    <s v="MN"/>
    <n v="29"/>
    <n v="1"/>
    <n v="0"/>
    <n v="0"/>
    <n v="1"/>
    <n v="1"/>
    <n v="0"/>
    <n v="0"/>
    <n v="0"/>
    <n v="0"/>
    <n v="0"/>
    <n v="0"/>
    <n v="0"/>
    <n v="0"/>
    <n v="0"/>
    <n v="0"/>
    <n v="0"/>
    <s v="analyst"/>
    <s v="na"/>
    <s v="na"/>
  </r>
  <r>
    <n v="296"/>
    <x v="0"/>
    <x v="194"/>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n v="3.9"/>
    <s v="NPD_x000a_3.9"/>
    <s v="Port Washington, NY"/>
    <s v="Port Washington, NY"/>
    <s v="1001 - 5000 "/>
    <n v="1966"/>
    <s v="Company - Private"/>
    <s v="Research &amp; Development"/>
    <s v="Business Services"/>
    <s v="$100 to $500 million (USD)"/>
    <n v="-1"/>
    <n v="0"/>
    <n v="0"/>
    <n v="15"/>
    <n v="16"/>
    <n v="15.5"/>
    <s v="NPD"/>
    <s v="NY"/>
    <n v="55"/>
    <n v="0"/>
    <n v="0"/>
    <n v="0"/>
    <n v="1"/>
    <n v="0"/>
    <n v="0"/>
    <n v="0"/>
    <n v="0"/>
    <n v="0"/>
    <n v="0"/>
    <n v="0"/>
    <n v="0"/>
    <n v="0"/>
    <n v="0"/>
    <n v="0"/>
    <n v="0"/>
    <s v="data scientist"/>
    <s v="na"/>
    <s v="na"/>
  </r>
  <r>
    <n v="299"/>
    <x v="0"/>
    <x v="195"/>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n v="4.3"/>
    <s v="Bakery Agency_x000a_4.3"/>
    <s v="Austin, TX"/>
    <s v="Austin, TX"/>
    <d v="1950-01-01T00:00:00"/>
    <n v="2010"/>
    <s v="Company - Private"/>
    <s v="Advertising &amp; Marketing"/>
    <s v="Business Services"/>
    <s v="Unknown / Non-Applicable"/>
    <n v="-1"/>
    <n v="0"/>
    <n v="0"/>
    <n v="61"/>
    <n v="106"/>
    <n v="83.5"/>
    <s v="Bakery Agency"/>
    <s v="TX"/>
    <n v="11"/>
    <n v="1"/>
    <n v="0"/>
    <n v="0"/>
    <n v="1"/>
    <n v="1"/>
    <n v="0"/>
    <n v="0"/>
    <n v="0"/>
    <n v="0"/>
    <n v="0"/>
    <n v="0"/>
    <n v="0"/>
    <n v="0"/>
    <n v="0"/>
    <n v="0"/>
    <n v="1"/>
    <s v="data scientist"/>
    <s v="na"/>
    <s v="na"/>
  </r>
  <r>
    <n v="300"/>
    <x v="71"/>
    <x v="142"/>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s v="State of Wisconsin Investment Board_x000a_2.7"/>
    <s v="Madison, WI"/>
    <s v="Madison, WI"/>
    <s v="51 - 200 "/>
    <n v="1951"/>
    <s v="Government"/>
    <s v="Investment Banking &amp; Asset Management"/>
    <s v="Finance"/>
    <s v="$50 to $100 million (USD)"/>
    <n v="-1"/>
    <n v="0"/>
    <n v="0"/>
    <n v="91"/>
    <n v="149"/>
    <n v="120"/>
    <s v="State of Wisconsin Investment Board"/>
    <s v="WI"/>
    <n v="70"/>
    <n v="1"/>
    <n v="0"/>
    <n v="0"/>
    <n v="0"/>
    <n v="1"/>
    <n v="0"/>
    <n v="0"/>
    <n v="0"/>
    <n v="0"/>
    <n v="0"/>
    <n v="0"/>
    <n v="1"/>
    <n v="1"/>
    <n v="0"/>
    <n v="0"/>
    <n v="0"/>
    <s v="data scientist"/>
    <s v="na"/>
    <s v="na"/>
  </r>
  <r>
    <n v="302"/>
    <x v="0"/>
    <x v="196"/>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27"/>
    <n v="199"/>
    <n v="163"/>
    <s v="Genentech"/>
    <s v="CA"/>
    <n v="45"/>
    <n v="0"/>
    <n v="0"/>
    <n v="0"/>
    <n v="1"/>
    <n v="1"/>
    <n v="1"/>
    <n v="0"/>
    <n v="0"/>
    <n v="0"/>
    <n v="0"/>
    <n v="0"/>
    <n v="0"/>
    <n v="0"/>
    <n v="0"/>
    <n v="0"/>
    <n v="0"/>
    <s v="data scientist"/>
    <s v="na"/>
    <s v="M"/>
  </r>
  <r>
    <n v="305"/>
    <x v="114"/>
    <x v="197"/>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n v="3.4"/>
    <s v="Blue Cross &amp; Blue Shield of Rhode Island_x000a_3.4"/>
    <s v="Providence, RI"/>
    <s v="Providence, RI"/>
    <s v="501 - 1000 "/>
    <n v="1939"/>
    <s v="Nonprofit Organization"/>
    <s v="Insurance Carriers"/>
    <s v="Insurance"/>
    <s v="Unknown / Non-Applicable"/>
    <s v="UnitedHealth Group"/>
    <n v="0"/>
    <n v="0"/>
    <n v="74"/>
    <n v="126"/>
    <n v="100"/>
    <s v="Blue Cross &amp; Blue Shield of Rhode Island"/>
    <s v="RI"/>
    <n v="82"/>
    <n v="0"/>
    <n v="0"/>
    <n v="1"/>
    <n v="0"/>
    <n v="1"/>
    <n v="1"/>
    <n v="0"/>
    <n v="0"/>
    <n v="0"/>
    <n v="0"/>
    <n v="0"/>
    <n v="0"/>
    <n v="0"/>
    <n v="0"/>
    <n v="0"/>
    <n v="0"/>
    <s v="analyst"/>
    <s v="sr"/>
    <s v="na"/>
  </r>
  <r>
    <n v="306"/>
    <x v="2"/>
    <x v="198"/>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3.8"/>
    <s v="Boys Town_x000a_3.8"/>
    <s v="Omaha, NE"/>
    <s v="Omaha, NE"/>
    <s v="1001 - 5000 "/>
    <n v="1917"/>
    <s v="Nonprofit Organization"/>
    <s v="Social Assistance"/>
    <s v="Non-Profit"/>
    <s v="Unknown / Non-Applicable"/>
    <s v="Boys &amp; Girls Clubs of America, AdoptUSKids, Foster Care to Success"/>
    <n v="0"/>
    <n v="0"/>
    <n v="33"/>
    <n v="72"/>
    <n v="52.5"/>
    <s v="Boys Town"/>
    <s v="NE"/>
    <n v="104"/>
    <n v="0"/>
    <n v="0"/>
    <n v="0"/>
    <n v="1"/>
    <n v="0"/>
    <n v="0"/>
    <n v="0"/>
    <n v="0"/>
    <n v="0"/>
    <n v="0"/>
    <n v="0"/>
    <n v="0"/>
    <n v="0"/>
    <n v="0"/>
    <n v="0"/>
    <n v="0"/>
    <s v="other scientist"/>
    <s v="na"/>
    <s v="P"/>
  </r>
  <r>
    <n v="307"/>
    <x v="70"/>
    <x v="141"/>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s v="Tower Health_x000a_3.6"/>
    <s v="West Reading, PA"/>
    <s v="Reading, PA"/>
    <s v="5001 - 10000 "/>
    <n v="2017"/>
    <s v="Nonprofit Organization"/>
    <s v="Health Care Services &amp; Hospitals"/>
    <s v="Health Care"/>
    <s v="Unknown / Non-Applicable"/>
    <n v="-1"/>
    <n v="1"/>
    <n v="0"/>
    <n v="35"/>
    <n v="49"/>
    <n v="42"/>
    <s v="Tower Health"/>
    <s v="PA"/>
    <n v="4"/>
    <n v="0"/>
    <n v="0"/>
    <n v="0"/>
    <n v="0"/>
    <n v="0"/>
    <n v="0"/>
    <n v="0"/>
    <n v="0"/>
    <n v="0"/>
    <n v="0"/>
    <n v="0"/>
    <n v="0"/>
    <n v="0"/>
    <n v="0"/>
    <n v="0"/>
    <n v="0"/>
    <s v="other scientist"/>
    <s v="na"/>
    <s v="na"/>
  </r>
  <r>
    <n v="308"/>
    <x v="115"/>
    <x v="199"/>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n v="3.3"/>
    <s v="The HSC Health Care System_x000a_3.3"/>
    <s v="Washington, DC"/>
    <s v="Washington, DC"/>
    <s v="501 - 1000 "/>
    <n v="1883"/>
    <s v="Nonprofit Organization"/>
    <s v="Health Care Services &amp; Hospitals"/>
    <s v="Health Care"/>
    <s v="Unknown / Non-Applicable"/>
    <n v="-1"/>
    <n v="0"/>
    <n v="0"/>
    <n v="37"/>
    <n v="63"/>
    <n v="50"/>
    <s v="The HSC Health Care System"/>
    <s v="DC"/>
    <n v="138"/>
    <n v="0"/>
    <n v="0"/>
    <n v="0"/>
    <n v="1"/>
    <n v="1"/>
    <n v="0"/>
    <n v="0"/>
    <n v="0"/>
    <n v="0"/>
    <n v="0"/>
    <n v="0"/>
    <n v="1"/>
    <n v="1"/>
    <n v="0"/>
    <n v="0"/>
    <n v="0"/>
    <s v="analyst"/>
    <s v="jr"/>
    <s v="M"/>
  </r>
  <r>
    <n v="309"/>
    <x v="116"/>
    <x v="200"/>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n v="3.4"/>
    <s v="Pro-Sphere Tek_x000a_3.4"/>
    <s v="Austin, TX"/>
    <s v="Alexandria, VA"/>
    <s v="201 - 500 "/>
    <n v="2006"/>
    <s v="Company - Private"/>
    <s v="Consulting"/>
    <s v="Business Services"/>
    <s v="$50 to $100 million (USD)"/>
    <n v="-1"/>
    <n v="0"/>
    <n v="0"/>
    <n v="67"/>
    <n v="119"/>
    <n v="93"/>
    <s v="Pro-Sphere Tek"/>
    <s v="TX"/>
    <n v="15"/>
    <n v="1"/>
    <n v="0"/>
    <n v="1"/>
    <n v="0"/>
    <n v="1"/>
    <n v="0"/>
    <n v="0"/>
    <n v="0"/>
    <n v="0"/>
    <n v="0"/>
    <n v="1"/>
    <n v="1"/>
    <n v="1"/>
    <n v="0"/>
    <n v="0"/>
    <n v="0"/>
    <s v="data engineer"/>
    <s v="na"/>
    <s v="M"/>
  </r>
  <r>
    <n v="310"/>
    <x v="0"/>
    <x v="201"/>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n v="3"/>
    <s v="Ameritas Life Insurance Corp_x000a_3.0"/>
    <s v="Cincinnati, OH"/>
    <s v="Lincoln, NE"/>
    <s v="1001 - 5000 "/>
    <n v="1887"/>
    <s v="Company - Private"/>
    <s v="Insurance Agencies &amp; Brokerages"/>
    <s v="Insurance"/>
    <s v="$2 to $5 billion (USD)"/>
    <n v="-1"/>
    <n v="0"/>
    <n v="0"/>
    <n v="72"/>
    <n v="117"/>
    <n v="94.5"/>
    <s v="Ameritas Life Insurance Corp"/>
    <s v="OH"/>
    <n v="134"/>
    <n v="1"/>
    <n v="0"/>
    <n v="0"/>
    <n v="0"/>
    <n v="1"/>
    <n v="1"/>
    <n v="0"/>
    <n v="0"/>
    <n v="0"/>
    <n v="0"/>
    <n v="0"/>
    <n v="0"/>
    <n v="0"/>
    <n v="0"/>
    <n v="0"/>
    <n v="0"/>
    <s v="data scientist"/>
    <s v="na"/>
    <s v="na"/>
  </r>
  <r>
    <n v="311"/>
    <x v="16"/>
    <x v="144"/>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s v="Autodesk_x000a_4.0"/>
    <s v="San Francisco, CA"/>
    <s v="San Rafael, CA"/>
    <s v="5001 - 10000 "/>
    <n v="1982"/>
    <s v="Company - Public"/>
    <s v="Computer Hardware &amp; Software"/>
    <s v="Information Technology"/>
    <s v="$2 to $5 billion (USD)"/>
    <n v="-1"/>
    <n v="0"/>
    <n v="0"/>
    <n v="116"/>
    <n v="185"/>
    <n v="150.5"/>
    <s v="Autodesk"/>
    <s v="CA"/>
    <n v="39"/>
    <n v="1"/>
    <n v="1"/>
    <n v="0"/>
    <n v="0"/>
    <n v="1"/>
    <n v="1"/>
    <n v="0"/>
    <n v="0"/>
    <n v="1"/>
    <n v="1"/>
    <n v="1"/>
    <n v="0"/>
    <n v="0"/>
    <n v="0"/>
    <n v="0"/>
    <n v="0"/>
    <s v="data scientist"/>
    <s v="sr"/>
    <s v="P"/>
  </r>
  <r>
    <n v="312"/>
    <x v="0"/>
    <x v="202"/>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n v="3.7"/>
    <s v="Genworth_x000a_3.7"/>
    <s v="Raleigh, NC"/>
    <s v="Richmond, VA"/>
    <s v="1001 - 5000 "/>
    <n v="2004"/>
    <s v="Company - Public"/>
    <s v="Insurance Carriers"/>
    <s v="Insurance"/>
    <s v="$5 to $10 billion (USD)"/>
    <s v="MetLife, Northwestern Mutual, Prudential"/>
    <n v="0"/>
    <n v="0"/>
    <n v="78"/>
    <n v="126"/>
    <n v="102"/>
    <s v="Genworth"/>
    <s v="NC"/>
    <n v="17"/>
    <n v="1"/>
    <n v="1"/>
    <n v="1"/>
    <n v="1"/>
    <n v="1"/>
    <n v="1"/>
    <n v="0"/>
    <n v="0"/>
    <n v="1"/>
    <n v="0"/>
    <n v="1"/>
    <n v="1"/>
    <n v="0"/>
    <n v="0"/>
    <n v="0"/>
    <n v="0"/>
    <s v="data scientist"/>
    <s v="na"/>
    <s v="M"/>
  </r>
  <r>
    <n v="313"/>
    <x v="72"/>
    <x v="143"/>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42"/>
    <n v="82"/>
    <n v="62"/>
    <s v="Rubius Therapeutics"/>
    <s v="MA"/>
    <n v="8"/>
    <n v="0"/>
    <n v="0"/>
    <n v="0"/>
    <n v="0"/>
    <n v="0"/>
    <n v="0"/>
    <n v="0"/>
    <n v="0"/>
    <n v="0"/>
    <n v="0"/>
    <n v="0"/>
    <n v="0"/>
    <n v="0"/>
    <n v="0"/>
    <n v="0"/>
    <n v="0"/>
    <s v="other scientist"/>
    <s v="na"/>
    <s v="P"/>
  </r>
  <r>
    <n v="314"/>
    <x v="73"/>
    <x v="145"/>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s v="OneMagnify_x000a_4.3"/>
    <s v="Dearborn, MI"/>
    <s v="Detroit, MI"/>
    <s v="201 - 500 "/>
    <n v="1967"/>
    <s v="Company - Private"/>
    <s v="Advertising &amp; Marketing"/>
    <s v="Business Services"/>
    <s v="Unknown / Non-Applicable"/>
    <n v="-1"/>
    <n v="0"/>
    <n v="0"/>
    <n v="59"/>
    <n v="116"/>
    <n v="87.5"/>
    <s v="OneMagnify"/>
    <s v="MI"/>
    <n v="54"/>
    <n v="0"/>
    <n v="0"/>
    <n v="0"/>
    <n v="1"/>
    <n v="1"/>
    <n v="0"/>
    <n v="0"/>
    <n v="0"/>
    <n v="0"/>
    <n v="0"/>
    <n v="0"/>
    <n v="1"/>
    <n v="0"/>
    <n v="0"/>
    <n v="0"/>
    <n v="0"/>
    <s v="Data scientist project manager"/>
    <s v="na"/>
    <s v="na"/>
  </r>
  <r>
    <n v="316"/>
    <x v="13"/>
    <x v="23"/>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s v="Pfizer_x000a_4.0"/>
    <s v="Groton, CT"/>
    <s v="New York, NY"/>
    <s v="10000+ "/>
    <n v="1849"/>
    <s v="Company - Public"/>
    <s v="Biotech &amp; Pharmaceuticals"/>
    <s v="Biotech &amp; Pharmaceuticals"/>
    <s v="$10+ billion (USD)"/>
    <n v="-1"/>
    <n v="0"/>
    <n v="0"/>
    <n v="63"/>
    <n v="105"/>
    <n v="84"/>
    <s v="Pfizer"/>
    <s v="CT"/>
    <n v="172"/>
    <n v="0"/>
    <n v="0"/>
    <n v="1"/>
    <n v="1"/>
    <n v="0"/>
    <n v="0"/>
    <n v="0"/>
    <n v="0"/>
    <n v="0"/>
    <n v="0"/>
    <n v="0"/>
    <n v="0"/>
    <n v="0"/>
    <n v="0"/>
    <n v="0"/>
    <n v="0"/>
    <s v="data scientist"/>
    <s v="na"/>
    <s v="M"/>
  </r>
  <r>
    <n v="317"/>
    <x v="0"/>
    <x v="2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09"/>
    <n v="177"/>
    <n v="143"/>
    <s v="Novetta"/>
    <s v="VA"/>
    <n v="9"/>
    <n v="1"/>
    <n v="0"/>
    <n v="1"/>
    <n v="0"/>
    <n v="0"/>
    <n v="0"/>
    <n v="1"/>
    <n v="0"/>
    <n v="0"/>
    <n v="1"/>
    <n v="0"/>
    <n v="0"/>
    <n v="0"/>
    <n v="0"/>
    <n v="0"/>
    <n v="0"/>
    <s v="data scientist"/>
    <s v="na"/>
    <s v="na"/>
  </r>
  <r>
    <n v="318"/>
    <x v="117"/>
    <x v="203"/>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n v="3.2"/>
    <s v="Numeric, LLC_x000a_3.2"/>
    <s v="Phila, PA"/>
    <s v="Chadds Ford, PA"/>
    <d v="1950-01-01T00:00:00"/>
    <n v="-1"/>
    <s v="Company - Private"/>
    <s v="Staffing &amp; Outsourcing"/>
    <s v="Business Services"/>
    <s v="$5 to $10 million (USD)"/>
    <n v="-1"/>
    <n v="0"/>
    <n v="0"/>
    <n v="116"/>
    <n v="194"/>
    <n v="155"/>
    <s v="Numeric, LLC"/>
    <s v="PA"/>
    <n v="-1"/>
    <n v="1"/>
    <n v="1"/>
    <n v="1"/>
    <n v="1"/>
    <n v="0"/>
    <n v="0"/>
    <n v="0"/>
    <n v="0"/>
    <n v="1"/>
    <n v="0"/>
    <n v="1"/>
    <n v="0"/>
    <n v="0"/>
    <n v="0"/>
    <n v="0"/>
    <n v="0"/>
    <s v="data scientist"/>
    <s v="sr"/>
    <s v="M"/>
  </r>
  <r>
    <n v="319"/>
    <x v="17"/>
    <x v="146"/>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4.2"/>
    <s v="Winter Park, FL"/>
    <s v="Winter Park, FL"/>
    <s v="51 - 200 "/>
    <n v="2006"/>
    <s v="Company - Public"/>
    <s v="Advertising &amp; Marketing"/>
    <s v="Business Services"/>
    <s v="$25 to $50 million (USD)"/>
    <s v="Linqia, Collective Bias"/>
    <n v="0"/>
    <n v="0"/>
    <n v="48"/>
    <n v="95"/>
    <n v="71.5"/>
    <s v="IZEA"/>
    <s v="FL"/>
    <n v="15"/>
    <n v="1"/>
    <n v="1"/>
    <n v="1"/>
    <n v="1"/>
    <n v="1"/>
    <n v="0"/>
    <n v="0"/>
    <n v="0"/>
    <n v="0"/>
    <n v="0"/>
    <n v="1"/>
    <n v="0"/>
    <n v="0"/>
    <n v="0"/>
    <n v="0"/>
    <n v="0"/>
    <s v="data engineer"/>
    <s v="na"/>
    <s v="na"/>
  </r>
  <r>
    <n v="320"/>
    <x v="0"/>
    <x v="204"/>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n v="3.9"/>
    <s v="Trace Data_x000a_3.9"/>
    <s v="Oakland, CA"/>
    <s v="Santa Ana, CA"/>
    <s v="51 - 200 "/>
    <n v="2000"/>
    <s v="Company - Private"/>
    <s v="Insurance Carriers"/>
    <s v="Insurance"/>
    <s v="$10 to $25 million (USD)"/>
    <n v="-1"/>
    <n v="0"/>
    <n v="0"/>
    <n v="83"/>
    <n v="133"/>
    <n v="108"/>
    <s v="Trace Data"/>
    <s v="CA"/>
    <n v="21"/>
    <n v="1"/>
    <n v="1"/>
    <n v="0"/>
    <n v="0"/>
    <n v="1"/>
    <n v="1"/>
    <n v="0"/>
    <n v="1"/>
    <n v="1"/>
    <n v="1"/>
    <n v="0"/>
    <n v="0"/>
    <n v="0"/>
    <n v="0"/>
    <n v="0"/>
    <n v="0"/>
    <s v="data scientist"/>
    <s v="na"/>
    <s v="M"/>
  </r>
  <r>
    <n v="322"/>
    <x v="75"/>
    <x v="148"/>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s v="Takeda Pharmaceuticals_x000a_3.7"/>
    <s v="San Diego, CA"/>
    <s v="OSAKA, Japan"/>
    <s v="10000+ "/>
    <n v="1781"/>
    <s v="Company - Public"/>
    <s v="Biotech &amp; Pharmaceuticals"/>
    <s v="Biotech &amp; Pharmaceuticals"/>
    <s v="$10+ billion (USD)"/>
    <s v="Novartis, Baxter, Pfizer"/>
    <n v="0"/>
    <n v="0"/>
    <n v="105"/>
    <n v="198"/>
    <n v="151.5"/>
    <s v="Takeda Pharmaceuticals"/>
    <s v="CA"/>
    <n v="240"/>
    <n v="0"/>
    <n v="0"/>
    <n v="0"/>
    <n v="1"/>
    <n v="0"/>
    <n v="0"/>
    <n v="0"/>
    <n v="0"/>
    <n v="0"/>
    <n v="0"/>
    <n v="0"/>
    <n v="0"/>
    <n v="0"/>
    <n v="0"/>
    <n v="0"/>
    <n v="0"/>
    <s v="other scientist"/>
    <s v="sr"/>
    <s v="M"/>
  </r>
  <r>
    <n v="323"/>
    <x v="74"/>
    <x v="147"/>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s v="Vionic Group_x000a_3.6"/>
    <s v="San Rafael, CA"/>
    <s v="San Rafael, CA"/>
    <s v="51 - 200 "/>
    <n v="2006"/>
    <s v="Subsidiary or Business Segment"/>
    <s v="Department, Clothing, &amp; Shoe Stores"/>
    <s v="Retail"/>
    <s v="$100 to $500 million (USD)"/>
    <n v="-1"/>
    <n v="0"/>
    <n v="0"/>
    <n v="31"/>
    <n v="72"/>
    <n v="51.5"/>
    <s v="Vionic Group"/>
    <s v="CA"/>
    <n v="15"/>
    <n v="0"/>
    <n v="0"/>
    <n v="0"/>
    <n v="1"/>
    <n v="0"/>
    <n v="0"/>
    <n v="0"/>
    <n v="0"/>
    <n v="0"/>
    <n v="0"/>
    <n v="0"/>
    <n v="0"/>
    <n v="0"/>
    <n v="0"/>
    <n v="0"/>
    <n v="1"/>
    <s v="analyst"/>
    <s v="na"/>
    <s v="na"/>
  </r>
  <r>
    <n v="324"/>
    <x v="76"/>
    <x v="149"/>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98"/>
    <n v="182"/>
    <n v="140"/>
    <s v="Takeda Pharmaceuticals"/>
    <s v="MA"/>
    <n v="240"/>
    <n v="0"/>
    <n v="0"/>
    <n v="0"/>
    <n v="1"/>
    <n v="0"/>
    <n v="0"/>
    <n v="0"/>
    <n v="0"/>
    <n v="0"/>
    <n v="0"/>
    <n v="0"/>
    <n v="0"/>
    <n v="0"/>
    <n v="0"/>
    <n v="0"/>
    <n v="0"/>
    <s v="other scientist"/>
    <s v="sr"/>
    <s v="M"/>
  </r>
  <r>
    <n v="325"/>
    <x v="43"/>
    <x v="73"/>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s v="Dodge Data &amp; Analytics_x000a_2.8"/>
    <s v="Hamilton, NJ"/>
    <s v="Hamilton, NJ"/>
    <s v="201 - 500 "/>
    <n v="2014"/>
    <s v="Company - Private"/>
    <s v="IT Services"/>
    <s v="Information Technology"/>
    <s v="Unknown / Non-Applicable"/>
    <n v="-1"/>
    <n v="0"/>
    <n v="0"/>
    <n v="55"/>
    <n v="100"/>
    <n v="77.5"/>
    <s v="Dodge Data &amp; Analytics"/>
    <s v="NJ"/>
    <n v="7"/>
    <n v="1"/>
    <n v="0"/>
    <n v="0"/>
    <n v="1"/>
    <n v="1"/>
    <n v="0"/>
    <n v="0"/>
    <n v="0"/>
    <n v="0"/>
    <n v="0"/>
    <n v="0"/>
    <n v="1"/>
    <n v="0"/>
    <n v="0"/>
    <n v="0"/>
    <n v="0"/>
    <s v="analyst"/>
    <s v="sr"/>
    <s v="na"/>
  </r>
  <r>
    <n v="326"/>
    <x v="118"/>
    <x v="205"/>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n v="4.2"/>
    <s v="Clearwater Analytics_x000a_4.2"/>
    <s v="Boise, ID"/>
    <s v="Boise, ID"/>
    <s v="501 - 1000 "/>
    <n v="2004"/>
    <s v="Company - Private"/>
    <s v="Investment Banking &amp; Asset Management"/>
    <s v="Finance"/>
    <s v="$50 to $100 million (USD)"/>
    <n v="-1"/>
    <n v="0"/>
    <n v="0"/>
    <n v="45"/>
    <n v="82"/>
    <n v="63.5"/>
    <s v="Clearwater Analytics"/>
    <s v="ID"/>
    <n v="17"/>
    <n v="0"/>
    <n v="0"/>
    <n v="0"/>
    <n v="1"/>
    <n v="1"/>
    <n v="0"/>
    <n v="0"/>
    <n v="0"/>
    <n v="0"/>
    <n v="0"/>
    <n v="0"/>
    <n v="0"/>
    <n v="0"/>
    <n v="0"/>
    <n v="0"/>
    <n v="0"/>
    <s v="analyst"/>
    <s v="na"/>
    <s v="na"/>
  </r>
  <r>
    <n v="328"/>
    <x v="0"/>
    <x v="206"/>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n v="4"/>
    <s v="Tekvalley, Corp._x000a_4.0"/>
    <s v="San Francisco, CA"/>
    <s v="Pleasanton, CA"/>
    <d v="1950-01-01T00:00:00"/>
    <n v="-1"/>
    <s v="Company - Private"/>
    <s v="IT Services"/>
    <s v="Information Technology"/>
    <s v="Less than $1 million (USD)"/>
    <n v="-1"/>
    <n v="0"/>
    <n v="0"/>
    <n v="83"/>
    <n v="135"/>
    <n v="109"/>
    <s v="Tekvalley, Corp."/>
    <s v="CA"/>
    <n v="-1"/>
    <n v="1"/>
    <n v="0"/>
    <n v="0"/>
    <n v="0"/>
    <n v="1"/>
    <n v="0"/>
    <n v="0"/>
    <n v="0"/>
    <n v="0"/>
    <n v="0"/>
    <n v="0"/>
    <n v="1"/>
    <n v="0"/>
    <n v="0"/>
    <n v="0"/>
    <n v="0"/>
    <s v="data scientist"/>
    <s v="na"/>
    <s v="na"/>
  </r>
  <r>
    <n v="330"/>
    <x v="0"/>
    <x v="207"/>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n v="3.5"/>
    <s v="BWX Technologies_x000a_3.5"/>
    <s v="Oak Ridge, TN"/>
    <s v="Lynchburg, VA"/>
    <s v="5001 - 10000 "/>
    <n v="1850"/>
    <s v="Company - Public"/>
    <s v="Aerospace &amp; Defense"/>
    <s v="Aerospace &amp; Defense"/>
    <s v="$500 million to $1 billion (USD)"/>
    <n v="-1"/>
    <n v="0"/>
    <n v="0"/>
    <n v="70"/>
    <n v="122"/>
    <n v="96"/>
    <s v="BWX Technologies"/>
    <s v="TN"/>
    <n v="171"/>
    <n v="1"/>
    <n v="0"/>
    <n v="0"/>
    <n v="0"/>
    <n v="0"/>
    <n v="0"/>
    <n v="1"/>
    <n v="1"/>
    <n v="0"/>
    <n v="1"/>
    <n v="0"/>
    <n v="0"/>
    <n v="0"/>
    <n v="0"/>
    <n v="0"/>
    <n v="0"/>
    <s v="data scientist"/>
    <s v="na"/>
    <s v="M"/>
  </r>
  <r>
    <n v="331"/>
    <x v="77"/>
    <x v="151"/>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s v="CA-One Tech Cloud"/>
    <s v="San Francisco, CA"/>
    <s v="Fremont, CA"/>
    <s v="51 - 200 "/>
    <n v="2017"/>
    <s v="Company - Private"/>
    <s v="IT Services"/>
    <s v="Information Technology"/>
    <s v="$5 to $10 million (USD)"/>
    <n v="-1"/>
    <n v="0"/>
    <n v="1"/>
    <n v="200"/>
    <n v="250"/>
    <n v="225"/>
    <s v="CA-One Tech Clou"/>
    <s v="CA"/>
    <n v="4"/>
    <n v="1"/>
    <n v="0"/>
    <n v="1"/>
    <n v="1"/>
    <n v="0"/>
    <n v="0"/>
    <n v="0"/>
    <n v="0"/>
    <n v="0"/>
    <n v="0"/>
    <n v="0"/>
    <n v="1"/>
    <n v="0"/>
    <n v="0"/>
    <n v="0"/>
    <n v="0"/>
    <s v="data scientist"/>
    <s v="sr"/>
    <s v="na"/>
  </r>
  <r>
    <n v="332"/>
    <x v="17"/>
    <x v="208"/>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n v="3.2"/>
    <s v="PennyMac_x000a_3.2"/>
    <s v="Agoura Hills, CA"/>
    <s v="Westlake Village, CA"/>
    <s v="1001 - 5000 "/>
    <n v="2008"/>
    <s v="Company - Public"/>
    <s v="Lending"/>
    <s v="Finance"/>
    <s v="$500 million to $1 billion (USD)"/>
    <s v="Nationstar Mortgage, Caliber Funding, Quicken Loans"/>
    <n v="0"/>
    <n v="0"/>
    <n v="70"/>
    <n v="132"/>
    <n v="101"/>
    <s v="PennyMac"/>
    <s v="CA"/>
    <n v="13"/>
    <n v="1"/>
    <n v="0"/>
    <n v="1"/>
    <n v="1"/>
    <n v="1"/>
    <n v="0"/>
    <n v="0"/>
    <n v="0"/>
    <n v="0"/>
    <n v="0"/>
    <n v="0"/>
    <n v="1"/>
    <n v="0"/>
    <n v="0"/>
    <n v="0"/>
    <n v="0"/>
    <s v="data engineer"/>
    <s v="na"/>
    <s v="na"/>
  </r>
  <r>
    <n v="333"/>
    <x v="16"/>
    <x v="150"/>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s v="Plymouth Rock Assurance_x000a_3.3"/>
    <s v="Woodbridge, NJ"/>
    <s v="Boston, MA"/>
    <s v="1001 - 5000 "/>
    <n v="1982"/>
    <s v="Company - Private"/>
    <s v="Insurance Carriers"/>
    <s v="Insurance"/>
    <s v="$10 to $25 million (USD)"/>
    <s v="Arbella Insurance, Safety Insurance"/>
    <n v="0"/>
    <n v="0"/>
    <n v="73"/>
    <n v="124"/>
    <n v="98.5"/>
    <s v="Plymouth Rock Assurance"/>
    <s v="NJ"/>
    <n v="39"/>
    <n v="0"/>
    <n v="0"/>
    <n v="0"/>
    <n v="1"/>
    <n v="1"/>
    <n v="1"/>
    <n v="0"/>
    <n v="0"/>
    <n v="0"/>
    <n v="0"/>
    <n v="0"/>
    <n v="0"/>
    <n v="0"/>
    <n v="0"/>
    <n v="0"/>
    <n v="0"/>
    <s v="data scientist"/>
    <s v="sr"/>
    <s v="M"/>
  </r>
  <r>
    <n v="334"/>
    <x v="119"/>
    <x v="209"/>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n v="3.9"/>
    <s v="Vermeer_x000a_3.9"/>
    <s v="Pella, IA"/>
    <s v="Pella, IA"/>
    <s v="1001 - 5000 "/>
    <n v="1948"/>
    <s v="Company - Private"/>
    <s v="Industrial Manufacturing"/>
    <s v="Manufacturing"/>
    <s v="$1 to $2 billion (USD)"/>
    <s v="Caterpillar, John Deere, CNH Industrial"/>
    <n v="0"/>
    <n v="0"/>
    <n v="54"/>
    <n v="101"/>
    <n v="77.5"/>
    <s v="Vermeer"/>
    <s v="IA"/>
    <n v="73"/>
    <n v="0"/>
    <n v="0"/>
    <n v="0"/>
    <n v="1"/>
    <n v="1"/>
    <n v="0"/>
    <n v="0"/>
    <n v="0"/>
    <n v="0"/>
    <n v="0"/>
    <n v="1"/>
    <n v="0"/>
    <n v="0"/>
    <n v="0"/>
    <n v="0"/>
    <n v="0"/>
    <s v="data engineer"/>
    <s v="na"/>
    <s v="na"/>
  </r>
  <r>
    <n v="335"/>
    <x v="79"/>
    <x v="153"/>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117"/>
    <n v="206"/>
    <n v="161.5"/>
    <s v="Takeda Pharmaceuticals"/>
    <s v="MA"/>
    <n v="240"/>
    <n v="0"/>
    <n v="0"/>
    <n v="0"/>
    <n v="0"/>
    <n v="0"/>
    <n v="0"/>
    <n v="0"/>
    <n v="0"/>
    <n v="0"/>
    <n v="0"/>
    <n v="0"/>
    <n v="0"/>
    <n v="0"/>
    <n v="0"/>
    <n v="0"/>
    <n v="0"/>
    <s v="other scientist"/>
    <s v="sr"/>
    <s v="M"/>
  </r>
  <r>
    <n v="337"/>
    <x v="78"/>
    <x v="152"/>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s v="Beebe Healthcare_x000a_3.6"/>
    <s v="Lewes,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339"/>
    <x v="80"/>
    <x v="154"/>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s v="Argo Group US_x000a_3.4"/>
    <s v="New York, NY"/>
    <s v="Hamilton, Bermuda"/>
    <s v="1001 - 5000 "/>
    <n v="1948"/>
    <s v="Company - Public"/>
    <s v="Insurance Carriers"/>
    <s v="Insurance"/>
    <s v="$1 to $2 billion (USD)"/>
    <n v="-1"/>
    <n v="0"/>
    <n v="0"/>
    <n v="111"/>
    <n v="183"/>
    <n v="147"/>
    <s v="Argo Group US"/>
    <s v="NY"/>
    <n v="73"/>
    <n v="1"/>
    <n v="1"/>
    <n v="1"/>
    <n v="0"/>
    <n v="1"/>
    <n v="0"/>
    <n v="1"/>
    <n v="1"/>
    <n v="1"/>
    <n v="1"/>
    <n v="1"/>
    <n v="0"/>
    <n v="0"/>
    <n v="0"/>
    <n v="0"/>
    <n v="0"/>
    <s v="data scientist"/>
    <s v="sr"/>
    <s v="na"/>
  </r>
  <r>
    <n v="341"/>
    <x v="0"/>
    <x v="210"/>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n v="3.5"/>
    <s v="L&amp;T Infotech_x000a_3.5"/>
    <s v="San Ramon, CA"/>
    <s v="Mumbai, India"/>
    <s v="10000+ "/>
    <n v="1997"/>
    <s v="Company - Public"/>
    <s v="IT Services"/>
    <s v="Information Technology"/>
    <s v="Unknown / Non-Applicable"/>
    <s v="Infosys, Accenture, Capgemini"/>
    <n v="0"/>
    <n v="0"/>
    <n v="68"/>
    <n v="112"/>
    <n v="90"/>
    <s v="L&amp;T Infotech"/>
    <s v="CA"/>
    <n v="24"/>
    <n v="1"/>
    <n v="0"/>
    <n v="0"/>
    <n v="1"/>
    <n v="1"/>
    <n v="0"/>
    <n v="1"/>
    <n v="0"/>
    <n v="1"/>
    <n v="0"/>
    <n v="0"/>
    <n v="1"/>
    <n v="0"/>
    <n v="0"/>
    <n v="0"/>
    <n v="0"/>
    <s v="data scientist"/>
    <s v="na"/>
    <s v="na"/>
  </r>
  <r>
    <n v="342"/>
    <x v="120"/>
    <x v="211"/>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n v="4.3"/>
    <s v="OceanFirst Financial_x000a_4.3"/>
    <s v="Red Bank, NJ"/>
    <s v="Toms River, NJ"/>
    <s v="501 - 1000 "/>
    <n v="1902"/>
    <s v="Company - Public"/>
    <s v="Banks &amp; Credit Unions"/>
    <s v="Finance"/>
    <s v="$5 to $10 billion (USD)"/>
    <n v="-1"/>
    <n v="0"/>
    <n v="0"/>
    <n v="42"/>
    <n v="74"/>
    <n v="58"/>
    <s v="OceanFirst Financial"/>
    <s v="NJ"/>
    <n v="119"/>
    <n v="0"/>
    <n v="0"/>
    <n v="1"/>
    <n v="0"/>
    <n v="1"/>
    <n v="0"/>
    <n v="0"/>
    <n v="0"/>
    <n v="0"/>
    <n v="0"/>
    <n v="0"/>
    <n v="0"/>
    <n v="0"/>
    <n v="0"/>
    <n v="0"/>
    <n v="0"/>
    <s v="analyst"/>
    <s v="na"/>
    <s v="na"/>
  </r>
  <r>
    <n v="344"/>
    <x v="81"/>
    <x v="128"/>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1"/>
    <s v="Associated Electric Cooperative_x000a_4.1"/>
    <s v="Springfield, MO"/>
    <s v="Springfield, MO"/>
    <s v="501 - 1000 "/>
    <n v="1961"/>
    <s v="Company - Private"/>
    <s v="Energy"/>
    <s v="Oil, Gas, Energy &amp; Utilities"/>
    <s v="$1 to $2 billion (USD)"/>
    <n v="-1"/>
    <n v="0"/>
    <n v="0"/>
    <n v="44"/>
    <n v="78"/>
    <n v="61"/>
    <s v="Associated Electric Cooperative"/>
    <s v="MO"/>
    <n v="60"/>
    <n v="0"/>
    <n v="0"/>
    <n v="0"/>
    <n v="1"/>
    <n v="1"/>
    <n v="0"/>
    <n v="0"/>
    <n v="0"/>
    <n v="0"/>
    <n v="0"/>
    <n v="0"/>
    <n v="0"/>
    <n v="0"/>
    <n v="0"/>
    <n v="0"/>
    <n v="0"/>
    <s v="analyst"/>
    <s v="na"/>
    <s v="M"/>
  </r>
  <r>
    <n v="346"/>
    <x v="82"/>
    <x v="155"/>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59"/>
    <n v="120"/>
    <s v="Software Engineering Institute"/>
    <s v="PA"/>
    <n v="37"/>
    <n v="1"/>
    <n v="0"/>
    <n v="0"/>
    <n v="0"/>
    <n v="0"/>
    <n v="0"/>
    <n v="0"/>
    <n v="0"/>
    <n v="0"/>
    <n v="0"/>
    <n v="0"/>
    <n v="0"/>
    <n v="0"/>
    <n v="0"/>
    <n v="0"/>
    <n v="0"/>
    <s v="machine learning engineer"/>
    <s v="na"/>
    <s v="P"/>
  </r>
  <r>
    <n v="347"/>
    <x v="0"/>
    <x v="212"/>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n v="3.6"/>
    <s v="Sotheby's_x000a_3.6"/>
    <s v="New York, NY"/>
    <s v="New York, NY"/>
    <s v="1001 - 5000 "/>
    <n v="1744"/>
    <s v="Company - Public"/>
    <s v="Auctions &amp; Galleries"/>
    <s v="Retail"/>
    <s v="$500 million to $1 billion (USD)"/>
    <n v="-1"/>
    <n v="0"/>
    <n v="0"/>
    <n v="95"/>
    <n v="161"/>
    <n v="128"/>
    <s v="Sotheby's"/>
    <s v="NY"/>
    <n v="277"/>
    <n v="1"/>
    <n v="0"/>
    <n v="0"/>
    <n v="0"/>
    <n v="0"/>
    <n v="0"/>
    <n v="0"/>
    <n v="0"/>
    <n v="0"/>
    <n v="0"/>
    <n v="0"/>
    <n v="0"/>
    <n v="0"/>
    <n v="0"/>
    <n v="0"/>
    <n v="0"/>
    <s v="data scientist"/>
    <s v="na"/>
    <s v="na"/>
  </r>
  <r>
    <n v="348"/>
    <x v="0"/>
    <x v="26"/>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s v="First Tech Federal Credit Union_x000a_3.5"/>
    <s v="Hillsboro, OR"/>
    <s v="San Jose, CA"/>
    <s v="1001 - 5000 "/>
    <n v="1952"/>
    <s v="Company - Private"/>
    <s v="Banks &amp; Credit Unions"/>
    <s v="Finance"/>
    <s v="$100 to $500 million (USD)"/>
    <n v="-1"/>
    <n v="0"/>
    <n v="0"/>
    <n v="75"/>
    <n v="124"/>
    <n v="99.5"/>
    <s v="First Tech Federal Credit Union"/>
    <s v="OR"/>
    <n v="69"/>
    <n v="1"/>
    <n v="1"/>
    <n v="1"/>
    <n v="1"/>
    <n v="1"/>
    <n v="0"/>
    <n v="1"/>
    <n v="0"/>
    <n v="1"/>
    <n v="1"/>
    <n v="0"/>
    <n v="1"/>
    <n v="0"/>
    <n v="0"/>
    <n v="0"/>
    <n v="0"/>
    <s v="data scientist"/>
    <s v="na"/>
    <s v="na"/>
  </r>
  <r>
    <n v="349"/>
    <x v="0"/>
    <x v="28"/>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s v="Amrock_x000a_3.6"/>
    <s v="Detroit, MI"/>
    <s v="Detroit, MI"/>
    <s v="1001 - 5000 "/>
    <n v="1997"/>
    <s v="Company - Private"/>
    <s v="Real Estate"/>
    <s v="Real Estate"/>
    <s v="$500 million to $1 billion (USD)"/>
    <n v="-1"/>
    <n v="0"/>
    <n v="0"/>
    <n v="72"/>
    <n v="120"/>
    <n v="96"/>
    <s v="Amrock"/>
    <s v="MI"/>
    <n v="24"/>
    <n v="1"/>
    <n v="0"/>
    <n v="0"/>
    <n v="0"/>
    <n v="1"/>
    <n v="1"/>
    <n v="0"/>
    <n v="0"/>
    <n v="0"/>
    <n v="0"/>
    <n v="0"/>
    <n v="0"/>
    <n v="0"/>
    <n v="0"/>
    <n v="0"/>
    <n v="0"/>
    <s v="data scientist"/>
    <s v="na"/>
    <s v="M"/>
  </r>
  <r>
    <n v="350"/>
    <x v="0"/>
    <x v="213"/>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n v="2.3"/>
    <s v="Vanda Pharmaceuticals_x000a_2.3"/>
    <s v="Washington, DC"/>
    <s v="Washington, DC"/>
    <s v="201 - 500 "/>
    <n v="2003"/>
    <s v="Company - Public"/>
    <s v="Biotech &amp; Pharmaceuticals"/>
    <s v="Biotech &amp; Pharmaceuticals"/>
    <s v="$100 to $500 million (USD)"/>
    <n v="-1"/>
    <n v="0"/>
    <n v="0"/>
    <n v="76"/>
    <n v="126"/>
    <n v="101"/>
    <s v="Vanda Pharmaceuticals"/>
    <s v="DC"/>
    <n v="18"/>
    <n v="1"/>
    <n v="0"/>
    <n v="0"/>
    <n v="1"/>
    <n v="1"/>
    <n v="0"/>
    <n v="0"/>
    <n v="0"/>
    <n v="0"/>
    <n v="0"/>
    <n v="0"/>
    <n v="1"/>
    <n v="0"/>
    <n v="0"/>
    <n v="0"/>
    <n v="0"/>
    <s v="data scientist"/>
    <s v="na"/>
    <s v="M"/>
  </r>
  <r>
    <n v="351"/>
    <x v="16"/>
    <x v="157"/>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14"/>
    <n v="182"/>
    <n v="148"/>
    <s v="Zest AI"/>
    <s v="CA"/>
    <n v="12"/>
    <n v="1"/>
    <n v="0"/>
    <n v="0"/>
    <n v="0"/>
    <n v="0"/>
    <n v="0"/>
    <n v="0"/>
    <n v="0"/>
    <n v="0"/>
    <n v="0"/>
    <n v="0"/>
    <n v="0"/>
    <n v="0"/>
    <n v="0"/>
    <n v="0"/>
    <n v="0"/>
    <s v="data scientist"/>
    <s v="sr"/>
    <s v="M"/>
  </r>
  <r>
    <n v="352"/>
    <x v="121"/>
    <x v="21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Fort Belvoir, VA"/>
    <s v="Mc Lean, VA"/>
    <s v="501 - 1000 "/>
    <n v="2012"/>
    <s v="Company - Private"/>
    <s v="Enterprise Software &amp; Network Solutions"/>
    <s v="Information Technology"/>
    <s v="$100 to $500 million (USD)"/>
    <s v="Leidos, CACI International, Booz Allen Hamilton"/>
    <n v="0"/>
    <n v="0"/>
    <n v="108"/>
    <n v="176"/>
    <n v="142"/>
    <s v="Novetta"/>
    <s v="VA"/>
    <n v="9"/>
    <n v="1"/>
    <n v="0"/>
    <n v="1"/>
    <n v="0"/>
    <n v="1"/>
    <n v="0"/>
    <n v="0"/>
    <n v="0"/>
    <n v="0"/>
    <n v="0"/>
    <n v="0"/>
    <n v="0"/>
    <n v="0"/>
    <n v="0"/>
    <n v="1"/>
    <n v="0"/>
    <s v="data scientist"/>
    <s v="sr"/>
    <s v="na"/>
  </r>
  <r>
    <n v="353"/>
    <x v="16"/>
    <x v="215"/>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n v="4.1"/>
    <s v="CK-12 Foundation_x000a_4.1"/>
    <s v="Palo Alto, CA"/>
    <s v="Palo Alto, CA"/>
    <d v="1950-01-01T00:00:00"/>
    <n v="2007"/>
    <s v="Company - Private"/>
    <s v="K-12 Education"/>
    <s v="Education"/>
    <s v="Unknown / Non-Applicable"/>
    <n v="-1"/>
    <n v="0"/>
    <n v="0"/>
    <n v="130"/>
    <n v="208"/>
    <n v="169"/>
    <s v="CK-12 Foundation"/>
    <s v="CA"/>
    <n v="14"/>
    <n v="0"/>
    <n v="0"/>
    <n v="1"/>
    <n v="1"/>
    <n v="1"/>
    <n v="1"/>
    <n v="0"/>
    <n v="0"/>
    <n v="0"/>
    <n v="0"/>
    <n v="0"/>
    <n v="1"/>
    <n v="0"/>
    <n v="0"/>
    <n v="1"/>
    <n v="0"/>
    <s v="data scientist"/>
    <s v="sr"/>
    <s v="M"/>
  </r>
  <r>
    <n v="354"/>
    <x v="83"/>
    <x v="156"/>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s v="PennyMac_x000a_3.2"/>
    <s v="Phoenix, AZ"/>
    <s v="Westlake Village, CA"/>
    <s v="1001 - 5000 "/>
    <n v="2008"/>
    <s v="Company - Public"/>
    <s v="Lending"/>
    <s v="Finance"/>
    <s v="$500 million to $1 billion (USD)"/>
    <s v="Nationstar Mortgage, Caliber Funding, Quicken Loans"/>
    <n v="0"/>
    <n v="0"/>
    <n v="83"/>
    <n v="166"/>
    <n v="124.5"/>
    <s v="PennyMac"/>
    <s v="AZ"/>
    <n v="13"/>
    <n v="1"/>
    <n v="0"/>
    <n v="0"/>
    <n v="1"/>
    <n v="1"/>
    <n v="0"/>
    <n v="1"/>
    <n v="0"/>
    <n v="0"/>
    <n v="1"/>
    <n v="0"/>
    <n v="0"/>
    <n v="0"/>
    <n v="0"/>
    <n v="0"/>
    <n v="0"/>
    <s v="data scientist"/>
    <s v="na"/>
    <s v="na"/>
  </r>
  <r>
    <n v="355"/>
    <x v="84"/>
    <x v="158"/>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s v="DECISIVE ANALYTICS Corporation_x000a_4.7"/>
    <s v="Huntsville, AL"/>
    <s v="Arlington, VA"/>
    <s v="51 - 200 "/>
    <n v="1996"/>
    <s v="Company - Private"/>
    <s v="Aerospace &amp; Defense"/>
    <s v="Aerospace &amp; Defense"/>
    <s v="$25 to $50 million (USD)"/>
    <s v="Torch Technologies, American Systems"/>
    <n v="0"/>
    <n v="0"/>
    <n v="42"/>
    <n v="76"/>
    <n v="59"/>
    <s v="DECISIVE ANALYTICS Corporation"/>
    <s v="AL"/>
    <n v="25"/>
    <n v="1"/>
    <n v="0"/>
    <n v="0"/>
    <n v="1"/>
    <n v="0"/>
    <n v="0"/>
    <n v="0"/>
    <n v="0"/>
    <n v="0"/>
    <n v="0"/>
    <n v="0"/>
    <n v="0"/>
    <n v="0"/>
    <n v="0"/>
    <n v="0"/>
    <n v="0"/>
    <s v="analyst"/>
    <s v="na"/>
    <s v="na"/>
  </r>
  <r>
    <n v="356"/>
    <x v="122"/>
    <x v="216"/>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n v="4.2"/>
    <s v="Opinion Dynamics_x000a_4.2"/>
    <s v="San Diego, CA"/>
    <s v="Waltham, MA"/>
    <s v="51 - 200 "/>
    <n v="1987"/>
    <s v="Company - Private"/>
    <s v="Consulting"/>
    <s v="Business Services"/>
    <s v="$10 to $25 million (USD)"/>
    <n v="-1"/>
    <n v="0"/>
    <n v="0"/>
    <n v="37"/>
    <n v="68"/>
    <n v="52.5"/>
    <s v="Opinion Dynamics"/>
    <s v="CA"/>
    <n v="34"/>
    <n v="1"/>
    <n v="0"/>
    <n v="0"/>
    <n v="0"/>
    <n v="1"/>
    <n v="0"/>
    <n v="0"/>
    <n v="0"/>
    <n v="0"/>
    <n v="0"/>
    <n v="0"/>
    <n v="0"/>
    <n v="0"/>
    <n v="0"/>
    <n v="0"/>
    <n v="0"/>
    <s v="data analitics"/>
    <s v="na"/>
    <s v="na"/>
  </r>
  <r>
    <n v="357"/>
    <x v="17"/>
    <x v="217"/>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n v="4.6"/>
    <s v="Applied Information Sciences_x000a_4.6"/>
    <s v="Houston, TX"/>
    <s v="Reston, VA"/>
    <s v="501 - 1000 "/>
    <n v="1982"/>
    <s v="Company - Private"/>
    <s v="IT Services"/>
    <s v="Information Technology"/>
    <s v="$50 to $100 million (USD)"/>
    <n v="-1"/>
    <n v="0"/>
    <n v="0"/>
    <n v="52"/>
    <n v="99"/>
    <n v="75.5"/>
    <s v="Applied Information Sciences"/>
    <s v="TX"/>
    <n v="39"/>
    <n v="0"/>
    <n v="1"/>
    <n v="0"/>
    <n v="0"/>
    <n v="1"/>
    <n v="0"/>
    <n v="0"/>
    <n v="0"/>
    <n v="0"/>
    <n v="0"/>
    <n v="1"/>
    <n v="1"/>
    <n v="1"/>
    <n v="0"/>
    <n v="0"/>
    <n v="0"/>
    <s v="data engineer"/>
    <s v="na"/>
    <s v="na"/>
  </r>
  <r>
    <n v="358"/>
    <x v="16"/>
    <x v="218"/>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105"/>
    <n v="173"/>
    <n v="139"/>
    <s v="Swiss Re"/>
    <s v="NY"/>
    <n v="158"/>
    <n v="1"/>
    <n v="0"/>
    <n v="0"/>
    <n v="1"/>
    <n v="1"/>
    <n v="0"/>
    <n v="0"/>
    <n v="0"/>
    <n v="0"/>
    <n v="0"/>
    <n v="0"/>
    <n v="0"/>
    <n v="0"/>
    <n v="0"/>
    <n v="0"/>
    <n v="0"/>
    <s v="data scientist"/>
    <s v="sr"/>
    <s v="M"/>
  </r>
  <r>
    <n v="362"/>
    <x v="123"/>
    <x v="219"/>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71"/>
    <n v="134"/>
    <n v="102.5"/>
    <s v="Takeda Pharmaceuticals"/>
    <s v="MA"/>
    <n v="240"/>
    <n v="1"/>
    <n v="1"/>
    <n v="1"/>
    <n v="1"/>
    <n v="1"/>
    <n v="0"/>
    <n v="0"/>
    <n v="0"/>
    <n v="0"/>
    <n v="0"/>
    <n v="1"/>
    <n v="1"/>
    <n v="0"/>
    <n v="0"/>
    <n v="1"/>
    <n v="0"/>
    <s v="data engineer"/>
    <s v="na"/>
    <s v="na"/>
  </r>
  <r>
    <n v="364"/>
    <x v="124"/>
    <x v="220"/>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n v="4.4"/>
    <s v="WK Dickson_x000a_4.4"/>
    <s v="Columbia, SC"/>
    <s v="Charlotte, NC"/>
    <s v="201 - 500 "/>
    <n v="1929"/>
    <s v="Company - Private"/>
    <s v="Architectural &amp; Engineering Services"/>
    <s v="Business Services"/>
    <s v="$25 to $50 million (USD)"/>
    <s v="McKim and Creed, CDM Smith, Kimley-Horn"/>
    <n v="0"/>
    <n v="0"/>
    <n v="39"/>
    <n v="82"/>
    <n v="60.5"/>
    <s v="WK Dickson"/>
    <s v="SC"/>
    <n v="92"/>
    <n v="0"/>
    <n v="0"/>
    <n v="0"/>
    <n v="0"/>
    <n v="0"/>
    <n v="0"/>
    <n v="0"/>
    <n v="0"/>
    <n v="0"/>
    <n v="0"/>
    <n v="0"/>
    <n v="0"/>
    <n v="0"/>
    <n v="0"/>
    <n v="0"/>
    <n v="0"/>
    <s v="other scientist"/>
    <s v="na"/>
    <s v="na"/>
  </r>
  <r>
    <n v="366"/>
    <x v="85"/>
    <x v="159"/>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s v="The Hanover Insurance Group_x000a_3.7"/>
    <s v="Worcester, MA"/>
    <s v="Worcester, MA"/>
    <s v="5001 - 10000 "/>
    <n v="1852"/>
    <s v="Company - Public"/>
    <s v="Insurance Carriers"/>
    <s v="Insurance"/>
    <s v="$5 to $10 billion (USD)"/>
    <n v="-1"/>
    <n v="0"/>
    <n v="0"/>
    <n v="114"/>
    <n v="179"/>
    <n v="146.5"/>
    <s v="The Hanover Insurance Group"/>
    <s v="MA"/>
    <n v="169"/>
    <n v="1"/>
    <n v="0"/>
    <n v="0"/>
    <n v="1"/>
    <n v="1"/>
    <n v="1"/>
    <n v="0"/>
    <n v="0"/>
    <n v="0"/>
    <n v="0"/>
    <n v="0"/>
    <n v="0"/>
    <n v="0"/>
    <n v="0"/>
    <n v="0"/>
    <n v="0"/>
    <s v="data scientist"/>
    <s v="sr"/>
    <s v="M"/>
  </r>
  <r>
    <n v="367"/>
    <x v="125"/>
    <x v="221"/>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88"/>
    <n v="162"/>
    <n v="125"/>
    <s v="Genentech"/>
    <s v="CA"/>
    <n v="45"/>
    <n v="0"/>
    <n v="0"/>
    <n v="0"/>
    <n v="1"/>
    <n v="0"/>
    <n v="0"/>
    <n v="0"/>
    <n v="0"/>
    <n v="0"/>
    <n v="0"/>
    <n v="0"/>
    <n v="0"/>
    <n v="0"/>
    <n v="0"/>
    <n v="0"/>
    <n v="0"/>
    <s v="other scientist"/>
    <s v="na"/>
    <s v="P"/>
  </r>
  <r>
    <n v="368"/>
    <x v="126"/>
    <x v="112"/>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n v="3.6"/>
    <s v="MassMutual_x000a_3.6"/>
    <s v="Springfield, MA"/>
    <s v="Springfield, MA"/>
    <s v="5001 - 10000 "/>
    <n v="1851"/>
    <s v="Company - Private"/>
    <s v="Insurance Carriers"/>
    <s v="Insurance"/>
    <s v="$10+ billion (USD)"/>
    <n v="-1"/>
    <n v="0"/>
    <n v="0"/>
    <n v="60"/>
    <n v="102"/>
    <n v="81"/>
    <s v="MassMutual"/>
    <s v="MA"/>
    <n v="170"/>
    <n v="1"/>
    <n v="0"/>
    <n v="0"/>
    <n v="0"/>
    <n v="1"/>
    <n v="0"/>
    <n v="0"/>
    <n v="0"/>
    <n v="0"/>
    <n v="0"/>
    <n v="0"/>
    <n v="1"/>
    <n v="0"/>
    <n v="0"/>
    <n v="0"/>
    <n v="0"/>
    <s v="analyst"/>
    <s v="sr"/>
    <s v="na"/>
  </r>
  <r>
    <n v="369"/>
    <x v="87"/>
    <x v="16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s v="Tempus Labs_x000a_3.0"/>
    <s v="Chicago, IL"/>
    <s v="Chicago, IL"/>
    <s v="501 - 1000 "/>
    <n v="2015"/>
    <s v="Company - Private"/>
    <s v="Biotech &amp; Pharmaceuticals"/>
    <s v="Biotech &amp; Pharmaceuticals"/>
    <s v="Unknown / Non-Applicable"/>
    <n v="-1"/>
    <n v="0"/>
    <n v="0"/>
    <n v="100"/>
    <n v="166"/>
    <n v="133"/>
    <s v="Tempus Labs"/>
    <s v="IL"/>
    <n v="6"/>
    <n v="1"/>
    <n v="0"/>
    <n v="1"/>
    <n v="0"/>
    <n v="1"/>
    <n v="0"/>
    <n v="0"/>
    <n v="1"/>
    <n v="1"/>
    <n v="1"/>
    <n v="0"/>
    <n v="0"/>
    <n v="0"/>
    <n v="0"/>
    <n v="0"/>
    <n v="0"/>
    <s v="machine learning engineer"/>
    <s v="sr"/>
    <s v="P"/>
  </r>
  <r>
    <n v="370"/>
    <x v="127"/>
    <x v="222"/>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_x000a_3.4"/>
    <s v="Washington, DC"/>
    <s v="Fairfax, VA"/>
    <s v="10000+ "/>
    <n v="1996"/>
    <s v="Subsidiary or Business Segment"/>
    <s v="IT Services"/>
    <s v="Information Technology"/>
    <s v="$10+ billion (USD)"/>
    <s v="SAIC, Leidos, Northrop Grumman"/>
    <n v="0"/>
    <n v="0"/>
    <n v="55"/>
    <n v="99"/>
    <n v="77"/>
    <s v="General Dynamics Information Technology"/>
    <s v="DC"/>
    <n v="25"/>
    <n v="0"/>
    <n v="0"/>
    <n v="0"/>
    <n v="1"/>
    <n v="1"/>
    <n v="0"/>
    <n v="0"/>
    <n v="0"/>
    <n v="0"/>
    <n v="0"/>
    <n v="0"/>
    <n v="1"/>
    <n v="0"/>
    <n v="0"/>
    <n v="0"/>
    <n v="0"/>
    <s v="analyst"/>
    <s v="na"/>
    <s v="M"/>
  </r>
  <r>
    <n v="371"/>
    <x v="17"/>
    <x v="223"/>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Herndon, VA"/>
    <s v="Herndon, VA"/>
    <s v="5001 - 10000 "/>
    <n v="1968"/>
    <s v="Company - Public"/>
    <s v="Research &amp; Development"/>
    <s v="Business Services"/>
    <s v="$1 to $2 billion (USD)"/>
    <n v="-1"/>
    <n v="0"/>
    <n v="0"/>
    <n v="67"/>
    <n v="117"/>
    <n v="92"/>
    <s v="ManTech"/>
    <s v="VA"/>
    <n v="53"/>
    <n v="0"/>
    <n v="0"/>
    <n v="0"/>
    <n v="0"/>
    <n v="1"/>
    <n v="0"/>
    <n v="0"/>
    <n v="0"/>
    <n v="0"/>
    <n v="0"/>
    <n v="1"/>
    <n v="0"/>
    <n v="0"/>
    <n v="0"/>
    <n v="0"/>
    <n v="0"/>
    <s v="data engineer"/>
    <s v="na"/>
    <s v="na"/>
  </r>
  <r>
    <n v="372"/>
    <x v="128"/>
    <x v="224"/>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n v="3.8"/>
    <s v="Novartis_x000a_3.8"/>
    <s v="Cambridge, MA"/>
    <s v="Basel, Switzerland"/>
    <s v="10000+ "/>
    <n v="1996"/>
    <s v="Company - Public"/>
    <s v="Biotech &amp; Pharmaceuticals"/>
    <s v="Biotech &amp; Pharmaceuticals"/>
    <s v="$10+ billion (USD)"/>
    <n v="-1"/>
    <n v="0"/>
    <n v="0"/>
    <n v="92"/>
    <n v="150"/>
    <n v="121"/>
    <s v="Novartis"/>
    <s v="MA"/>
    <n v="25"/>
    <n v="0"/>
    <n v="0"/>
    <n v="0"/>
    <n v="0"/>
    <n v="0"/>
    <n v="0"/>
    <n v="0"/>
    <n v="0"/>
    <n v="0"/>
    <n v="0"/>
    <n v="0"/>
    <n v="0"/>
    <n v="0"/>
    <n v="0"/>
    <n v="0"/>
    <n v="0"/>
    <s v="data scientist"/>
    <s v="sr"/>
    <s v="na"/>
  </r>
  <r>
    <n v="375"/>
    <x v="129"/>
    <x v="225"/>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n v="4"/>
    <s v="Autodesk_x000a_4.0"/>
    <s v="San Francisco, CA"/>
    <s v="San Rafael, CA"/>
    <s v="5001 - 10000 "/>
    <n v="1982"/>
    <s v="Company - Public"/>
    <s v="Computer Hardware &amp; Software"/>
    <s v="Information Technology"/>
    <s v="$2 to $5 billion (USD)"/>
    <n v="-1"/>
    <n v="0"/>
    <n v="0"/>
    <n v="116"/>
    <n v="209"/>
    <n v="162.5"/>
    <s v="Autodesk"/>
    <s v="CA"/>
    <n v="39"/>
    <n v="1"/>
    <n v="1"/>
    <n v="0"/>
    <n v="1"/>
    <n v="1"/>
    <n v="0"/>
    <n v="0"/>
    <n v="0"/>
    <n v="0"/>
    <n v="0"/>
    <n v="0"/>
    <n v="0"/>
    <n v="0"/>
    <n v="0"/>
    <n v="0"/>
    <n v="0"/>
    <s v="data engineer"/>
    <s v="sr"/>
    <s v="na"/>
  </r>
  <r>
    <n v="376"/>
    <x v="130"/>
    <x v="226"/>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38"/>
    <n v="82"/>
    <n v="60"/>
    <s v="Southwest Research Institute"/>
    <s v="TX"/>
    <n v="74"/>
    <n v="0"/>
    <n v="0"/>
    <n v="0"/>
    <n v="0"/>
    <n v="0"/>
    <n v="0"/>
    <n v="0"/>
    <n v="0"/>
    <n v="0"/>
    <n v="0"/>
    <n v="0"/>
    <n v="0"/>
    <n v="0"/>
    <n v="0"/>
    <n v="0"/>
    <n v="0"/>
    <s v="other scientist"/>
    <s v="na"/>
    <s v="na"/>
  </r>
  <r>
    <n v="377"/>
    <x v="131"/>
    <x v="227"/>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n v="-1"/>
    <s v="Muso"/>
    <s v="San Francisco, CA"/>
    <s v="San Francisco, CA"/>
    <s v="201 - 500 "/>
    <n v="-1"/>
    <s v="Nonprofit Organization"/>
    <n v="-1"/>
    <n v="-1"/>
    <s v="Unknown / Non-Applicable"/>
    <n v="-1"/>
    <n v="0"/>
    <n v="1"/>
    <n v="85"/>
    <n v="90"/>
    <n v="87.5"/>
    <s v="Mus"/>
    <s v="CA"/>
    <n v="-1"/>
    <n v="1"/>
    <n v="0"/>
    <n v="0"/>
    <n v="1"/>
    <n v="1"/>
    <n v="0"/>
    <n v="0"/>
    <n v="0"/>
    <n v="0"/>
    <n v="0"/>
    <n v="0"/>
    <n v="1"/>
    <n v="0"/>
    <n v="0"/>
    <n v="0"/>
    <n v="0"/>
    <s v="na"/>
    <s v="sr"/>
    <s v="M"/>
  </r>
  <r>
    <n v="379"/>
    <x v="132"/>
    <x v="228"/>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n v="4.4"/>
    <s v="SpringML_x000a_4.4"/>
    <s v="Indianapolis, IN"/>
    <s v="Pleasanton, CA"/>
    <d v="1950-01-01T00:00:00"/>
    <n v="2015"/>
    <s v="Company - Private"/>
    <s v="Enterprise Software &amp; Network Solutions"/>
    <s v="Information Technology"/>
    <s v="Unknown / Non-Applicable"/>
    <n v="-1"/>
    <n v="0"/>
    <n v="0"/>
    <n v="62"/>
    <n v="119"/>
    <n v="90.5"/>
    <s v="SpringML"/>
    <s v="IN"/>
    <n v="6"/>
    <n v="1"/>
    <n v="1"/>
    <n v="0"/>
    <n v="0"/>
    <n v="0"/>
    <n v="0"/>
    <n v="0"/>
    <n v="0"/>
    <n v="0"/>
    <n v="0"/>
    <n v="1"/>
    <n v="0"/>
    <n v="0"/>
    <n v="0"/>
    <n v="0"/>
    <n v="0"/>
    <s v="data engineer"/>
    <s v="na"/>
    <s v="na"/>
  </r>
  <r>
    <n v="380"/>
    <x v="14"/>
    <x v="4"/>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6"/>
    <n v="143"/>
    <n v="114.5"/>
    <s v="Novartis"/>
    <s v="MA"/>
    <n v="25"/>
    <n v="1"/>
    <n v="0"/>
    <n v="0"/>
    <n v="0"/>
    <n v="0"/>
    <n v="0"/>
    <n v="0"/>
    <n v="1"/>
    <n v="1"/>
    <n v="0"/>
    <n v="0"/>
    <n v="0"/>
    <n v="0"/>
    <n v="0"/>
    <n v="0"/>
    <n v="0"/>
    <s v="data scientist"/>
    <s v="na"/>
    <s v="na"/>
  </r>
  <r>
    <n v="381"/>
    <x v="0"/>
    <x v="29"/>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s v="Juniper Networks_x000a_3.8"/>
    <s v="Sunnyvale, CA"/>
    <s v="Sunnyvale, CA"/>
    <s v="5001 - 10000 "/>
    <n v="1996"/>
    <s v="Company - Public"/>
    <s v="Telecommunications Services"/>
    <s v="Telecommunications"/>
    <s v="$2 to $5 billion (USD)"/>
    <n v="-1"/>
    <n v="0"/>
    <n v="0"/>
    <n v="93"/>
    <n v="149"/>
    <n v="121"/>
    <s v="Juniper Networks"/>
    <s v="CA"/>
    <n v="25"/>
    <n v="1"/>
    <n v="1"/>
    <n v="0"/>
    <n v="1"/>
    <n v="1"/>
    <n v="0"/>
    <n v="1"/>
    <n v="0"/>
    <n v="1"/>
    <n v="1"/>
    <n v="0"/>
    <n v="0"/>
    <n v="0"/>
    <n v="0"/>
    <n v="1"/>
    <n v="0"/>
    <s v="data scientist"/>
    <s v="na"/>
    <s v="M"/>
  </r>
  <r>
    <n v="382"/>
    <x v="16"/>
    <x v="229"/>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n v="2.2"/>
    <s v="The Integer Group_x000a_2.2"/>
    <s v="Dallas, TX"/>
    <s v="Denver, CO"/>
    <s v="501 - 1000 "/>
    <n v="1993"/>
    <s v="Subsidiary or Business Segment"/>
    <s v="Advertising &amp; Marketing"/>
    <s v="Business Services"/>
    <s v="$50 to $100 million (USD)"/>
    <s v="Geometry Global, TracyLocke, Saatchi &amp; Saatchi X"/>
    <n v="0"/>
    <n v="0"/>
    <n v="84"/>
    <n v="136"/>
    <n v="110"/>
    <s v="The Integer Group"/>
    <s v="TX"/>
    <n v="28"/>
    <n v="0"/>
    <n v="0"/>
    <n v="0"/>
    <n v="0"/>
    <n v="0"/>
    <n v="0"/>
    <n v="0"/>
    <n v="0"/>
    <n v="0"/>
    <n v="0"/>
    <n v="0"/>
    <n v="1"/>
    <n v="0"/>
    <n v="0"/>
    <n v="0"/>
    <n v="0"/>
    <s v="data scientist"/>
    <s v="sr"/>
    <s v="M"/>
  </r>
  <r>
    <n v="383"/>
    <x v="86"/>
    <x v="160"/>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s v="Karyopharm Therapeutics Inc._x000a_2.9"/>
    <s v="Newton, MA"/>
    <s v="Newton, MA"/>
    <s v="201 - 500 "/>
    <n v="-1"/>
    <s v="Company - Public"/>
    <s v="Biotech &amp; Pharmaceuticals"/>
    <s v="Biotech &amp; Pharmaceuticals"/>
    <s v="Unknown / Non-Applicable"/>
    <n v="-1"/>
    <n v="0"/>
    <n v="0"/>
    <n v="60"/>
    <n v="123"/>
    <n v="91.5"/>
    <s v="Karyopharm Therapeutics Inc."/>
    <s v="MA"/>
    <n v="-1"/>
    <n v="0"/>
    <n v="0"/>
    <n v="0"/>
    <n v="1"/>
    <n v="0"/>
    <n v="0"/>
    <n v="0"/>
    <n v="0"/>
    <n v="0"/>
    <n v="0"/>
    <n v="0"/>
    <n v="0"/>
    <n v="0"/>
    <n v="0"/>
    <n v="0"/>
    <n v="0"/>
    <s v="other scientist"/>
    <s v="na"/>
    <s v="P"/>
  </r>
  <r>
    <n v="384"/>
    <x v="133"/>
    <x v="230"/>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Portsmouth, VA"/>
    <s v="Herndon, VA"/>
    <s v="5001 - 10000 "/>
    <n v="1968"/>
    <s v="Company - Public"/>
    <s v="Research &amp; Development"/>
    <s v="Business Services"/>
    <s v="$1 to $2 billion (USD)"/>
    <n v="-1"/>
    <n v="0"/>
    <n v="0"/>
    <n v="52"/>
    <n v="89"/>
    <n v="70.5"/>
    <s v="ManTech"/>
    <s v="VA"/>
    <n v="53"/>
    <n v="0"/>
    <n v="0"/>
    <n v="0"/>
    <n v="0"/>
    <n v="0"/>
    <n v="0"/>
    <n v="0"/>
    <n v="0"/>
    <n v="0"/>
    <n v="0"/>
    <n v="0"/>
    <n v="0"/>
    <n v="0"/>
    <n v="0"/>
    <n v="0"/>
    <n v="0"/>
    <s v="analyst"/>
    <s v="na"/>
    <s v="na"/>
  </r>
  <r>
    <n v="386"/>
    <x v="17"/>
    <x v="163"/>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s v="P2 Energy Solutions_x000a_3.7"/>
    <s v="Lafayette, LA"/>
    <s v="Denver, CO"/>
    <s v="501 - 1000 "/>
    <n v="-1"/>
    <s v="Company - Private"/>
    <s v="Computer Hardware &amp; Software"/>
    <s v="Information Technology"/>
    <s v="Unknown / Non-Applicable"/>
    <n v="-1"/>
    <n v="0"/>
    <n v="0"/>
    <n v="48"/>
    <n v="93"/>
    <n v="70.5"/>
    <s v="P2 Energy Solutions"/>
    <s v="LA"/>
    <n v="-1"/>
    <n v="0"/>
    <n v="0"/>
    <n v="0"/>
    <n v="1"/>
    <n v="1"/>
    <n v="0"/>
    <n v="0"/>
    <n v="0"/>
    <n v="0"/>
    <n v="0"/>
    <n v="0"/>
    <n v="0"/>
    <n v="0"/>
    <n v="0"/>
    <n v="0"/>
    <n v="0"/>
    <s v="data engineer"/>
    <s v="na"/>
    <s v="na"/>
  </r>
  <r>
    <n v="387"/>
    <x v="134"/>
    <x v="3"/>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P"/>
  </r>
  <r>
    <n v="388"/>
    <x v="17"/>
    <x v="231"/>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s v="MassMutual_x000a_3.6"/>
    <s v="Springfield, MA"/>
    <s v="Springfield, MA"/>
    <s v="5001 - 10000 "/>
    <n v="1851"/>
    <s v="Company - Private"/>
    <s v="Insurance Carriers"/>
    <s v="Insurance"/>
    <s v="$10+ billion (USD)"/>
    <n v="-1"/>
    <n v="0"/>
    <n v="0"/>
    <n v="65"/>
    <n v="119"/>
    <n v="92"/>
    <s v="MassMutual"/>
    <s v="MA"/>
    <n v="170"/>
    <n v="1"/>
    <n v="1"/>
    <n v="0"/>
    <n v="1"/>
    <n v="0"/>
    <n v="0"/>
    <n v="0"/>
    <n v="0"/>
    <n v="0"/>
    <n v="0"/>
    <n v="0"/>
    <n v="0"/>
    <n v="0"/>
    <n v="0"/>
    <n v="0"/>
    <n v="0"/>
    <s v="data engineer"/>
    <s v="na"/>
    <s v="na"/>
  </r>
  <r>
    <n v="390"/>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391"/>
    <x v="135"/>
    <x v="232"/>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Arlington, VA"/>
    <s v="Redlands, CA"/>
    <s v="1001 - 5000 "/>
    <n v="1969"/>
    <s v="Company - Private"/>
    <s v="Computer Hardware &amp; Software"/>
    <s v="Information Technology"/>
    <s v="$1 to $2 billion (USD)"/>
    <s v="Pitney Bowes"/>
    <n v="0"/>
    <n v="0"/>
    <n v="63"/>
    <n v="101"/>
    <n v="82"/>
    <s v="Esri"/>
    <s v="VA"/>
    <n v="52"/>
    <n v="1"/>
    <n v="0"/>
    <n v="0"/>
    <n v="0"/>
    <n v="1"/>
    <n v="0"/>
    <n v="0"/>
    <n v="0"/>
    <n v="0"/>
    <n v="0"/>
    <n v="0"/>
    <n v="0"/>
    <n v="0"/>
    <n v="0"/>
    <n v="0"/>
    <n v="0"/>
    <s v="data scientist"/>
    <s v="na"/>
    <s v="M"/>
  </r>
  <r>
    <n v="392"/>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394"/>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396"/>
    <x v="0"/>
    <x v="233"/>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s v="Samba TV_x000a_3.3"/>
    <s v="San Francisco, CA"/>
    <s v="San Francisco, CA"/>
    <s v="201 - 500 "/>
    <n v="2008"/>
    <s v="Company - Private"/>
    <s v="Advertising &amp; Marketing"/>
    <s v="Business Services"/>
    <s v="Unknown / Non-Applicable"/>
    <n v="-1"/>
    <n v="0"/>
    <n v="0"/>
    <n v="127"/>
    <n v="202"/>
    <n v="164.5"/>
    <s v="Samba TV"/>
    <s v="CA"/>
    <n v="13"/>
    <n v="0"/>
    <n v="0"/>
    <n v="0"/>
    <n v="0"/>
    <n v="0"/>
    <n v="0"/>
    <n v="0"/>
    <n v="0"/>
    <n v="0"/>
    <n v="0"/>
    <n v="0"/>
    <n v="0"/>
    <n v="0"/>
    <n v="0"/>
    <n v="0"/>
    <n v="0"/>
    <s v="data scientist"/>
    <s v="na"/>
    <s v="na"/>
  </r>
  <r>
    <n v="397"/>
    <x v="136"/>
    <x v="234"/>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s v="SV Microwave_x000a_3.4"/>
    <s v="West Palm Beach, FL"/>
    <s v="West Palm Beach, FL"/>
    <s v="201 - 500 "/>
    <n v="1991"/>
    <s v="Company - Public"/>
    <s v="Telecommunications Manufacturing"/>
    <s v="Telecommunications"/>
    <s v="$50 to $100 million (USD)"/>
    <n v="-1"/>
    <n v="0"/>
    <n v="0"/>
    <n v="31"/>
    <n v="57"/>
    <n v="44"/>
    <s v="SV Microwave"/>
    <s v="FL"/>
    <n v="30"/>
    <n v="0"/>
    <n v="0"/>
    <n v="0"/>
    <n v="0"/>
    <n v="0"/>
    <n v="0"/>
    <n v="0"/>
    <n v="0"/>
    <n v="0"/>
    <n v="0"/>
    <n v="0"/>
    <n v="0"/>
    <n v="0"/>
    <n v="0"/>
    <n v="0"/>
    <n v="0"/>
    <s v="analyst"/>
    <s v="na"/>
    <s v="M"/>
  </r>
  <r>
    <n v="398"/>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399"/>
    <x v="17"/>
    <x v="235"/>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
    <s v="SpringML_x000a_4.4"/>
    <s v="Herndon, VA"/>
    <s v="Pleasanton, CA"/>
    <d v="1950-01-01T00:00:00"/>
    <n v="2015"/>
    <s v="Company - Private"/>
    <s v="Enterprise Software &amp; Network Solutions"/>
    <s v="Information Technology"/>
    <s v="Unknown / Non-Applicable"/>
    <n v="-1"/>
    <n v="0"/>
    <n v="0"/>
    <n v="75"/>
    <n v="143"/>
    <n v="109"/>
    <s v="SpringML"/>
    <s v="VA"/>
    <n v="6"/>
    <n v="1"/>
    <n v="1"/>
    <n v="0"/>
    <n v="0"/>
    <n v="0"/>
    <n v="0"/>
    <n v="0"/>
    <n v="0"/>
    <n v="0"/>
    <n v="0"/>
    <n v="1"/>
    <n v="0"/>
    <n v="0"/>
    <n v="0"/>
    <n v="0"/>
    <n v="0"/>
    <s v="data engineer"/>
    <s v="na"/>
    <s v="na"/>
  </r>
  <r>
    <n v="400"/>
    <x v="137"/>
    <x v="236"/>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s v="Sumo Logic_x000a_3.8"/>
    <s v="Austin, TX"/>
    <s v="Redwood City, CA"/>
    <s v="501 - 1000 "/>
    <n v="2010"/>
    <s v="Company - Private"/>
    <s v="Computer Hardware &amp; Software"/>
    <s v="Information Technology"/>
    <s v="Unknown / Non-Applicable"/>
    <s v="Splunk, Datadog, Elastic"/>
    <n v="0"/>
    <n v="0"/>
    <n v="105"/>
    <n v="194"/>
    <n v="149.5"/>
    <s v="Sumo Logic"/>
    <s v="TX"/>
    <n v="11"/>
    <n v="0"/>
    <n v="1"/>
    <n v="1"/>
    <n v="0"/>
    <n v="0"/>
    <n v="0"/>
    <n v="0"/>
    <n v="0"/>
    <n v="0"/>
    <n v="0"/>
    <n v="0"/>
    <n v="0"/>
    <n v="0"/>
    <n v="0"/>
    <n v="0"/>
    <n v="0"/>
    <s v="data engineer"/>
    <s v="na"/>
    <s v="M"/>
  </r>
  <r>
    <n v="401"/>
    <x v="138"/>
    <x v="237"/>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s v="EAB_x000a_3.5"/>
    <s v="Washington, DC"/>
    <s v="Washington, DC"/>
    <s v="1001 - 5000 "/>
    <n v="2007"/>
    <s v="Company - Private"/>
    <s v="Research &amp; Development"/>
    <s v="Business Services"/>
    <s v="Unknown / Non-Applicable"/>
    <n v="-1"/>
    <n v="0"/>
    <n v="0"/>
    <n v="45"/>
    <n v="86"/>
    <n v="65.5"/>
    <s v="EAB"/>
    <s v="DC"/>
    <n v="14"/>
    <n v="0"/>
    <n v="1"/>
    <n v="1"/>
    <n v="1"/>
    <n v="1"/>
    <n v="0"/>
    <n v="0"/>
    <n v="0"/>
    <n v="0"/>
    <n v="0"/>
    <n v="0"/>
    <n v="0"/>
    <n v="0"/>
    <n v="0"/>
    <n v="0"/>
    <n v="0"/>
    <s v="data engineer"/>
    <s v="na"/>
    <s v="M"/>
  </r>
  <r>
    <n v="403"/>
    <x v="16"/>
    <x v="238"/>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s v="Brighthouse Financial_x000a_3.5"/>
    <s v="Charlotte, NC"/>
    <s v="Charlotte, NC"/>
    <s v="1001 - 5000 "/>
    <n v="2017"/>
    <s v="Company - Public"/>
    <s v="Insurance Carriers"/>
    <s v="Insurance"/>
    <s v="Unknown / Non-Applicable"/>
    <n v="-1"/>
    <n v="0"/>
    <n v="0"/>
    <n v="95"/>
    <n v="154"/>
    <n v="124.5"/>
    <s v="Brighthouse Financial"/>
    <s v="NC"/>
    <n v="4"/>
    <n v="1"/>
    <n v="1"/>
    <n v="0"/>
    <n v="1"/>
    <n v="0"/>
    <n v="0"/>
    <n v="0"/>
    <n v="0"/>
    <n v="0"/>
    <n v="0"/>
    <n v="0"/>
    <n v="0"/>
    <n v="0"/>
    <n v="0"/>
    <n v="0"/>
    <n v="0"/>
    <s v="data scientist"/>
    <s v="sr"/>
    <s v="M"/>
  </r>
  <r>
    <n v="406"/>
    <x v="139"/>
    <x v="239"/>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_x000a_2.9"/>
    <s v="San Jose, CA"/>
    <s v="New York, NY"/>
    <s v="51 - 200 "/>
    <n v="1998"/>
    <s v="Company - Private"/>
    <s v="Advertising &amp; Marketing"/>
    <s v="Business Services"/>
    <s v="Unknown / Non-Applicable"/>
    <s v="Commerce Signals, Cardlytics, Yodlee"/>
    <n v="0"/>
    <n v="0"/>
    <n v="80"/>
    <n v="148"/>
    <n v="114"/>
    <s v="Affinity Solutions"/>
    <s v="CA"/>
    <n v="23"/>
    <n v="1"/>
    <n v="1"/>
    <n v="0"/>
    <n v="0"/>
    <n v="1"/>
    <n v="0"/>
    <n v="0"/>
    <n v="0"/>
    <n v="0"/>
    <n v="0"/>
    <n v="0"/>
    <n v="1"/>
    <n v="0"/>
    <n v="0"/>
    <n v="0"/>
    <n v="0"/>
    <s v="data engineer"/>
    <s v="na"/>
    <s v="M"/>
  </r>
  <r>
    <n v="407"/>
    <x v="95"/>
    <x v="240"/>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s v="Citadel Federal Credit Union_x000a_3.9"/>
    <s v="Exton, PA"/>
    <s v="Exton, PA"/>
    <s v="501 - 1000 "/>
    <n v="1937"/>
    <s v="Nonprofit Organization"/>
    <s v="Banks &amp; Credit Unions"/>
    <s v="Finance"/>
    <s v="Unknown / Non-Applicable"/>
    <s v="TruMark Financial, North Island Credit Union, CommunityAmerica Credit Union"/>
    <n v="0"/>
    <n v="0"/>
    <n v="36"/>
    <n v="62"/>
    <n v="49"/>
    <s v="Citadel Federal Credit Union"/>
    <s v="PA"/>
    <n v="84"/>
    <n v="1"/>
    <n v="0"/>
    <n v="0"/>
    <n v="0"/>
    <n v="1"/>
    <n v="0"/>
    <n v="0"/>
    <n v="0"/>
    <n v="0"/>
    <n v="0"/>
    <n v="0"/>
    <n v="1"/>
    <n v="1"/>
    <n v="0"/>
    <n v="0"/>
    <n v="0"/>
    <s v="analyst"/>
    <s v="na"/>
    <s v="na"/>
  </r>
  <r>
    <n v="409"/>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410"/>
    <x v="4"/>
    <x v="241"/>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s v="CALIBRE Systems_x000a_3.7"/>
    <s v="Alexandria, VA"/>
    <s v="Alexandria, VA"/>
    <s v="501 - 1000 "/>
    <n v="1989"/>
    <s v="Company - Private"/>
    <s v="IT Services"/>
    <s v="Information Technology"/>
    <s v="$100 to $500 million (USD)"/>
    <s v="CSC, Booz Allen Hamilton, ManTech"/>
    <n v="0"/>
    <n v="0"/>
    <n v="50"/>
    <n v="92"/>
    <n v="71"/>
    <s v="CALIBRE Systems"/>
    <s v="VA"/>
    <n v="32"/>
    <n v="0"/>
    <n v="0"/>
    <n v="0"/>
    <n v="1"/>
    <n v="1"/>
    <n v="0"/>
    <n v="0"/>
    <n v="0"/>
    <n v="0"/>
    <n v="0"/>
    <n v="0"/>
    <n v="1"/>
    <n v="1"/>
    <n v="0"/>
    <n v="0"/>
    <n v="0"/>
    <s v="analyst"/>
    <s v="na"/>
    <s v="na"/>
  </r>
  <r>
    <n v="411"/>
    <x v="140"/>
    <x v="242"/>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s v="MassMutual_x000a_3.6"/>
    <s v="Boston, MA"/>
    <s v="Springfield, MA"/>
    <s v="5001 - 10000 "/>
    <n v="1851"/>
    <s v="Company - Private"/>
    <s v="Insurance Carriers"/>
    <s v="Insurance"/>
    <s v="$10+ billion (USD)"/>
    <n v="-1"/>
    <n v="0"/>
    <n v="0"/>
    <n v="67"/>
    <n v="135"/>
    <n v="101"/>
    <s v="MassMutual"/>
    <s v="MA"/>
    <n v="170"/>
    <n v="0"/>
    <n v="0"/>
    <n v="0"/>
    <n v="0"/>
    <n v="0"/>
    <n v="0"/>
    <n v="0"/>
    <n v="0"/>
    <n v="0"/>
    <n v="0"/>
    <n v="0"/>
    <n v="0"/>
    <n v="0"/>
    <n v="0"/>
    <n v="0"/>
    <n v="0"/>
    <s v="director"/>
    <s v="na"/>
    <s v="na"/>
  </r>
  <r>
    <n v="412"/>
    <x v="0"/>
    <x v="32"/>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82"/>
    <n v="132"/>
    <n v="107"/>
    <s v="Esri"/>
    <s v="CA"/>
    <n v="52"/>
    <n v="1"/>
    <n v="1"/>
    <n v="1"/>
    <n v="0"/>
    <n v="0"/>
    <n v="0"/>
    <n v="0"/>
    <n v="0"/>
    <n v="0"/>
    <n v="0"/>
    <n v="1"/>
    <n v="1"/>
    <n v="0"/>
    <n v="0"/>
    <n v="1"/>
    <n v="0"/>
    <s v="data scientist"/>
    <s v="na"/>
    <s v="M"/>
  </r>
  <r>
    <n v="413"/>
    <x v="0"/>
    <x v="30"/>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s v="New England Biolabs_x000a_4.7"/>
    <s v="Ipswich, MA"/>
    <s v="Ipswich, MA"/>
    <s v="201 - 500 "/>
    <n v="1974"/>
    <s v="Company - Private"/>
    <s v="Biotech &amp; Pharmaceuticals"/>
    <s v="Biotech &amp; Pharmaceuticals"/>
    <s v="Unknown / Non-Applicable"/>
    <s v="Thermo Fisher Scientific, Enzymatics, Illumina"/>
    <n v="0"/>
    <n v="0"/>
    <n v="85"/>
    <n v="140"/>
    <n v="112.5"/>
    <s v="New England Biolabs"/>
    <s v="MA"/>
    <n v="47"/>
    <n v="1"/>
    <n v="0"/>
    <n v="0"/>
    <n v="1"/>
    <n v="0"/>
    <n v="0"/>
    <n v="0"/>
    <n v="0"/>
    <n v="0"/>
    <n v="0"/>
    <n v="0"/>
    <n v="0"/>
    <n v="0"/>
    <n v="0"/>
    <n v="0"/>
    <n v="0"/>
    <s v="data scientist"/>
    <s v="na"/>
    <s v="na"/>
  </r>
  <r>
    <n v="414"/>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415"/>
    <x v="120"/>
    <x v="243"/>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s v="Motorola Solutions_x000a_3.7"/>
    <s v="Chicago, IL"/>
    <s v="Chicago, IL"/>
    <s v="10000+ "/>
    <n v="1928"/>
    <s v="Company - Public"/>
    <s v="Computer Hardware &amp; Software"/>
    <s v="Information Technology"/>
    <s v="$5 to $10 billion (USD)"/>
    <s v="Cisco Systems, Huawei Technologies, IBM"/>
    <n v="0"/>
    <n v="0"/>
    <n v="42"/>
    <n v="80"/>
    <n v="61"/>
    <s v="Motorola Solutions"/>
    <s v="IL"/>
    <n v="93"/>
    <n v="1"/>
    <n v="1"/>
    <n v="0"/>
    <n v="0"/>
    <n v="1"/>
    <n v="0"/>
    <n v="0"/>
    <n v="0"/>
    <n v="0"/>
    <n v="0"/>
    <n v="1"/>
    <n v="0"/>
    <n v="0"/>
    <n v="0"/>
    <n v="0"/>
    <n v="0"/>
    <s v="analyst"/>
    <s v="na"/>
    <s v="M"/>
  </r>
  <r>
    <n v="416"/>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417"/>
    <x v="141"/>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419"/>
    <x v="142"/>
    <x v="245"/>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s v="MassMutual_x000a_3.6"/>
    <s v="Springfield, MA"/>
    <s v="Springfield, MA"/>
    <s v="5001 - 10000 "/>
    <n v="1851"/>
    <s v="Company - Private"/>
    <s v="Insurance Carriers"/>
    <s v="Insurance"/>
    <s v="$10+ billion (USD)"/>
    <n v="-1"/>
    <n v="0"/>
    <n v="0"/>
    <n v="34"/>
    <n v="92"/>
    <n v="63"/>
    <s v="MassMutual"/>
    <s v="MA"/>
    <n v="170"/>
    <n v="0"/>
    <n v="0"/>
    <n v="0"/>
    <n v="1"/>
    <n v="0"/>
    <n v="0"/>
    <n v="0"/>
    <n v="0"/>
    <n v="0"/>
    <n v="0"/>
    <n v="0"/>
    <n v="0"/>
    <n v="0"/>
    <n v="0"/>
    <n v="0"/>
    <n v="0"/>
    <s v="Data scientist project manager"/>
    <s v="na"/>
    <s v="M"/>
  </r>
  <r>
    <n v="420"/>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421"/>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425"/>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426"/>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427"/>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428"/>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429"/>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430"/>
    <x v="17"/>
    <x v="250"/>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s v="Guidepoint_x000a_3.2"/>
    <s v="New York, NY"/>
    <s v="New York, NY"/>
    <s v="501 - 1000 "/>
    <n v="2003"/>
    <s v="Company - Private"/>
    <s v="Research &amp; Development"/>
    <s v="Business Services"/>
    <s v="Unknown / Non-Applicable"/>
    <s v="Coleman Research, AlphaSights, Third Bridge"/>
    <n v="0"/>
    <n v="0"/>
    <n v="43"/>
    <n v="86"/>
    <n v="64.5"/>
    <s v="Guidepoint"/>
    <s v="NY"/>
    <n v="18"/>
    <n v="1"/>
    <n v="0"/>
    <n v="1"/>
    <n v="1"/>
    <n v="1"/>
    <n v="0"/>
    <n v="0"/>
    <n v="0"/>
    <n v="0"/>
    <n v="0"/>
    <n v="0"/>
    <n v="0"/>
    <n v="0"/>
    <n v="0"/>
    <n v="0"/>
    <n v="0"/>
    <s v="data engineer"/>
    <s v="na"/>
    <s v="na"/>
  </r>
  <r>
    <n v="431"/>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433"/>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434"/>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435"/>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437"/>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442"/>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443"/>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444"/>
    <x v="1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0"/>
    <n v="0"/>
    <n v="0"/>
    <n v="0"/>
    <n v="0"/>
    <n v="0"/>
    <n v="0"/>
    <n v="0"/>
    <n v="0"/>
    <n v="0"/>
    <n v="0"/>
    <n v="0"/>
    <s v="data scientist"/>
    <s v="na"/>
    <s v="M"/>
  </r>
  <r>
    <n v="446"/>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447"/>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448"/>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449"/>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450"/>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452"/>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454"/>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455"/>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456"/>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458"/>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459"/>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461"/>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462"/>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463"/>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464"/>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466"/>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467"/>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468"/>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469"/>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470"/>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471"/>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472"/>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473"/>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476"/>
    <x v="0"/>
    <x v="45"/>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s v="Zimmerman Advertising_x000a_3.8"/>
    <s v="Fort Lauderdale, FL"/>
    <s v="Fort Lauderdale, FL"/>
    <s v="501 - 1000 "/>
    <n v="1984"/>
    <s v="Subsidiary or Business Segment"/>
    <s v="Advertising &amp; Marketing"/>
    <s v="Business Services"/>
    <s v="Unknown / Non-Applicable"/>
    <n v="-1"/>
    <n v="0"/>
    <n v="0"/>
    <n v="68"/>
    <n v="114"/>
    <n v="91"/>
    <s v="Zimmerman Advertising"/>
    <s v="FL"/>
    <n v="37"/>
    <n v="1"/>
    <n v="0"/>
    <n v="0"/>
    <n v="1"/>
    <n v="1"/>
    <n v="0"/>
    <n v="0"/>
    <n v="0"/>
    <n v="0"/>
    <n v="0"/>
    <n v="1"/>
    <n v="1"/>
    <n v="0"/>
    <n v="0"/>
    <n v="0"/>
    <n v="0"/>
    <s v="data scientist"/>
    <s v="na"/>
    <s v="na"/>
  </r>
  <r>
    <n v="477"/>
    <x v="0"/>
    <x v="40"/>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s v="BPA Services_x000a_5.0"/>
    <s v="Washington, DC"/>
    <s v="Alexandria, VA"/>
    <s v="unknown"/>
    <n v="-1"/>
    <s v="Company - Private"/>
    <s v="Enterprise Software &amp; Network Solutions"/>
    <s v="Information Technology"/>
    <s v="Unknown / Non-Applicable"/>
    <n v="-1"/>
    <n v="0"/>
    <n v="1"/>
    <n v="150"/>
    <n v="160"/>
    <n v="155"/>
    <s v="BPA Services"/>
    <s v="DC"/>
    <n v="-1"/>
    <n v="0"/>
    <n v="0"/>
    <n v="1"/>
    <n v="1"/>
    <n v="0"/>
    <n v="0"/>
    <n v="0"/>
    <n v="0"/>
    <n v="0"/>
    <n v="0"/>
    <n v="0"/>
    <n v="0"/>
    <n v="0"/>
    <n v="0"/>
    <n v="0"/>
    <n v="0"/>
    <s v="data scientist"/>
    <s v="na"/>
    <s v="na"/>
  </r>
  <r>
    <n v="479"/>
    <x v="165"/>
    <x v="274"/>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s v="MassMutual_x000a_3.6"/>
    <s v="Boston, MA"/>
    <s v="Springfield, MA"/>
    <s v="5001 - 10000 "/>
    <n v="1851"/>
    <s v="Company - Private"/>
    <s v="Insurance Carriers"/>
    <s v="Insurance"/>
    <s v="$10+ billion (USD)"/>
    <n v="-1"/>
    <n v="0"/>
    <n v="0"/>
    <n v="101"/>
    <n v="158"/>
    <n v="129.5"/>
    <s v="MassMutual"/>
    <s v="MA"/>
    <n v="170"/>
    <n v="1"/>
    <n v="1"/>
    <n v="1"/>
    <n v="1"/>
    <n v="1"/>
    <n v="0"/>
    <n v="0"/>
    <n v="0"/>
    <n v="0"/>
    <n v="0"/>
    <n v="1"/>
    <n v="1"/>
    <n v="1"/>
    <n v="0"/>
    <n v="0"/>
    <n v="0"/>
    <s v="na"/>
    <s v="na"/>
    <s v="na"/>
  </r>
  <r>
    <n v="482"/>
    <x v="166"/>
    <x v="275"/>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New York, NY"/>
    <s v="New York, NY"/>
    <s v="10000+ "/>
    <n v="1849"/>
    <s v="Company - Public"/>
    <s v="Biotech &amp; Pharmaceuticals"/>
    <s v="Biotech &amp; Pharmaceuticals"/>
    <s v="$10+ billion (USD)"/>
    <n v="-1"/>
    <n v="0"/>
    <n v="0"/>
    <n v="125"/>
    <n v="210"/>
    <n v="167.5"/>
    <s v="Pfizer"/>
    <s v="NY"/>
    <n v="172"/>
    <n v="0"/>
    <n v="0"/>
    <n v="1"/>
    <n v="1"/>
    <n v="0"/>
    <n v="0"/>
    <n v="0"/>
    <n v="0"/>
    <n v="0"/>
    <n v="0"/>
    <n v="0"/>
    <n v="0"/>
    <n v="0"/>
    <n v="0"/>
    <n v="0"/>
    <n v="0"/>
    <s v="data scientist"/>
    <s v="sr"/>
    <s v="M"/>
  </r>
  <r>
    <n v="483"/>
    <x v="167"/>
    <x v="276"/>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s v="Associated Banc-Corp_x000a_3.8"/>
    <s v="Green Bay, WI"/>
    <s v="Green Bay, WI"/>
    <s v="1001 - 5000 "/>
    <n v="1870"/>
    <s v="Company - Public"/>
    <s v="Banks &amp; Credit Unions"/>
    <s v="Finance"/>
    <s v="$1 to $2 billion (USD)"/>
    <s v="Wells Fargo, BMO Harris Bank, U.S. Bank"/>
    <n v="0"/>
    <n v="0"/>
    <n v="43"/>
    <n v="77"/>
    <n v="60"/>
    <s v="Associated Banc-Corp"/>
    <s v="WI"/>
    <n v="151"/>
    <n v="0"/>
    <n v="0"/>
    <n v="1"/>
    <n v="1"/>
    <n v="0"/>
    <n v="0"/>
    <n v="0"/>
    <n v="0"/>
    <n v="0"/>
    <n v="0"/>
    <n v="0"/>
    <n v="0"/>
    <n v="0"/>
    <n v="0"/>
    <n v="0"/>
    <n v="0"/>
    <s v="analyst"/>
    <s v="na"/>
    <s v="na"/>
  </r>
  <r>
    <n v="485"/>
    <x v="20"/>
    <x v="277"/>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39"/>
    <n v="221"/>
    <n v="180"/>
    <s v="Zest AI"/>
    <s v="CA"/>
    <n v="12"/>
    <n v="1"/>
    <n v="0"/>
    <n v="0"/>
    <n v="1"/>
    <n v="1"/>
    <n v="0"/>
    <n v="0"/>
    <n v="0"/>
    <n v="0"/>
    <n v="0"/>
    <n v="0"/>
    <n v="0"/>
    <n v="0"/>
    <n v="0"/>
    <n v="0"/>
    <n v="0"/>
    <s v="data scientist"/>
    <s v="sr"/>
    <s v="M"/>
  </r>
  <r>
    <n v="486"/>
    <x v="168"/>
    <x v="179"/>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1"/>
    <n v="0"/>
    <n v="0"/>
    <n v="0"/>
    <n v="0"/>
    <n v="0"/>
    <n v="0"/>
    <n v="0"/>
    <n v="0"/>
    <n v="0"/>
    <n v="0"/>
    <s v="analyst"/>
    <s v="na"/>
    <s v="na"/>
  </r>
  <r>
    <n v="487"/>
    <x v="46"/>
    <x v="278"/>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s v="Genesys_x000a_4.3"/>
    <s v="Durham, NC"/>
    <s v="Daly City, CA"/>
    <s v="5001 - 10000 "/>
    <n v="1990"/>
    <s v="Company - Private"/>
    <s v="Computer Hardware &amp; Software"/>
    <s v="Information Technology"/>
    <s v="$1 to $2 billion (USD)"/>
    <s v="Avaya, Five9, Salesforce"/>
    <n v="0"/>
    <n v="0"/>
    <n v="78"/>
    <n v="147"/>
    <n v="112.5"/>
    <s v="Genesys"/>
    <s v="NC"/>
    <n v="31"/>
    <n v="1"/>
    <n v="1"/>
    <n v="1"/>
    <n v="0"/>
    <n v="0"/>
    <n v="0"/>
    <n v="0"/>
    <n v="0"/>
    <n v="0"/>
    <n v="0"/>
    <n v="1"/>
    <n v="0"/>
    <n v="0"/>
    <n v="1"/>
    <n v="0"/>
    <n v="0"/>
    <s v="data engineer"/>
    <s v="sr"/>
    <s v="na"/>
  </r>
  <r>
    <n v="488"/>
    <x v="43"/>
    <x v="89"/>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s v="Moda Operandi_x000a_1.9"/>
    <s v="New York, NY"/>
    <s v="New York, NY"/>
    <s v="201 - 500 "/>
    <n v="2010"/>
    <s v="Company - Private"/>
    <s v="Department, Clothing, &amp; Shoe Stores"/>
    <s v="Retail"/>
    <s v="$100 to $500 million (USD)"/>
    <s v="YOOX NET-A-PORTER GROUP, Farfetch, MATCHESFASHION"/>
    <n v="0"/>
    <n v="0"/>
    <n v="65"/>
    <n v="110"/>
    <n v="87.5"/>
    <s v="Moda Operandi"/>
    <s v="NY"/>
    <n v="11"/>
    <n v="1"/>
    <n v="0"/>
    <n v="0"/>
    <n v="1"/>
    <n v="1"/>
    <n v="0"/>
    <n v="0"/>
    <n v="0"/>
    <n v="0"/>
    <n v="0"/>
    <n v="0"/>
    <n v="0"/>
    <n v="0"/>
    <n v="0"/>
    <n v="0"/>
    <n v="1"/>
    <s v="analyst"/>
    <s v="sr"/>
    <s v="na"/>
  </r>
  <r>
    <n v="489"/>
    <x v="169"/>
    <x v="279"/>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s v="Liberty Mutual Insurance_x000a_3.3"/>
    <s v="Indianapolis, IN"/>
    <s v="Boston, MA"/>
    <s v="10000+ "/>
    <n v="1912"/>
    <s v="Company - Private"/>
    <s v="Insurance Carriers"/>
    <s v="Insurance"/>
    <s v="$10+ billion (USD)"/>
    <s v="Travelers, Allstate, State Farm"/>
    <n v="0"/>
    <n v="0"/>
    <n v="37"/>
    <n v="66"/>
    <n v="51.5"/>
    <s v="Liberty Mutual Insurance"/>
    <s v="IN"/>
    <n v="109"/>
    <n v="1"/>
    <n v="0"/>
    <n v="0"/>
    <n v="1"/>
    <n v="1"/>
    <n v="0"/>
    <n v="0"/>
    <n v="0"/>
    <n v="0"/>
    <n v="0"/>
    <n v="0"/>
    <n v="0"/>
    <n v="1"/>
    <n v="0"/>
    <n v="0"/>
    <n v="0"/>
    <s v="data modeler"/>
    <s v="na"/>
    <s v="M"/>
  </r>
  <r>
    <n v="490"/>
    <x v="170"/>
    <x v="280"/>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s v="QK_x000a_4.7"/>
    <s v="Clovis, CA"/>
    <s v="Visalia, CA"/>
    <s v="51 - 200 "/>
    <n v="1972"/>
    <s v="Company - Private"/>
    <s v="Architectural &amp; Engineering Services"/>
    <s v="Business Services"/>
    <s v="$10 to $25 million (USD)"/>
    <n v="-1"/>
    <n v="0"/>
    <n v="0"/>
    <n v="38"/>
    <n v="64"/>
    <n v="51"/>
    <s v="QK"/>
    <s v="CA"/>
    <n v="49"/>
    <n v="0"/>
    <n v="0"/>
    <n v="0"/>
    <n v="1"/>
    <n v="0"/>
    <n v="0"/>
    <n v="0"/>
    <n v="0"/>
    <n v="0"/>
    <n v="0"/>
    <n v="0"/>
    <n v="0"/>
    <n v="0"/>
    <n v="0"/>
    <n v="0"/>
    <n v="0"/>
    <s v="other scientist"/>
    <s v="na"/>
    <s v="na"/>
  </r>
  <r>
    <n v="491"/>
    <x v="171"/>
    <x v="281"/>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s v="Santander_x000a_3.1"/>
    <s v="Boston, MA"/>
    <s v="Madrid, Spain"/>
    <s v="10000+ "/>
    <n v="1856"/>
    <s v="Company - Private"/>
    <s v="Banks &amp; Credit Unions"/>
    <s v="Finance"/>
    <s v="$10+ billion (USD)"/>
    <n v="-1"/>
    <n v="0"/>
    <n v="0"/>
    <n v="43"/>
    <n v="82"/>
    <n v="62.5"/>
    <s v="Santander"/>
    <s v="MA"/>
    <n v="165"/>
    <n v="1"/>
    <n v="0"/>
    <n v="0"/>
    <n v="1"/>
    <n v="1"/>
    <n v="1"/>
    <n v="0"/>
    <n v="0"/>
    <n v="0"/>
    <n v="0"/>
    <n v="0"/>
    <n v="0"/>
    <n v="0"/>
    <n v="0"/>
    <n v="0"/>
    <n v="0"/>
    <s v="data scientist"/>
    <s v="na"/>
    <s v="M"/>
  </r>
  <r>
    <n v="492"/>
    <x v="172"/>
    <x v="282"/>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s v="Tivity Health_x000a_3.4"/>
    <s v="Chandler, AZ"/>
    <s v="Franklin, TN"/>
    <s v="501 - 1000 "/>
    <n v="1981"/>
    <s v="Company - Public"/>
    <s v="Health Care Services &amp; Hospitals"/>
    <s v="Health Care"/>
    <s v="Unknown / Non-Applicable"/>
    <n v="-1"/>
    <n v="0"/>
    <n v="0"/>
    <n v="90"/>
    <n v="110"/>
    <n v="100"/>
    <s v="Tivity Health"/>
    <s v="AZ"/>
    <n v="40"/>
    <n v="0"/>
    <n v="0"/>
    <n v="0"/>
    <n v="0"/>
    <n v="1"/>
    <n v="0"/>
    <n v="0"/>
    <n v="0"/>
    <n v="0"/>
    <n v="0"/>
    <n v="1"/>
    <n v="0"/>
    <n v="0"/>
    <n v="0"/>
    <n v="0"/>
    <n v="0"/>
    <s v="data engineer"/>
    <s v="sr"/>
    <s v="na"/>
  </r>
  <r>
    <n v="493"/>
    <x v="17"/>
    <x v="55"/>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
    <s v="BRMi_x000a_4.4"/>
    <s v="Chantilly, VA"/>
    <s v="Washington, DC"/>
    <s v="51 - 200 "/>
    <n v="2004"/>
    <s v="Company - Private"/>
    <s v="IT Services"/>
    <s v="Information Technology"/>
    <s v="Unknown / Non-Applicable"/>
    <n v="-1"/>
    <n v="0"/>
    <n v="0"/>
    <n v="61"/>
    <n v="109"/>
    <n v="85"/>
    <s v="BRMi"/>
    <s v="VA"/>
    <n v="17"/>
    <n v="1"/>
    <n v="1"/>
    <n v="1"/>
    <n v="0"/>
    <n v="0"/>
    <n v="0"/>
    <n v="0"/>
    <n v="0"/>
    <n v="0"/>
    <n v="0"/>
    <n v="1"/>
    <n v="0"/>
    <n v="0"/>
    <n v="0"/>
    <n v="0"/>
    <n v="0"/>
    <s v="data engineer"/>
    <s v="na"/>
    <s v="na"/>
  </r>
  <r>
    <n v="494"/>
    <x v="173"/>
    <x v="283"/>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s v="Luminar Technologies_x000a_3.9"/>
    <s v="Orlando, FL"/>
    <s v="Orlando, FL"/>
    <s v="201 - 500 "/>
    <n v="2012"/>
    <s v="Company - Private"/>
    <s v="Computer Hardware &amp; Software"/>
    <s v="Information Technology"/>
    <s v="Unknown / Non-Applicable"/>
    <n v="-1"/>
    <n v="0"/>
    <n v="0"/>
    <n v="93"/>
    <n v="151"/>
    <n v="122"/>
    <s v="Luminar Technologies"/>
    <s v="FL"/>
    <n v="9"/>
    <n v="1"/>
    <n v="0"/>
    <n v="1"/>
    <n v="0"/>
    <n v="0"/>
    <n v="0"/>
    <n v="0"/>
    <n v="0"/>
    <n v="0"/>
    <n v="0"/>
    <n v="0"/>
    <n v="0"/>
    <n v="0"/>
    <n v="0"/>
    <n v="0"/>
    <n v="0"/>
    <s v="data scientist"/>
    <s v="sr"/>
    <s v="M"/>
  </r>
  <r>
    <n v="495"/>
    <x v="174"/>
    <x v="61"/>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s v="Emtec, Inc._x000a_3.9"/>
    <s v="Chicago, IL"/>
    <s v="Jacksonville, FL"/>
    <s v="501 - 1000 "/>
    <n v="1995"/>
    <s v="Company - Private"/>
    <s v="Enterprise Software &amp; Network Solutions"/>
    <s v="Information Technology"/>
    <s v="$100 to $500 million (USD)"/>
    <n v="-1"/>
    <n v="0"/>
    <n v="0"/>
    <n v="52"/>
    <n v="81"/>
    <n v="66.5"/>
    <s v="Emtec, Inc."/>
    <s v="IL"/>
    <n v="26"/>
    <n v="1"/>
    <n v="0"/>
    <n v="0"/>
    <n v="0"/>
    <n v="1"/>
    <n v="1"/>
    <n v="0"/>
    <n v="0"/>
    <n v="0"/>
    <n v="0"/>
    <n v="0"/>
    <n v="1"/>
    <n v="1"/>
    <n v="0"/>
    <n v="0"/>
    <n v="0"/>
    <s v="data analitics"/>
    <s v="na"/>
    <s v="M"/>
  </r>
  <r>
    <n v="496"/>
    <x v="175"/>
    <x v="284"/>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s v="Veterans United Home Loans_x000a_4.7"/>
    <s v="Columbia, MO"/>
    <s v="Columbia, MO"/>
    <s v="1001 - 5000 "/>
    <n v="2002"/>
    <s v="Company - Private"/>
    <s v="Lending"/>
    <s v="Finance"/>
    <s v="Unknown / Non-Applicable"/>
    <n v="-1"/>
    <n v="0"/>
    <n v="0"/>
    <n v="40"/>
    <n v="101"/>
    <n v="70.5"/>
    <s v="Veterans United Home Loans"/>
    <s v="MO"/>
    <n v="19"/>
    <n v="0"/>
    <n v="1"/>
    <n v="0"/>
    <n v="1"/>
    <n v="1"/>
    <n v="0"/>
    <n v="0"/>
    <n v="0"/>
    <n v="0"/>
    <n v="0"/>
    <n v="1"/>
    <n v="1"/>
    <n v="0"/>
    <n v="0"/>
    <n v="1"/>
    <n v="0"/>
    <s v="na"/>
    <s v="na"/>
    <s v="na"/>
  </r>
  <r>
    <n v="497"/>
    <x v="46"/>
    <x v="285"/>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s v="Praetorian_x000a_4.7"/>
    <s v="Austin, TX"/>
    <s v="Austin, TX"/>
    <s v="51 - 200 "/>
    <n v="2010"/>
    <s v="Company - Private"/>
    <s v="Security Services"/>
    <s v="Business Services"/>
    <s v="$10 to $25 million (USD)"/>
    <n v="-1"/>
    <n v="0"/>
    <n v="0"/>
    <n v="97"/>
    <n v="180"/>
    <n v="138.5"/>
    <s v="Praetorian"/>
    <s v="TX"/>
    <n v="11"/>
    <n v="1"/>
    <n v="1"/>
    <n v="0"/>
    <n v="0"/>
    <n v="1"/>
    <n v="0"/>
    <n v="0"/>
    <n v="0"/>
    <n v="0"/>
    <n v="1"/>
    <n v="0"/>
    <n v="0"/>
    <n v="0"/>
    <n v="0"/>
    <n v="0"/>
    <n v="0"/>
    <s v="data engineer"/>
    <s v="sr"/>
    <s v="na"/>
  </r>
  <r>
    <n v="498"/>
    <x v="176"/>
    <x v="286"/>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Boston, MA"/>
    <s v="London, United Kingdom"/>
    <s v="1001 - 5000 "/>
    <n v="1943"/>
    <s v="Company - Private"/>
    <s v="Consulting"/>
    <s v="Business Services"/>
    <s v="$100 to $500 million (USD)"/>
    <s v="McKinsey &amp; Company, Accenture, Deloitte"/>
    <n v="0"/>
    <n v="0"/>
    <n v="81"/>
    <n v="134"/>
    <n v="107.5"/>
    <s v="PA Consulting"/>
    <s v="MA"/>
    <n v="78"/>
    <n v="0"/>
    <n v="1"/>
    <n v="0"/>
    <n v="1"/>
    <n v="1"/>
    <n v="0"/>
    <n v="0"/>
    <n v="0"/>
    <n v="0"/>
    <n v="0"/>
    <n v="1"/>
    <n v="1"/>
    <n v="0"/>
    <n v="0"/>
    <n v="1"/>
    <n v="0"/>
    <s v="data scientist"/>
    <s v="na"/>
    <s v="na"/>
  </r>
  <r>
    <n v="499"/>
    <x v="177"/>
    <x v="287"/>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s v="Agios Pharmaceuticals_x000a_3.8"/>
    <s v="Cambridge, MA"/>
    <s v="Cambridge, MA"/>
    <s v="501 - 1000 "/>
    <n v="2008"/>
    <s v="Company - Public"/>
    <s v="Biotech &amp; Pharmaceuticals"/>
    <s v="Biotech &amp; Pharmaceuticals"/>
    <s v="$50 to $100 million (USD)"/>
    <n v="-1"/>
    <n v="0"/>
    <n v="0"/>
    <n v="84"/>
    <n v="157"/>
    <n v="120.5"/>
    <s v="Agios Pharmaceuticals"/>
    <s v="MA"/>
    <n v="13"/>
    <n v="0"/>
    <n v="0"/>
    <n v="0"/>
    <n v="0"/>
    <n v="0"/>
    <n v="1"/>
    <n v="0"/>
    <n v="0"/>
    <n v="0"/>
    <n v="0"/>
    <n v="0"/>
    <n v="0"/>
    <n v="0"/>
    <n v="0"/>
    <n v="0"/>
    <n v="0"/>
    <s v="other scientist"/>
    <s v="na"/>
    <s v="M"/>
  </r>
  <r>
    <n v="500"/>
    <x v="178"/>
    <x v="175"/>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0"/>
    <n v="0"/>
    <n v="0"/>
    <n v="0"/>
    <n v="0"/>
    <n v="0"/>
    <n v="0"/>
    <n v="0"/>
    <n v="0"/>
    <n v="0"/>
    <n v="0"/>
    <n v="0"/>
    <n v="0"/>
    <s v="other scientist"/>
    <s v="na"/>
    <s v="na"/>
  </r>
  <r>
    <n v="501"/>
    <x v="179"/>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502"/>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505"/>
    <x v="180"/>
    <x v="288"/>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s v="Glassdoor_x000a_4.0"/>
    <s v="San Francisco, CA"/>
    <s v="Mill Valley, CA"/>
    <s v="1001 - 5000 "/>
    <n v="2007"/>
    <s v="Company - Private"/>
    <s v="Internet"/>
    <s v="Information Technology"/>
    <s v="Unknown / Non-Applicable"/>
    <s v="Indeed, LinkedIn"/>
    <n v="0"/>
    <n v="0"/>
    <n v="121"/>
    <n v="203"/>
    <n v="162"/>
    <s v="Glassdoor"/>
    <s v="CA"/>
    <n v="14"/>
    <n v="1"/>
    <n v="1"/>
    <n v="1"/>
    <n v="1"/>
    <n v="0"/>
    <n v="0"/>
    <n v="0"/>
    <n v="0"/>
    <n v="0"/>
    <n v="0"/>
    <n v="1"/>
    <n v="0"/>
    <n v="0"/>
    <n v="0"/>
    <n v="0"/>
    <n v="0"/>
    <s v="data engineer"/>
    <s v="sr"/>
    <s v="na"/>
  </r>
  <r>
    <n v="506"/>
    <x v="181"/>
    <x v="289"/>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52"/>
    <n v="85"/>
    <n v="68.5"/>
    <s v="Esri"/>
    <s v="CA"/>
    <n v="52"/>
    <n v="1"/>
    <n v="1"/>
    <n v="0"/>
    <n v="1"/>
    <n v="0"/>
    <n v="0"/>
    <n v="0"/>
    <n v="1"/>
    <n v="1"/>
    <n v="1"/>
    <n v="0"/>
    <n v="0"/>
    <n v="0"/>
    <n v="0"/>
    <n v="0"/>
    <n v="0"/>
    <s v="data scientist"/>
    <s v="na"/>
    <s v="M"/>
  </r>
  <r>
    <n v="507"/>
    <x v="182"/>
    <x v="290"/>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s v="Assurant_x000a_3.4"/>
    <s v="Westlake, OH"/>
    <s v="New York, NY"/>
    <s v="10000+ "/>
    <n v="1978"/>
    <s v="Company - Public"/>
    <s v="Insurance Carriers"/>
    <s v="Insurance"/>
    <s v="$5 to $10 billion (USD)"/>
    <s v="Asurion, SquareTrade, National General Insurance"/>
    <n v="0"/>
    <n v="0"/>
    <n v="81"/>
    <n v="140"/>
    <n v="110.5"/>
    <s v="Assurant"/>
    <s v="OH"/>
    <n v="43"/>
    <n v="0"/>
    <n v="0"/>
    <n v="0"/>
    <n v="1"/>
    <n v="1"/>
    <n v="0"/>
    <n v="0"/>
    <n v="1"/>
    <n v="0"/>
    <n v="1"/>
    <n v="0"/>
    <n v="0"/>
    <n v="0"/>
    <n v="0"/>
    <n v="0"/>
    <n v="0"/>
    <s v="data scientist"/>
    <s v="sr"/>
    <s v="na"/>
  </r>
  <r>
    <n v="508"/>
    <x v="22"/>
    <x v="44"/>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s v="Caterpillar_x000a_3.7"/>
    <s v="Peoria, IL"/>
    <s v="Deerfield, IL"/>
    <s v="10000+ "/>
    <n v="1925"/>
    <s v="Company - Public"/>
    <s v="Industrial Manufacturing"/>
    <s v="Manufacturing"/>
    <s v="$10+ billion (USD)"/>
    <s v="John Deere, Komatsu, CNH Industrial"/>
    <n v="0"/>
    <n v="0"/>
    <n v="63"/>
    <n v="99"/>
    <n v="81"/>
    <s v="Caterpillar"/>
    <s v="IL"/>
    <n v="96"/>
    <n v="0"/>
    <n v="0"/>
    <n v="0"/>
    <n v="0"/>
    <n v="0"/>
    <n v="0"/>
    <n v="0"/>
    <n v="0"/>
    <n v="0"/>
    <n v="0"/>
    <n v="0"/>
    <n v="1"/>
    <n v="0"/>
    <n v="0"/>
    <n v="0"/>
    <n v="0"/>
    <s v="data scientist"/>
    <s v="na"/>
    <s v="na"/>
  </r>
  <r>
    <n v="509"/>
    <x v="16"/>
    <x v="39"/>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s v="Equity Residential_x000a_4.3"/>
    <s v="Chicago, IL"/>
    <s v="Chicago, IL"/>
    <s v="1001 - 5000 "/>
    <n v="1993"/>
    <s v="Company - Public"/>
    <s v="Real Estate"/>
    <s v="Real Estate"/>
    <s v="$2 to $5 billion (USD)"/>
    <s v="UDR, AvalonBay Communities, Essex Property Trust"/>
    <n v="0"/>
    <n v="0"/>
    <n v="110"/>
    <n v="150"/>
    <n v="130"/>
    <s v="Equity Residential"/>
    <s v="IL"/>
    <n v="28"/>
    <n v="1"/>
    <n v="1"/>
    <n v="0"/>
    <n v="1"/>
    <n v="1"/>
    <n v="0"/>
    <n v="0"/>
    <n v="0"/>
    <n v="1"/>
    <n v="0"/>
    <n v="1"/>
    <n v="1"/>
    <n v="1"/>
    <n v="0"/>
    <n v="0"/>
    <n v="0"/>
    <s v="data scientist"/>
    <s v="sr"/>
    <s v="M"/>
  </r>
  <r>
    <n v="510"/>
    <x v="183"/>
    <x v="291"/>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s v="F&amp;G_x000a_3.7"/>
    <s v="Des Moines, IA"/>
    <s v="Des Moines, IA"/>
    <s v="201 - 500 "/>
    <n v="-1"/>
    <s v="Subsidiary or Business Segment"/>
    <s v="Insurance Carriers"/>
    <s v="Insurance"/>
    <s v="$100 to $500 million (USD)"/>
    <n v="-1"/>
    <n v="0"/>
    <n v="0"/>
    <n v="83"/>
    <n v="148"/>
    <n v="115.5"/>
    <s v="F&amp;G"/>
    <s v="IA"/>
    <n v="-1"/>
    <n v="1"/>
    <n v="0"/>
    <n v="0"/>
    <n v="1"/>
    <n v="1"/>
    <n v="0"/>
    <n v="0"/>
    <n v="0"/>
    <n v="0"/>
    <n v="0"/>
    <n v="0"/>
    <n v="1"/>
    <n v="0"/>
    <n v="0"/>
    <n v="0"/>
    <n v="0"/>
    <s v="data engineer"/>
    <s v="sr"/>
    <s v="na"/>
  </r>
  <r>
    <n v="512"/>
    <x v="184"/>
    <x v="99"/>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Richland, WA"/>
    <s v="Richland, WA"/>
    <s v="1001 - 5000 "/>
    <n v="1965"/>
    <s v="Government"/>
    <s v="Energy"/>
    <s v="Oil, Gas, Energy &amp; Utilities"/>
    <s v="$500 million to $1 billion (USD)"/>
    <s v="Oak Ridge National Laboratory, National Renewable Energy Lab, Los Alamos National Laboratory"/>
    <n v="0"/>
    <n v="0"/>
    <n v="60"/>
    <n v="101"/>
    <n v="80.5"/>
    <s v="PNNL"/>
    <s v="WA"/>
    <n v="56"/>
    <n v="0"/>
    <n v="0"/>
    <n v="0"/>
    <n v="0"/>
    <n v="0"/>
    <n v="0"/>
    <n v="0"/>
    <n v="1"/>
    <n v="0"/>
    <n v="1"/>
    <n v="0"/>
    <n v="0"/>
    <n v="0"/>
    <n v="0"/>
    <n v="0"/>
    <n v="0"/>
    <s v="data scientist"/>
    <s v="sr"/>
    <s v="M"/>
  </r>
  <r>
    <n v="516"/>
    <x v="185"/>
    <x v="29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6"/>
    <s v="GreatAmerica Financial Services_x000a_4.6"/>
    <s v="Cedar Rapids, IA"/>
    <s v="Cedar Rapids, IA"/>
    <s v="501 - 1000 "/>
    <n v="1992"/>
    <s v="Company - Private"/>
    <s v="Lending"/>
    <s v="Finance"/>
    <s v="$100 to $500 million (USD)"/>
    <n v="-1"/>
    <n v="0"/>
    <n v="0"/>
    <n v="31"/>
    <n v="55"/>
    <n v="43"/>
    <s v="GreatAmerica Financial Services"/>
    <s v="IA"/>
    <n v="29"/>
    <n v="0"/>
    <n v="0"/>
    <n v="0"/>
    <n v="1"/>
    <n v="1"/>
    <n v="0"/>
    <n v="0"/>
    <n v="0"/>
    <n v="0"/>
    <n v="0"/>
    <n v="0"/>
    <n v="1"/>
    <n v="0"/>
    <n v="0"/>
    <n v="0"/>
    <n v="0"/>
    <s v="analyst"/>
    <s v="na"/>
    <s v="na"/>
  </r>
  <r>
    <n v="517"/>
    <x v="186"/>
    <x v="293"/>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
    <s v="Acceleron Pharma_x000a_4.4"/>
    <s v="Cambridge, MA"/>
    <s v="Cambridge, MA"/>
    <s v="201 - 500 "/>
    <n v="2003"/>
    <s v="Company - Public"/>
    <s v="Biotech &amp; Pharmaceuticals"/>
    <s v="Biotech &amp; Pharmaceuticals"/>
    <s v="Unknown / Non-Applicable"/>
    <n v="-1"/>
    <n v="0"/>
    <n v="0"/>
    <n v="102"/>
    <n v="178"/>
    <n v="140"/>
    <s v="Acceleron Pharma"/>
    <s v="MA"/>
    <n v="18"/>
    <n v="0"/>
    <n v="0"/>
    <n v="0"/>
    <n v="1"/>
    <n v="0"/>
    <n v="0"/>
    <n v="0"/>
    <n v="0"/>
    <n v="0"/>
    <n v="0"/>
    <n v="0"/>
    <n v="0"/>
    <n v="0"/>
    <n v="0"/>
    <n v="0"/>
    <n v="0"/>
    <s v="director"/>
    <s v="na"/>
    <s v="P"/>
  </r>
  <r>
    <n v="518"/>
    <x v="187"/>
    <x v="294"/>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s v="Kronos Bio"/>
    <s v="Cambridge, MA"/>
    <s v="San Mateo, CA"/>
    <s v="unknown"/>
    <n v="-1"/>
    <s v="Company - Private"/>
    <n v="-1"/>
    <n v="-1"/>
    <s v="Unknown / Non-Applicable"/>
    <n v="-1"/>
    <n v="0"/>
    <n v="1"/>
    <n v="110"/>
    <n v="130"/>
    <n v="120"/>
    <s v="Kronos Bi"/>
    <s v="MA"/>
    <n v="-1"/>
    <n v="0"/>
    <n v="0"/>
    <n v="0"/>
    <n v="0"/>
    <n v="0"/>
    <n v="0"/>
    <n v="0"/>
    <n v="0"/>
    <n v="0"/>
    <n v="0"/>
    <n v="0"/>
    <n v="0"/>
    <n v="0"/>
    <n v="0"/>
    <n v="0"/>
    <n v="0"/>
    <s v="other scientist"/>
    <s v="sr"/>
    <s v="P"/>
  </r>
  <r>
    <n v="519"/>
    <x v="188"/>
    <x v="295"/>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s v="AmeriHealth Caritas_x000a_3.0"/>
    <s v="Philadelphia, PA"/>
    <s v="Philadelphia, PA"/>
    <s v="5001 - 10000 "/>
    <n v="1983"/>
    <s v="Company - Private"/>
    <s v="Insurance Carriers"/>
    <s v="Insurance"/>
    <s v="$5 to $10 billion (USD)"/>
    <s v="UnitedHealth Group, Molina Healthcare, Centene"/>
    <n v="0"/>
    <n v="0"/>
    <n v="48"/>
    <n v="85"/>
    <n v="66.5"/>
    <s v="AmeriHealth Caritas"/>
    <s v="PA"/>
    <n v="38"/>
    <n v="0"/>
    <n v="0"/>
    <n v="0"/>
    <n v="1"/>
    <n v="1"/>
    <n v="1"/>
    <n v="0"/>
    <n v="0"/>
    <n v="0"/>
    <n v="0"/>
    <n v="0"/>
    <n v="1"/>
    <n v="0"/>
    <n v="0"/>
    <n v="0"/>
    <n v="0"/>
    <s v="analyst"/>
    <s v="sr"/>
    <s v="M"/>
  </r>
  <r>
    <n v="520"/>
    <x v="189"/>
    <x v="296"/>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s v="Strategic Employment Partners_x000a_4.7"/>
    <s v="San Francisco, CA"/>
    <s v="Los Angeles, CA"/>
    <s v="51 - 200 "/>
    <n v="2006"/>
    <s v="Company - Private"/>
    <s v="Staffing &amp; Outsourcing"/>
    <s v="Business Services"/>
    <s v="$1 to $5 million (USD)"/>
    <n v="-1"/>
    <n v="0"/>
    <n v="0"/>
    <n v="66"/>
    <n v="123"/>
    <n v="94.5"/>
    <s v="Strategic Employment Partners"/>
    <s v="CA"/>
    <n v="15"/>
    <n v="1"/>
    <n v="0"/>
    <n v="1"/>
    <n v="0"/>
    <n v="0"/>
    <n v="0"/>
    <n v="0"/>
    <n v="0"/>
    <n v="0"/>
    <n v="0"/>
    <n v="0"/>
    <n v="0"/>
    <n v="0"/>
    <n v="0"/>
    <n v="0"/>
    <n v="0"/>
    <s v="data engineer"/>
    <s v="sr"/>
    <s v="na"/>
  </r>
  <r>
    <n v="521"/>
    <x v="190"/>
    <x v="297"/>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Seattle, WA"/>
    <s v="Richland, WA"/>
    <s v="1001 - 5000 "/>
    <n v="1965"/>
    <s v="Government"/>
    <s v="Energy"/>
    <s v="Oil, Gas, Energy &amp; Utilities"/>
    <s v="$500 million to $1 billion (USD)"/>
    <s v="Oak Ridge National Laboratory, National Renewable Energy Lab, Los Alamos National Laboratory"/>
    <n v="0"/>
    <n v="0"/>
    <n v="92"/>
    <n v="146"/>
    <n v="119"/>
    <s v="PNNL"/>
    <s v="WA"/>
    <n v="56"/>
    <n v="0"/>
    <n v="0"/>
    <n v="0"/>
    <n v="0"/>
    <n v="0"/>
    <n v="0"/>
    <n v="0"/>
    <n v="1"/>
    <n v="0"/>
    <n v="1"/>
    <n v="0"/>
    <n v="0"/>
    <n v="0"/>
    <n v="0"/>
    <n v="0"/>
    <n v="0"/>
    <s v="data scientist"/>
    <s v="sr"/>
    <s v="M"/>
  </r>
  <r>
    <n v="522"/>
    <x v="191"/>
    <x v="298"/>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s v="Catholic Health Initiatives_x000a_3.2"/>
    <s v="Omaha, NE"/>
    <s v="Englewood, CO"/>
    <s v="10000+ "/>
    <n v="1996"/>
    <s v="Nonprofit Organization"/>
    <s v="Health Care Services &amp; Hospitals"/>
    <s v="Health Care"/>
    <s v="$10+ billion (USD)"/>
    <s v="Dignity Health, Trinity Health"/>
    <n v="1"/>
    <n v="0"/>
    <n v="43"/>
    <n v="60"/>
    <n v="51.5"/>
    <s v="Catholic Health Initiatives"/>
    <s v="NE"/>
    <n v="25"/>
    <n v="0"/>
    <n v="0"/>
    <n v="0"/>
    <n v="0"/>
    <n v="0"/>
    <n v="0"/>
    <n v="0"/>
    <n v="0"/>
    <n v="0"/>
    <n v="0"/>
    <n v="0"/>
    <n v="0"/>
    <n v="0"/>
    <n v="0"/>
    <n v="0"/>
    <n v="0"/>
    <s v="other scientist"/>
    <s v="na"/>
    <s v="na"/>
  </r>
  <r>
    <n v="523"/>
    <x v="192"/>
    <x v="299"/>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s v="FLEETCOR_x000a_2.7"/>
    <s v="Nashville, TN"/>
    <s v="Peachtree Corners, GA"/>
    <s v="5001 - 10000 "/>
    <n v="2000"/>
    <s v="Company - Public"/>
    <s v="Financial Transaction Processing"/>
    <s v="Finance"/>
    <s v="$2 to $5 billion (USD)"/>
    <n v="-1"/>
    <n v="1"/>
    <n v="0"/>
    <n v="20"/>
    <n v="35"/>
    <n v="27.5"/>
    <s v="FLEETCOR"/>
    <s v="TN"/>
    <n v="21"/>
    <n v="0"/>
    <n v="0"/>
    <n v="0"/>
    <n v="1"/>
    <n v="0"/>
    <n v="0"/>
    <n v="0"/>
    <n v="0"/>
    <n v="0"/>
    <n v="0"/>
    <n v="0"/>
    <n v="1"/>
    <n v="0"/>
    <n v="0"/>
    <n v="0"/>
    <n v="0"/>
    <s v="analyst"/>
    <s v="sr"/>
    <s v="na"/>
  </r>
  <r>
    <n v="524"/>
    <x v="193"/>
    <x v="300"/>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150"/>
    <n v="239"/>
    <n v="194.5"/>
    <s v="Liberty Mutual Insurance"/>
    <s v="IL"/>
    <n v="109"/>
    <n v="1"/>
    <n v="0"/>
    <n v="0"/>
    <n v="0"/>
    <n v="0"/>
    <n v="1"/>
    <n v="0"/>
    <n v="0"/>
    <n v="0"/>
    <n v="0"/>
    <n v="0"/>
    <n v="0"/>
    <n v="0"/>
    <n v="0"/>
    <n v="0"/>
    <n v="0"/>
    <s v="data scientist"/>
    <s v="na"/>
    <s v="P"/>
  </r>
  <r>
    <n v="525"/>
    <x v="194"/>
    <x v="301"/>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52"/>
    <n v="91"/>
    <n v="71.5"/>
    <s v="Southwest Research Institute"/>
    <s v="TX"/>
    <n v="74"/>
    <n v="1"/>
    <n v="0"/>
    <n v="1"/>
    <n v="1"/>
    <n v="1"/>
    <n v="0"/>
    <n v="0"/>
    <n v="0"/>
    <n v="0"/>
    <n v="0"/>
    <n v="0"/>
    <n v="0"/>
    <n v="0"/>
    <n v="0"/>
    <n v="0"/>
    <n v="0"/>
    <s v="other scientist"/>
    <s v="sr"/>
    <s v="na"/>
  </r>
  <r>
    <n v="526"/>
    <x v="195"/>
    <x v="302"/>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s v="Applied Research Laboratories_x000a_3.7"/>
    <s v="Austin, TX"/>
    <s v="Austin, TX"/>
    <s v="501 - 1000 "/>
    <n v="-1"/>
    <s v="College / University"/>
    <s v="Colleges &amp; Universities"/>
    <s v="Education"/>
    <s v="Unknown / Non-Applicable"/>
    <n v="-1"/>
    <n v="0"/>
    <n v="0"/>
    <n v="82"/>
    <n v="129"/>
    <n v="105.5"/>
    <s v="Applied Research Laboratories"/>
    <s v="TX"/>
    <n v="-1"/>
    <n v="1"/>
    <n v="0"/>
    <n v="1"/>
    <n v="0"/>
    <n v="0"/>
    <n v="0"/>
    <n v="1"/>
    <n v="1"/>
    <n v="1"/>
    <n v="1"/>
    <n v="0"/>
    <n v="0"/>
    <n v="0"/>
    <n v="0"/>
    <n v="0"/>
    <n v="0"/>
    <s v="data scientist"/>
    <s v="na"/>
    <s v="na"/>
  </r>
  <r>
    <n v="528"/>
    <x v="196"/>
    <x v="303"/>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s v="Reynolds American_x000a_3.1"/>
    <s v="Winston-Salem, NC"/>
    <s v="Winston-Salem, NC"/>
    <s v="5001 - 10000 "/>
    <n v="1875"/>
    <s v="Company - Private"/>
    <s v="Consumer Products Manufacturing"/>
    <s v="Manufacturing"/>
    <s v="$10+ billion (USD)"/>
    <n v="-1"/>
    <n v="0"/>
    <n v="0"/>
    <n v="47"/>
    <n v="101"/>
    <n v="74"/>
    <s v="Reynolds American"/>
    <s v="NC"/>
    <n v="146"/>
    <n v="0"/>
    <n v="0"/>
    <n v="0"/>
    <n v="1"/>
    <n v="0"/>
    <n v="0"/>
    <n v="0"/>
    <n v="0"/>
    <n v="0"/>
    <n v="0"/>
    <n v="0"/>
    <n v="0"/>
    <n v="0"/>
    <n v="0"/>
    <n v="0"/>
    <n v="0"/>
    <s v="other scientist"/>
    <s v="sr"/>
    <s v="M"/>
  </r>
  <r>
    <n v="530"/>
    <x v="197"/>
    <x v="304"/>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Huntsville, AL"/>
    <s v="Waltham, MA"/>
    <s v="10000+ "/>
    <n v="1922"/>
    <s v="Company - Public"/>
    <s v="Aerospace &amp; Defense"/>
    <s v="Aerospace &amp; Defense"/>
    <s v="$10+ billion (USD)"/>
    <n v="-1"/>
    <n v="0"/>
    <n v="0"/>
    <n v="49"/>
    <n v="76"/>
    <n v="62.5"/>
    <s v="Raytheon"/>
    <s v="AL"/>
    <n v="99"/>
    <n v="0"/>
    <n v="0"/>
    <n v="0"/>
    <n v="1"/>
    <n v="0"/>
    <n v="0"/>
    <n v="0"/>
    <n v="0"/>
    <n v="0"/>
    <n v="0"/>
    <n v="0"/>
    <n v="0"/>
    <n v="0"/>
    <n v="0"/>
    <n v="0"/>
    <n v="0"/>
    <s v="analyst"/>
    <s v="na"/>
    <s v="na"/>
  </r>
  <r>
    <n v="532"/>
    <x v="198"/>
    <x v="305"/>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s v="RTI International_x000a_4.3"/>
    <s v="Durham, NC"/>
    <s v="Research Triangle Park, NC"/>
    <s v="1001 - 5000 "/>
    <n v="1958"/>
    <s v="Nonprofit Organization"/>
    <s v="Research &amp; Development"/>
    <s v="Business Services"/>
    <s v="$500 million to $1 billion (USD)"/>
    <s v="Westat, Abt Associates, Chemonics International"/>
    <n v="0"/>
    <n v="0"/>
    <n v="43"/>
    <n v="88"/>
    <n v="65.5"/>
    <s v="RTI International"/>
    <s v="NC"/>
    <n v="63"/>
    <n v="0"/>
    <n v="0"/>
    <n v="0"/>
    <n v="0"/>
    <n v="0"/>
    <n v="0"/>
    <n v="0"/>
    <n v="0"/>
    <n v="0"/>
    <n v="0"/>
    <n v="0"/>
    <n v="0"/>
    <n v="0"/>
    <n v="0"/>
    <n v="0"/>
    <n v="0"/>
    <s v="other scientist"/>
    <s v="sr"/>
    <s v="P"/>
  </r>
  <r>
    <n v="533"/>
    <x v="199"/>
    <x v="306"/>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124"/>
    <n v="199"/>
    <n v="161.5"/>
    <s v="TRANZACT"/>
    <s v="NJ"/>
    <n v="32"/>
    <n v="1"/>
    <n v="0"/>
    <n v="1"/>
    <n v="1"/>
    <n v="1"/>
    <n v="0"/>
    <n v="0"/>
    <n v="0"/>
    <n v="0"/>
    <n v="0"/>
    <n v="0"/>
    <n v="1"/>
    <n v="1"/>
    <n v="0"/>
    <n v="0"/>
    <n v="0"/>
    <s v="data scientist"/>
    <s v="na"/>
    <s v="na"/>
  </r>
  <r>
    <n v="534"/>
    <x v="200"/>
    <x v="81"/>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s v="United BioSource_x000a_2.1"/>
    <s v="Blue Bell, PA"/>
    <s v="Blue Bell, PA"/>
    <s v="1001 - 5000 "/>
    <n v="2003"/>
    <s v="Other Organization"/>
    <s v="Biotech &amp; Pharmaceuticals"/>
    <s v="Biotech &amp; Pharmaceuticals"/>
    <s v="$100 to $500 million (USD)"/>
    <s v="Covance, ICON"/>
    <n v="0"/>
    <n v="0"/>
    <n v="52"/>
    <n v="93"/>
    <n v="72.5"/>
    <s v="United BioSource"/>
    <s v="PA"/>
    <n v="18"/>
    <n v="0"/>
    <n v="0"/>
    <n v="0"/>
    <n v="1"/>
    <n v="1"/>
    <n v="0"/>
    <n v="0"/>
    <n v="0"/>
    <n v="0"/>
    <n v="0"/>
    <n v="0"/>
    <n v="1"/>
    <n v="0"/>
    <n v="0"/>
    <n v="0"/>
    <n v="0"/>
    <s v="analyst"/>
    <s v="sr"/>
    <s v="na"/>
  </r>
  <r>
    <n v="535"/>
    <x v="46"/>
    <x v="307"/>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s v="Figure Eight_x000a_3.9"/>
    <s v="San Francisco, CA"/>
    <s v="San Francisco, CA"/>
    <s v="51 - 200 "/>
    <n v="2008"/>
    <s v="Company - Public"/>
    <s v="Computer Hardware &amp; Software"/>
    <s v="Information Technology"/>
    <s v="$10 to $25 million (USD)"/>
    <n v="-1"/>
    <n v="0"/>
    <n v="0"/>
    <n v="97"/>
    <n v="181"/>
    <n v="139"/>
    <s v="Figure Eight"/>
    <s v="CA"/>
    <n v="13"/>
    <n v="1"/>
    <n v="0"/>
    <n v="1"/>
    <n v="1"/>
    <n v="0"/>
    <n v="0"/>
    <n v="0"/>
    <n v="0"/>
    <n v="0"/>
    <n v="0"/>
    <n v="0"/>
    <n v="0"/>
    <n v="0"/>
    <n v="0"/>
    <n v="0"/>
    <n v="0"/>
    <s v="data engineer"/>
    <s v="sr"/>
    <s v="na"/>
  </r>
  <r>
    <n v="537"/>
    <x v="46"/>
    <x v="308"/>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00"/>
    <n v="173"/>
    <n v="136.5"/>
    <s v="Tapjoy"/>
    <s v="CA"/>
    <n v="14"/>
    <n v="0"/>
    <n v="0"/>
    <n v="0"/>
    <n v="0"/>
    <n v="1"/>
    <n v="0"/>
    <n v="0"/>
    <n v="0"/>
    <n v="0"/>
    <n v="0"/>
    <n v="0"/>
    <n v="0"/>
    <n v="0"/>
    <n v="0"/>
    <n v="0"/>
    <n v="0"/>
    <s v="data engineer"/>
    <s v="sr"/>
    <s v="na"/>
  </r>
  <r>
    <n v="538"/>
    <x v="201"/>
    <x v="309"/>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s v="Fareportal_x000a_3.8"/>
    <s v="New York, NY"/>
    <s v="New York, NY"/>
    <s v="1001 - 5000 "/>
    <n v="2002"/>
    <s v="Company - Private"/>
    <s v="Travel Agencies"/>
    <s v="Travel &amp; Tourism"/>
    <s v="$2 to $5 billion (USD)"/>
    <s v="Expedia Group, Orbitz Worldwide, Priceline.com"/>
    <n v="0"/>
    <n v="0"/>
    <n v="53"/>
    <n v="96"/>
    <n v="74.5"/>
    <s v="Fareportal"/>
    <s v="NY"/>
    <n v="19"/>
    <n v="1"/>
    <n v="1"/>
    <n v="0"/>
    <n v="0"/>
    <n v="0"/>
    <n v="0"/>
    <n v="0"/>
    <n v="0"/>
    <n v="0"/>
    <n v="0"/>
    <n v="0"/>
    <n v="0"/>
    <n v="0"/>
    <n v="0"/>
    <n v="0"/>
    <n v="0"/>
    <s v="data scientist"/>
    <s v="na"/>
    <s v="na"/>
  </r>
  <r>
    <n v="539"/>
    <x v="202"/>
    <x v="31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s v="Reynolds American_x000a_3.1"/>
    <s v="Winston-Salem, NC"/>
    <s v="Winston-Salem, NC"/>
    <s v="5001 - 10000 "/>
    <n v="1875"/>
    <s v="Company - Private"/>
    <s v="Consumer Products Manufacturing"/>
    <s v="Manufacturing"/>
    <s v="$10+ billion (USD)"/>
    <n v="-1"/>
    <n v="0"/>
    <n v="0"/>
    <n v="65"/>
    <n v="96"/>
    <n v="80.5"/>
    <s v="Reynolds American"/>
    <s v="NC"/>
    <n v="146"/>
    <n v="0"/>
    <n v="0"/>
    <n v="0"/>
    <n v="1"/>
    <n v="0"/>
    <n v="0"/>
    <n v="0"/>
    <n v="0"/>
    <n v="0"/>
    <n v="0"/>
    <n v="0"/>
    <n v="0"/>
    <n v="0"/>
    <n v="0"/>
    <n v="0"/>
    <n v="0"/>
    <s v="other scientist"/>
    <s v="sr"/>
    <s v="M"/>
  </r>
  <r>
    <n v="540"/>
    <x v="0"/>
    <x v="49"/>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lbuquerque, NM"/>
    <s v="Gottingen, Germany"/>
    <s v="5001 - 10000 "/>
    <n v="1870"/>
    <s v="Company - Public"/>
    <s v="Biotech &amp; Pharmaceuticals"/>
    <s v="Biotech &amp; Pharmaceuticals"/>
    <s v="$1 to $2 billion (USD)"/>
    <n v="-1"/>
    <n v="0"/>
    <n v="0"/>
    <n v="56"/>
    <n v="95"/>
    <n v="75.5"/>
    <s v="Sartorius"/>
    <s v="NM"/>
    <n v="151"/>
    <n v="1"/>
    <n v="0"/>
    <n v="0"/>
    <n v="1"/>
    <n v="0"/>
    <n v="0"/>
    <n v="0"/>
    <n v="0"/>
    <n v="0"/>
    <n v="0"/>
    <n v="0"/>
    <n v="0"/>
    <n v="0"/>
    <n v="0"/>
    <n v="0"/>
    <n v="0"/>
    <s v="data scientist"/>
    <s v="na"/>
    <s v="M"/>
  </r>
  <r>
    <n v="541"/>
    <x v="0"/>
    <x v="51"/>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4.7"/>
    <s v="Saint Louis, MO"/>
    <s v="Saint Louis, MO"/>
    <s v="51 - 200 "/>
    <n v="2016"/>
    <s v="Company - Private"/>
    <s v="IT Services"/>
    <s v="Information Technology"/>
    <s v="Unknown / Non-Applicable"/>
    <s v="Slalom, Daugherty Business Solutions"/>
    <n v="0"/>
    <n v="0"/>
    <n v="111"/>
    <n v="176"/>
    <n v="143.5"/>
    <s v="1904labs"/>
    <s v="MO"/>
    <n v="5"/>
    <n v="1"/>
    <n v="1"/>
    <n v="0"/>
    <n v="0"/>
    <n v="1"/>
    <n v="0"/>
    <n v="1"/>
    <n v="0"/>
    <n v="1"/>
    <n v="1"/>
    <n v="0"/>
    <n v="0"/>
    <n v="0"/>
    <n v="0"/>
    <n v="0"/>
    <n v="0"/>
    <s v="data scientist"/>
    <s v="na"/>
    <s v="na"/>
  </r>
  <r>
    <n v="542"/>
    <x v="0"/>
    <x v="311"/>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n v="5"/>
    <s v="Royce Geospatial_x000a_5.0"/>
    <s v="Springfield, VA"/>
    <s v="Arlington, VA"/>
    <s v="51 - 200 "/>
    <n v="2014"/>
    <s v="Company - Private"/>
    <s v="Aerospace &amp; Defense"/>
    <s v="Aerospace &amp; Defense"/>
    <s v="$10 to $25 million (USD)"/>
    <n v="-1"/>
    <n v="0"/>
    <n v="0"/>
    <n v="75"/>
    <n v="127"/>
    <n v="101"/>
    <s v="Royce Geospatial"/>
    <s v="VA"/>
    <n v="7"/>
    <n v="1"/>
    <n v="0"/>
    <n v="0"/>
    <n v="0"/>
    <n v="1"/>
    <n v="1"/>
    <n v="0"/>
    <n v="0"/>
    <n v="0"/>
    <n v="0"/>
    <n v="0"/>
    <n v="0"/>
    <n v="0"/>
    <n v="0"/>
    <n v="0"/>
    <n v="0"/>
    <s v="data scientist"/>
    <s v="na"/>
    <s v="na"/>
  </r>
  <r>
    <n v="543"/>
    <x v="17"/>
    <x v="231"/>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s v="MassMutual_x000a_3.6"/>
    <s v="Springfield, MA"/>
    <s v="Springfield, MA"/>
    <s v="5001 - 10000 "/>
    <n v="1851"/>
    <s v="Company - Private"/>
    <s v="Insurance Carriers"/>
    <s v="Insurance"/>
    <s v="$10+ billion (USD)"/>
    <n v="-1"/>
    <n v="0"/>
    <n v="0"/>
    <n v="65"/>
    <n v="119"/>
    <n v="92"/>
    <s v="MassMutual"/>
    <s v="MA"/>
    <n v="170"/>
    <n v="1"/>
    <n v="1"/>
    <n v="0"/>
    <n v="1"/>
    <n v="0"/>
    <n v="0"/>
    <n v="0"/>
    <n v="0"/>
    <n v="0"/>
    <n v="0"/>
    <n v="0"/>
    <n v="0"/>
    <n v="0"/>
    <n v="0"/>
    <n v="0"/>
    <n v="0"/>
    <s v="data engineer"/>
    <s v="na"/>
    <s v="na"/>
  </r>
  <r>
    <n v="544"/>
    <x v="134"/>
    <x v="3"/>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P"/>
  </r>
  <r>
    <n v="545"/>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546"/>
    <x v="0"/>
    <x v="312"/>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n v="3.6"/>
    <s v="Citi_x000a_3.6"/>
    <s v="Jersey City, NJ"/>
    <s v="New York, NY"/>
    <s v="10000+ "/>
    <n v="1812"/>
    <s v="Company - Public"/>
    <s v="Investment Banking &amp; Asset Management"/>
    <s v="Finance"/>
    <s v="$10+ billion (USD)"/>
    <n v="-1"/>
    <n v="0"/>
    <n v="0"/>
    <n v="94"/>
    <n v="139"/>
    <n v="116.5"/>
    <s v="Citi"/>
    <s v="NJ"/>
    <n v="209"/>
    <n v="0"/>
    <n v="0"/>
    <n v="0"/>
    <n v="1"/>
    <n v="1"/>
    <n v="0"/>
    <n v="0"/>
    <n v="0"/>
    <n v="0"/>
    <n v="0"/>
    <n v="0"/>
    <n v="0"/>
    <n v="0"/>
    <n v="0"/>
    <n v="0"/>
    <n v="0"/>
    <s v="data scientist"/>
    <s v="na"/>
    <s v="na"/>
  </r>
  <r>
    <n v="548"/>
    <x v="203"/>
    <x v="313"/>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n v="4.7"/>
    <s v="Sage Intacct_x000a_4.7"/>
    <s v="San Francisco, CA"/>
    <s v="San Jose, CA"/>
    <s v="501 - 1000 "/>
    <n v="1999"/>
    <s v="Subsidiary or Business Segment"/>
    <s v="Computer Hardware &amp; Software"/>
    <s v="Information Technology"/>
    <s v="Unknown / Non-Applicable"/>
    <n v="-1"/>
    <n v="0"/>
    <n v="0"/>
    <n v="176"/>
    <n v="289"/>
    <n v="232.5"/>
    <s v="Sage Intacct"/>
    <s v="CA"/>
    <n v="22"/>
    <n v="1"/>
    <n v="0"/>
    <n v="0"/>
    <n v="0"/>
    <n v="1"/>
    <n v="0"/>
    <n v="0"/>
    <n v="0"/>
    <n v="1"/>
    <n v="0"/>
    <n v="0"/>
    <n v="0"/>
    <n v="0"/>
    <n v="0"/>
    <n v="0"/>
    <n v="0"/>
    <s v="machine learning engineer"/>
    <s v="sr"/>
    <s v="P"/>
  </r>
  <r>
    <n v="549"/>
    <x v="0"/>
    <x v="314"/>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n v="3.5"/>
    <s v="Scale AI_x000a_3.5"/>
    <s v="San Francisco, CA"/>
    <s v="San Francisco, CA"/>
    <s v="51 - 200 "/>
    <n v="2016"/>
    <s v="Company - Private"/>
    <s v="Enterprise Software &amp; Network Solutions"/>
    <s v="Information Technology"/>
    <s v="Unknown / Non-Applicable"/>
    <n v="-1"/>
    <n v="0"/>
    <n v="0"/>
    <n v="92"/>
    <n v="149"/>
    <n v="120.5"/>
    <s v="Scale AI"/>
    <s v="CA"/>
    <n v="5"/>
    <n v="1"/>
    <n v="0"/>
    <n v="0"/>
    <n v="0"/>
    <n v="1"/>
    <n v="0"/>
    <n v="0"/>
    <n v="0"/>
    <n v="0"/>
    <n v="0"/>
    <n v="0"/>
    <n v="0"/>
    <n v="0"/>
    <n v="0"/>
    <n v="0"/>
    <n v="0"/>
    <s v="data scientist"/>
    <s v="na"/>
    <s v="P"/>
  </r>
  <r>
    <n v="550"/>
    <x v="135"/>
    <x v="232"/>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Arlington, VA"/>
    <s v="Redlands, CA"/>
    <s v="1001 - 5000 "/>
    <n v="1969"/>
    <s v="Company - Private"/>
    <s v="Computer Hardware &amp; Software"/>
    <s v="Information Technology"/>
    <s v="$1 to $2 billion (USD)"/>
    <s v="Pitney Bowes"/>
    <n v="0"/>
    <n v="0"/>
    <n v="63"/>
    <n v="101"/>
    <n v="82"/>
    <s v="Esri"/>
    <s v="VA"/>
    <n v="52"/>
    <n v="1"/>
    <n v="0"/>
    <n v="0"/>
    <n v="0"/>
    <n v="1"/>
    <n v="0"/>
    <n v="0"/>
    <n v="0"/>
    <n v="0"/>
    <n v="0"/>
    <n v="0"/>
    <n v="0"/>
    <n v="0"/>
    <n v="0"/>
    <n v="0"/>
    <n v="0"/>
    <s v="data scientist"/>
    <s v="na"/>
    <s v="M"/>
  </r>
  <r>
    <n v="552"/>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554"/>
    <x v="0"/>
    <x v="315"/>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n v="2.7"/>
    <s v="Change Healthcare_x000a_2.7"/>
    <s v="Emeryville, CA"/>
    <s v="Nashville, TN"/>
    <s v="10000+ "/>
    <n v="2007"/>
    <s v="Company - Public"/>
    <s v="IT Services"/>
    <s v="Information Technology"/>
    <s v="Unknown / Non-Applicable"/>
    <n v="-1"/>
    <n v="0"/>
    <n v="0"/>
    <n v="118"/>
    <n v="188"/>
    <n v="153"/>
    <s v="Change Healthcare"/>
    <s v="CA"/>
    <n v="14"/>
    <n v="1"/>
    <n v="1"/>
    <n v="1"/>
    <n v="0"/>
    <n v="1"/>
    <n v="0"/>
    <n v="1"/>
    <n v="1"/>
    <n v="0"/>
    <n v="1"/>
    <n v="0"/>
    <n v="0"/>
    <n v="0"/>
    <n v="0"/>
    <n v="0"/>
    <n v="0"/>
    <s v="data scientist"/>
    <s v="na"/>
    <s v="P"/>
  </r>
  <r>
    <n v="555"/>
    <x v="0"/>
    <x v="316"/>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n v="3.4"/>
    <s v="MZ_x000a_3.4"/>
    <s v="Palo Alto, CA"/>
    <s v="Palo Alto, CA"/>
    <s v="501 - 1000 "/>
    <n v="2008"/>
    <s v="Company - Private"/>
    <s v="Internet"/>
    <s v="Information Technology"/>
    <s v="Unknown / Non-Applicable"/>
    <n v="-1"/>
    <n v="0"/>
    <n v="0"/>
    <n v="108"/>
    <n v="146"/>
    <n v="127"/>
    <s v="MZ"/>
    <s v="CA"/>
    <n v="13"/>
    <n v="1"/>
    <n v="1"/>
    <n v="0"/>
    <n v="0"/>
    <n v="1"/>
    <n v="0"/>
    <n v="0"/>
    <n v="0"/>
    <n v="0"/>
    <n v="0"/>
    <n v="1"/>
    <n v="0"/>
    <n v="0"/>
    <n v="0"/>
    <n v="0"/>
    <n v="0"/>
    <s v="data scientist"/>
    <s v="na"/>
    <s v="M"/>
  </r>
  <r>
    <n v="556"/>
    <x v="0"/>
    <x v="317"/>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n v="4.7"/>
    <s v="HG Insights_x000a_4.7"/>
    <s v="Santa Barbara, CA"/>
    <s v="Santa Barbara, CA"/>
    <s v="51 - 200 "/>
    <n v="2010"/>
    <s v="Company - Private"/>
    <s v="Computer Hardware &amp; Software"/>
    <s v="Information Technology"/>
    <s v="Unknown / Non-Applicable"/>
    <n v="-1"/>
    <n v="0"/>
    <n v="0"/>
    <n v="65"/>
    <n v="106"/>
    <n v="85.5"/>
    <s v="HG Insights"/>
    <s v="CA"/>
    <n v="11"/>
    <n v="1"/>
    <n v="1"/>
    <n v="0"/>
    <n v="1"/>
    <n v="1"/>
    <n v="0"/>
    <n v="0"/>
    <n v="0"/>
    <n v="1"/>
    <n v="1"/>
    <n v="1"/>
    <n v="0"/>
    <n v="0"/>
    <n v="0"/>
    <n v="0"/>
    <n v="0"/>
    <s v="data scientist"/>
    <s v="na"/>
    <s v="P"/>
  </r>
  <r>
    <n v="557"/>
    <x v="0"/>
    <x v="318"/>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n v="2.8"/>
    <s v="1-800-FLOWERS.COM, Inc._x000a_2.8"/>
    <s v="Carle Place, NY"/>
    <s v="Carle Place, NY"/>
    <s v="1001 - 5000 "/>
    <n v="1976"/>
    <s v="Company - Public"/>
    <s v="Wholesale"/>
    <s v="Business Services"/>
    <s v="$1 to $2 billion (USD)"/>
    <n v="-1"/>
    <n v="0"/>
    <n v="0"/>
    <n v="55"/>
    <n v="98"/>
    <n v="76.5"/>
    <s v="1-800-FLOWERS.COM, Inc."/>
    <s v="NY"/>
    <n v="45"/>
    <n v="1"/>
    <n v="0"/>
    <n v="0"/>
    <n v="1"/>
    <n v="1"/>
    <n v="1"/>
    <n v="0"/>
    <n v="0"/>
    <n v="0"/>
    <n v="0"/>
    <n v="0"/>
    <n v="1"/>
    <n v="0"/>
    <n v="0"/>
    <n v="0"/>
    <n v="0"/>
    <s v="data scientist"/>
    <s v="na"/>
    <s v="na"/>
  </r>
  <r>
    <n v="558"/>
    <x v="0"/>
    <x v="319"/>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n v="3.5"/>
    <s v="CBS Interactive_x000a_3.5"/>
    <s v="New York, NY"/>
    <s v="San Francisco, CA"/>
    <s v="1001 - 5000 "/>
    <n v="1992"/>
    <s v="Subsidiary or Business Segment"/>
    <s v="TV Broadcast &amp; Cable Networks"/>
    <s v="Media"/>
    <s v="$500 million to $1 billion (USD)"/>
    <s v="NBCUniversal, Comcast, Netflix"/>
    <n v="0"/>
    <n v="0"/>
    <n v="94"/>
    <n v="162"/>
    <n v="128"/>
    <s v="CBS Interactive"/>
    <s v="NY"/>
    <n v="29"/>
    <n v="1"/>
    <n v="1"/>
    <n v="0"/>
    <n v="0"/>
    <n v="1"/>
    <n v="0"/>
    <n v="1"/>
    <n v="0"/>
    <n v="1"/>
    <n v="1"/>
    <n v="1"/>
    <n v="1"/>
    <n v="0"/>
    <n v="0"/>
    <n v="1"/>
    <n v="1"/>
    <s v="data scientist"/>
    <s v="na"/>
    <s v="na"/>
  </r>
  <r>
    <n v="560"/>
    <x v="17"/>
    <x v="320"/>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n v="3.2"/>
    <s v="Numeric, LLC_x000a_3.2"/>
    <s v="King of Prussia, PA"/>
    <s v="Chadds Ford, PA"/>
    <d v="1950-01-01T00:00:00"/>
    <n v="-1"/>
    <s v="Company - Private"/>
    <s v="Staffing &amp; Outsourcing"/>
    <s v="Business Services"/>
    <s v="$5 to $10 million (USD)"/>
    <n v="-1"/>
    <n v="0"/>
    <n v="0"/>
    <n v="63"/>
    <n v="120"/>
    <n v="91.5"/>
    <s v="Numeric, LLC"/>
    <s v="PA"/>
    <n v="-1"/>
    <n v="1"/>
    <n v="1"/>
    <n v="1"/>
    <n v="1"/>
    <n v="1"/>
    <n v="0"/>
    <n v="0"/>
    <n v="0"/>
    <n v="0"/>
    <n v="0"/>
    <n v="1"/>
    <n v="0"/>
    <n v="0"/>
    <n v="0"/>
    <n v="0"/>
    <n v="0"/>
    <s v="data engineer"/>
    <s v="na"/>
    <s v="na"/>
  </r>
  <r>
    <n v="561"/>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562"/>
    <x v="0"/>
    <x v="233"/>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s v="Samba TV_x000a_3.3"/>
    <s v="San Francisco, CA"/>
    <s v="San Francisco, CA"/>
    <s v="201 - 500 "/>
    <n v="2008"/>
    <s v="Company - Private"/>
    <s v="Advertising &amp; Marketing"/>
    <s v="Business Services"/>
    <s v="Unknown / Non-Applicable"/>
    <n v="-1"/>
    <n v="0"/>
    <n v="0"/>
    <n v="127"/>
    <n v="202"/>
    <n v="164.5"/>
    <s v="Samba TV"/>
    <s v="CA"/>
    <n v="13"/>
    <n v="0"/>
    <n v="0"/>
    <n v="0"/>
    <n v="0"/>
    <n v="0"/>
    <n v="0"/>
    <n v="0"/>
    <n v="0"/>
    <n v="0"/>
    <n v="0"/>
    <n v="0"/>
    <n v="0"/>
    <n v="0"/>
    <n v="0"/>
    <n v="0"/>
    <n v="0"/>
    <s v="data scientist"/>
    <s v="na"/>
    <s v="na"/>
  </r>
  <r>
    <n v="563"/>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565"/>
    <x v="136"/>
    <x v="234"/>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s v="SV Microwave_x000a_3.4"/>
    <s v="West Palm Beach, FL"/>
    <s v="West Palm Beach, FL"/>
    <s v="201 - 500 "/>
    <n v="1991"/>
    <s v="Company - Public"/>
    <s v="Telecommunications Manufacturing"/>
    <s v="Telecommunications"/>
    <s v="$50 to $100 million (USD)"/>
    <n v="-1"/>
    <n v="0"/>
    <n v="0"/>
    <n v="31"/>
    <n v="57"/>
    <n v="44"/>
    <s v="SV Microwave"/>
    <s v="FL"/>
    <n v="30"/>
    <n v="0"/>
    <n v="0"/>
    <n v="0"/>
    <n v="0"/>
    <n v="0"/>
    <n v="0"/>
    <n v="0"/>
    <n v="0"/>
    <n v="0"/>
    <n v="0"/>
    <n v="0"/>
    <n v="0"/>
    <n v="0"/>
    <n v="0"/>
    <n v="0"/>
    <n v="0"/>
    <s v="analyst"/>
    <s v="na"/>
    <s v="M"/>
  </r>
  <r>
    <n v="566"/>
    <x v="137"/>
    <x v="236"/>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s v="Sumo Logic_x000a_3.8"/>
    <s v="Austin, TX"/>
    <s v="Redwood City, CA"/>
    <s v="501 - 1000 "/>
    <n v="2010"/>
    <s v="Company - Private"/>
    <s v="Computer Hardware &amp; Software"/>
    <s v="Information Technology"/>
    <s v="Unknown / Non-Applicable"/>
    <s v="Splunk, Datadog, Elastic"/>
    <n v="0"/>
    <n v="0"/>
    <n v="105"/>
    <n v="194"/>
    <n v="149.5"/>
    <s v="Sumo Logic"/>
    <s v="TX"/>
    <n v="11"/>
    <n v="0"/>
    <n v="1"/>
    <n v="1"/>
    <n v="0"/>
    <n v="0"/>
    <n v="0"/>
    <n v="0"/>
    <n v="0"/>
    <n v="0"/>
    <n v="0"/>
    <n v="0"/>
    <n v="0"/>
    <n v="0"/>
    <n v="0"/>
    <n v="0"/>
    <n v="0"/>
    <s v="data engineer"/>
    <s v="na"/>
    <s v="M"/>
  </r>
  <r>
    <n v="567"/>
    <x v="138"/>
    <x v="237"/>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s v="EAB_x000a_3.5"/>
    <s v="Washington, DC"/>
    <s v="Washington, DC"/>
    <s v="1001 - 5000 "/>
    <n v="2007"/>
    <s v="Company - Private"/>
    <s v="Research &amp; Development"/>
    <s v="Business Services"/>
    <s v="Unknown / Non-Applicable"/>
    <n v="-1"/>
    <n v="0"/>
    <n v="0"/>
    <n v="45"/>
    <n v="86"/>
    <n v="65.5"/>
    <s v="EAB"/>
    <s v="DC"/>
    <n v="14"/>
    <n v="0"/>
    <n v="1"/>
    <n v="1"/>
    <n v="1"/>
    <n v="1"/>
    <n v="0"/>
    <n v="0"/>
    <n v="0"/>
    <n v="0"/>
    <n v="0"/>
    <n v="0"/>
    <n v="0"/>
    <n v="0"/>
    <n v="0"/>
    <n v="0"/>
    <n v="0"/>
    <s v="data engineer"/>
    <s v="na"/>
    <s v="M"/>
  </r>
  <r>
    <n v="568"/>
    <x v="17"/>
    <x v="235"/>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
    <s v="SpringML_x000a_4.4"/>
    <s v="Herndon, VA"/>
    <s v="Pleasanton, CA"/>
    <d v="1950-01-01T00:00:00"/>
    <n v="2015"/>
    <s v="Company - Private"/>
    <s v="Enterprise Software &amp; Network Solutions"/>
    <s v="Information Technology"/>
    <s v="Unknown / Non-Applicable"/>
    <n v="-1"/>
    <n v="0"/>
    <n v="0"/>
    <n v="75"/>
    <n v="143"/>
    <n v="109"/>
    <s v="SpringML"/>
    <s v="VA"/>
    <n v="6"/>
    <n v="1"/>
    <n v="1"/>
    <n v="0"/>
    <n v="0"/>
    <n v="0"/>
    <n v="0"/>
    <n v="0"/>
    <n v="0"/>
    <n v="0"/>
    <n v="0"/>
    <n v="1"/>
    <n v="0"/>
    <n v="0"/>
    <n v="0"/>
    <n v="0"/>
    <n v="0"/>
    <s v="data engineer"/>
    <s v="na"/>
    <s v="na"/>
  </r>
  <r>
    <n v="570"/>
    <x v="137"/>
    <x v="321"/>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n v="3.7"/>
    <s v="Samsung Research America_x000a_3.7"/>
    <s v="Mountain View, CA"/>
    <s v="Mountain View, CA"/>
    <s v="1001 - 5000 "/>
    <n v="1988"/>
    <s v="Subsidiary or Business Segment"/>
    <s v="Computer Hardware &amp; Software"/>
    <s v="Information Technology"/>
    <s v="$50 to $100 million (USD)"/>
    <s v="Sony, LG Electronics, Nokia"/>
    <n v="0"/>
    <n v="0"/>
    <n v="126"/>
    <n v="228"/>
    <n v="177"/>
    <s v="Samsung Research America"/>
    <s v="CA"/>
    <n v="33"/>
    <n v="1"/>
    <n v="1"/>
    <n v="1"/>
    <n v="0"/>
    <n v="1"/>
    <n v="0"/>
    <n v="0"/>
    <n v="0"/>
    <n v="0"/>
    <n v="0"/>
    <n v="1"/>
    <n v="0"/>
    <n v="0"/>
    <n v="1"/>
    <n v="1"/>
    <n v="0"/>
    <s v="data engineer"/>
    <s v="na"/>
    <s v="P"/>
  </r>
  <r>
    <n v="572"/>
    <x v="0"/>
    <x v="322"/>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s v="Systems &amp; Technology Research_x000a_4.7"/>
    <s v="Arlington, VA"/>
    <s v="Woburn, MA"/>
    <s v="201 - 500 "/>
    <n v="2010"/>
    <s v="Company - Private"/>
    <s v="Aerospace &amp; Defense"/>
    <s v="Aerospace &amp; Defense"/>
    <s v="$100 to $500 million (USD)"/>
    <n v="-1"/>
    <n v="0"/>
    <n v="0"/>
    <n v="80"/>
    <n v="134"/>
    <n v="107"/>
    <s v="Systems &amp; Technology Research"/>
    <s v="VA"/>
    <n v="11"/>
    <n v="1"/>
    <n v="1"/>
    <n v="0"/>
    <n v="1"/>
    <n v="1"/>
    <n v="0"/>
    <n v="0"/>
    <n v="1"/>
    <n v="1"/>
    <n v="1"/>
    <n v="1"/>
    <n v="0"/>
    <n v="0"/>
    <n v="0"/>
    <n v="0"/>
    <n v="0"/>
    <s v="data scientist"/>
    <s v="na"/>
    <s v="P"/>
  </r>
  <r>
    <n v="573"/>
    <x v="0"/>
    <x v="50"/>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1"/>
    <s v="Netskope_x000a_4.1"/>
    <s v="Santa Clara, CA"/>
    <s v="Santa Clara, CA"/>
    <s v="501 - 1000 "/>
    <n v="2012"/>
    <s v="Company - Private"/>
    <s v="Enterprise Software &amp; Network Solutions"/>
    <s v="Information Technology"/>
    <s v="Unknown / Non-Applicable"/>
    <s v="Skyhigh Networks, Zscaler, NortonLifeLock"/>
    <n v="0"/>
    <n v="0"/>
    <n v="120"/>
    <n v="189"/>
    <n v="154.5"/>
    <s v="Netskope"/>
    <s v="CA"/>
    <n v="9"/>
    <n v="1"/>
    <n v="1"/>
    <n v="0"/>
    <n v="1"/>
    <n v="0"/>
    <n v="0"/>
    <n v="0"/>
    <n v="0"/>
    <n v="0"/>
    <n v="1"/>
    <n v="0"/>
    <n v="0"/>
    <n v="0"/>
    <n v="1"/>
    <n v="0"/>
    <n v="0"/>
    <s v="data scientist"/>
    <s v="na"/>
    <s v="P"/>
  </r>
  <r>
    <n v="575"/>
    <x v="0"/>
    <x v="323"/>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n v="4"/>
    <s v="Lorven Technologies Inc_x000a_4.0"/>
    <s v="Santa Clara, CA"/>
    <s v="Plainsboro, NJ"/>
    <d v="1950-01-01T00:00:00"/>
    <n v="-1"/>
    <s v="Company - Private"/>
    <s v="Accounting"/>
    <s v="Accounting &amp; Legal"/>
    <s v="Less than $1 million (USD)"/>
    <n v="-1"/>
    <n v="0"/>
    <n v="0"/>
    <n v="85"/>
    <n v="142"/>
    <n v="113.5"/>
    <s v="Lorven Technologies Inc"/>
    <s v="CA"/>
    <n v="-1"/>
    <n v="1"/>
    <n v="1"/>
    <n v="0"/>
    <n v="0"/>
    <n v="1"/>
    <n v="0"/>
    <n v="0"/>
    <n v="0"/>
    <n v="0"/>
    <n v="0"/>
    <n v="0"/>
    <n v="0"/>
    <n v="0"/>
    <n v="0"/>
    <n v="0"/>
    <n v="0"/>
    <s v="data scientist"/>
    <s v="na"/>
    <s v="na"/>
  </r>
  <r>
    <n v="576"/>
    <x v="16"/>
    <x v="238"/>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s v="Brighthouse Financial_x000a_3.5"/>
    <s v="Charlotte, NC"/>
    <s v="Charlotte, NC"/>
    <s v="1001 - 5000 "/>
    <n v="2017"/>
    <s v="Company - Public"/>
    <s v="Insurance Carriers"/>
    <s v="Insurance"/>
    <s v="Unknown / Non-Applicable"/>
    <n v="-1"/>
    <n v="0"/>
    <n v="0"/>
    <n v="95"/>
    <n v="154"/>
    <n v="124.5"/>
    <s v="Brighthouse Financial"/>
    <s v="NC"/>
    <n v="4"/>
    <n v="1"/>
    <n v="1"/>
    <n v="0"/>
    <n v="1"/>
    <n v="0"/>
    <n v="0"/>
    <n v="0"/>
    <n v="0"/>
    <n v="0"/>
    <n v="0"/>
    <n v="0"/>
    <n v="0"/>
    <n v="0"/>
    <n v="0"/>
    <n v="0"/>
    <n v="0"/>
    <s v="data scientist"/>
    <s v="sr"/>
    <s v="M"/>
  </r>
  <r>
    <n v="577"/>
    <x v="0"/>
    <x v="51"/>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n v="2.5"/>
    <s v="CareDx_x000a_2.5"/>
    <s v="Brisbane, CA"/>
    <s v="Brisbane, CA"/>
    <d v="1950-01-01T00:00:00"/>
    <n v="-1"/>
    <s v="Company - Private"/>
    <s v="Biotech &amp; Pharmaceuticals"/>
    <s v="Biotech &amp; Pharmaceuticals"/>
    <s v="Unknown / Non-Applicable"/>
    <s v="Sequenom"/>
    <n v="0"/>
    <n v="0"/>
    <n v="111"/>
    <n v="176"/>
    <n v="143.5"/>
    <s v="CareDx"/>
    <s v="CA"/>
    <n v="-1"/>
    <n v="1"/>
    <n v="0"/>
    <n v="0"/>
    <n v="1"/>
    <n v="1"/>
    <n v="0"/>
    <n v="0"/>
    <n v="0"/>
    <n v="0"/>
    <n v="0"/>
    <n v="0"/>
    <n v="0"/>
    <n v="0"/>
    <n v="0"/>
    <n v="0"/>
    <n v="0"/>
    <s v="data scientist"/>
    <s v="na"/>
    <s v="P"/>
  </r>
  <r>
    <n v="578"/>
    <x v="0"/>
    <x v="324"/>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n v="3.9"/>
    <s v="Serigor Inc._x000a_3.9"/>
    <s v="San Francisco, CA"/>
    <s v="Baltimore, MD"/>
    <d v="1950-01-01T00:00:00"/>
    <n v="-1"/>
    <s v="Company - Private"/>
    <s v="IT Services"/>
    <s v="Information Technology"/>
    <s v="Less than $1 million (USD)"/>
    <n v="-1"/>
    <n v="0"/>
    <n v="0"/>
    <n v="87"/>
    <n v="140"/>
    <n v="113.5"/>
    <s v="Serigor Inc."/>
    <s v="CA"/>
    <n v="-1"/>
    <n v="1"/>
    <n v="0"/>
    <n v="0"/>
    <n v="0"/>
    <n v="1"/>
    <n v="0"/>
    <n v="0"/>
    <n v="0"/>
    <n v="0"/>
    <n v="0"/>
    <n v="0"/>
    <n v="0"/>
    <n v="0"/>
    <n v="0"/>
    <n v="0"/>
    <n v="0"/>
    <s v="data scientist"/>
    <s v="na"/>
    <s v="M"/>
  </r>
  <r>
    <n v="579"/>
    <x v="0"/>
    <x v="325"/>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n v="3.4"/>
    <s v="Leidos_x000a_3.4"/>
    <s v="Springfield, VA"/>
    <s v="Reston, VA"/>
    <s v="10000+ "/>
    <n v="1969"/>
    <s v="Company - Public"/>
    <s v="Aerospace &amp; Defense"/>
    <s v="Aerospace &amp; Defense"/>
    <s v="$10+ billion (USD)"/>
    <n v="-1"/>
    <n v="0"/>
    <n v="0"/>
    <n v="76"/>
    <n v="127"/>
    <n v="101.5"/>
    <s v="Leidos"/>
    <s v="VA"/>
    <n v="52"/>
    <n v="1"/>
    <n v="0"/>
    <n v="1"/>
    <n v="0"/>
    <n v="0"/>
    <n v="0"/>
    <n v="0"/>
    <n v="1"/>
    <n v="0"/>
    <n v="1"/>
    <n v="0"/>
    <n v="0"/>
    <n v="0"/>
    <n v="0"/>
    <n v="0"/>
    <n v="0"/>
    <s v="data scientist"/>
    <s v="na"/>
    <s v="M"/>
  </r>
  <r>
    <n v="580"/>
    <x v="204"/>
    <x v="326"/>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n v="3.6"/>
    <s v="Beckman Coulter Diagnostics_x000a_3.6"/>
    <s v="New York, NY"/>
    <s v="Brea, CA"/>
    <s v="10000+ "/>
    <n v="1935"/>
    <s v="Subsidiary or Business Segment"/>
    <s v="Health Care Products Manufacturing"/>
    <s v="Manufacturing"/>
    <s v="$2 to $5 billion (USD)"/>
    <s v="Abbott Laboratories, Roche, Thermo Fisher Scientific"/>
    <n v="0"/>
    <n v="0"/>
    <n v="54"/>
    <n v="92"/>
    <n v="73"/>
    <s v="Beckman Coulter Diagnostics"/>
    <s v="NY"/>
    <n v="86"/>
    <n v="0"/>
    <n v="0"/>
    <n v="1"/>
    <n v="1"/>
    <n v="1"/>
    <n v="0"/>
    <n v="0"/>
    <n v="0"/>
    <n v="0"/>
    <n v="0"/>
    <n v="0"/>
    <n v="1"/>
    <n v="1"/>
    <n v="0"/>
    <n v="0"/>
    <n v="0"/>
    <s v="analyst"/>
    <s v="na"/>
    <s v="na"/>
  </r>
  <r>
    <n v="582"/>
    <x v="0"/>
    <x v="327"/>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n v="3.5"/>
    <s v="IHS Markit_x000a_3.5"/>
    <s v="New York, NY"/>
    <s v="London, United Kingdom"/>
    <s v="10000+ "/>
    <n v="2016"/>
    <s v="Company - Public"/>
    <s v="Consulting"/>
    <s v="Business Services"/>
    <s v="$2 to $5 billion (USD)"/>
    <s v="Thomson Reuters, International Data Group"/>
    <n v="0"/>
    <n v="0"/>
    <n v="61"/>
    <n v="100"/>
    <n v="80.5"/>
    <s v="IHS Markit"/>
    <s v="NY"/>
    <n v="5"/>
    <n v="1"/>
    <n v="0"/>
    <n v="1"/>
    <n v="0"/>
    <n v="1"/>
    <n v="0"/>
    <n v="0"/>
    <n v="0"/>
    <n v="0"/>
    <n v="0"/>
    <n v="0"/>
    <n v="0"/>
    <n v="0"/>
    <n v="0"/>
    <n v="0"/>
    <n v="0"/>
    <s v="data scientist"/>
    <s v="na"/>
    <s v="M"/>
  </r>
  <r>
    <n v="583"/>
    <x v="0"/>
    <x v="290"/>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n v="-1"/>
    <s v="ALIN"/>
    <s v="New York, NY"/>
    <s v="Noida, India"/>
    <s v="unknown"/>
    <n v="-1"/>
    <s v="Company - Private"/>
    <n v="-1"/>
    <n v="-1"/>
    <s v="Unknown / Non-Applicable"/>
    <n v="-1"/>
    <n v="0"/>
    <n v="0"/>
    <n v="81"/>
    <n v="140"/>
    <n v="110.5"/>
    <s v="ALI"/>
    <s v="NY"/>
    <n v="-1"/>
    <n v="1"/>
    <n v="0"/>
    <n v="0"/>
    <n v="0"/>
    <n v="1"/>
    <n v="0"/>
    <n v="0"/>
    <n v="0"/>
    <n v="0"/>
    <n v="1"/>
    <n v="0"/>
    <n v="0"/>
    <n v="0"/>
    <n v="0"/>
    <n v="0"/>
    <n v="0"/>
    <s v="data scientist"/>
    <s v="na"/>
    <s v="M"/>
  </r>
  <r>
    <n v="585"/>
    <x v="139"/>
    <x v="239"/>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_x000a_2.9"/>
    <s v="San Jose, CA"/>
    <s v="New York, NY"/>
    <s v="51 - 200 "/>
    <n v="1998"/>
    <s v="Company - Private"/>
    <s v="Advertising &amp; Marketing"/>
    <s v="Business Services"/>
    <s v="Unknown / Non-Applicable"/>
    <s v="Commerce Signals, Cardlytics, Yodlee"/>
    <n v="0"/>
    <n v="0"/>
    <n v="80"/>
    <n v="148"/>
    <n v="114"/>
    <s v="Affinity Solutions"/>
    <s v="CA"/>
    <n v="23"/>
    <n v="1"/>
    <n v="1"/>
    <n v="0"/>
    <n v="0"/>
    <n v="1"/>
    <n v="0"/>
    <n v="0"/>
    <n v="0"/>
    <n v="0"/>
    <n v="0"/>
    <n v="0"/>
    <n v="1"/>
    <n v="0"/>
    <n v="0"/>
    <n v="0"/>
    <n v="0"/>
    <s v="data engineer"/>
    <s v="na"/>
    <s v="M"/>
  </r>
  <r>
    <n v="586"/>
    <x v="0"/>
    <x v="256"/>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n v="3.5"/>
    <s v="e-IT Professionals Corp._x000a_3.5"/>
    <s v="Foster City, CA"/>
    <s v="Canton, MI"/>
    <s v="51 - 200 "/>
    <n v="-1"/>
    <s v="Company - Private"/>
    <s v="Health, Beauty, &amp; Fitness"/>
    <s v="Consumer Services"/>
    <s v="$5 to $10 million (USD)"/>
    <n v="-1"/>
    <n v="0"/>
    <n v="0"/>
    <n v="108"/>
    <n v="171"/>
    <n v="139.5"/>
    <s v="e-IT Professionals Corp."/>
    <s v="CA"/>
    <n v="-1"/>
    <n v="1"/>
    <n v="0"/>
    <n v="0"/>
    <n v="0"/>
    <n v="1"/>
    <n v="0"/>
    <n v="0"/>
    <n v="0"/>
    <n v="0"/>
    <n v="0"/>
    <n v="0"/>
    <n v="0"/>
    <n v="0"/>
    <n v="0"/>
    <n v="0"/>
    <n v="0"/>
    <s v="data scientist"/>
    <s v="na"/>
    <s v="na"/>
  </r>
  <r>
    <n v="587"/>
    <x v="0"/>
    <x v="328"/>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n v="4.8"/>
    <s v="TechProjects_x000a_4.8"/>
    <s v="New York, NY"/>
    <s v="North Brunswick, NJ"/>
    <d v="1950-01-01T00:00:00"/>
    <n v="2011"/>
    <s v="Company - Private"/>
    <s v="IT Services"/>
    <s v="Information Technology"/>
    <s v="Unknown / Non-Applicable"/>
    <n v="-1"/>
    <n v="0"/>
    <n v="0"/>
    <n v="112"/>
    <n v="179"/>
    <n v="145.5"/>
    <s v="TechProjects"/>
    <s v="NY"/>
    <n v="10"/>
    <n v="1"/>
    <n v="0"/>
    <n v="0"/>
    <n v="1"/>
    <n v="1"/>
    <n v="0"/>
    <n v="0"/>
    <n v="0"/>
    <n v="0"/>
    <n v="0"/>
    <n v="0"/>
    <n v="1"/>
    <n v="0"/>
    <n v="0"/>
    <n v="0"/>
    <n v="0"/>
    <s v="data scientist"/>
    <s v="na"/>
    <s v="na"/>
  </r>
  <r>
    <n v="588"/>
    <x v="0"/>
    <x v="329"/>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n v="4"/>
    <s v="Biz2Credit Inc_x000a_4.0"/>
    <s v="New York, NY"/>
    <s v="New York, NY"/>
    <s v="201 - 500 "/>
    <n v="2007"/>
    <s v="Company - Private"/>
    <s v="Lending"/>
    <s v="Finance"/>
    <s v="$100 to $500 million (USD)"/>
    <s v="Fundera, Bond Street, OnDeck"/>
    <n v="0"/>
    <n v="0"/>
    <n v="63"/>
    <n v="111"/>
    <n v="87"/>
    <s v="Biz2Credit Inc"/>
    <s v="NY"/>
    <n v="14"/>
    <n v="0"/>
    <n v="0"/>
    <n v="0"/>
    <n v="1"/>
    <n v="0"/>
    <n v="0"/>
    <n v="0"/>
    <n v="0"/>
    <n v="0"/>
    <n v="0"/>
    <n v="0"/>
    <n v="0"/>
    <n v="0"/>
    <n v="0"/>
    <n v="0"/>
    <n v="0"/>
    <s v="data scientist"/>
    <s v="na"/>
    <s v="na"/>
  </r>
  <r>
    <n v="589"/>
    <x v="0"/>
    <x v="330"/>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n v="4.2"/>
    <s v="PeoplesBank_x000a_4.2"/>
    <s v="Holyoke, MA"/>
    <s v="Holyoke, MA"/>
    <s v="201 - 500 "/>
    <n v="1885"/>
    <s v="Company - Private"/>
    <s v="Banks &amp; Credit Unions"/>
    <s v="Finance"/>
    <s v="$50 to $100 million (USD)"/>
    <n v="-1"/>
    <n v="0"/>
    <n v="0"/>
    <n v="75"/>
    <n v="126"/>
    <n v="100.5"/>
    <s v="PeoplesBank"/>
    <s v="MA"/>
    <n v="136"/>
    <n v="0"/>
    <n v="0"/>
    <n v="0"/>
    <n v="1"/>
    <n v="1"/>
    <n v="0"/>
    <n v="0"/>
    <n v="0"/>
    <n v="0"/>
    <n v="0"/>
    <n v="0"/>
    <n v="0"/>
    <n v="0"/>
    <n v="0"/>
    <n v="0"/>
    <n v="0"/>
    <s v="data scientist"/>
    <s v="na"/>
    <s v="M"/>
  </r>
  <r>
    <n v="590"/>
    <x v="205"/>
    <x v="331"/>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n v="3.8"/>
    <s v="Capgemini_x000a_3.8"/>
    <s v="New York, NY"/>
    <s v="Paris, France"/>
    <s v="10000+ "/>
    <n v="1967"/>
    <s v="Company - Public"/>
    <s v="Enterprise Software &amp; Network Solutions"/>
    <s v="Information Technology"/>
    <s v="$10+ billion (USD)"/>
    <s v="Accenture, CGI, Sopra Steria"/>
    <n v="0"/>
    <n v="0"/>
    <n v="110"/>
    <n v="184"/>
    <n v="147"/>
    <s v="Capgemini"/>
    <s v="NY"/>
    <n v="54"/>
    <n v="1"/>
    <n v="1"/>
    <n v="0"/>
    <n v="1"/>
    <n v="1"/>
    <n v="1"/>
    <n v="0"/>
    <n v="0"/>
    <n v="1"/>
    <n v="0"/>
    <n v="1"/>
    <n v="0"/>
    <n v="0"/>
    <n v="0"/>
    <n v="1"/>
    <n v="0"/>
    <s v="data scientist"/>
    <s v="na"/>
    <s v="M"/>
  </r>
  <r>
    <n v="591"/>
    <x v="17"/>
    <x v="332"/>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n v="3.7"/>
    <s v="GNY Insurance Companies_x000a_3.7"/>
    <s v="New York, NY"/>
    <s v="New York, NY"/>
    <s v="201 - 500 "/>
    <n v="1914"/>
    <s v="Company - Private"/>
    <s v="Insurance Carriers"/>
    <s v="Insurance"/>
    <s v="$100 to $500 million (USD)"/>
    <s v="Travelers, Chubb, Crum &amp; Forster"/>
    <n v="0"/>
    <n v="0"/>
    <n v="76"/>
    <n v="145"/>
    <n v="110.5"/>
    <s v="GNY Insurance Companies"/>
    <s v="NY"/>
    <n v="107"/>
    <n v="1"/>
    <n v="0"/>
    <n v="0"/>
    <n v="1"/>
    <n v="1"/>
    <n v="0"/>
    <n v="0"/>
    <n v="0"/>
    <n v="0"/>
    <n v="0"/>
    <n v="0"/>
    <n v="0"/>
    <n v="0"/>
    <n v="0"/>
    <n v="0"/>
    <n v="0"/>
    <s v="data engineer"/>
    <s v="na"/>
    <s v="M"/>
  </r>
  <r>
    <n v="594"/>
    <x v="95"/>
    <x v="240"/>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s v="Citadel Federal Credit Union_x000a_3.9"/>
    <s v="Exton, PA"/>
    <s v="Exton, PA"/>
    <s v="501 - 1000 "/>
    <n v="1937"/>
    <s v="Nonprofit Organization"/>
    <s v="Banks &amp; Credit Unions"/>
    <s v="Finance"/>
    <s v="Unknown / Non-Applicable"/>
    <s v="TruMark Financial, North Island Credit Union, CommunityAmerica Credit Union"/>
    <n v="0"/>
    <n v="0"/>
    <n v="36"/>
    <n v="62"/>
    <n v="49"/>
    <s v="Citadel Federal Credit Union"/>
    <s v="PA"/>
    <n v="84"/>
    <n v="1"/>
    <n v="0"/>
    <n v="0"/>
    <n v="0"/>
    <n v="1"/>
    <n v="0"/>
    <n v="0"/>
    <n v="0"/>
    <n v="0"/>
    <n v="0"/>
    <n v="0"/>
    <n v="1"/>
    <n v="1"/>
    <n v="0"/>
    <n v="0"/>
    <n v="0"/>
    <s v="analyst"/>
    <s v="na"/>
    <s v="na"/>
  </r>
  <r>
    <n v="595"/>
    <x v="0"/>
    <x v="333"/>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n v="4.6"/>
    <s v="Conch Technologies, Inc_x000a_4.6"/>
    <s v="Waltham, MA"/>
    <s v="Memphis, TN"/>
    <s v="51 - 200 "/>
    <n v="-1"/>
    <s v="Company - Private"/>
    <s v="Consulting"/>
    <s v="Business Services"/>
    <s v="$5 to $10 million (USD)"/>
    <n v="-1"/>
    <n v="0"/>
    <n v="0"/>
    <n v="70"/>
    <n v="118"/>
    <n v="94"/>
    <s v="Conch Technologies, Inc"/>
    <s v="MA"/>
    <n v="-1"/>
    <n v="1"/>
    <n v="1"/>
    <n v="1"/>
    <n v="0"/>
    <n v="1"/>
    <n v="0"/>
    <n v="0"/>
    <n v="0"/>
    <n v="0"/>
    <n v="0"/>
    <n v="1"/>
    <n v="1"/>
    <n v="1"/>
    <n v="0"/>
    <n v="0"/>
    <n v="0"/>
    <s v="data scientist"/>
    <s v="na"/>
    <s v="M"/>
  </r>
  <r>
    <n v="597"/>
    <x v="16"/>
    <x v="334"/>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s v="Medidata Solutions_x000a_4.3"/>
    <s v="New York, NY"/>
    <s v="New York, NY"/>
    <s v="1001 - 5000 "/>
    <n v="1999"/>
    <s v="Company - Public"/>
    <s v="Enterprise Software &amp; Network Solutions"/>
    <s v="Information Technology"/>
    <s v="$500 million to $1 billion (USD)"/>
    <s v="Oracle"/>
    <n v="0"/>
    <n v="0"/>
    <n v="94"/>
    <n v="153"/>
    <n v="123.5"/>
    <s v="Medidata Solutions"/>
    <s v="NY"/>
    <n v="22"/>
    <n v="1"/>
    <n v="0"/>
    <n v="1"/>
    <n v="0"/>
    <n v="1"/>
    <n v="0"/>
    <n v="0"/>
    <n v="0"/>
    <n v="0"/>
    <n v="0"/>
    <n v="0"/>
    <n v="0"/>
    <n v="0"/>
    <n v="0"/>
    <n v="0"/>
    <n v="0"/>
    <s v="data scientist"/>
    <s v="sr"/>
    <s v="M"/>
  </r>
  <r>
    <n v="599"/>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600"/>
    <x v="4"/>
    <x v="241"/>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s v="CALIBRE Systems_x000a_3.7"/>
    <s v="Alexandria, VA"/>
    <s v="Alexandria, VA"/>
    <s v="501 - 1000 "/>
    <n v="1989"/>
    <s v="Company - Private"/>
    <s v="IT Services"/>
    <s v="Information Technology"/>
    <s v="$100 to $500 million (USD)"/>
    <s v="CSC, Booz Allen Hamilton, ManTech"/>
    <n v="0"/>
    <n v="0"/>
    <n v="50"/>
    <n v="92"/>
    <n v="71"/>
    <s v="CALIBRE Systems"/>
    <s v="VA"/>
    <n v="32"/>
    <n v="0"/>
    <n v="0"/>
    <n v="0"/>
    <n v="1"/>
    <n v="1"/>
    <n v="0"/>
    <n v="0"/>
    <n v="0"/>
    <n v="0"/>
    <n v="0"/>
    <n v="0"/>
    <n v="1"/>
    <n v="1"/>
    <n v="0"/>
    <n v="0"/>
    <n v="0"/>
    <s v="analyst"/>
    <s v="na"/>
    <s v="na"/>
  </r>
  <r>
    <n v="601"/>
    <x v="206"/>
    <x v="259"/>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n v="4"/>
    <s v="HP Inc._x000a_4.0"/>
    <s v="Corvallis, OR"/>
    <s v="Palo Alto, CA"/>
    <s v="10000+ "/>
    <n v="1939"/>
    <s v="Company - Public"/>
    <s v="Computer Hardware &amp; Software"/>
    <s v="Information Technology"/>
    <s v="Unknown / Non-Applicable"/>
    <n v="-1"/>
    <n v="0"/>
    <n v="0"/>
    <n v="49"/>
    <n v="97"/>
    <n v="73"/>
    <s v="HP Inc."/>
    <s v="OR"/>
    <n v="82"/>
    <n v="0"/>
    <n v="0"/>
    <n v="0"/>
    <n v="0"/>
    <n v="1"/>
    <n v="0"/>
    <n v="0"/>
    <n v="0"/>
    <n v="0"/>
    <n v="0"/>
    <n v="0"/>
    <n v="0"/>
    <n v="0"/>
    <n v="0"/>
    <n v="0"/>
    <n v="0"/>
    <s v="data engineer"/>
    <s v="na"/>
    <s v="M"/>
  </r>
  <r>
    <n v="602"/>
    <x v="140"/>
    <x v="242"/>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s v="MassMutual_x000a_3.6"/>
    <s v="Boston, MA"/>
    <s v="Springfield, MA"/>
    <s v="5001 - 10000 "/>
    <n v="1851"/>
    <s v="Company - Private"/>
    <s v="Insurance Carriers"/>
    <s v="Insurance"/>
    <s v="$10+ billion (USD)"/>
    <n v="-1"/>
    <n v="0"/>
    <n v="0"/>
    <n v="67"/>
    <n v="135"/>
    <n v="101"/>
    <s v="MassMutual"/>
    <s v="MA"/>
    <n v="170"/>
    <n v="0"/>
    <n v="0"/>
    <n v="0"/>
    <n v="0"/>
    <n v="0"/>
    <n v="0"/>
    <n v="0"/>
    <n v="0"/>
    <n v="0"/>
    <n v="0"/>
    <n v="0"/>
    <n v="0"/>
    <n v="0"/>
    <n v="0"/>
    <n v="0"/>
    <n v="0"/>
    <s v="director"/>
    <s v="na"/>
    <s v="na"/>
  </r>
  <r>
    <n v="603"/>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604"/>
    <x v="0"/>
    <x v="48"/>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s v="Northrop Grumman_x000a_3.7"/>
    <s v="San Diego, CA"/>
    <s v="Falls Church, VA"/>
    <s v="10000+ "/>
    <n v="1939"/>
    <s v="Company - Public"/>
    <s v="Aerospace &amp; Defense"/>
    <s v="Aerospace &amp; Defense"/>
    <s v="$10+ billion (USD)"/>
    <n v="-1"/>
    <n v="0"/>
    <n v="0"/>
    <n v="80"/>
    <n v="139"/>
    <n v="109.5"/>
    <s v="Northrop Grumman"/>
    <s v="CA"/>
    <n v="82"/>
    <n v="0"/>
    <n v="0"/>
    <n v="0"/>
    <n v="1"/>
    <n v="1"/>
    <n v="0"/>
    <n v="0"/>
    <n v="0"/>
    <n v="0"/>
    <n v="0"/>
    <n v="0"/>
    <n v="1"/>
    <n v="0"/>
    <n v="0"/>
    <n v="0"/>
    <n v="0"/>
    <s v="data scientist"/>
    <s v="na"/>
    <s v="na"/>
  </r>
  <r>
    <n v="605"/>
    <x v="20"/>
    <x v="41"/>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s v="Visa Inc._x000a_3.7"/>
    <s v="Bellevue, WA"/>
    <s v="Foster City, CA"/>
    <s v="10000+ "/>
    <n v="1958"/>
    <s v="Company - Public"/>
    <s v="IT Services"/>
    <s v="Information Technology"/>
    <s v="$10+ billion (USD)"/>
    <s v="American Express, Mastercard, Discover"/>
    <n v="0"/>
    <n v="0"/>
    <n v="158"/>
    <n v="211"/>
    <n v="184.5"/>
    <s v="Visa Inc."/>
    <s v="WA"/>
    <n v="63"/>
    <n v="1"/>
    <n v="0"/>
    <n v="0"/>
    <n v="1"/>
    <n v="1"/>
    <n v="1"/>
    <n v="0"/>
    <n v="0"/>
    <n v="0"/>
    <n v="0"/>
    <n v="0"/>
    <n v="1"/>
    <n v="0"/>
    <n v="0"/>
    <n v="0"/>
    <n v="0"/>
    <s v="data scientist"/>
    <s v="sr"/>
    <s v="na"/>
  </r>
  <r>
    <n v="606"/>
    <x v="207"/>
    <x v="335"/>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n v="3.9"/>
    <s v="Quartet Health_x000a_3.9"/>
    <s v="New York, NY"/>
    <s v="New York, NY"/>
    <s v="201 - 500 "/>
    <n v="2014"/>
    <s v="Company - Private"/>
    <s v="Enterprise Software &amp; Network Solutions"/>
    <s v="Information Technology"/>
    <s v="Unknown / Non-Applicable"/>
    <n v="-1"/>
    <n v="0"/>
    <n v="0"/>
    <n v="150"/>
    <n v="180"/>
    <n v="165"/>
    <s v="Quartet Health"/>
    <s v="NY"/>
    <n v="7"/>
    <n v="1"/>
    <n v="0"/>
    <n v="0"/>
    <n v="0"/>
    <n v="0"/>
    <n v="0"/>
    <n v="0"/>
    <n v="0"/>
    <n v="1"/>
    <n v="0"/>
    <n v="1"/>
    <n v="0"/>
    <n v="0"/>
    <n v="0"/>
    <n v="0"/>
    <n v="0"/>
    <s v="data scientist"/>
    <s v="sr"/>
    <s v="M"/>
  </r>
  <r>
    <n v="607"/>
    <x v="120"/>
    <x v="243"/>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s v="Motorola Solutions_x000a_3.7"/>
    <s v="Chicago, IL"/>
    <s v="Chicago, IL"/>
    <s v="10000+ "/>
    <n v="1928"/>
    <s v="Company - Public"/>
    <s v="Computer Hardware &amp; Software"/>
    <s v="Information Technology"/>
    <s v="$5 to $10 billion (USD)"/>
    <s v="Cisco Systems, Huawei Technologies, IBM"/>
    <n v="0"/>
    <n v="0"/>
    <n v="42"/>
    <n v="80"/>
    <n v="61"/>
    <s v="Motorola Solutions"/>
    <s v="IL"/>
    <n v="93"/>
    <n v="1"/>
    <n v="1"/>
    <n v="0"/>
    <n v="0"/>
    <n v="1"/>
    <n v="0"/>
    <n v="0"/>
    <n v="0"/>
    <n v="0"/>
    <n v="0"/>
    <n v="1"/>
    <n v="0"/>
    <n v="0"/>
    <n v="0"/>
    <n v="0"/>
    <n v="0"/>
    <s v="analyst"/>
    <s v="na"/>
    <s v="M"/>
  </r>
  <r>
    <n v="608"/>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609"/>
    <x v="4"/>
    <x v="336"/>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n v="3.1"/>
    <s v="Success Academy Charter Schools_x000a_3.1"/>
    <s v="New York, NY"/>
    <s v="New York, NY"/>
    <s v="1001 - 5000 "/>
    <n v="2006"/>
    <s v="School / School District"/>
    <s v="K-12 Education"/>
    <s v="Education"/>
    <s v="$100 to $500 million (USD)"/>
    <n v="-1"/>
    <n v="0"/>
    <n v="0"/>
    <n v="42"/>
    <n v="77"/>
    <n v="59.5"/>
    <s v="Success Academy Charter Schools"/>
    <s v="NY"/>
    <n v="15"/>
    <n v="1"/>
    <n v="0"/>
    <n v="0"/>
    <n v="1"/>
    <n v="1"/>
    <n v="0"/>
    <n v="0"/>
    <n v="0"/>
    <n v="0"/>
    <n v="0"/>
    <n v="0"/>
    <n v="0"/>
    <n v="0"/>
    <n v="0"/>
    <n v="0"/>
    <n v="0"/>
    <s v="analyst"/>
    <s v="na"/>
    <s v="na"/>
  </r>
  <r>
    <n v="610"/>
    <x v="141"/>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613"/>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614"/>
    <x v="142"/>
    <x v="245"/>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s v="MassMutual_x000a_3.6"/>
    <s v="Springfield, MA"/>
    <s v="Springfield, MA"/>
    <s v="5001 - 10000 "/>
    <n v="1851"/>
    <s v="Company - Private"/>
    <s v="Insurance Carriers"/>
    <s v="Insurance"/>
    <s v="$10+ billion (USD)"/>
    <n v="-1"/>
    <n v="0"/>
    <n v="0"/>
    <n v="34"/>
    <n v="92"/>
    <n v="63"/>
    <s v="MassMutual"/>
    <s v="MA"/>
    <n v="170"/>
    <n v="0"/>
    <n v="0"/>
    <n v="0"/>
    <n v="1"/>
    <n v="0"/>
    <n v="0"/>
    <n v="0"/>
    <n v="0"/>
    <n v="0"/>
    <n v="0"/>
    <n v="0"/>
    <n v="0"/>
    <n v="0"/>
    <n v="0"/>
    <n v="0"/>
    <n v="0"/>
    <s v="Data scientist project manager"/>
    <s v="na"/>
    <s v="M"/>
  </r>
  <r>
    <n v="616"/>
    <x v="4"/>
    <x v="337"/>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s v="AXION Healthcare Solutions_x000a_3.6"/>
    <s v="New York, NY"/>
    <s v="New York, NY"/>
    <d v="1950-01-01T00:00:00"/>
    <n v="1980"/>
    <s v="Company - Private"/>
    <s v="Health Care Services &amp; Hospitals"/>
    <s v="Health Care"/>
    <s v="$10 to $25 million (USD)"/>
    <s v="The Execu|Search Group, Prime Staffing"/>
    <n v="0"/>
    <n v="0"/>
    <n v="47"/>
    <n v="85"/>
    <n v="66"/>
    <s v="AXION Healthcare Solutions"/>
    <s v="NY"/>
    <n v="41"/>
    <n v="0"/>
    <n v="0"/>
    <n v="0"/>
    <n v="1"/>
    <n v="0"/>
    <n v="0"/>
    <n v="0"/>
    <n v="0"/>
    <n v="0"/>
    <n v="0"/>
    <n v="0"/>
    <n v="0"/>
    <n v="0"/>
    <n v="0"/>
    <n v="0"/>
    <n v="0"/>
    <s v="analyst"/>
    <s v="na"/>
    <s v="na"/>
  </r>
  <r>
    <n v="617"/>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619"/>
    <x v="0"/>
    <x v="49"/>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s v="ExecOnline_x000a_4.2"/>
    <s v="New York, NY"/>
    <s v="New York, NY"/>
    <s v="51 - 200 "/>
    <n v="2012"/>
    <s v="Company - Private"/>
    <s v="Education Training Services"/>
    <s v="Education"/>
    <s v="Unknown / Non-Applicable"/>
    <s v="Harvard Business School, Coursera, edX"/>
    <n v="0"/>
    <n v="0"/>
    <n v="56"/>
    <n v="95"/>
    <n v="75.5"/>
    <s v="ExecOnline"/>
    <s v="NY"/>
    <n v="9"/>
    <n v="1"/>
    <n v="0"/>
    <n v="1"/>
    <n v="0"/>
    <n v="1"/>
    <n v="0"/>
    <n v="0"/>
    <n v="0"/>
    <n v="0"/>
    <n v="0"/>
    <n v="1"/>
    <n v="1"/>
    <n v="0"/>
    <n v="0"/>
    <n v="0"/>
    <n v="0"/>
    <s v="data scientist"/>
    <s v="na"/>
    <s v="na"/>
  </r>
  <r>
    <n v="622"/>
    <x v="52"/>
    <x v="338"/>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s v="Mteq_x000a_4.0"/>
    <s v="Fort Belvoir, VA"/>
    <s v="Lorton, VA"/>
    <s v="501 - 1000 "/>
    <n v="1954"/>
    <s v="Company - Public"/>
    <s v="Aerospace &amp; Defense"/>
    <s v="Aerospace &amp; Defense"/>
    <s v="$100 to $500 million (USD)"/>
    <s v="Harris, Fibertek"/>
    <n v="0"/>
    <n v="0"/>
    <n v="62"/>
    <n v="112"/>
    <n v="87"/>
    <s v="Mteq"/>
    <s v="VA"/>
    <n v="67"/>
    <n v="1"/>
    <n v="0"/>
    <n v="0"/>
    <n v="0"/>
    <n v="0"/>
    <n v="0"/>
    <n v="0"/>
    <n v="0"/>
    <n v="0"/>
    <n v="0"/>
    <n v="0"/>
    <n v="0"/>
    <n v="0"/>
    <n v="0"/>
    <n v="0"/>
    <n v="0"/>
    <s v="machine learning engineer"/>
    <s v="na"/>
    <s v="na"/>
  </r>
  <r>
    <n v="623"/>
    <x v="208"/>
    <x v="263"/>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s v="AstraZeneca_x000a_3.9"/>
    <s v="Gaithersburg, MD"/>
    <s v="Cambridge, United Kingdom"/>
    <s v="10000+ "/>
    <n v="1913"/>
    <s v="Company - Public"/>
    <s v="Biotech &amp; Pharmaceuticals"/>
    <s v="Biotech &amp; Pharmaceuticals"/>
    <s v="$10+ billion (USD)"/>
    <s v="Roche, GlaxoSmithKline, Novartis"/>
    <n v="0"/>
    <n v="0"/>
    <n v="107"/>
    <n v="173"/>
    <n v="140"/>
    <s v="AstraZeneca"/>
    <s v="MD"/>
    <n v="108"/>
    <n v="1"/>
    <n v="0"/>
    <n v="0"/>
    <n v="1"/>
    <n v="0"/>
    <n v="0"/>
    <n v="0"/>
    <n v="0"/>
    <n v="0"/>
    <n v="0"/>
    <n v="0"/>
    <n v="0"/>
    <n v="0"/>
    <n v="0"/>
    <n v="0"/>
    <n v="0"/>
    <s v="data scientist"/>
    <s v="sr"/>
    <s v="P"/>
  </r>
  <r>
    <n v="624"/>
    <x v="0"/>
    <x v="339"/>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s v="Brillient_x000a_3.7"/>
    <s v="Silver Spring, MD"/>
    <s v="Reston, VA"/>
    <s v="201 - 500 "/>
    <n v="2006"/>
    <s v="Company - Private"/>
    <s v="IT Services"/>
    <s v="Information Technology"/>
    <s v="$25 to $50 million (USD)"/>
    <n v="-1"/>
    <n v="0"/>
    <n v="0"/>
    <n v="64"/>
    <n v="108"/>
    <n v="86"/>
    <s v="Brillient"/>
    <s v="MD"/>
    <n v="15"/>
    <n v="1"/>
    <n v="0"/>
    <n v="0"/>
    <n v="1"/>
    <n v="0"/>
    <n v="1"/>
    <n v="0"/>
    <n v="0"/>
    <n v="0"/>
    <n v="0"/>
    <n v="0"/>
    <n v="0"/>
    <n v="0"/>
    <n v="0"/>
    <n v="0"/>
    <n v="0"/>
    <s v="data scientist"/>
    <s v="na"/>
    <s v="M"/>
  </r>
  <r>
    <n v="625"/>
    <x v="16"/>
    <x v="340"/>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
    <s v="Entefy_x000a_4.4"/>
    <s v="Palo Alto, CA"/>
    <s v="Palo Alto, CA"/>
    <d v="1950-01-01T00:00:00"/>
    <n v="2012"/>
    <s v="Company - Private"/>
    <s v="Internet"/>
    <s v="Information Technology"/>
    <s v="Unknown / Non-Applicable"/>
    <n v="-1"/>
    <n v="0"/>
    <n v="0"/>
    <n v="89"/>
    <n v="144"/>
    <n v="116.5"/>
    <s v="Entefy"/>
    <s v="CA"/>
    <n v="9"/>
    <n v="1"/>
    <n v="0"/>
    <n v="0"/>
    <n v="0"/>
    <n v="1"/>
    <n v="0"/>
    <n v="0"/>
    <n v="0"/>
    <n v="0"/>
    <n v="0"/>
    <n v="0"/>
    <n v="0"/>
    <n v="0"/>
    <n v="0"/>
    <n v="0"/>
    <n v="0"/>
    <s v="data scientist"/>
    <s v="sr"/>
    <s v="M"/>
  </r>
  <r>
    <n v="627"/>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629"/>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630"/>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631"/>
    <x v="17"/>
    <x v="341"/>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s v="Trace3_x000a_3.4"/>
    <s v="Houston, TX"/>
    <s v="Irvine, CA"/>
    <s v="501 - 1000 "/>
    <n v="2002"/>
    <s v="Company - Private"/>
    <s v="IT Services"/>
    <s v="Information Technology"/>
    <s v="$1 to $2 billion (USD)"/>
    <s v="World Wide Technology, Presidio, Optiv"/>
    <n v="0"/>
    <n v="0"/>
    <n v="55"/>
    <n v="105"/>
    <n v="80"/>
    <s v="Trace3"/>
    <s v="TX"/>
    <n v="19"/>
    <n v="1"/>
    <n v="1"/>
    <n v="0"/>
    <n v="1"/>
    <n v="1"/>
    <n v="0"/>
    <n v="0"/>
    <n v="0"/>
    <n v="0"/>
    <n v="0"/>
    <n v="1"/>
    <n v="0"/>
    <n v="0"/>
    <n v="0"/>
    <n v="0"/>
    <n v="0"/>
    <s v="data engineer"/>
    <s v="na"/>
    <s v="na"/>
  </r>
  <r>
    <n v="632"/>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633"/>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634"/>
    <x v="209"/>
    <x v="342"/>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s v="Northrop Grumman_x000a_3.7"/>
    <s v="San Jose, CA"/>
    <s v="Falls Church, VA"/>
    <s v="10000+ "/>
    <n v="1939"/>
    <s v="Company - Public"/>
    <s v="Aerospace &amp; Defense"/>
    <s v="Aerospace &amp; Defense"/>
    <s v="$10+ billion (USD)"/>
    <n v="-1"/>
    <n v="0"/>
    <n v="0"/>
    <n v="135"/>
    <n v="211"/>
    <n v="173"/>
    <s v="Northrop Grumman"/>
    <s v="CA"/>
    <n v="82"/>
    <n v="1"/>
    <n v="0"/>
    <n v="0"/>
    <n v="0"/>
    <n v="0"/>
    <n v="0"/>
    <n v="0"/>
    <n v="0"/>
    <n v="0"/>
    <n v="0"/>
    <n v="0"/>
    <n v="0"/>
    <n v="0"/>
    <n v="0"/>
    <n v="0"/>
    <n v="0"/>
    <s v="data scientist"/>
    <s v="sr"/>
    <s v="M"/>
  </r>
  <r>
    <n v="635"/>
    <x v="17"/>
    <x v="343"/>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s v="Saama Technologies Inc_x000a_3.5"/>
    <s v="Phoenix, AZ"/>
    <s v="Campbell, CA"/>
    <s v="501 - 1000 "/>
    <n v="1997"/>
    <s v="Company - Private"/>
    <s v="Biotech &amp; Pharmaceuticals"/>
    <s v="Biotech &amp; Pharmaceuticals"/>
    <s v="Unknown / Non-Applicable"/>
    <s v="Accenture, Deloitte, IBM"/>
    <n v="0"/>
    <n v="0"/>
    <n v="57"/>
    <n v="80"/>
    <n v="68.5"/>
    <s v="Saama Technologies Inc"/>
    <s v="AZ"/>
    <n v="24"/>
    <n v="1"/>
    <n v="1"/>
    <n v="0"/>
    <n v="0"/>
    <n v="0"/>
    <n v="0"/>
    <n v="0"/>
    <n v="0"/>
    <n v="0"/>
    <n v="0"/>
    <n v="0"/>
    <n v="0"/>
    <n v="0"/>
    <n v="0"/>
    <n v="0"/>
    <n v="0"/>
    <s v="data engineer"/>
    <s v="na"/>
    <s v="na"/>
  </r>
  <r>
    <n v="636"/>
    <x v="210"/>
    <x v="344"/>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n v="4.4"/>
    <s v="Two Sigma_x000a_4.4"/>
    <s v="New York, NY"/>
    <s v="New York, NY"/>
    <s v="1001 - 5000 "/>
    <n v="2001"/>
    <s v="Company - Private"/>
    <s v="Investment Banking &amp; Asset Management"/>
    <s v="Finance"/>
    <s v="Unknown / Non-Applicable"/>
    <n v="-1"/>
    <n v="0"/>
    <n v="0"/>
    <n v="129"/>
    <n v="215"/>
    <n v="172"/>
    <s v="Two Sigma"/>
    <s v="NY"/>
    <n v="20"/>
    <n v="0"/>
    <n v="0"/>
    <n v="0"/>
    <n v="0"/>
    <n v="0"/>
    <n v="0"/>
    <n v="0"/>
    <n v="0"/>
    <n v="0"/>
    <n v="0"/>
    <n v="0"/>
    <n v="0"/>
    <n v="0"/>
    <n v="0"/>
    <n v="0"/>
    <n v="0"/>
    <s v="data scientist"/>
    <s v="na"/>
    <s v="P"/>
  </r>
  <r>
    <n v="637"/>
    <x v="23"/>
    <x v="4"/>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86"/>
    <n v="143"/>
    <n v="114.5"/>
    <s v="Liberty Mutual Insurance"/>
    <s v="MA"/>
    <n v="109"/>
    <n v="1"/>
    <n v="0"/>
    <n v="0"/>
    <n v="0"/>
    <n v="0"/>
    <n v="0"/>
    <n v="0"/>
    <n v="0"/>
    <n v="0"/>
    <n v="0"/>
    <n v="0"/>
    <n v="0"/>
    <n v="0"/>
    <n v="0"/>
    <n v="0"/>
    <n v="0"/>
    <s v="data scientist"/>
    <s v="na"/>
    <s v="na"/>
  </r>
  <r>
    <n v="638"/>
    <x v="211"/>
    <x v="345"/>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s v="AstraZeneca_x000a_3.9"/>
    <s v="Gaithersburg, MD"/>
    <s v="Cambridge, United Kingdom"/>
    <s v="10000+ "/>
    <n v="1913"/>
    <s v="Company - Public"/>
    <s v="Biotech &amp; Pharmaceuticals"/>
    <s v="Biotech &amp; Pharmaceuticals"/>
    <s v="$10+ billion (USD)"/>
    <s v="Roche, GlaxoSmithKline, Novartis"/>
    <n v="0"/>
    <n v="0"/>
    <n v="63"/>
    <n v="127"/>
    <n v="95"/>
    <s v="AstraZeneca"/>
    <s v="MD"/>
    <n v="108"/>
    <n v="0"/>
    <n v="0"/>
    <n v="0"/>
    <n v="0"/>
    <n v="0"/>
    <n v="0"/>
    <n v="0"/>
    <n v="0"/>
    <n v="0"/>
    <n v="0"/>
    <n v="0"/>
    <n v="0"/>
    <n v="0"/>
    <n v="0"/>
    <n v="0"/>
    <n v="0"/>
    <s v="other scientist"/>
    <s v="sr"/>
    <s v="P"/>
  </r>
  <r>
    <n v="639"/>
    <x v="212"/>
    <x v="346"/>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s v="MITRE_x000a_3.2"/>
    <s v="Bedford, MA"/>
    <s v="Bedford, MA"/>
    <s v="5001 - 10000 "/>
    <n v="1958"/>
    <s v="Nonprofit Organization"/>
    <s v="Federal Agencies"/>
    <s v="Government"/>
    <s v="$1 to $2 billion (USD)"/>
    <s v="Battelle, General Atomics, SAIC"/>
    <n v="0"/>
    <n v="0"/>
    <n v="50"/>
    <n v="89"/>
    <n v="69.5"/>
    <s v="MITRE"/>
    <s v="MA"/>
    <n v="63"/>
    <n v="1"/>
    <n v="0"/>
    <n v="0"/>
    <n v="1"/>
    <n v="1"/>
    <n v="1"/>
    <n v="0"/>
    <n v="0"/>
    <n v="0"/>
    <n v="0"/>
    <n v="0"/>
    <n v="1"/>
    <n v="0"/>
    <n v="0"/>
    <n v="1"/>
    <n v="0"/>
    <s v="data scientist"/>
    <s v="na"/>
    <s v="na"/>
  </r>
  <r>
    <n v="640"/>
    <x v="17"/>
    <x v="250"/>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s v="Guidepoint_x000a_3.2"/>
    <s v="New York, NY"/>
    <s v="New York, NY"/>
    <s v="501 - 1000 "/>
    <n v="2003"/>
    <s v="Company - Private"/>
    <s v="Research &amp; Development"/>
    <s v="Business Services"/>
    <s v="Unknown / Non-Applicable"/>
    <s v="Coleman Research, AlphaSights, Third Bridge"/>
    <n v="0"/>
    <n v="0"/>
    <n v="43"/>
    <n v="86"/>
    <n v="64.5"/>
    <s v="Guidepoint"/>
    <s v="NY"/>
    <n v="18"/>
    <n v="1"/>
    <n v="0"/>
    <n v="1"/>
    <n v="1"/>
    <n v="1"/>
    <n v="0"/>
    <n v="0"/>
    <n v="0"/>
    <n v="0"/>
    <n v="0"/>
    <n v="0"/>
    <n v="0"/>
    <n v="0"/>
    <n v="0"/>
    <n v="0"/>
    <n v="0"/>
    <s v="data engineer"/>
    <s v="na"/>
    <s v="na"/>
  </r>
  <r>
    <n v="642"/>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643"/>
    <x v="0"/>
    <x v="347"/>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s v="Strategic Financial Solutions_x000a_4.0"/>
    <s v="New York, NY"/>
    <s v="New York, NY"/>
    <s v="501 - 1000 "/>
    <n v="2007"/>
    <s v="Company - Private"/>
    <s v="Consumer Product Rental"/>
    <s v="Consumer Services"/>
    <s v="Unknown / Non-Applicable"/>
    <s v="National Debt Relief, Freedom Financial Network"/>
    <n v="0"/>
    <n v="0"/>
    <n v="71"/>
    <n v="124"/>
    <n v="97.5"/>
    <s v="Strategic Financial Solutions"/>
    <s v="NY"/>
    <n v="14"/>
    <n v="1"/>
    <n v="0"/>
    <n v="0"/>
    <n v="1"/>
    <n v="1"/>
    <n v="0"/>
    <n v="0"/>
    <n v="0"/>
    <n v="0"/>
    <n v="0"/>
    <n v="0"/>
    <n v="0"/>
    <n v="0"/>
    <n v="0"/>
    <n v="0"/>
    <n v="0"/>
    <s v="data scientist"/>
    <s v="na"/>
    <s v="na"/>
  </r>
  <r>
    <n v="644"/>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645"/>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646"/>
    <x v="0"/>
    <x v="348"/>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s v="Remedy BPCI Partners, LLC._x000a_3.4"/>
    <s v="New York, NY"/>
    <s v="Norwalk, CT"/>
    <s v="201 - 500 "/>
    <n v="2011"/>
    <s v="Company - Private"/>
    <s v="Health Care Services &amp; Hospitals"/>
    <s v="Health Care"/>
    <s v="Unknown / Non-Applicable"/>
    <s v="Healthfirst (New York), naviHealth"/>
    <n v="0"/>
    <n v="0"/>
    <n v="69"/>
    <n v="121"/>
    <n v="95"/>
    <s v="Remedy BPCI Partners, LLC."/>
    <s v="NY"/>
    <n v="10"/>
    <n v="1"/>
    <n v="1"/>
    <n v="1"/>
    <n v="0"/>
    <n v="1"/>
    <n v="0"/>
    <n v="0"/>
    <n v="0"/>
    <n v="0"/>
    <n v="0"/>
    <n v="0"/>
    <n v="1"/>
    <n v="0"/>
    <n v="0"/>
    <n v="0"/>
    <n v="0"/>
    <s v="data scientist"/>
    <s v="na"/>
    <s v="na"/>
  </r>
  <r>
    <n v="647"/>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648"/>
    <x v="209"/>
    <x v="349"/>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s v="The Climate Corporation_x000a_3.2"/>
    <s v="San Francisco, CA"/>
    <s v="San Francisco, CA"/>
    <s v="501 - 1000 "/>
    <n v="2006"/>
    <s v="Subsidiary or Business Segment"/>
    <s v="Enterprise Software &amp; Network Solutions"/>
    <s v="Information Technology"/>
    <s v="Unknown / Non-Applicable"/>
    <s v="Granular, Intuit, John Deere"/>
    <n v="0"/>
    <n v="0"/>
    <n v="150"/>
    <n v="238"/>
    <n v="194"/>
    <s v="The Climate Corporation"/>
    <s v="CA"/>
    <n v="15"/>
    <n v="0"/>
    <n v="0"/>
    <n v="1"/>
    <n v="1"/>
    <n v="0"/>
    <n v="0"/>
    <n v="0"/>
    <n v="0"/>
    <n v="0"/>
    <n v="0"/>
    <n v="0"/>
    <n v="0"/>
    <n v="0"/>
    <n v="0"/>
    <n v="0"/>
    <n v="0"/>
    <s v="data scientist"/>
    <s v="sr"/>
    <s v="na"/>
  </r>
  <r>
    <n v="651"/>
    <x v="0"/>
    <x v="350"/>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s v="Crossix Solutions_x000a_3.5"/>
    <s v="New York, NY"/>
    <s v="New York, NY"/>
    <s v="201 - 500 "/>
    <n v="2005"/>
    <s v="Company - Public"/>
    <s v="Advertising &amp; Marketing"/>
    <s v="Business Services"/>
    <s v="Unknown / Non-Applicable"/>
    <n v="-1"/>
    <n v="0"/>
    <n v="0"/>
    <n v="77"/>
    <n v="132"/>
    <n v="104.5"/>
    <s v="Crossix Solutions"/>
    <s v="NY"/>
    <n v="16"/>
    <n v="1"/>
    <n v="1"/>
    <n v="1"/>
    <n v="1"/>
    <n v="1"/>
    <n v="0"/>
    <n v="0"/>
    <n v="0"/>
    <n v="0"/>
    <n v="0"/>
    <n v="0"/>
    <n v="0"/>
    <n v="0"/>
    <n v="0"/>
    <n v="0"/>
    <n v="0"/>
    <s v="data scientist"/>
    <s v="na"/>
    <s v="M"/>
  </r>
  <r>
    <n v="652"/>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653"/>
    <x v="213"/>
    <x v="351"/>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s v="Clarity Insights_x000a_4.2"/>
    <s v="Charlotte, NC"/>
    <s v="Chicago, IL"/>
    <s v="201 - 500 "/>
    <n v="2008"/>
    <s v="Company - Private"/>
    <s v="IT Services"/>
    <s v="Information Technology"/>
    <s v="Unknown / Non-Applicable"/>
    <n v="-1"/>
    <n v="0"/>
    <n v="0"/>
    <n v="59"/>
    <n v="112"/>
    <n v="85.5"/>
    <s v="Clarity Insights"/>
    <s v="NC"/>
    <n v="13"/>
    <n v="1"/>
    <n v="0"/>
    <n v="0"/>
    <n v="1"/>
    <n v="1"/>
    <n v="0"/>
    <n v="0"/>
    <n v="0"/>
    <n v="0"/>
    <n v="0"/>
    <n v="1"/>
    <n v="0"/>
    <n v="0"/>
    <n v="0"/>
    <n v="0"/>
    <n v="0"/>
    <s v="data engineer"/>
    <s v="na"/>
    <s v="na"/>
  </r>
  <r>
    <n v="654"/>
    <x v="214"/>
    <x v="352"/>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s v="The Church of Jesus Christ of Latter-day Saints_x000a_4.2"/>
    <s v="Salt Lake City, UT"/>
    <s v="Salt Lake City, UT"/>
    <s v="10000+ "/>
    <n v="-1"/>
    <s v="Nonprofit Organization"/>
    <s v="Religious Organizations"/>
    <s v="Non-Profit"/>
    <s v="Unknown / Non-Applicable"/>
    <n v="-1"/>
    <n v="0"/>
    <n v="0"/>
    <n v="35"/>
    <n v="65"/>
    <n v="50"/>
    <s v="The Church of Jesus Christ of Latter-day Saints"/>
    <s v="UT"/>
    <n v="-1"/>
    <n v="0"/>
    <n v="0"/>
    <n v="1"/>
    <n v="1"/>
    <n v="1"/>
    <n v="0"/>
    <n v="0"/>
    <n v="0"/>
    <n v="0"/>
    <n v="0"/>
    <n v="0"/>
    <n v="0"/>
    <n v="0"/>
    <n v="0"/>
    <n v="0"/>
    <n v="0"/>
    <s v="analyst"/>
    <s v="na"/>
    <s v="na"/>
  </r>
  <r>
    <n v="655"/>
    <x v="17"/>
    <x v="353"/>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s v="NCSOFT_x000a_3.1"/>
    <s v="Aliso Viejo, CA"/>
    <s v="Seoul, South Korea"/>
    <s v="1001 - 5000 "/>
    <n v="1997"/>
    <s v="Company - Public"/>
    <s v="Video Games"/>
    <s v="Media"/>
    <s v="$10+ billion (USD)"/>
    <s v="Blizzard Entertainment, Riot Games, Electronic Arts"/>
    <n v="0"/>
    <n v="0"/>
    <n v="79"/>
    <n v="147"/>
    <n v="113"/>
    <s v="NCSOFT"/>
    <s v="CA"/>
    <n v="24"/>
    <n v="1"/>
    <n v="1"/>
    <n v="1"/>
    <n v="1"/>
    <n v="1"/>
    <n v="0"/>
    <n v="0"/>
    <n v="0"/>
    <n v="0"/>
    <n v="0"/>
    <n v="0"/>
    <n v="0"/>
    <n v="0"/>
    <n v="0"/>
    <n v="1"/>
    <n v="0"/>
    <s v="data engineer"/>
    <s v="na"/>
    <s v="na"/>
  </r>
  <r>
    <n v="658"/>
    <x v="215"/>
    <x v="228"/>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62"/>
    <n v="119"/>
    <n v="90.5"/>
    <s v="GSK"/>
    <s v="MA"/>
    <n v="191"/>
    <n v="0"/>
    <n v="0"/>
    <n v="1"/>
    <n v="0"/>
    <n v="0"/>
    <n v="0"/>
    <n v="0"/>
    <n v="0"/>
    <n v="0"/>
    <n v="0"/>
    <n v="0"/>
    <n v="0"/>
    <n v="0"/>
    <n v="0"/>
    <n v="0"/>
    <n v="0"/>
    <s v="other scientist"/>
    <s v="na"/>
    <s v="M"/>
  </r>
  <r>
    <n v="660"/>
    <x v="16"/>
    <x v="354"/>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s v="Factual_x000a_4.3"/>
    <s v="Los Angeles, CA"/>
    <s v="Los Angeles, CA"/>
    <s v="51 - 200 "/>
    <n v="2008"/>
    <s v="Company - Private"/>
    <s v="Computer Hardware &amp; Software"/>
    <s v="Information Technology"/>
    <s v="Unknown / Non-Applicable"/>
    <s v="Foursquare"/>
    <n v="0"/>
    <n v="0"/>
    <n v="119"/>
    <n v="187"/>
    <n v="153"/>
    <s v="Factual"/>
    <s v="CA"/>
    <n v="13"/>
    <n v="1"/>
    <n v="1"/>
    <n v="0"/>
    <n v="1"/>
    <n v="0"/>
    <n v="0"/>
    <n v="0"/>
    <n v="0"/>
    <n v="0"/>
    <n v="0"/>
    <n v="0"/>
    <n v="0"/>
    <n v="0"/>
    <n v="0"/>
    <n v="0"/>
    <n v="0"/>
    <s v="data scientist"/>
    <s v="sr"/>
    <s v="na"/>
  </r>
  <r>
    <n v="661"/>
    <x v="216"/>
    <x v="355"/>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s v="TriNet_x000a_3.3"/>
    <s v="Dublin, CA"/>
    <s v="Dublin, CA"/>
    <s v="1001 - 5000 "/>
    <n v="1988"/>
    <s v="Company - Public"/>
    <s v="Consulting"/>
    <s v="Business Services"/>
    <s v="$2 to $5 billion (USD)"/>
    <s v="Paychex, Insperity, ADP"/>
    <n v="0"/>
    <n v="0"/>
    <n v="90"/>
    <n v="157"/>
    <n v="123.5"/>
    <s v="TriNet"/>
    <s v="CA"/>
    <n v="33"/>
    <n v="0"/>
    <n v="0"/>
    <n v="0"/>
    <n v="1"/>
    <n v="1"/>
    <n v="1"/>
    <n v="0"/>
    <n v="0"/>
    <n v="0"/>
    <n v="0"/>
    <n v="0"/>
    <n v="1"/>
    <n v="0"/>
    <n v="0"/>
    <n v="1"/>
    <n v="0"/>
    <s v="analyst"/>
    <s v="na"/>
    <s v="M"/>
  </r>
  <r>
    <n v="662"/>
    <x v="217"/>
    <x v="356"/>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s v="Signpost_x000a_3.9"/>
    <s v="New York, NY"/>
    <s v="New York, NY"/>
    <s v="201 - 500 "/>
    <n v="2010"/>
    <s v="Company - Private"/>
    <s v="Internet"/>
    <s v="Information Technology"/>
    <s v="$10 to $25 million (USD)"/>
    <n v="-1"/>
    <n v="0"/>
    <n v="0"/>
    <n v="32"/>
    <n v="62"/>
    <n v="47"/>
    <s v="Signpost"/>
    <s v="NY"/>
    <n v="11"/>
    <n v="0"/>
    <n v="1"/>
    <n v="0"/>
    <n v="0"/>
    <n v="1"/>
    <n v="0"/>
    <n v="0"/>
    <n v="0"/>
    <n v="0"/>
    <n v="0"/>
    <n v="0"/>
    <n v="0"/>
    <n v="0"/>
    <n v="0"/>
    <n v="0"/>
    <n v="0"/>
    <s v="analyst"/>
    <s v="sr"/>
    <s v="na"/>
  </r>
  <r>
    <n v="663"/>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664"/>
    <x v="218"/>
    <x v="357"/>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s v="Adobe_x000a_4.0"/>
    <s v="San Jose, CA"/>
    <s v="San Jose, CA"/>
    <s v="10000+ "/>
    <n v="1982"/>
    <s v="Company - Public"/>
    <s v="Computer Hardware &amp; Software"/>
    <s v="Information Technology"/>
    <s v="$5 to $10 billion (USD)"/>
    <s v="Apple, Microsoft"/>
    <n v="0"/>
    <n v="0"/>
    <n v="116"/>
    <n v="208"/>
    <n v="162"/>
    <s v="Adobe"/>
    <s v="CA"/>
    <n v="39"/>
    <n v="1"/>
    <n v="0"/>
    <n v="0"/>
    <n v="1"/>
    <n v="1"/>
    <n v="0"/>
    <n v="0"/>
    <n v="0"/>
    <n v="0"/>
    <n v="0"/>
    <n v="1"/>
    <n v="1"/>
    <n v="1"/>
    <n v="0"/>
    <n v="0"/>
    <n v="0"/>
    <s v="data scientist"/>
    <s v="na"/>
    <s v="M"/>
  </r>
  <r>
    <n v="665"/>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666"/>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668"/>
    <x v="0"/>
    <x v="47"/>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86"/>
    <n v="144"/>
    <n v="115"/>
    <s v="Swiss Re"/>
    <s v="NY"/>
    <n v="158"/>
    <n v="1"/>
    <n v="0"/>
    <n v="0"/>
    <n v="1"/>
    <n v="1"/>
    <n v="0"/>
    <n v="0"/>
    <n v="0"/>
    <n v="0"/>
    <n v="0"/>
    <n v="0"/>
    <n v="0"/>
    <n v="0"/>
    <n v="0"/>
    <n v="0"/>
    <n v="0"/>
    <s v="data scientist"/>
    <s v="na"/>
    <s v="M"/>
  </r>
  <r>
    <n v="669"/>
    <x v="16"/>
    <x v="358"/>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rvada, CO"/>
    <s v="Gottingen, Germany"/>
    <s v="5001 - 10000 "/>
    <n v="1870"/>
    <s v="Company - Public"/>
    <s v="Biotech &amp; Pharmaceuticals"/>
    <s v="Biotech &amp; Pharmaceuticals"/>
    <s v="$1 to $2 billion (USD)"/>
    <n v="-1"/>
    <n v="0"/>
    <n v="0"/>
    <n v="102"/>
    <n v="165"/>
    <n v="133.5"/>
    <s v="Sartorius"/>
    <s v="CO"/>
    <n v="151"/>
    <n v="1"/>
    <n v="0"/>
    <n v="0"/>
    <n v="1"/>
    <n v="0"/>
    <n v="0"/>
    <n v="0"/>
    <n v="0"/>
    <n v="0"/>
    <n v="0"/>
    <n v="0"/>
    <n v="0"/>
    <n v="0"/>
    <n v="0"/>
    <n v="0"/>
    <n v="0"/>
    <s v="data scientist"/>
    <s v="sr"/>
    <s v="M"/>
  </r>
  <r>
    <n v="670"/>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671"/>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672"/>
    <x v="46"/>
    <x v="257"/>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s v="Equian LLC_x000a_3.2"/>
    <s v="Franklin, TN"/>
    <s v="Indianapolis, IN"/>
    <s v="1001 - 5000 "/>
    <n v="2004"/>
    <s v="Company - Private"/>
    <s v="Health Care Services &amp; Hospitals"/>
    <s v="Health Care"/>
    <s v="Unknown / Non-Applicable"/>
    <n v="-1"/>
    <n v="0"/>
    <n v="0"/>
    <n v="76"/>
    <n v="142"/>
    <n v="109"/>
    <s v="Equian LLC"/>
    <s v="TN"/>
    <n v="17"/>
    <n v="0"/>
    <n v="0"/>
    <n v="1"/>
    <n v="1"/>
    <n v="0"/>
    <n v="0"/>
    <n v="0"/>
    <n v="0"/>
    <n v="0"/>
    <n v="0"/>
    <n v="1"/>
    <n v="0"/>
    <n v="0"/>
    <n v="0"/>
    <n v="0"/>
    <n v="0"/>
    <s v="data engineer"/>
    <s v="sr"/>
    <s v="na"/>
  </r>
  <r>
    <n v="673"/>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674"/>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675"/>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676"/>
    <x v="52"/>
    <x v="359"/>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s v="Information Builders_x000a_3.2"/>
    <s v="New York, NY"/>
    <s v="New York, NY"/>
    <s v="1001 - 5000 "/>
    <n v="1975"/>
    <s v="Company - Private"/>
    <s v="Computer Hardware &amp; Software"/>
    <s v="Information Technology"/>
    <s v="Unknown / Non-Applicable"/>
    <s v="Qlik, Tableau Software, Informatica"/>
    <n v="0"/>
    <n v="0"/>
    <n v="91"/>
    <n v="159"/>
    <n v="125"/>
    <s v="Information Builders"/>
    <s v="NY"/>
    <n v="46"/>
    <n v="1"/>
    <n v="0"/>
    <n v="1"/>
    <n v="1"/>
    <n v="1"/>
    <n v="0"/>
    <n v="0"/>
    <n v="1"/>
    <n v="0"/>
    <n v="1"/>
    <n v="0"/>
    <n v="0"/>
    <n v="0"/>
    <n v="0"/>
    <n v="0"/>
    <n v="0"/>
    <s v="machine learning engineer"/>
    <s v="na"/>
    <s v="M"/>
  </r>
  <r>
    <n v="678"/>
    <x v="219"/>
    <x v="360"/>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0"/>
    <n v="133"/>
    <n v="106.5"/>
    <s v="Novartis"/>
    <s v="MA"/>
    <n v="25"/>
    <n v="1"/>
    <n v="0"/>
    <n v="0"/>
    <n v="0"/>
    <n v="1"/>
    <n v="1"/>
    <n v="0"/>
    <n v="0"/>
    <n v="0"/>
    <n v="0"/>
    <n v="0"/>
    <n v="1"/>
    <n v="1"/>
    <n v="0"/>
    <n v="0"/>
    <n v="0"/>
    <s v="data scientist"/>
    <s v="sr"/>
    <s v="M"/>
  </r>
  <r>
    <n v="679"/>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681"/>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682"/>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683"/>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685"/>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687"/>
    <x v="220"/>
    <x v="361"/>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s v="The Hanover Insurance Group_x000a_3.7"/>
    <s v="Worcester, MA"/>
    <s v="Worcester, MA"/>
    <s v="5001 - 10000 "/>
    <n v="1852"/>
    <s v="Company - Public"/>
    <s v="Insurance Carriers"/>
    <s v="Insurance"/>
    <s v="$5 to $10 billion (USD)"/>
    <n v="-1"/>
    <n v="0"/>
    <n v="0"/>
    <n v="39"/>
    <n v="69"/>
    <n v="54"/>
    <s v="The Hanover Insurance Group"/>
    <s v="MA"/>
    <n v="169"/>
    <n v="0"/>
    <n v="0"/>
    <n v="0"/>
    <n v="0"/>
    <n v="1"/>
    <n v="0"/>
    <n v="0"/>
    <n v="0"/>
    <n v="0"/>
    <n v="0"/>
    <n v="0"/>
    <n v="0"/>
    <n v="0"/>
    <n v="0"/>
    <n v="0"/>
    <n v="0"/>
    <s v="analyst"/>
    <s v="na"/>
    <s v="na"/>
  </r>
  <r>
    <n v="688"/>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689"/>
    <x v="133"/>
    <x v="362"/>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s v="Greenway Health_x000a_3.0"/>
    <s v="Tampa, FL"/>
    <s v="Tampa, FL"/>
    <s v="1001 - 5000 "/>
    <n v="1977"/>
    <s v="Subsidiary or Business Segment"/>
    <s v="Enterprise Software &amp; Network Solutions"/>
    <s v="Information Technology"/>
    <s v="$100 to $500 million (USD)"/>
    <s v="eClinicalWorks, NextGen Healthcare, athenahealth"/>
    <n v="0"/>
    <n v="0"/>
    <n v="27"/>
    <n v="48"/>
    <n v="37.5"/>
    <s v="Greenway Health"/>
    <s v="FL"/>
    <n v="44"/>
    <n v="0"/>
    <n v="0"/>
    <n v="0"/>
    <n v="1"/>
    <n v="1"/>
    <n v="0"/>
    <n v="0"/>
    <n v="0"/>
    <n v="0"/>
    <n v="0"/>
    <n v="0"/>
    <n v="0"/>
    <n v="0"/>
    <n v="0"/>
    <n v="0"/>
    <n v="0"/>
    <s v="analyst"/>
    <s v="na"/>
    <s v="M"/>
  </r>
  <r>
    <n v="690"/>
    <x v="221"/>
    <x v="363"/>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s v="Fareportal_x000a_3.8"/>
    <s v="New York, NY"/>
    <s v="New York, NY"/>
    <s v="1001 - 5000 "/>
    <n v="2002"/>
    <s v="Company - Private"/>
    <s v="Travel Agencies"/>
    <s v="Travel &amp; Tourism"/>
    <s v="$2 to $5 billion (USD)"/>
    <s v="Expedia Group, Orbitz Worldwide, Priceline.com"/>
    <n v="0"/>
    <n v="0"/>
    <n v="36"/>
    <n v="71"/>
    <n v="53.5"/>
    <s v="Fareportal"/>
    <s v="NY"/>
    <n v="19"/>
    <n v="1"/>
    <n v="0"/>
    <n v="0"/>
    <n v="1"/>
    <n v="1"/>
    <n v="0"/>
    <n v="0"/>
    <n v="0"/>
    <n v="0"/>
    <n v="0"/>
    <n v="0"/>
    <n v="0"/>
    <n v="1"/>
    <n v="0"/>
    <n v="0"/>
    <n v="1"/>
    <s v="analyst"/>
    <s v="na"/>
    <s v="M"/>
  </r>
  <r>
    <n v="691"/>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692"/>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694"/>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695"/>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696"/>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697"/>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698"/>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699"/>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700"/>
    <x v="0"/>
    <x v="57"/>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_x000a_4.7"/>
    <s v="Atlanta, GA"/>
    <s v="Atlanta, GA"/>
    <s v="51 - 200 "/>
    <n v="2003"/>
    <s v="Company - Private"/>
    <s v="Computer Hardware &amp; Software"/>
    <s v="Information Technology"/>
    <s v="$25 to $50 million (USD)"/>
    <n v="-1"/>
    <n v="0"/>
    <n v="0"/>
    <n v="60"/>
    <n v="99"/>
    <n v="79.5"/>
    <s v="Oversight Systems"/>
    <s v="GA"/>
    <n v="18"/>
    <n v="1"/>
    <n v="0"/>
    <n v="0"/>
    <n v="1"/>
    <n v="1"/>
    <n v="0"/>
    <n v="1"/>
    <n v="1"/>
    <n v="1"/>
    <n v="0"/>
    <n v="0"/>
    <n v="0"/>
    <n v="0"/>
    <n v="0"/>
    <n v="0"/>
    <n v="0"/>
    <s v="data scientist"/>
    <s v="na"/>
    <s v="na"/>
  </r>
  <r>
    <n v="701"/>
    <x v="222"/>
    <x v="364"/>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n v="4.7"/>
    <s v="Confluent_x000a_4.7"/>
    <s v="Mountain View, CA"/>
    <s v="Mountain View, CA"/>
    <s v="501 - 1000 "/>
    <n v="2014"/>
    <s v="Company - Private"/>
    <s v="Computer Hardware &amp; Software"/>
    <s v="Information Technology"/>
    <s v="$100 to $500 million (USD)"/>
    <n v="-1"/>
    <n v="0"/>
    <n v="0"/>
    <n v="130"/>
    <n v="206"/>
    <n v="168"/>
    <s v="Confluent"/>
    <s v="CA"/>
    <n v="7"/>
    <n v="1"/>
    <n v="0"/>
    <n v="0"/>
    <n v="1"/>
    <n v="1"/>
    <n v="0"/>
    <n v="0"/>
    <n v="0"/>
    <n v="0"/>
    <n v="0"/>
    <n v="0"/>
    <n v="1"/>
    <n v="0"/>
    <n v="0"/>
    <n v="0"/>
    <n v="0"/>
    <s v="data scientist"/>
    <s v="na"/>
    <s v="na"/>
  </r>
  <r>
    <n v="702"/>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703"/>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704"/>
    <x v="43"/>
    <x v="365"/>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_x000a_3.9"/>
    <s v="San Francisco, CA"/>
    <s v="San Francisco, CA"/>
    <s v="51 - 200 "/>
    <n v="2008"/>
    <s v="Company - Public"/>
    <s v="Computer Hardware &amp; Software"/>
    <s v="Information Technology"/>
    <s v="Unknown / Non-Applicable"/>
    <n v="-1"/>
    <n v="0"/>
    <n v="0"/>
    <n v="99"/>
    <n v="178"/>
    <n v="138.5"/>
    <s v="Life360"/>
    <s v="CA"/>
    <n v="13"/>
    <n v="1"/>
    <n v="0"/>
    <n v="0"/>
    <n v="0"/>
    <n v="1"/>
    <n v="0"/>
    <n v="0"/>
    <n v="0"/>
    <n v="0"/>
    <n v="0"/>
    <n v="0"/>
    <n v="1"/>
    <n v="0"/>
    <n v="0"/>
    <n v="0"/>
    <n v="0"/>
    <s v="analyst"/>
    <s v="sr"/>
    <s v="na"/>
  </r>
  <r>
    <n v="705"/>
    <x v="223"/>
    <x v="366"/>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s v="IQVIA_x000a_3.6"/>
    <s v="Plymouth Meeting, PA"/>
    <s v="Durham, NC"/>
    <s v="10000+ "/>
    <n v="2017"/>
    <s v="Company - Public"/>
    <s v="Biotech &amp; Pharmaceuticals"/>
    <s v="Biotech &amp; Pharmaceuticals"/>
    <s v="$2 to $5 billion (USD)"/>
    <s v="PPD, INC Research, PRA Health Sciences"/>
    <n v="0"/>
    <n v="0"/>
    <n v="86"/>
    <n v="137"/>
    <n v="111.5"/>
    <s v="IQVIA"/>
    <s v="PA"/>
    <n v="4"/>
    <n v="0"/>
    <n v="0"/>
    <n v="0"/>
    <n v="0"/>
    <n v="0"/>
    <n v="0"/>
    <n v="0"/>
    <n v="0"/>
    <n v="0"/>
    <n v="0"/>
    <n v="0"/>
    <n v="0"/>
    <n v="0"/>
    <n v="0"/>
    <n v="0"/>
    <n v="0"/>
    <s v="data scientist"/>
    <s v="sr"/>
    <s v="M"/>
  </r>
  <r>
    <n v="706"/>
    <x v="224"/>
    <x v="367"/>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s v="MassMutual_x000a_3.6"/>
    <s v="Boston, MA"/>
    <s v="Springfield, MA"/>
    <s v="5001 - 10000 "/>
    <n v="1851"/>
    <s v="Company - Private"/>
    <s v="Insurance Carriers"/>
    <s v="Insurance"/>
    <s v="$10+ billion (USD)"/>
    <n v="-1"/>
    <n v="0"/>
    <n v="0"/>
    <n v="37"/>
    <n v="100"/>
    <n v="68.5"/>
    <s v="MassMutual"/>
    <s v="MA"/>
    <n v="170"/>
    <n v="0"/>
    <n v="0"/>
    <n v="0"/>
    <n v="1"/>
    <n v="0"/>
    <n v="0"/>
    <n v="0"/>
    <n v="0"/>
    <n v="0"/>
    <n v="0"/>
    <n v="0"/>
    <n v="0"/>
    <n v="0"/>
    <n v="0"/>
    <n v="0"/>
    <n v="0"/>
    <s v="data scientist"/>
    <s v="na"/>
    <s v="M"/>
  </r>
  <r>
    <n v="707"/>
    <x v="225"/>
    <x v="368"/>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58"/>
    <n v="111"/>
    <n v="84.5"/>
    <s v="GSK"/>
    <s v="MA"/>
    <n v="191"/>
    <n v="0"/>
    <n v="0"/>
    <n v="1"/>
    <n v="0"/>
    <n v="0"/>
    <n v="0"/>
    <n v="0"/>
    <n v="0"/>
    <n v="0"/>
    <n v="0"/>
    <n v="0"/>
    <n v="0"/>
    <n v="0"/>
    <n v="0"/>
    <n v="0"/>
    <n v="0"/>
    <s v="other scientist"/>
    <s v="sr"/>
    <s v="M"/>
  </r>
  <r>
    <n v="708"/>
    <x v="46"/>
    <x v="369"/>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72"/>
    <n v="133"/>
    <n v="102.5"/>
    <s v="Eventbrite"/>
    <s v="TN"/>
    <n v="15"/>
    <n v="1"/>
    <n v="1"/>
    <n v="1"/>
    <n v="0"/>
    <n v="1"/>
    <n v="0"/>
    <n v="0"/>
    <n v="0"/>
    <n v="0"/>
    <n v="0"/>
    <n v="1"/>
    <n v="0"/>
    <n v="0"/>
    <n v="0"/>
    <n v="0"/>
    <n v="0"/>
    <s v="data engineer"/>
    <s v="sr"/>
    <s v="na"/>
  </r>
  <r>
    <n v="709"/>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711"/>
    <x v="226"/>
    <x v="370"/>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Riverside Research Institute_x000a_3.6"/>
    <s v="Beavercreek, OH"/>
    <s v="Arlington, VA"/>
    <s v="501 - 1000 "/>
    <n v="1967"/>
    <s v="Nonprofit Organization"/>
    <s v="Federal Agencies"/>
    <s v="Government"/>
    <s v="$50 to $100 million (USD)"/>
    <n v="-1"/>
    <n v="0"/>
    <n v="0"/>
    <n v="61"/>
    <n v="126"/>
    <n v="93.5"/>
    <s v="Riverside Research Institute"/>
    <s v="OH"/>
    <n v="54"/>
    <n v="1"/>
    <n v="0"/>
    <n v="0"/>
    <n v="0"/>
    <n v="0"/>
    <n v="0"/>
    <n v="0"/>
    <n v="0"/>
    <n v="0"/>
    <n v="0"/>
    <n v="0"/>
    <n v="0"/>
    <n v="0"/>
    <n v="0"/>
    <n v="0"/>
    <n v="0"/>
    <s v="other scientist"/>
    <s v="na"/>
    <s v="M"/>
  </r>
  <r>
    <n v="712"/>
    <x v="227"/>
    <x v="371"/>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s v="Numeric, LLC_x000a_3.2"/>
    <s v="Allentown, PA"/>
    <s v="Chadds Ford, PA"/>
    <d v="1950-01-01T00:00:00"/>
    <n v="-1"/>
    <s v="Company - Private"/>
    <s v="Staffing &amp; Outsourcing"/>
    <s v="Business Services"/>
    <s v="$5 to $10 million (USD)"/>
    <n v="-1"/>
    <n v="0"/>
    <n v="0"/>
    <n v="95"/>
    <n v="160"/>
    <n v="127.5"/>
    <s v="Numeric, LLC"/>
    <s v="PA"/>
    <n v="-1"/>
    <n v="0"/>
    <n v="0"/>
    <n v="0"/>
    <n v="1"/>
    <n v="0"/>
    <n v="0"/>
    <n v="0"/>
    <n v="0"/>
    <n v="0"/>
    <n v="0"/>
    <n v="0"/>
    <n v="0"/>
    <n v="0"/>
    <n v="0"/>
    <n v="0"/>
    <n v="0"/>
    <s v="data scientist"/>
    <s v="na"/>
    <s v="na"/>
  </r>
  <r>
    <n v="714"/>
    <x v="228"/>
    <x v="0"/>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Salt Lake City, UT"/>
    <s v="Salt Lake City, UT"/>
    <s v="10000+ "/>
    <n v="-1"/>
    <s v="Nonprofit Organization"/>
    <s v="Religious Organizations"/>
    <s v="Non-Profit"/>
    <s v="Unknown / Non-Applicable"/>
    <n v="-1"/>
    <n v="0"/>
    <n v="0"/>
    <n v="53"/>
    <n v="91"/>
    <n v="72"/>
    <s v="The Church of Jesus Christ of Latter-day Saints"/>
    <s v="UT"/>
    <n v="-1"/>
    <n v="0"/>
    <n v="0"/>
    <n v="0"/>
    <n v="0"/>
    <n v="1"/>
    <n v="0"/>
    <n v="0"/>
    <n v="0"/>
    <n v="0"/>
    <n v="0"/>
    <n v="0"/>
    <n v="1"/>
    <n v="0"/>
    <n v="0"/>
    <n v="0"/>
    <n v="0"/>
    <s v="analyst"/>
    <s v="na"/>
    <s v="na"/>
  </r>
  <r>
    <n v="715"/>
    <x v="165"/>
    <x v="274"/>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s v="MassMutual_x000a_3.6"/>
    <s v="Boston, MA"/>
    <s v="Springfield, MA"/>
    <s v="5001 - 10000 "/>
    <n v="1851"/>
    <s v="Company - Private"/>
    <s v="Insurance Carriers"/>
    <s v="Insurance"/>
    <s v="$10+ billion (USD)"/>
    <n v="-1"/>
    <n v="0"/>
    <n v="0"/>
    <n v="101"/>
    <n v="158"/>
    <n v="129.5"/>
    <s v="MassMutual"/>
    <s v="MA"/>
    <n v="170"/>
    <n v="1"/>
    <n v="1"/>
    <n v="1"/>
    <n v="1"/>
    <n v="1"/>
    <n v="0"/>
    <n v="0"/>
    <n v="0"/>
    <n v="0"/>
    <n v="0"/>
    <n v="1"/>
    <n v="1"/>
    <n v="1"/>
    <n v="0"/>
    <n v="0"/>
    <n v="0"/>
    <s v="na"/>
    <s v="na"/>
    <s v="na"/>
  </r>
  <r>
    <n v="718"/>
    <x v="229"/>
    <x v="372"/>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n v="3.1"/>
    <s v="Icon Health and Fitness_x000a_3.1"/>
    <s v="Logan, UT"/>
    <s v="Logan, UT"/>
    <s v="1001 - 5000 "/>
    <n v="1977"/>
    <s v="Company - Private"/>
    <s v="Consumer Products Manufacturing"/>
    <s v="Manufacturing"/>
    <s v="$500 million to $1 billion (USD)"/>
    <s v="Life Fitness, Brooks Running, Under Armour"/>
    <n v="0"/>
    <n v="0"/>
    <n v="33"/>
    <n v="61"/>
    <n v="47"/>
    <s v="Icon Health and Fitness"/>
    <s v="UT"/>
    <n v="44"/>
    <n v="1"/>
    <n v="0"/>
    <n v="0"/>
    <n v="1"/>
    <n v="1"/>
    <n v="0"/>
    <n v="0"/>
    <n v="0"/>
    <n v="0"/>
    <n v="0"/>
    <n v="0"/>
    <n v="1"/>
    <n v="0"/>
    <n v="0"/>
    <n v="0"/>
    <n v="0"/>
    <s v="analyst"/>
    <s v="na"/>
    <s v="na"/>
  </r>
  <r>
    <n v="719"/>
    <x v="230"/>
    <x v="179"/>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n v="3.8"/>
    <s v="Shipt_x000a_3.8"/>
    <s v="Birmingham, AL"/>
    <s v="Birmingham, AL"/>
    <s v="501 - 1000 "/>
    <n v="2014"/>
    <s v="Subsidiary or Business Segment"/>
    <s v="Consumer Product Rental"/>
    <s v="Consumer Services"/>
    <s v="Unknown / Non-Applicable"/>
    <n v="-1"/>
    <n v="0"/>
    <n v="0"/>
    <n v="44"/>
    <n v="86"/>
    <n v="65"/>
    <s v="Shipt"/>
    <s v="AL"/>
    <n v="7"/>
    <n v="1"/>
    <n v="1"/>
    <n v="1"/>
    <n v="1"/>
    <n v="1"/>
    <n v="0"/>
    <n v="0"/>
    <n v="0"/>
    <n v="0"/>
    <n v="0"/>
    <n v="0"/>
    <n v="0"/>
    <n v="0"/>
    <n v="0"/>
    <n v="0"/>
    <n v="0"/>
    <s v="data engineer"/>
    <s v="na"/>
    <s v="na"/>
  </r>
  <r>
    <n v="721"/>
    <x v="167"/>
    <x v="276"/>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s v="Associated Banc-Corp_x000a_3.8"/>
    <s v="Green Bay, WI"/>
    <s v="Green Bay, WI"/>
    <s v="1001 - 5000 "/>
    <n v="1870"/>
    <s v="Company - Public"/>
    <s v="Banks &amp; Credit Unions"/>
    <s v="Finance"/>
    <s v="$1 to $2 billion (USD)"/>
    <s v="Wells Fargo, BMO Harris Bank, U.S. Bank"/>
    <n v="0"/>
    <n v="0"/>
    <n v="43"/>
    <n v="77"/>
    <n v="60"/>
    <s v="Associated Banc-Corp"/>
    <s v="WI"/>
    <n v="151"/>
    <n v="0"/>
    <n v="0"/>
    <n v="1"/>
    <n v="1"/>
    <n v="0"/>
    <n v="0"/>
    <n v="0"/>
    <n v="0"/>
    <n v="0"/>
    <n v="0"/>
    <n v="0"/>
    <n v="0"/>
    <n v="0"/>
    <n v="0"/>
    <n v="0"/>
    <n v="0"/>
    <s v="analyst"/>
    <s v="na"/>
    <s v="na"/>
  </r>
  <r>
    <n v="722"/>
    <x v="166"/>
    <x v="275"/>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New York, NY"/>
    <s v="New York, NY"/>
    <s v="10000+ "/>
    <n v="1849"/>
    <s v="Company - Public"/>
    <s v="Biotech &amp; Pharmaceuticals"/>
    <s v="Biotech &amp; Pharmaceuticals"/>
    <s v="$10+ billion (USD)"/>
    <n v="-1"/>
    <n v="0"/>
    <n v="0"/>
    <n v="125"/>
    <n v="210"/>
    <n v="167.5"/>
    <s v="Pfizer"/>
    <s v="NY"/>
    <n v="172"/>
    <n v="0"/>
    <n v="0"/>
    <n v="1"/>
    <n v="1"/>
    <n v="0"/>
    <n v="0"/>
    <n v="0"/>
    <n v="0"/>
    <n v="0"/>
    <n v="0"/>
    <n v="0"/>
    <n v="0"/>
    <n v="0"/>
    <n v="0"/>
    <n v="0"/>
    <n v="0"/>
    <s v="data scientist"/>
    <s v="sr"/>
    <s v="M"/>
  </r>
  <r>
    <n v="723"/>
    <x v="168"/>
    <x v="179"/>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1"/>
    <n v="0"/>
    <n v="0"/>
    <n v="0"/>
    <n v="0"/>
    <n v="0"/>
    <n v="0"/>
    <n v="0"/>
    <n v="0"/>
    <n v="0"/>
    <n v="0"/>
    <s v="analyst"/>
    <s v="na"/>
    <s v="na"/>
  </r>
  <r>
    <n v="725"/>
    <x v="43"/>
    <x v="373"/>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69"/>
    <n v="119"/>
    <n v="94"/>
    <s v="Novetta"/>
    <s v="VA"/>
    <n v="9"/>
    <n v="1"/>
    <n v="0"/>
    <n v="0"/>
    <n v="0"/>
    <n v="1"/>
    <n v="0"/>
    <n v="0"/>
    <n v="0"/>
    <n v="0"/>
    <n v="0"/>
    <n v="0"/>
    <n v="0"/>
    <n v="0"/>
    <n v="0"/>
    <n v="0"/>
    <n v="0"/>
    <s v="analyst"/>
    <s v="sr"/>
    <s v="na"/>
  </r>
  <r>
    <n v="726"/>
    <x v="43"/>
    <x v="89"/>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s v="Moda Operandi_x000a_1.9"/>
    <s v="New York, NY"/>
    <s v="New York, NY"/>
    <s v="201 - 500 "/>
    <n v="2010"/>
    <s v="Company - Private"/>
    <s v="Department, Clothing, &amp; Shoe Stores"/>
    <s v="Retail"/>
    <s v="$100 to $500 million (USD)"/>
    <s v="YOOX NET-A-PORTER GROUP, Farfetch, MATCHESFASHION"/>
    <n v="0"/>
    <n v="0"/>
    <n v="65"/>
    <n v="110"/>
    <n v="87.5"/>
    <s v="Moda Operandi"/>
    <s v="NY"/>
    <n v="11"/>
    <n v="1"/>
    <n v="0"/>
    <n v="0"/>
    <n v="1"/>
    <n v="1"/>
    <n v="0"/>
    <n v="0"/>
    <n v="0"/>
    <n v="0"/>
    <n v="0"/>
    <n v="0"/>
    <n v="0"/>
    <n v="0"/>
    <n v="0"/>
    <n v="0"/>
    <n v="1"/>
    <s v="analyst"/>
    <s v="sr"/>
    <s v="na"/>
  </r>
  <r>
    <n v="727"/>
    <x v="46"/>
    <x v="37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Reston, VA"/>
    <s v="Mc Lean, VA"/>
    <s v="501 - 1000 "/>
    <n v="2012"/>
    <s v="Company - Private"/>
    <s v="Enterprise Software &amp; Network Solutions"/>
    <s v="Information Technology"/>
    <s v="$100 to $500 million (USD)"/>
    <s v="Leidos, CACI International, Booz Allen Hamilton"/>
    <n v="0"/>
    <n v="0"/>
    <n v="67"/>
    <n v="127"/>
    <n v="97"/>
    <s v="Novetta"/>
    <s v="VA"/>
    <n v="9"/>
    <n v="1"/>
    <n v="1"/>
    <n v="1"/>
    <n v="0"/>
    <n v="1"/>
    <n v="0"/>
    <n v="0"/>
    <n v="0"/>
    <n v="0"/>
    <n v="0"/>
    <n v="1"/>
    <n v="0"/>
    <n v="0"/>
    <n v="1"/>
    <n v="0"/>
    <n v="0"/>
    <s v="data engineer"/>
    <s v="sr"/>
    <s v="na"/>
  </r>
  <r>
    <n v="728"/>
    <x v="46"/>
    <x v="278"/>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s v="Genesys_x000a_4.3"/>
    <s v="Durham, NC"/>
    <s v="Daly City, CA"/>
    <s v="5001 - 10000 "/>
    <n v="1990"/>
    <s v="Company - Private"/>
    <s v="Computer Hardware &amp; Software"/>
    <s v="Information Technology"/>
    <s v="$1 to $2 billion (USD)"/>
    <s v="Avaya, Five9, Salesforce"/>
    <n v="0"/>
    <n v="0"/>
    <n v="78"/>
    <n v="147"/>
    <n v="112.5"/>
    <s v="Genesys"/>
    <s v="NC"/>
    <n v="31"/>
    <n v="1"/>
    <n v="1"/>
    <n v="1"/>
    <n v="0"/>
    <n v="0"/>
    <n v="0"/>
    <n v="0"/>
    <n v="0"/>
    <n v="0"/>
    <n v="0"/>
    <n v="1"/>
    <n v="0"/>
    <n v="0"/>
    <n v="1"/>
    <n v="0"/>
    <n v="0"/>
    <s v="data engineer"/>
    <s v="sr"/>
    <s v="na"/>
  </r>
  <r>
    <n v="730"/>
    <x v="231"/>
    <x v="375"/>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n v="3.6"/>
    <s v="MassMutual_x000a_3.6"/>
    <s v="Boston, MA"/>
    <s v="Springfield, MA"/>
    <s v="5001 - 10000 "/>
    <n v="1851"/>
    <s v="Company - Private"/>
    <s v="Insurance Carriers"/>
    <s v="Insurance"/>
    <s v="$10+ billion (USD)"/>
    <n v="-1"/>
    <n v="0"/>
    <n v="0"/>
    <n v="66"/>
    <n v="117"/>
    <n v="91.5"/>
    <s v="MassMutual"/>
    <s v="MA"/>
    <n v="170"/>
    <n v="0"/>
    <n v="1"/>
    <n v="1"/>
    <n v="1"/>
    <n v="1"/>
    <n v="0"/>
    <n v="0"/>
    <n v="0"/>
    <n v="0"/>
    <n v="0"/>
    <n v="1"/>
    <n v="0"/>
    <n v="0"/>
    <n v="0"/>
    <n v="0"/>
    <n v="0"/>
    <s v="data modeler"/>
    <s v="na"/>
    <s v="na"/>
  </r>
  <r>
    <n v="731"/>
    <x v="169"/>
    <x v="279"/>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s v="Liberty Mutual Insurance_x000a_3.3"/>
    <s v="Indianapolis, IN"/>
    <s v="Boston, MA"/>
    <s v="10000+ "/>
    <n v="1912"/>
    <s v="Company - Private"/>
    <s v="Insurance Carriers"/>
    <s v="Insurance"/>
    <s v="$10+ billion (USD)"/>
    <s v="Travelers, Allstate, State Farm"/>
    <n v="0"/>
    <n v="0"/>
    <n v="37"/>
    <n v="66"/>
    <n v="51.5"/>
    <s v="Liberty Mutual Insurance"/>
    <s v="IN"/>
    <n v="109"/>
    <n v="1"/>
    <n v="0"/>
    <n v="0"/>
    <n v="1"/>
    <n v="1"/>
    <n v="0"/>
    <n v="0"/>
    <n v="0"/>
    <n v="0"/>
    <n v="0"/>
    <n v="0"/>
    <n v="0"/>
    <n v="1"/>
    <n v="0"/>
    <n v="0"/>
    <n v="0"/>
    <s v="data modeler"/>
    <s v="na"/>
    <s v="M"/>
  </r>
  <r>
    <n v="732"/>
    <x v="232"/>
    <x v="4"/>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n v="3.8"/>
    <s v="Novartis_x000a_3.8"/>
    <s v="Cambridge, MA"/>
    <s v="Basel, Switzerland"/>
    <s v="10000+ "/>
    <n v="1996"/>
    <s v="Company - Public"/>
    <s v="Biotech &amp; Pharmaceuticals"/>
    <s v="Biotech &amp; Pharmaceuticals"/>
    <s v="$10+ billion (USD)"/>
    <n v="-1"/>
    <n v="0"/>
    <n v="0"/>
    <n v="86"/>
    <n v="143"/>
    <n v="114.5"/>
    <s v="Novartis"/>
    <s v="MA"/>
    <n v="25"/>
    <n v="0"/>
    <n v="0"/>
    <n v="0"/>
    <n v="0"/>
    <n v="0"/>
    <n v="0"/>
    <n v="0"/>
    <n v="0"/>
    <n v="0"/>
    <n v="0"/>
    <n v="0"/>
    <n v="0"/>
    <n v="0"/>
    <n v="0"/>
    <n v="0"/>
    <n v="0"/>
    <s v="data scientist"/>
    <s v="na"/>
    <s v="na"/>
  </r>
  <r>
    <n v="733"/>
    <x v="0"/>
    <x v="52"/>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s v="USEReady_x000a_4.3"/>
    <s v="New York, NY"/>
    <s v="New York, NY"/>
    <s v="201 - 500 "/>
    <n v="2011"/>
    <s v="Company - Private"/>
    <s v="Consulting"/>
    <s v="Business Services"/>
    <s v="$10 to $25 million (USD)"/>
    <n v="-1"/>
    <n v="0"/>
    <n v="0"/>
    <n v="84"/>
    <n v="146"/>
    <n v="115"/>
    <s v="USEReady"/>
    <s v="NY"/>
    <n v="10"/>
    <n v="1"/>
    <n v="1"/>
    <n v="1"/>
    <n v="0"/>
    <n v="1"/>
    <n v="0"/>
    <n v="0"/>
    <n v="0"/>
    <n v="0"/>
    <n v="0"/>
    <n v="1"/>
    <n v="1"/>
    <n v="0"/>
    <n v="0"/>
    <n v="0"/>
    <n v="0"/>
    <s v="data scientist"/>
    <s v="na"/>
    <s v="na"/>
  </r>
  <r>
    <n v="734"/>
    <x v="233"/>
    <x v="376"/>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n v="3.2"/>
    <s v="Numeric, LLC_x000a_3.2"/>
    <s v="Phila, PA"/>
    <s v="Chadds Ford, PA"/>
    <d v="1950-01-01T00:00:00"/>
    <n v="-1"/>
    <s v="Company - Private"/>
    <s v="Staffing &amp; Outsourcing"/>
    <s v="Business Services"/>
    <s v="$5 to $10 million (USD)"/>
    <n v="-1"/>
    <n v="0"/>
    <n v="0"/>
    <n v="50"/>
    <n v="98"/>
    <n v="74"/>
    <s v="Numeric, LLC"/>
    <s v="PA"/>
    <n v="-1"/>
    <n v="1"/>
    <n v="0"/>
    <n v="1"/>
    <n v="0"/>
    <n v="1"/>
    <n v="0"/>
    <n v="0"/>
    <n v="0"/>
    <n v="0"/>
    <n v="0"/>
    <n v="0"/>
    <n v="0"/>
    <n v="0"/>
    <n v="0"/>
    <n v="0"/>
    <n v="0"/>
    <s v="Data scientist project manager"/>
    <s v="na"/>
    <s v="M"/>
  </r>
  <r>
    <n v="735"/>
    <x v="170"/>
    <x v="280"/>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s v="QK_x000a_4.7"/>
    <s v="Clovis, CA"/>
    <s v="Visalia, CA"/>
    <s v="51 - 200 "/>
    <n v="1972"/>
    <s v="Company - Private"/>
    <s v="Architectural &amp; Engineering Services"/>
    <s v="Business Services"/>
    <s v="$10 to $25 million (USD)"/>
    <n v="-1"/>
    <n v="0"/>
    <n v="0"/>
    <n v="38"/>
    <n v="64"/>
    <n v="51"/>
    <s v="QK"/>
    <s v="CA"/>
    <n v="49"/>
    <n v="0"/>
    <n v="0"/>
    <n v="0"/>
    <n v="1"/>
    <n v="0"/>
    <n v="0"/>
    <n v="0"/>
    <n v="0"/>
    <n v="0"/>
    <n v="0"/>
    <n v="0"/>
    <n v="0"/>
    <n v="0"/>
    <n v="0"/>
    <n v="0"/>
    <n v="0"/>
    <s v="other scientist"/>
    <s v="na"/>
    <s v="na"/>
  </r>
  <r>
    <n v="736"/>
    <x v="172"/>
    <x v="282"/>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s v="Tivity Health_x000a_3.4"/>
    <s v="Chandler, AZ"/>
    <s v="Franklin, TN"/>
    <s v="501 - 1000 "/>
    <n v="1981"/>
    <s v="Company - Public"/>
    <s v="Health Care Services &amp; Hospitals"/>
    <s v="Health Care"/>
    <s v="Unknown / Non-Applicable"/>
    <n v="-1"/>
    <n v="0"/>
    <n v="0"/>
    <n v="90"/>
    <n v="110"/>
    <n v="100"/>
    <s v="Tivity Health"/>
    <s v="AZ"/>
    <n v="40"/>
    <n v="0"/>
    <n v="0"/>
    <n v="0"/>
    <n v="0"/>
    <n v="1"/>
    <n v="0"/>
    <n v="0"/>
    <n v="0"/>
    <n v="0"/>
    <n v="0"/>
    <n v="1"/>
    <n v="0"/>
    <n v="0"/>
    <n v="0"/>
    <n v="0"/>
    <n v="0"/>
    <s v="data engineer"/>
    <s v="sr"/>
    <s v="na"/>
  </r>
  <r>
    <n v="737"/>
    <x v="234"/>
    <x v="224"/>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n v="3.8"/>
    <s v="Novartis_x000a_3.8"/>
    <s v="Cambridge, MA"/>
    <s v="Basel, Switzerland"/>
    <s v="10000+ "/>
    <n v="1996"/>
    <s v="Company - Public"/>
    <s v="Biotech &amp; Pharmaceuticals"/>
    <s v="Biotech &amp; Pharmaceuticals"/>
    <s v="$10+ billion (USD)"/>
    <n v="-1"/>
    <n v="0"/>
    <n v="0"/>
    <n v="92"/>
    <n v="150"/>
    <n v="121"/>
    <s v="Novartis"/>
    <s v="MA"/>
    <n v="25"/>
    <n v="0"/>
    <n v="0"/>
    <n v="0"/>
    <n v="0"/>
    <n v="0"/>
    <n v="0"/>
    <n v="0"/>
    <n v="0"/>
    <n v="0"/>
    <n v="0"/>
    <n v="0"/>
    <n v="0"/>
    <n v="0"/>
    <n v="0"/>
    <n v="0"/>
    <n v="0"/>
    <s v="data scientist"/>
    <s v="sr"/>
    <s v="na"/>
  </r>
  <r>
    <n v="738"/>
    <x v="235"/>
    <x v="377"/>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s v="Demandbase_x000a_4.5"/>
    <s v="San Francisco, CA"/>
    <s v="San Francisco, CA"/>
    <s v="201 - 500 "/>
    <n v="2006"/>
    <s v="Company - Private"/>
    <s v="Computer Hardware &amp; Software"/>
    <s v="Information Technology"/>
    <s v="$100 to $500 million (USD)"/>
    <s v="Engagio, Bombora, Terminus"/>
    <n v="0"/>
    <n v="0"/>
    <n v="90"/>
    <n v="153"/>
    <n v="121.5"/>
    <s v="Demandbase"/>
    <s v="CA"/>
    <n v="15"/>
    <n v="0"/>
    <n v="0"/>
    <n v="0"/>
    <n v="0"/>
    <n v="1"/>
    <n v="0"/>
    <n v="0"/>
    <n v="0"/>
    <n v="0"/>
    <n v="0"/>
    <n v="0"/>
    <n v="1"/>
    <n v="1"/>
    <n v="0"/>
    <n v="0"/>
    <n v="0"/>
    <s v="analyst"/>
    <s v="sr"/>
    <s v="na"/>
  </r>
  <r>
    <n v="740"/>
    <x v="171"/>
    <x v="281"/>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s v="Santander_x000a_3.1"/>
    <s v="Boston, MA"/>
    <s v="Madrid, Spain"/>
    <s v="10000+ "/>
    <n v="1856"/>
    <s v="Company - Private"/>
    <s v="Banks &amp; Credit Unions"/>
    <s v="Finance"/>
    <s v="$10+ billion (USD)"/>
    <n v="-1"/>
    <n v="0"/>
    <n v="0"/>
    <n v="43"/>
    <n v="82"/>
    <n v="62.5"/>
    <s v="Santander"/>
    <s v="MA"/>
    <n v="165"/>
    <n v="1"/>
    <n v="0"/>
    <n v="0"/>
    <n v="1"/>
    <n v="1"/>
    <n v="1"/>
    <n v="0"/>
    <n v="0"/>
    <n v="0"/>
    <n v="0"/>
    <n v="0"/>
    <n v="0"/>
    <n v="0"/>
    <n v="0"/>
    <n v="0"/>
    <n v="0"/>
    <s v="data scientist"/>
    <s v="na"/>
    <s v="M"/>
  </r>
  <r>
    <n v="741"/>
    <x v="236"/>
    <x v="378"/>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n v="-1"/>
    <s v="Monte Rosa Therapeutics"/>
    <s v="Cambridge, MA"/>
    <n v="-1"/>
    <s v="unknown"/>
    <n v="-1"/>
    <s v="Other Organization"/>
    <n v="-1"/>
    <n v="-1"/>
    <s v="Unknown / Non-Applicable"/>
    <n v="-1"/>
    <n v="0"/>
    <n v="1"/>
    <n v="100"/>
    <n v="135"/>
    <n v="117.5"/>
    <s v="Monte Rosa Therapeutic"/>
    <s v="MA"/>
    <n v="-1"/>
    <n v="0"/>
    <n v="0"/>
    <n v="0"/>
    <n v="1"/>
    <n v="0"/>
    <n v="0"/>
    <n v="0"/>
    <n v="0"/>
    <n v="0"/>
    <n v="0"/>
    <n v="0"/>
    <n v="0"/>
    <n v="0"/>
    <n v="0"/>
    <n v="0"/>
    <n v="0"/>
    <s v="other scientist"/>
    <s v="na"/>
    <s v="P"/>
  </r>
  <r>
    <n v="742"/>
    <x v="173"/>
    <x v="283"/>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s v="Luminar Technologies_x000a_3.9"/>
    <s v="Orlando, FL"/>
    <s v="Orlando, FL"/>
    <s v="201 - 500 "/>
    <n v="2012"/>
    <s v="Company - Private"/>
    <s v="Computer Hardware &amp; Software"/>
    <s v="Information Technology"/>
    <s v="Unknown / Non-Applicable"/>
    <n v="-1"/>
    <n v="0"/>
    <n v="0"/>
    <n v="93"/>
    <n v="151"/>
    <n v="122"/>
    <s v="Luminar Technologies"/>
    <s v="FL"/>
    <n v="9"/>
    <n v="1"/>
    <n v="0"/>
    <n v="1"/>
    <n v="0"/>
    <n v="0"/>
    <n v="0"/>
    <n v="0"/>
    <n v="0"/>
    <n v="0"/>
    <n v="0"/>
    <n v="0"/>
    <n v="0"/>
    <n v="0"/>
    <n v="0"/>
    <n v="0"/>
    <n v="0"/>
    <s v="data scientist"/>
    <s v="sr"/>
    <s v="M"/>
  </r>
  <r>
    <n v="743"/>
    <x v="17"/>
    <x v="55"/>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
    <s v="BRMi_x000a_4.4"/>
    <s v="Chantilly, VA"/>
    <s v="Washington, DC"/>
    <s v="51 - 200 "/>
    <n v="2004"/>
    <s v="Company - Private"/>
    <s v="IT Services"/>
    <s v="Information Technology"/>
    <s v="Unknown / Non-Applicable"/>
    <n v="-1"/>
    <n v="0"/>
    <n v="0"/>
    <n v="61"/>
    <n v="109"/>
    <n v="85"/>
    <s v="BRMi"/>
    <s v="VA"/>
    <n v="17"/>
    <n v="1"/>
    <n v="1"/>
    <n v="1"/>
    <n v="0"/>
    <n v="0"/>
    <n v="0"/>
    <n v="0"/>
    <n v="0"/>
    <n v="0"/>
    <n v="0"/>
    <n v="1"/>
    <n v="0"/>
    <n v="0"/>
    <n v="0"/>
    <n v="0"/>
    <n v="0"/>
    <s v="data engineer"/>
    <s v="na"/>
    <s v="na"/>
  </r>
  <r>
    <n v="744"/>
    <x v="17"/>
    <x v="379"/>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n v="3.4"/>
    <s v="IntraEdge_x000a_3.4"/>
    <s v="Scottsdale, AZ"/>
    <s v="Chandler, AZ"/>
    <s v="501 - 1000 "/>
    <n v="2002"/>
    <s v="Company - Private"/>
    <s v="IT Services"/>
    <s v="Information Technology"/>
    <s v="$50 to $100 million (USD)"/>
    <n v="-1"/>
    <n v="0"/>
    <n v="0"/>
    <n v="42"/>
    <n v="79"/>
    <n v="60.5"/>
    <s v="IntraEdge"/>
    <s v="AZ"/>
    <n v="19"/>
    <n v="1"/>
    <n v="1"/>
    <n v="1"/>
    <n v="0"/>
    <n v="1"/>
    <n v="0"/>
    <n v="0"/>
    <n v="0"/>
    <n v="0"/>
    <n v="0"/>
    <n v="0"/>
    <n v="0"/>
    <n v="0"/>
    <n v="0"/>
    <n v="1"/>
    <n v="0"/>
    <s v="data engineer"/>
    <s v="na"/>
    <s v="na"/>
  </r>
  <r>
    <n v="745"/>
    <x v="20"/>
    <x v="277"/>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39"/>
    <n v="221"/>
    <n v="180"/>
    <s v="Zest AI"/>
    <s v="CA"/>
    <n v="12"/>
    <n v="1"/>
    <n v="0"/>
    <n v="0"/>
    <n v="1"/>
    <n v="1"/>
    <n v="0"/>
    <n v="0"/>
    <n v="0"/>
    <n v="0"/>
    <n v="0"/>
    <n v="0"/>
    <n v="0"/>
    <n v="0"/>
    <n v="0"/>
    <n v="0"/>
    <n v="0"/>
    <s v="data scientist"/>
    <s v="sr"/>
    <s v="M"/>
  </r>
  <r>
    <n v="746"/>
    <x v="175"/>
    <x v="284"/>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s v="Veterans United Home Loans_x000a_4.7"/>
    <s v="Columbia, MO"/>
    <s v="Columbia, MO"/>
    <s v="1001 - 5000 "/>
    <n v="2002"/>
    <s v="Company - Private"/>
    <s v="Lending"/>
    <s v="Finance"/>
    <s v="Unknown / Non-Applicable"/>
    <n v="-1"/>
    <n v="0"/>
    <n v="0"/>
    <n v="40"/>
    <n v="101"/>
    <n v="70.5"/>
    <s v="Veterans United Home Loans"/>
    <s v="MO"/>
    <n v="19"/>
    <n v="0"/>
    <n v="1"/>
    <n v="0"/>
    <n v="1"/>
    <n v="1"/>
    <n v="0"/>
    <n v="0"/>
    <n v="0"/>
    <n v="0"/>
    <n v="0"/>
    <n v="1"/>
    <n v="1"/>
    <n v="0"/>
    <n v="0"/>
    <n v="1"/>
    <n v="0"/>
    <s v="na"/>
    <s v="na"/>
    <s v="na"/>
  </r>
  <r>
    <n v="747"/>
    <x v="132"/>
    <x v="380"/>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s v="Peraton_x000a_3.3"/>
    <s v="Chantilly, VA"/>
    <s v="Herndon, VA"/>
    <s v="1001 - 5000 "/>
    <n v="2017"/>
    <s v="Company - Private"/>
    <s v="Aerospace &amp; Defense"/>
    <s v="Aerospace &amp; Defense"/>
    <s v="$1 to $2 billion (USD)"/>
    <n v="-1"/>
    <n v="0"/>
    <n v="0"/>
    <n v="84"/>
    <n v="153"/>
    <n v="118.5"/>
    <s v="Peraton"/>
    <s v="VA"/>
    <n v="4"/>
    <n v="1"/>
    <n v="1"/>
    <n v="0"/>
    <n v="0"/>
    <n v="1"/>
    <n v="0"/>
    <n v="0"/>
    <n v="0"/>
    <n v="0"/>
    <n v="0"/>
    <n v="1"/>
    <n v="0"/>
    <n v="0"/>
    <n v="0"/>
    <n v="0"/>
    <n v="0"/>
    <s v="data engineer"/>
    <s v="na"/>
    <s v="na"/>
  </r>
  <r>
    <n v="748"/>
    <x v="174"/>
    <x v="61"/>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s v="Emtec, Inc._x000a_3.9"/>
    <s v="Chicago, IL"/>
    <s v="Jacksonville, FL"/>
    <s v="501 - 1000 "/>
    <n v="1995"/>
    <s v="Company - Private"/>
    <s v="Enterprise Software &amp; Network Solutions"/>
    <s v="Information Technology"/>
    <s v="$100 to $500 million (USD)"/>
    <n v="-1"/>
    <n v="0"/>
    <n v="0"/>
    <n v="52"/>
    <n v="81"/>
    <n v="66.5"/>
    <s v="Emtec, Inc."/>
    <s v="IL"/>
    <n v="26"/>
    <n v="1"/>
    <n v="0"/>
    <n v="0"/>
    <n v="0"/>
    <n v="1"/>
    <n v="1"/>
    <n v="0"/>
    <n v="0"/>
    <n v="0"/>
    <n v="0"/>
    <n v="0"/>
    <n v="1"/>
    <n v="1"/>
    <n v="0"/>
    <n v="0"/>
    <n v="0"/>
    <s v="data analitics"/>
    <s v="na"/>
    <s v="M"/>
  </r>
  <r>
    <n v="749"/>
    <x v="176"/>
    <x v="286"/>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Boston, MA"/>
    <s v="London, United Kingdom"/>
    <s v="1001 - 5000 "/>
    <n v="1943"/>
    <s v="Company - Private"/>
    <s v="Consulting"/>
    <s v="Business Services"/>
    <s v="$100 to $500 million (USD)"/>
    <s v="McKinsey &amp; Company, Accenture, Deloitte"/>
    <n v="0"/>
    <n v="0"/>
    <n v="81"/>
    <n v="134"/>
    <n v="107.5"/>
    <s v="PA Consulting"/>
    <s v="MA"/>
    <n v="78"/>
    <n v="0"/>
    <n v="1"/>
    <n v="0"/>
    <n v="1"/>
    <n v="1"/>
    <n v="0"/>
    <n v="0"/>
    <n v="0"/>
    <n v="0"/>
    <n v="0"/>
    <n v="1"/>
    <n v="1"/>
    <n v="0"/>
    <n v="0"/>
    <n v="1"/>
    <n v="0"/>
    <s v="data scientist"/>
    <s v="na"/>
    <s v="na"/>
  </r>
  <r>
    <n v="750"/>
    <x v="46"/>
    <x v="285"/>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s v="Praetorian_x000a_4.7"/>
    <s v="Austin, TX"/>
    <s v="Austin, TX"/>
    <s v="51 - 200 "/>
    <n v="2010"/>
    <s v="Company - Private"/>
    <s v="Security Services"/>
    <s v="Business Services"/>
    <s v="$10 to $25 million (USD)"/>
    <n v="-1"/>
    <n v="0"/>
    <n v="0"/>
    <n v="97"/>
    <n v="180"/>
    <n v="138.5"/>
    <s v="Praetorian"/>
    <s v="TX"/>
    <n v="11"/>
    <n v="1"/>
    <n v="1"/>
    <n v="0"/>
    <n v="0"/>
    <n v="1"/>
    <n v="0"/>
    <n v="0"/>
    <n v="0"/>
    <n v="0"/>
    <n v="1"/>
    <n v="0"/>
    <n v="0"/>
    <n v="0"/>
    <n v="0"/>
    <n v="0"/>
    <n v="0"/>
    <s v="data engineer"/>
    <s v="sr"/>
    <s v="na"/>
  </r>
  <r>
    <n v="751"/>
    <x v="178"/>
    <x v="175"/>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0"/>
    <n v="0"/>
    <n v="0"/>
    <n v="0"/>
    <n v="0"/>
    <n v="0"/>
    <n v="0"/>
    <n v="0"/>
    <n v="0"/>
    <n v="0"/>
    <n v="0"/>
    <n v="0"/>
    <n v="0"/>
    <s v="other scientist"/>
    <s v="na"/>
    <s v="na"/>
  </r>
  <r>
    <n v="752"/>
    <x v="237"/>
    <x v="381"/>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n v="3.8"/>
    <s v="COUNTRY Financial_x000a_3.8"/>
    <s v="Bloomington, IL"/>
    <s v="Bloomington, IL"/>
    <s v="1001 - 5000 "/>
    <n v="1925"/>
    <s v="Company - Private"/>
    <s v="Insurance Carriers"/>
    <s v="Insurance"/>
    <s v="$2 to $5 billion (USD)"/>
    <s v="Northwestern Mutual, American Family Insurance, MetLife"/>
    <n v="0"/>
    <n v="0"/>
    <n v="44"/>
    <n v="73"/>
    <n v="58.5"/>
    <s v="COUNTRY Financial"/>
    <s v="IL"/>
    <n v="96"/>
    <n v="1"/>
    <n v="1"/>
    <n v="0"/>
    <n v="1"/>
    <n v="1"/>
    <n v="0"/>
    <n v="0"/>
    <n v="0"/>
    <n v="0"/>
    <n v="0"/>
    <n v="1"/>
    <n v="0"/>
    <n v="0"/>
    <n v="0"/>
    <n v="0"/>
    <n v="0"/>
    <s v="data engineer"/>
    <s v="na"/>
    <s v="M"/>
  </r>
  <r>
    <n v="753"/>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754"/>
    <x v="177"/>
    <x v="287"/>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s v="Agios Pharmaceuticals_x000a_3.8"/>
    <s v="Cambridge, MA"/>
    <s v="Cambridge, MA"/>
    <s v="501 - 1000 "/>
    <n v="2008"/>
    <s v="Company - Public"/>
    <s v="Biotech &amp; Pharmaceuticals"/>
    <s v="Biotech &amp; Pharmaceuticals"/>
    <s v="$50 to $100 million (USD)"/>
    <n v="-1"/>
    <n v="0"/>
    <n v="0"/>
    <n v="84"/>
    <n v="157"/>
    <n v="120.5"/>
    <s v="Agios Pharmaceuticals"/>
    <s v="MA"/>
    <n v="13"/>
    <n v="0"/>
    <n v="0"/>
    <n v="0"/>
    <n v="0"/>
    <n v="0"/>
    <n v="1"/>
    <n v="0"/>
    <n v="0"/>
    <n v="0"/>
    <n v="0"/>
    <n v="0"/>
    <n v="0"/>
    <n v="0"/>
    <n v="0"/>
    <n v="0"/>
    <n v="0"/>
    <s v="other scientist"/>
    <s v="na"/>
    <s v="M"/>
  </r>
  <r>
    <n v="755"/>
    <x v="238"/>
    <x v="382"/>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n v="3.9"/>
    <s v="Tapjoy_x000a_3.9"/>
    <s v="San Francisco, CA"/>
    <s v="San Francisco, CA"/>
    <s v="201 - 500 "/>
    <n v="2007"/>
    <s v="Company - Private"/>
    <s v="Internet"/>
    <s v="Information Technology"/>
    <s v="$10 to $25 million (USD)"/>
    <s v="FLURRY, Chartboost"/>
    <n v="0"/>
    <n v="0"/>
    <n v="40"/>
    <n v="87"/>
    <n v="63.5"/>
    <s v="Tapjoy"/>
    <s v="CA"/>
    <n v="14"/>
    <n v="1"/>
    <n v="1"/>
    <n v="0"/>
    <n v="0"/>
    <n v="1"/>
    <n v="0"/>
    <n v="0"/>
    <n v="0"/>
    <n v="1"/>
    <n v="1"/>
    <n v="0"/>
    <n v="0"/>
    <n v="0"/>
    <n v="0"/>
    <n v="0"/>
    <n v="0"/>
    <s v="data scientist"/>
    <s v="na"/>
    <s v="na"/>
  </r>
  <r>
    <n v="756"/>
    <x v="179"/>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757"/>
    <x v="239"/>
    <x v="383"/>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n v="4.1"/>
    <s v="Mentor Graphics_x000a_4.1"/>
    <s v="Fremont, CA"/>
    <s v="Wilsonville, OR"/>
    <s v="5001 - 10000 "/>
    <n v="1981"/>
    <s v="Company - Public"/>
    <s v="Computer Hardware &amp; Software"/>
    <s v="Information Technology"/>
    <s v="$1 to $2 billion (USD)"/>
    <s v="Cadence Design Systems, Synopsys, Altium Limited"/>
    <n v="0"/>
    <n v="0"/>
    <n v="72"/>
    <n v="142"/>
    <n v="107"/>
    <s v="Mentor Graphics"/>
    <s v="CA"/>
    <n v="40"/>
    <n v="1"/>
    <n v="0"/>
    <n v="0"/>
    <n v="1"/>
    <n v="0"/>
    <n v="0"/>
    <n v="1"/>
    <n v="0"/>
    <n v="0"/>
    <n v="1"/>
    <n v="0"/>
    <n v="0"/>
    <n v="0"/>
    <n v="0"/>
    <n v="0"/>
    <n v="0"/>
    <s v="data scientist"/>
    <s v="na"/>
    <s v="na"/>
  </r>
  <r>
    <n v="758"/>
    <x v="17"/>
    <x v="384"/>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n v="3.7"/>
    <s v="Maxar Technologies_x000a_3.7"/>
    <s v="Springfield, VA"/>
    <s v="Westminster, CO"/>
    <s v="5001 - 10000 "/>
    <n v="-1"/>
    <s v="Company - Public"/>
    <s v="Aerospace &amp; Defense"/>
    <s v="Aerospace &amp; Defense"/>
    <s v="$2 to $5 billion (USD)"/>
    <n v="-1"/>
    <n v="0"/>
    <n v="0"/>
    <n v="74"/>
    <n v="137"/>
    <n v="105.5"/>
    <s v="Maxar Technologies"/>
    <s v="VA"/>
    <n v="-1"/>
    <n v="1"/>
    <n v="1"/>
    <n v="0"/>
    <n v="0"/>
    <n v="1"/>
    <n v="0"/>
    <n v="0"/>
    <n v="0"/>
    <n v="0"/>
    <n v="0"/>
    <n v="1"/>
    <n v="0"/>
    <n v="0"/>
    <n v="0"/>
    <n v="0"/>
    <n v="0"/>
    <s v="data engineer"/>
    <s v="na"/>
    <s v="na"/>
  </r>
  <r>
    <n v="759"/>
    <x v="17"/>
    <x v="385"/>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n v="2.8"/>
    <s v="ICW Group_x000a_2.8"/>
    <s v="San Diego, CA"/>
    <s v="San Diego, CA"/>
    <s v="501 - 1000 "/>
    <n v="1972"/>
    <s v="Company - Private"/>
    <s v="Insurance Carriers"/>
    <s v="Insurance"/>
    <s v="$500 million to $1 billion (USD)"/>
    <s v="Liberty Mutual Insurance, EMPLOYERS, Travelers"/>
    <n v="0"/>
    <n v="0"/>
    <n v="57"/>
    <n v="109"/>
    <n v="83"/>
    <s v="ICW Group"/>
    <s v="CA"/>
    <n v="49"/>
    <n v="0"/>
    <n v="0"/>
    <n v="0"/>
    <n v="0"/>
    <n v="1"/>
    <n v="0"/>
    <n v="0"/>
    <n v="0"/>
    <n v="0"/>
    <n v="0"/>
    <n v="0"/>
    <n v="1"/>
    <n v="1"/>
    <n v="0"/>
    <n v="0"/>
    <n v="0"/>
    <s v="data engineer"/>
    <s v="na"/>
    <s v="na"/>
  </r>
  <r>
    <n v="761"/>
    <x v="180"/>
    <x v="288"/>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s v="Glassdoor_x000a_4.0"/>
    <s v="San Francisco, CA"/>
    <s v="Mill Valley, CA"/>
    <s v="1001 - 5000 "/>
    <n v="2007"/>
    <s v="Company - Private"/>
    <s v="Internet"/>
    <s v="Information Technology"/>
    <s v="Unknown / Non-Applicable"/>
    <s v="Indeed, LinkedIn"/>
    <n v="0"/>
    <n v="0"/>
    <n v="121"/>
    <n v="203"/>
    <n v="162"/>
    <s v="Glassdoor"/>
    <s v="CA"/>
    <n v="14"/>
    <n v="1"/>
    <n v="1"/>
    <n v="1"/>
    <n v="1"/>
    <n v="0"/>
    <n v="0"/>
    <n v="0"/>
    <n v="0"/>
    <n v="0"/>
    <n v="0"/>
    <n v="1"/>
    <n v="0"/>
    <n v="0"/>
    <n v="0"/>
    <n v="0"/>
    <n v="0"/>
    <s v="data engineer"/>
    <s v="sr"/>
    <s v="na"/>
  </r>
  <r>
    <n v="763"/>
    <x v="181"/>
    <x v="289"/>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52"/>
    <n v="85"/>
    <n v="68.5"/>
    <s v="Esri"/>
    <s v="CA"/>
    <n v="52"/>
    <n v="1"/>
    <n v="1"/>
    <n v="0"/>
    <n v="1"/>
    <n v="0"/>
    <n v="0"/>
    <n v="0"/>
    <n v="1"/>
    <n v="1"/>
    <n v="1"/>
    <n v="0"/>
    <n v="0"/>
    <n v="0"/>
    <n v="0"/>
    <n v="0"/>
    <n v="0"/>
    <s v="data scientist"/>
    <s v="na"/>
    <s v="M"/>
  </r>
  <r>
    <n v="766"/>
    <x v="182"/>
    <x v="290"/>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s v="Assurant_x000a_3.4"/>
    <s v="Westlake, OH"/>
    <s v="New York, NY"/>
    <s v="10000+ "/>
    <n v="1978"/>
    <s v="Company - Public"/>
    <s v="Insurance Carriers"/>
    <s v="Insurance"/>
    <s v="$5 to $10 billion (USD)"/>
    <s v="Asurion, SquareTrade, National General Insurance"/>
    <n v="0"/>
    <n v="0"/>
    <n v="81"/>
    <n v="140"/>
    <n v="110.5"/>
    <s v="Assurant"/>
    <s v="OH"/>
    <n v="43"/>
    <n v="0"/>
    <n v="0"/>
    <n v="0"/>
    <n v="1"/>
    <n v="1"/>
    <n v="0"/>
    <n v="0"/>
    <n v="1"/>
    <n v="0"/>
    <n v="1"/>
    <n v="0"/>
    <n v="0"/>
    <n v="0"/>
    <n v="0"/>
    <n v="0"/>
    <n v="0"/>
    <s v="data scientist"/>
    <s v="sr"/>
    <s v="na"/>
  </r>
  <r>
    <n v="767"/>
    <x v="183"/>
    <x v="291"/>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s v="F&amp;G_x000a_3.7"/>
    <s v="Des Moines, IA"/>
    <s v="Des Moines, IA"/>
    <s v="201 - 500 "/>
    <n v="-1"/>
    <s v="Subsidiary or Business Segment"/>
    <s v="Insurance Carriers"/>
    <s v="Insurance"/>
    <s v="$100 to $500 million (USD)"/>
    <n v="-1"/>
    <n v="0"/>
    <n v="0"/>
    <n v="83"/>
    <n v="148"/>
    <n v="115.5"/>
    <s v="F&amp;G"/>
    <s v="IA"/>
    <n v="-1"/>
    <n v="1"/>
    <n v="0"/>
    <n v="0"/>
    <n v="1"/>
    <n v="1"/>
    <n v="0"/>
    <n v="0"/>
    <n v="0"/>
    <n v="0"/>
    <n v="0"/>
    <n v="0"/>
    <n v="1"/>
    <n v="0"/>
    <n v="0"/>
    <n v="0"/>
    <n v="0"/>
    <s v="data engineer"/>
    <s v="sr"/>
    <s v="na"/>
  </r>
  <r>
    <n v="768"/>
    <x v="240"/>
    <x v="145"/>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s v="Exelixis_x000a_3.0"/>
    <s v="Alameda, CA"/>
    <s v="Alameda, CA"/>
    <s v="501 - 1000 "/>
    <n v="1994"/>
    <s v="Company - Public"/>
    <s v="Biotech &amp; Pharmaceuticals"/>
    <s v="Biotech &amp; Pharmaceuticals"/>
    <s v="Unknown / Non-Applicable"/>
    <s v="Genentech, Novartis, AstraZeneca"/>
    <n v="0"/>
    <n v="0"/>
    <n v="59"/>
    <n v="116"/>
    <n v="87.5"/>
    <s v="Exelixis"/>
    <s v="CA"/>
    <n v="27"/>
    <n v="0"/>
    <n v="0"/>
    <n v="0"/>
    <n v="1"/>
    <n v="0"/>
    <n v="0"/>
    <n v="0"/>
    <n v="0"/>
    <n v="0"/>
    <n v="0"/>
    <n v="0"/>
    <n v="0"/>
    <n v="0"/>
    <n v="0"/>
    <n v="0"/>
    <n v="0"/>
    <s v="other scientist"/>
    <s v="na"/>
    <s v="M"/>
  </r>
  <r>
    <n v="769"/>
    <x v="184"/>
    <x v="99"/>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Richland, WA"/>
    <s v="Richland, WA"/>
    <s v="1001 - 5000 "/>
    <n v="1965"/>
    <s v="Government"/>
    <s v="Energy"/>
    <s v="Oil, Gas, Energy &amp; Utilities"/>
    <s v="$500 million to $1 billion (USD)"/>
    <s v="Oak Ridge National Laboratory, National Renewable Energy Lab, Los Alamos National Laboratory"/>
    <n v="0"/>
    <n v="0"/>
    <n v="60"/>
    <n v="101"/>
    <n v="80.5"/>
    <s v="PNNL"/>
    <s v="WA"/>
    <n v="56"/>
    <n v="0"/>
    <n v="0"/>
    <n v="0"/>
    <n v="0"/>
    <n v="0"/>
    <n v="0"/>
    <n v="0"/>
    <n v="1"/>
    <n v="0"/>
    <n v="1"/>
    <n v="0"/>
    <n v="0"/>
    <n v="0"/>
    <n v="0"/>
    <n v="0"/>
    <n v="0"/>
    <s v="data scientist"/>
    <s v="sr"/>
    <s v="M"/>
  </r>
  <r>
    <n v="773"/>
    <x v="185"/>
    <x v="29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6"/>
    <s v="GreatAmerica Financial Services_x000a_4.6"/>
    <s v="Cedar Rapids, IA"/>
    <s v="Cedar Rapids, IA"/>
    <s v="501 - 1000 "/>
    <n v="1992"/>
    <s v="Company - Private"/>
    <s v="Lending"/>
    <s v="Finance"/>
    <s v="$100 to $500 million (USD)"/>
    <n v="-1"/>
    <n v="0"/>
    <n v="0"/>
    <n v="31"/>
    <n v="55"/>
    <n v="43"/>
    <s v="GreatAmerica Financial Services"/>
    <s v="IA"/>
    <n v="29"/>
    <n v="0"/>
    <n v="0"/>
    <n v="0"/>
    <n v="1"/>
    <n v="1"/>
    <n v="0"/>
    <n v="0"/>
    <n v="0"/>
    <n v="0"/>
    <n v="0"/>
    <n v="0"/>
    <n v="1"/>
    <n v="0"/>
    <n v="0"/>
    <n v="0"/>
    <n v="0"/>
    <s v="analyst"/>
    <s v="na"/>
    <s v="na"/>
  </r>
  <r>
    <n v="776"/>
    <x v="186"/>
    <x v="293"/>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
    <s v="Acceleron Pharma_x000a_4.4"/>
    <s v="Cambridge, MA"/>
    <s v="Cambridge, MA"/>
    <s v="201 - 500 "/>
    <n v="2003"/>
    <s v="Company - Public"/>
    <s v="Biotech &amp; Pharmaceuticals"/>
    <s v="Biotech &amp; Pharmaceuticals"/>
    <s v="Unknown / Non-Applicable"/>
    <n v="-1"/>
    <n v="0"/>
    <n v="0"/>
    <n v="102"/>
    <n v="178"/>
    <n v="140"/>
    <s v="Acceleron Pharma"/>
    <s v="MA"/>
    <n v="18"/>
    <n v="0"/>
    <n v="0"/>
    <n v="0"/>
    <n v="1"/>
    <n v="0"/>
    <n v="0"/>
    <n v="0"/>
    <n v="0"/>
    <n v="0"/>
    <n v="0"/>
    <n v="0"/>
    <n v="0"/>
    <n v="0"/>
    <n v="0"/>
    <n v="0"/>
    <n v="0"/>
    <s v="director"/>
    <s v="na"/>
    <s v="P"/>
  </r>
  <r>
    <n v="777"/>
    <x v="241"/>
    <x v="386"/>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136"/>
    <n v="208"/>
    <n v="172"/>
    <s v="Pfizer"/>
    <s v="MA"/>
    <n v="172"/>
    <n v="0"/>
    <n v="0"/>
    <n v="1"/>
    <n v="0"/>
    <n v="0"/>
    <n v="0"/>
    <n v="0"/>
    <n v="0"/>
    <n v="0"/>
    <n v="0"/>
    <n v="0"/>
    <n v="0"/>
    <n v="0"/>
    <n v="0"/>
    <n v="0"/>
    <n v="0"/>
    <s v="director"/>
    <s v="na"/>
    <s v="P"/>
  </r>
  <r>
    <n v="778"/>
    <x v="187"/>
    <x v="294"/>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s v="Kronos Bio"/>
    <s v="Cambridge, MA"/>
    <s v="San Mateo, CA"/>
    <s v="unknown"/>
    <n v="-1"/>
    <s v="Company - Private"/>
    <n v="-1"/>
    <n v="-1"/>
    <s v="Unknown / Non-Applicable"/>
    <n v="-1"/>
    <n v="0"/>
    <n v="1"/>
    <n v="110"/>
    <n v="130"/>
    <n v="120"/>
    <s v="Kronos Bi"/>
    <s v="MA"/>
    <n v="-1"/>
    <n v="0"/>
    <n v="0"/>
    <n v="0"/>
    <n v="0"/>
    <n v="0"/>
    <n v="0"/>
    <n v="0"/>
    <n v="0"/>
    <n v="0"/>
    <n v="0"/>
    <n v="0"/>
    <n v="0"/>
    <n v="0"/>
    <n v="0"/>
    <n v="0"/>
    <n v="0"/>
    <s v="other scientist"/>
    <s v="sr"/>
    <s v="P"/>
  </r>
  <r>
    <n v="779"/>
    <x v="188"/>
    <x v="295"/>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s v="AmeriHealth Caritas_x000a_3.0"/>
    <s v="Philadelphia, PA"/>
    <s v="Philadelphia, PA"/>
    <s v="5001 - 10000 "/>
    <n v="1983"/>
    <s v="Company - Private"/>
    <s v="Insurance Carriers"/>
    <s v="Insurance"/>
    <s v="$5 to $10 billion (USD)"/>
    <s v="UnitedHealth Group, Molina Healthcare, Centene"/>
    <n v="0"/>
    <n v="0"/>
    <n v="48"/>
    <n v="85"/>
    <n v="66.5"/>
    <s v="AmeriHealth Caritas"/>
    <s v="PA"/>
    <n v="38"/>
    <n v="0"/>
    <n v="0"/>
    <n v="0"/>
    <n v="1"/>
    <n v="1"/>
    <n v="1"/>
    <n v="0"/>
    <n v="0"/>
    <n v="0"/>
    <n v="0"/>
    <n v="0"/>
    <n v="1"/>
    <n v="0"/>
    <n v="0"/>
    <n v="0"/>
    <n v="0"/>
    <s v="analyst"/>
    <s v="sr"/>
    <s v="M"/>
  </r>
  <r>
    <n v="780"/>
    <x v="242"/>
    <x v="191"/>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s v="Exelixis_x000a_3.0"/>
    <s v="Alameda, CA"/>
    <s v="Alameda, CA"/>
    <s v="501 - 1000 "/>
    <n v="1994"/>
    <s v="Company - Public"/>
    <s v="Biotech &amp; Pharmaceuticals"/>
    <s v="Biotech &amp; Pharmaceuticals"/>
    <s v="Unknown / Non-Applicable"/>
    <s v="Genentech, Novartis, AstraZeneca"/>
    <n v="0"/>
    <n v="0"/>
    <n v="71"/>
    <n v="129"/>
    <n v="100"/>
    <s v="Exelixis"/>
    <s v="CA"/>
    <n v="27"/>
    <n v="0"/>
    <n v="0"/>
    <n v="0"/>
    <n v="1"/>
    <n v="0"/>
    <n v="0"/>
    <n v="0"/>
    <n v="0"/>
    <n v="0"/>
    <n v="0"/>
    <n v="0"/>
    <n v="0"/>
    <n v="0"/>
    <n v="0"/>
    <n v="0"/>
    <n v="0"/>
    <s v="other scientist"/>
    <s v="sr"/>
    <s v="P"/>
  </r>
  <r>
    <n v="781"/>
    <x v="189"/>
    <x v="296"/>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s v="Strategic Employment Partners_x000a_4.7"/>
    <s v="San Francisco, CA"/>
    <s v="Los Angeles, CA"/>
    <s v="51 - 200 "/>
    <n v="2006"/>
    <s v="Company - Private"/>
    <s v="Staffing &amp; Outsourcing"/>
    <s v="Business Services"/>
    <s v="$1 to $5 million (USD)"/>
    <n v="-1"/>
    <n v="0"/>
    <n v="0"/>
    <n v="66"/>
    <n v="123"/>
    <n v="94.5"/>
    <s v="Strategic Employment Partners"/>
    <s v="CA"/>
    <n v="15"/>
    <n v="1"/>
    <n v="0"/>
    <n v="1"/>
    <n v="0"/>
    <n v="0"/>
    <n v="0"/>
    <n v="0"/>
    <n v="0"/>
    <n v="0"/>
    <n v="0"/>
    <n v="0"/>
    <n v="0"/>
    <n v="0"/>
    <n v="0"/>
    <n v="0"/>
    <n v="0"/>
    <s v="data engineer"/>
    <s v="sr"/>
    <s v="na"/>
  </r>
  <r>
    <n v="782"/>
    <x v="227"/>
    <x v="387"/>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n v="4.2"/>
    <s v="Grand Rounds_x000a_4.2"/>
    <s v="San Francisco, CA"/>
    <s v="San Francisco, CA"/>
    <s v="501 - 1000 "/>
    <n v="2011"/>
    <s v="Company - Private"/>
    <s v="Health Care Services &amp; Hospitals"/>
    <s v="Health Care"/>
    <s v="Unknown / Non-Applicable"/>
    <n v="-1"/>
    <n v="0"/>
    <n v="0"/>
    <n v="171"/>
    <n v="272"/>
    <n v="221.5"/>
    <s v="Grand Rounds"/>
    <s v="CA"/>
    <n v="10"/>
    <n v="1"/>
    <n v="0"/>
    <n v="0"/>
    <n v="1"/>
    <n v="1"/>
    <n v="0"/>
    <n v="0"/>
    <n v="0"/>
    <n v="0"/>
    <n v="0"/>
    <n v="0"/>
    <n v="0"/>
    <n v="0"/>
    <n v="0"/>
    <n v="0"/>
    <n v="0"/>
    <s v="data scientist"/>
    <s v="na"/>
    <s v="na"/>
  </r>
  <r>
    <n v="783"/>
    <x v="190"/>
    <x v="297"/>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Seattle, WA"/>
    <s v="Richland, WA"/>
    <s v="1001 - 5000 "/>
    <n v="1965"/>
    <s v="Government"/>
    <s v="Energy"/>
    <s v="Oil, Gas, Energy &amp; Utilities"/>
    <s v="$500 million to $1 billion (USD)"/>
    <s v="Oak Ridge National Laboratory, National Renewable Energy Lab, Los Alamos National Laboratory"/>
    <n v="0"/>
    <n v="0"/>
    <n v="92"/>
    <n v="146"/>
    <n v="119"/>
    <s v="PNNL"/>
    <s v="WA"/>
    <n v="56"/>
    <n v="0"/>
    <n v="0"/>
    <n v="0"/>
    <n v="0"/>
    <n v="0"/>
    <n v="0"/>
    <n v="0"/>
    <n v="1"/>
    <n v="0"/>
    <n v="1"/>
    <n v="0"/>
    <n v="0"/>
    <n v="0"/>
    <n v="0"/>
    <n v="0"/>
    <n v="0"/>
    <s v="data scientist"/>
    <s v="sr"/>
    <s v="M"/>
  </r>
  <r>
    <n v="784"/>
    <x v="17"/>
    <x v="388"/>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n v="3.5"/>
    <s v="SPINS, LLC_x000a_3.5"/>
    <s v="Chicago, IL"/>
    <s v="Chicago, IL"/>
    <s v="201 - 500 "/>
    <n v="1995"/>
    <s v="Company - Private"/>
    <s v="Consulting"/>
    <s v="Business Services"/>
    <s v="$50 to $100 million (USD)"/>
    <n v="-1"/>
    <n v="0"/>
    <n v="0"/>
    <n v="65"/>
    <n v="126"/>
    <n v="95.5"/>
    <s v="SPINS, LLC"/>
    <s v="IL"/>
    <n v="26"/>
    <n v="1"/>
    <n v="0"/>
    <n v="0"/>
    <n v="0"/>
    <n v="1"/>
    <n v="0"/>
    <n v="0"/>
    <n v="0"/>
    <n v="0"/>
    <n v="0"/>
    <n v="0"/>
    <n v="0"/>
    <n v="0"/>
    <n v="0"/>
    <n v="0"/>
    <n v="0"/>
    <s v="data engineer"/>
    <s v="na"/>
    <s v="M"/>
  </r>
  <r>
    <n v="785"/>
    <x v="193"/>
    <x v="300"/>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150"/>
    <n v="239"/>
    <n v="194.5"/>
    <s v="Liberty Mutual Insurance"/>
    <s v="IL"/>
    <n v="109"/>
    <n v="1"/>
    <n v="0"/>
    <n v="0"/>
    <n v="0"/>
    <n v="0"/>
    <n v="1"/>
    <n v="0"/>
    <n v="0"/>
    <n v="0"/>
    <n v="0"/>
    <n v="0"/>
    <n v="0"/>
    <n v="0"/>
    <n v="0"/>
    <n v="0"/>
    <n v="0"/>
    <s v="data scientist"/>
    <s v="na"/>
    <s v="P"/>
  </r>
  <r>
    <n v="786"/>
    <x v="191"/>
    <x v="298"/>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s v="Catholic Health Initiatives_x000a_3.2"/>
    <s v="Omaha, NE"/>
    <s v="Englewood, CO"/>
    <s v="10000+ "/>
    <n v="1996"/>
    <s v="Nonprofit Organization"/>
    <s v="Health Care Services &amp; Hospitals"/>
    <s v="Health Care"/>
    <s v="$10+ billion (USD)"/>
    <s v="Dignity Health, Trinity Health"/>
    <n v="1"/>
    <n v="0"/>
    <n v="43"/>
    <n v="60"/>
    <n v="51.5"/>
    <s v="Catholic Health Initiatives"/>
    <s v="NE"/>
    <n v="25"/>
    <n v="0"/>
    <n v="0"/>
    <n v="0"/>
    <n v="0"/>
    <n v="0"/>
    <n v="0"/>
    <n v="0"/>
    <n v="0"/>
    <n v="0"/>
    <n v="0"/>
    <n v="0"/>
    <n v="0"/>
    <n v="0"/>
    <n v="0"/>
    <n v="0"/>
    <n v="0"/>
    <s v="other scientist"/>
    <s v="na"/>
    <s v="na"/>
  </r>
  <r>
    <n v="787"/>
    <x v="192"/>
    <x v="299"/>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s v="FLEETCOR_x000a_2.7"/>
    <s v="Nashville, TN"/>
    <s v="Peachtree Corners, GA"/>
    <s v="5001 - 10000 "/>
    <n v="2000"/>
    <s v="Company - Public"/>
    <s v="Financial Transaction Processing"/>
    <s v="Finance"/>
    <s v="$2 to $5 billion (USD)"/>
    <n v="-1"/>
    <n v="1"/>
    <n v="0"/>
    <n v="20"/>
    <n v="35"/>
    <n v="27.5"/>
    <s v="FLEETCOR"/>
    <s v="TN"/>
    <n v="21"/>
    <n v="0"/>
    <n v="0"/>
    <n v="0"/>
    <n v="1"/>
    <n v="0"/>
    <n v="0"/>
    <n v="0"/>
    <n v="0"/>
    <n v="0"/>
    <n v="0"/>
    <n v="0"/>
    <n v="1"/>
    <n v="0"/>
    <n v="0"/>
    <n v="0"/>
    <n v="0"/>
    <s v="analyst"/>
    <s v="sr"/>
    <s v="na"/>
  </r>
  <r>
    <n v="788"/>
    <x v="243"/>
    <x v="389"/>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n v="3.3"/>
    <s v="DTCC_x000a_3.3"/>
    <s v="Jersey City, NJ"/>
    <s v="New York, NY"/>
    <s v="1001 - 5000 "/>
    <n v="1973"/>
    <s v="Company - Private"/>
    <s v="Brokerage Services"/>
    <s v="Finance"/>
    <s v="$1 to $2 billion (USD)"/>
    <n v="-1"/>
    <n v="0"/>
    <n v="0"/>
    <n v="118"/>
    <n v="228"/>
    <n v="173"/>
    <s v="DTCC"/>
    <s v="NJ"/>
    <n v="48"/>
    <n v="1"/>
    <n v="0"/>
    <n v="0"/>
    <n v="1"/>
    <n v="1"/>
    <n v="0"/>
    <n v="0"/>
    <n v="0"/>
    <n v="0"/>
    <n v="0"/>
    <n v="0"/>
    <n v="0"/>
    <n v="0"/>
    <n v="0"/>
    <n v="0"/>
    <n v="0"/>
    <s v="analyst"/>
    <s v="sr"/>
    <s v="na"/>
  </r>
  <r>
    <n v="789"/>
    <x v="195"/>
    <x v="302"/>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s v="Applied Research Laboratories_x000a_3.7"/>
    <s v="Austin, TX"/>
    <s v="Austin, TX"/>
    <s v="501 - 1000 "/>
    <n v="-1"/>
    <s v="College / University"/>
    <s v="Colleges &amp; Universities"/>
    <s v="Education"/>
    <s v="Unknown / Non-Applicable"/>
    <n v="-1"/>
    <n v="0"/>
    <n v="0"/>
    <n v="82"/>
    <n v="129"/>
    <n v="105.5"/>
    <s v="Applied Research Laboratories"/>
    <s v="TX"/>
    <n v="-1"/>
    <n v="1"/>
    <n v="0"/>
    <n v="1"/>
    <n v="0"/>
    <n v="0"/>
    <n v="0"/>
    <n v="1"/>
    <n v="1"/>
    <n v="1"/>
    <n v="1"/>
    <n v="0"/>
    <n v="0"/>
    <n v="0"/>
    <n v="0"/>
    <n v="0"/>
    <n v="0"/>
    <s v="data scientist"/>
    <s v="na"/>
    <s v="na"/>
  </r>
  <r>
    <n v="790"/>
    <x v="194"/>
    <x v="301"/>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52"/>
    <n v="91"/>
    <n v="71.5"/>
    <s v="Southwest Research Institute"/>
    <s v="TX"/>
    <n v="74"/>
    <n v="1"/>
    <n v="0"/>
    <n v="1"/>
    <n v="1"/>
    <n v="1"/>
    <n v="0"/>
    <n v="0"/>
    <n v="0"/>
    <n v="0"/>
    <n v="0"/>
    <n v="0"/>
    <n v="0"/>
    <n v="0"/>
    <n v="0"/>
    <n v="0"/>
    <n v="0"/>
    <s v="other scientist"/>
    <s v="sr"/>
    <s v="na"/>
  </r>
  <r>
    <n v="791"/>
    <x v="196"/>
    <x v="303"/>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s v="Reynolds American_x000a_3.1"/>
    <s v="Winston-Salem, NC"/>
    <s v="Winston-Salem, NC"/>
    <s v="5001 - 10000 "/>
    <n v="1875"/>
    <s v="Company - Private"/>
    <s v="Consumer Products Manufacturing"/>
    <s v="Manufacturing"/>
    <s v="$10+ billion (USD)"/>
    <n v="-1"/>
    <n v="0"/>
    <n v="0"/>
    <n v="47"/>
    <n v="101"/>
    <n v="74"/>
    <s v="Reynolds American"/>
    <s v="NC"/>
    <n v="146"/>
    <n v="0"/>
    <n v="0"/>
    <n v="0"/>
    <n v="1"/>
    <n v="0"/>
    <n v="0"/>
    <n v="0"/>
    <n v="0"/>
    <n v="0"/>
    <n v="0"/>
    <n v="0"/>
    <n v="0"/>
    <n v="0"/>
    <n v="0"/>
    <n v="0"/>
    <n v="0"/>
    <s v="other scientist"/>
    <s v="sr"/>
    <s v="M"/>
  </r>
  <r>
    <n v="794"/>
    <x v="197"/>
    <x v="304"/>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Huntsville, AL"/>
    <s v="Waltham, MA"/>
    <s v="10000+ "/>
    <n v="1922"/>
    <s v="Company - Public"/>
    <s v="Aerospace &amp; Defense"/>
    <s v="Aerospace &amp; Defense"/>
    <s v="$10+ billion (USD)"/>
    <n v="-1"/>
    <n v="0"/>
    <n v="0"/>
    <n v="49"/>
    <n v="76"/>
    <n v="62.5"/>
    <s v="Raytheon"/>
    <s v="AL"/>
    <n v="99"/>
    <n v="0"/>
    <n v="0"/>
    <n v="0"/>
    <n v="1"/>
    <n v="0"/>
    <n v="0"/>
    <n v="0"/>
    <n v="0"/>
    <n v="0"/>
    <n v="0"/>
    <n v="0"/>
    <n v="0"/>
    <n v="0"/>
    <n v="0"/>
    <n v="0"/>
    <n v="0"/>
    <s v="analyst"/>
    <s v="na"/>
    <s v="na"/>
  </r>
  <r>
    <n v="795"/>
    <x v="198"/>
    <x v="305"/>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s v="RTI International_x000a_4.3"/>
    <s v="Durham, NC"/>
    <s v="Research Triangle Park, NC"/>
    <s v="1001 - 5000 "/>
    <n v="1958"/>
    <s v="Nonprofit Organization"/>
    <s v="Research &amp; Development"/>
    <s v="Business Services"/>
    <s v="$500 million to $1 billion (USD)"/>
    <s v="Westat, Abt Associates, Chemonics International"/>
    <n v="0"/>
    <n v="0"/>
    <n v="43"/>
    <n v="88"/>
    <n v="65.5"/>
    <s v="RTI International"/>
    <s v="NC"/>
    <n v="63"/>
    <n v="0"/>
    <n v="0"/>
    <n v="0"/>
    <n v="0"/>
    <n v="0"/>
    <n v="0"/>
    <n v="0"/>
    <n v="0"/>
    <n v="0"/>
    <n v="0"/>
    <n v="0"/>
    <n v="0"/>
    <n v="0"/>
    <n v="0"/>
    <n v="0"/>
    <n v="0"/>
    <s v="other scientist"/>
    <s v="sr"/>
    <s v="P"/>
  </r>
  <r>
    <n v="797"/>
    <x v="0"/>
    <x v="55"/>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s v="DICK'S Sporting Goods - Corporate_x000a_3.8"/>
    <s v="Coraopolis, PA"/>
    <s v="Coraopolis, PA"/>
    <s v="10000+ "/>
    <n v="1948"/>
    <s v="Company - Public"/>
    <s v="Sporting Goods Stores"/>
    <s v="Retail"/>
    <s v="$5 to $10 billion (USD)"/>
    <s v="REI, Academy Sports + Outdoors, Cabela's"/>
    <n v="0"/>
    <n v="0"/>
    <n v="61"/>
    <n v="109"/>
    <n v="85"/>
    <s v="DICK'S Sporting Goods - Corporate"/>
    <s v="PA"/>
    <n v="73"/>
    <n v="1"/>
    <n v="0"/>
    <n v="0"/>
    <n v="0"/>
    <n v="1"/>
    <n v="0"/>
    <n v="0"/>
    <n v="1"/>
    <n v="0"/>
    <n v="1"/>
    <n v="0"/>
    <n v="0"/>
    <n v="0"/>
    <n v="0"/>
    <n v="0"/>
    <n v="0"/>
    <s v="data scientist"/>
    <s v="na"/>
    <s v="M"/>
  </r>
  <r>
    <n v="799"/>
    <x v="209"/>
    <x v="390"/>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n v="3.9"/>
    <s v="AstraZeneca_x000a_3.9"/>
    <s v="Gaithersburg, MD"/>
    <s v="Cambridge, United Kingdom"/>
    <s v="10000+ "/>
    <n v="1913"/>
    <s v="Company - Public"/>
    <s v="Biotech &amp; Pharmaceuticals"/>
    <s v="Biotech &amp; Pharmaceuticals"/>
    <s v="$10+ billion (USD)"/>
    <s v="Roche, GlaxoSmithKline, Novartis"/>
    <n v="0"/>
    <n v="0"/>
    <n v="113"/>
    <n v="182"/>
    <n v="147.5"/>
    <s v="AstraZeneca"/>
    <s v="MD"/>
    <n v="108"/>
    <n v="1"/>
    <n v="0"/>
    <n v="0"/>
    <n v="1"/>
    <n v="0"/>
    <n v="0"/>
    <n v="0"/>
    <n v="0"/>
    <n v="0"/>
    <n v="0"/>
    <n v="0"/>
    <n v="0"/>
    <n v="0"/>
    <n v="0"/>
    <n v="0"/>
    <n v="0"/>
    <s v="data scientist"/>
    <s v="sr"/>
    <s v="P"/>
  </r>
  <r>
    <n v="802"/>
    <x v="199"/>
    <x v="306"/>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124"/>
    <n v="199"/>
    <n v="161.5"/>
    <s v="TRANZACT"/>
    <s v="NJ"/>
    <n v="32"/>
    <n v="1"/>
    <n v="0"/>
    <n v="1"/>
    <n v="1"/>
    <n v="1"/>
    <n v="0"/>
    <n v="0"/>
    <n v="0"/>
    <n v="0"/>
    <n v="0"/>
    <n v="0"/>
    <n v="1"/>
    <n v="1"/>
    <n v="0"/>
    <n v="0"/>
    <n v="0"/>
    <s v="data scientist"/>
    <s v="na"/>
    <s v="na"/>
  </r>
  <r>
    <n v="803"/>
    <x v="17"/>
    <x v="391"/>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n v="3.7"/>
    <s v="Carilion Clinic_x000a_3.7"/>
    <s v="Roanoke, VA"/>
    <s v="Roanoke, VA"/>
    <s v="10000+ "/>
    <n v="1899"/>
    <s v="Nonprofit Organization"/>
    <s v="Health Care Services &amp; Hospitals"/>
    <s v="Health Care"/>
    <s v="$1 to $2 billion (USD)"/>
    <n v="-1"/>
    <n v="0"/>
    <n v="0"/>
    <n v="58"/>
    <n v="104"/>
    <n v="81"/>
    <s v="Carilion Clinic"/>
    <s v="VA"/>
    <n v="122"/>
    <n v="0"/>
    <n v="0"/>
    <n v="0"/>
    <n v="1"/>
    <n v="0"/>
    <n v="0"/>
    <n v="0"/>
    <n v="0"/>
    <n v="0"/>
    <n v="0"/>
    <n v="0"/>
    <n v="0"/>
    <n v="0"/>
    <n v="0"/>
    <n v="0"/>
    <n v="0"/>
    <s v="data engineer"/>
    <s v="na"/>
    <s v="M"/>
  </r>
  <r>
    <n v="804"/>
    <x v="200"/>
    <x v="81"/>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s v="United BioSource_x000a_2.1"/>
    <s v="Blue Bell, PA"/>
    <s v="Blue Bell, PA"/>
    <s v="1001 - 5000 "/>
    <n v="2003"/>
    <s v="Other Organization"/>
    <s v="Biotech &amp; Pharmaceuticals"/>
    <s v="Biotech &amp; Pharmaceuticals"/>
    <s v="$100 to $500 million (USD)"/>
    <s v="Covance, ICON"/>
    <n v="0"/>
    <n v="0"/>
    <n v="52"/>
    <n v="93"/>
    <n v="72.5"/>
    <s v="United BioSource"/>
    <s v="PA"/>
    <n v="18"/>
    <n v="0"/>
    <n v="0"/>
    <n v="0"/>
    <n v="1"/>
    <n v="1"/>
    <n v="0"/>
    <n v="0"/>
    <n v="0"/>
    <n v="0"/>
    <n v="0"/>
    <n v="0"/>
    <n v="1"/>
    <n v="0"/>
    <n v="0"/>
    <n v="0"/>
    <n v="0"/>
    <s v="analyst"/>
    <s v="sr"/>
    <s v="na"/>
  </r>
  <r>
    <n v="806"/>
    <x v="46"/>
    <x v="307"/>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s v="Figure Eight_x000a_3.9"/>
    <s v="San Francisco, CA"/>
    <s v="San Francisco, CA"/>
    <s v="51 - 200 "/>
    <n v="2008"/>
    <s v="Company - Public"/>
    <s v="Computer Hardware &amp; Software"/>
    <s v="Information Technology"/>
    <s v="$10 to $25 million (USD)"/>
    <n v="-1"/>
    <n v="0"/>
    <n v="0"/>
    <n v="97"/>
    <n v="181"/>
    <n v="139"/>
    <s v="Figure Eight"/>
    <s v="CA"/>
    <n v="13"/>
    <n v="1"/>
    <n v="0"/>
    <n v="1"/>
    <n v="1"/>
    <n v="0"/>
    <n v="0"/>
    <n v="0"/>
    <n v="0"/>
    <n v="0"/>
    <n v="0"/>
    <n v="0"/>
    <n v="0"/>
    <n v="0"/>
    <n v="0"/>
    <n v="0"/>
    <n v="0"/>
    <s v="data engineer"/>
    <s v="sr"/>
    <s v="na"/>
  </r>
  <r>
    <n v="807"/>
    <x v="46"/>
    <x v="308"/>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00"/>
    <n v="173"/>
    <n v="136.5"/>
    <s v="Tapjoy"/>
    <s v="CA"/>
    <n v="14"/>
    <n v="0"/>
    <n v="0"/>
    <n v="0"/>
    <n v="0"/>
    <n v="1"/>
    <n v="0"/>
    <n v="0"/>
    <n v="0"/>
    <n v="0"/>
    <n v="0"/>
    <n v="0"/>
    <n v="0"/>
    <n v="0"/>
    <n v="0"/>
    <n v="0"/>
    <n v="0"/>
    <s v="data engineer"/>
    <s v="sr"/>
    <s v="na"/>
  </r>
  <r>
    <n v="808"/>
    <x v="126"/>
    <x v="392"/>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n v="3.2"/>
    <s v="DoubleVerify_x000a_3.2"/>
    <s v="New York, NY"/>
    <s v="New York, NY"/>
    <s v="201 - 500 "/>
    <n v="2008"/>
    <s v="Company - Private"/>
    <s v="Internet"/>
    <s v="Information Technology"/>
    <s v="Unknown / Non-Applicable"/>
    <n v="-1"/>
    <n v="0"/>
    <n v="0"/>
    <n v="58"/>
    <n v="108"/>
    <n v="83"/>
    <s v="DoubleVerify"/>
    <s v="NY"/>
    <n v="13"/>
    <n v="1"/>
    <n v="1"/>
    <n v="0"/>
    <n v="1"/>
    <n v="1"/>
    <n v="0"/>
    <n v="0"/>
    <n v="0"/>
    <n v="0"/>
    <n v="0"/>
    <n v="0"/>
    <n v="0"/>
    <n v="0"/>
    <n v="0"/>
    <n v="0"/>
    <n v="0"/>
    <s v="analyst"/>
    <s v="sr"/>
    <s v="na"/>
  </r>
  <r>
    <n v="809"/>
    <x v="244"/>
    <x v="393"/>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n v="4.6"/>
    <s v="Mitsubishi Electric Research Labs_x000a_4.6"/>
    <s v="Cambridge, MA"/>
    <s v="Cambridge, MA"/>
    <s v="51 - 200 "/>
    <n v="1991"/>
    <s v="Subsidiary or Business Segment"/>
    <s v="Research &amp; Development"/>
    <s v="Business Services"/>
    <s v="$5 to $10 million (USD)"/>
    <s v="Google, Amazon, NVIDIA"/>
    <n v="0"/>
    <n v="0"/>
    <n v="81"/>
    <n v="161"/>
    <n v="121"/>
    <s v="Mitsubishi Electric Research Labs"/>
    <s v="MA"/>
    <n v="30"/>
    <n v="0"/>
    <n v="0"/>
    <n v="1"/>
    <n v="1"/>
    <n v="0"/>
    <n v="0"/>
    <n v="0"/>
    <n v="1"/>
    <n v="0"/>
    <n v="1"/>
    <n v="0"/>
    <n v="0"/>
    <n v="0"/>
    <n v="0"/>
    <n v="0"/>
    <n v="0"/>
    <s v="other scientist"/>
    <s v="sr"/>
    <s v="P"/>
  </r>
  <r>
    <n v="810"/>
    <x v="201"/>
    <x v="309"/>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s v="Fareportal_x000a_3.8"/>
    <s v="New York, NY"/>
    <s v="New York, NY"/>
    <s v="1001 - 5000 "/>
    <n v="2002"/>
    <s v="Company - Private"/>
    <s v="Travel Agencies"/>
    <s v="Travel &amp; Tourism"/>
    <s v="$2 to $5 billion (USD)"/>
    <s v="Expedia Group, Orbitz Worldwide, Priceline.com"/>
    <n v="0"/>
    <n v="0"/>
    <n v="53"/>
    <n v="96"/>
    <n v="74.5"/>
    <s v="Fareportal"/>
    <s v="NY"/>
    <n v="19"/>
    <n v="1"/>
    <n v="1"/>
    <n v="0"/>
    <n v="0"/>
    <n v="0"/>
    <n v="0"/>
    <n v="0"/>
    <n v="0"/>
    <n v="0"/>
    <n v="0"/>
    <n v="0"/>
    <n v="0"/>
    <n v="0"/>
    <n v="0"/>
    <n v="0"/>
    <n v="0"/>
    <s v="data scientist"/>
    <s v="na"/>
    <s v="na"/>
  </r>
  <r>
    <n v="811"/>
    <x v="245"/>
    <x v="88"/>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n v="2.2"/>
    <s v="Rodan and Fields, LLC_x000a_2.2"/>
    <s v="San Francisco, CA"/>
    <s v="San Francisco, CA"/>
    <s v="501 - 1000 "/>
    <n v="2002"/>
    <s v="Company - Private"/>
    <s v="Beauty &amp; Personal Accessories Stores"/>
    <s v="Retail"/>
    <s v="Unknown / Non-Applicable"/>
    <n v="-1"/>
    <n v="0"/>
    <n v="0"/>
    <n v="61"/>
    <n v="110"/>
    <n v="85.5"/>
    <s v="Rodan and Fields, LLC"/>
    <s v="CA"/>
    <n v="19"/>
    <n v="0"/>
    <n v="0"/>
    <n v="0"/>
    <n v="1"/>
    <n v="0"/>
    <n v="0"/>
    <n v="0"/>
    <n v="0"/>
    <n v="0"/>
    <n v="0"/>
    <n v="0"/>
    <n v="0"/>
    <n v="0"/>
    <n v="0"/>
    <n v="0"/>
    <n v="0"/>
    <s v="analyst"/>
    <s v="na"/>
    <s v="na"/>
  </r>
  <r>
    <n v="812"/>
    <x v="202"/>
    <x v="31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s v="Reynolds American_x000a_3.1"/>
    <s v="Winston-Salem, NC"/>
    <s v="Winston-Salem, NC"/>
    <s v="5001 - 10000 "/>
    <n v="1875"/>
    <s v="Company - Private"/>
    <s v="Consumer Products Manufacturing"/>
    <s v="Manufacturing"/>
    <s v="$10+ billion (USD)"/>
    <n v="-1"/>
    <n v="0"/>
    <n v="0"/>
    <n v="65"/>
    <n v="96"/>
    <n v="80.5"/>
    <s v="Reynolds American"/>
    <s v="NC"/>
    <n v="146"/>
    <n v="0"/>
    <n v="0"/>
    <n v="0"/>
    <n v="1"/>
    <n v="0"/>
    <n v="0"/>
    <n v="0"/>
    <n v="0"/>
    <n v="0"/>
    <n v="0"/>
    <n v="0"/>
    <n v="0"/>
    <n v="0"/>
    <n v="0"/>
    <n v="0"/>
    <n v="0"/>
    <s v="other scientist"/>
    <s v="sr"/>
    <s v="M"/>
  </r>
  <r>
    <n v="815"/>
    <x v="246"/>
    <x v="394"/>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n v="4.6"/>
    <s v="Mitsubishi Electric Research Labs_x000a_4.6"/>
    <s v="Cambridge, MA"/>
    <s v="Cambridge, MA"/>
    <s v="51 - 200 "/>
    <n v="1991"/>
    <s v="Subsidiary or Business Segment"/>
    <s v="Research &amp; Development"/>
    <s v="Business Services"/>
    <s v="$5 to $10 million (USD)"/>
    <s v="Google, Amazon, NVIDIA"/>
    <n v="0"/>
    <n v="0"/>
    <n v="115"/>
    <n v="220"/>
    <n v="167.5"/>
    <s v="Mitsubishi Electric Research Labs"/>
    <s v="MA"/>
    <n v="30"/>
    <n v="0"/>
    <n v="0"/>
    <n v="0"/>
    <n v="0"/>
    <n v="0"/>
    <n v="0"/>
    <n v="0"/>
    <n v="0"/>
    <n v="0"/>
    <n v="0"/>
    <n v="0"/>
    <n v="0"/>
    <n v="0"/>
    <n v="0"/>
    <n v="0"/>
    <n v="0"/>
    <s v="other scientist"/>
    <s v="sr"/>
    <s v="P"/>
  </r>
  <r>
    <n v="816"/>
    <x v="247"/>
    <x v="395"/>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71"/>
    <n v="144"/>
    <n v="107.5"/>
    <s v="Software Engineering Institute"/>
    <s v="PA"/>
    <n v="37"/>
    <n v="1"/>
    <n v="0"/>
    <n v="0"/>
    <n v="0"/>
    <n v="1"/>
    <n v="0"/>
    <n v="0"/>
    <n v="0"/>
    <n v="1"/>
    <n v="0"/>
    <n v="0"/>
    <n v="0"/>
    <n v="0"/>
    <n v="0"/>
    <n v="0"/>
    <n v="0"/>
    <s v="machine learning engineer"/>
    <s v="na"/>
    <s v="P"/>
  </r>
  <r>
    <n v="817"/>
    <x v="248"/>
    <x v="396"/>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n v="3.4"/>
    <s v="DESC_x000a_3.4"/>
    <s v="Seattle, WA"/>
    <s v="Seattle, WA"/>
    <s v="501 - 1000 "/>
    <n v="1979"/>
    <s v="Nonprofit Organization"/>
    <s v="Social Assistance"/>
    <s v="Non-Profit"/>
    <s v="$25 to $50 million (USD)"/>
    <n v="-1"/>
    <n v="0"/>
    <n v="0"/>
    <n v="32"/>
    <n v="57"/>
    <n v="44.5"/>
    <s v="DESC"/>
    <s v="WA"/>
    <n v="42"/>
    <n v="0"/>
    <n v="0"/>
    <n v="1"/>
    <n v="1"/>
    <n v="1"/>
    <n v="0"/>
    <n v="0"/>
    <n v="0"/>
    <n v="0"/>
    <n v="0"/>
    <n v="0"/>
    <n v="0"/>
    <n v="0"/>
    <n v="0"/>
    <n v="0"/>
    <n v="0"/>
    <s v="analyst"/>
    <s v="na"/>
    <s v="na"/>
  </r>
  <r>
    <n v="818"/>
    <x v="249"/>
    <x v="397"/>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n v="3.3"/>
    <s v="Johns Hopkins Health Care_x000a_3.3"/>
    <s v="Glen Burnie, MD"/>
    <s v="Baltimore, MD"/>
    <s v="1001 - 5000 "/>
    <n v="1889"/>
    <s v="Company - Private"/>
    <s v="Health Care Services &amp; Hospitals"/>
    <s v="Health Care"/>
    <s v="$500 million to $1 billion (USD)"/>
    <s v="MedStar Health, University of Maryland Medical Center, LifeBridge Health"/>
    <n v="0"/>
    <n v="0"/>
    <n v="79"/>
    <n v="136"/>
    <n v="107.5"/>
    <s v="Johns Hopkins Health Care"/>
    <s v="MD"/>
    <n v="132"/>
    <n v="0"/>
    <n v="0"/>
    <n v="0"/>
    <n v="0"/>
    <n v="1"/>
    <n v="0"/>
    <n v="0"/>
    <n v="0"/>
    <n v="0"/>
    <n v="0"/>
    <n v="0"/>
    <n v="0"/>
    <n v="0"/>
    <n v="0"/>
    <n v="0"/>
    <n v="0"/>
    <s v="analyst"/>
    <s v="sr"/>
    <s v="M"/>
  </r>
  <r>
    <n v="819"/>
    <x v="250"/>
    <x v="118"/>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n v="-1"/>
    <s v="Kronos Bio"/>
    <s v="Cambridge, MA"/>
    <s v="San Mateo, CA"/>
    <s v="unknown"/>
    <n v="-1"/>
    <s v="Company - Private"/>
    <n v="-1"/>
    <n v="-1"/>
    <s v="Unknown / Non-Applicable"/>
    <n v="-1"/>
    <n v="0"/>
    <n v="1"/>
    <n v="120"/>
    <n v="145"/>
    <n v="132.5"/>
    <s v="Kronos Bi"/>
    <s v="MA"/>
    <n v="-1"/>
    <n v="0"/>
    <n v="0"/>
    <n v="0"/>
    <n v="0"/>
    <n v="0"/>
    <n v="0"/>
    <n v="0"/>
    <n v="0"/>
    <n v="0"/>
    <n v="0"/>
    <n v="0"/>
    <n v="0"/>
    <n v="0"/>
    <n v="0"/>
    <n v="0"/>
    <n v="0"/>
    <s v="other scientist"/>
    <s v="sr"/>
    <s v="P"/>
  </r>
  <r>
    <n v="820"/>
    <x v="126"/>
    <x v="346"/>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n v="3.7"/>
    <s v="Community Behavioral Health_x000a_3.7"/>
    <s v="Philadelphia, PA"/>
    <s v="Phila, PA"/>
    <s v="201 - 500 "/>
    <n v="1994"/>
    <s v="Company - Private"/>
    <s v="Health Care Services &amp; Hospitals"/>
    <s v="Health Care"/>
    <s v="$500 million to $1 billion (USD)"/>
    <n v="-1"/>
    <n v="0"/>
    <n v="0"/>
    <n v="50"/>
    <n v="89"/>
    <n v="69.5"/>
    <s v="Community Behavioral Health"/>
    <s v="PA"/>
    <n v="27"/>
    <n v="0"/>
    <n v="0"/>
    <n v="0"/>
    <n v="1"/>
    <n v="1"/>
    <n v="0"/>
    <n v="0"/>
    <n v="0"/>
    <n v="0"/>
    <n v="0"/>
    <n v="0"/>
    <n v="1"/>
    <n v="1"/>
    <n v="0"/>
    <n v="0"/>
    <n v="0"/>
    <s v="analyst"/>
    <s v="sr"/>
    <s v="na"/>
  </r>
  <r>
    <n v="821"/>
    <x v="251"/>
    <x v="37"/>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n v="3.5"/>
    <s v="Western Digital_x000a_3.5"/>
    <s v="Milpitas, CA"/>
    <s v="San Jose, CA"/>
    <s v="10000+ "/>
    <n v="1970"/>
    <s v="Company - Public"/>
    <s v="Computer Hardware &amp; Software"/>
    <s v="Information Technology"/>
    <s v="$10+ billion (USD)"/>
    <s v="Seagate Technology, Toshiba"/>
    <n v="0"/>
    <n v="0"/>
    <n v="68"/>
    <n v="129"/>
    <n v="98.5"/>
    <s v="Western Digital"/>
    <s v="CA"/>
    <n v="51"/>
    <n v="1"/>
    <n v="1"/>
    <n v="1"/>
    <n v="0"/>
    <n v="1"/>
    <n v="0"/>
    <n v="0"/>
    <n v="0"/>
    <n v="0"/>
    <n v="0"/>
    <n v="1"/>
    <n v="0"/>
    <n v="0"/>
    <n v="0"/>
    <n v="0"/>
    <n v="0"/>
    <s v="na"/>
    <s v="sr"/>
    <s v="na"/>
  </r>
  <r>
    <n v="822"/>
    <x v="252"/>
    <x v="398"/>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8"/>
    <n v="113"/>
    <n v="80.5"/>
    <s v="Advanced BioScience Laboratories"/>
    <s v="MD"/>
    <n v="60"/>
    <n v="0"/>
    <n v="0"/>
    <n v="0"/>
    <n v="1"/>
    <n v="0"/>
    <n v="0"/>
    <n v="0"/>
    <n v="0"/>
    <n v="0"/>
    <n v="0"/>
    <n v="0"/>
    <n v="0"/>
    <n v="0"/>
    <n v="0"/>
    <n v="0"/>
    <n v="0"/>
    <s v="other scientist"/>
    <s v="na"/>
    <s v="na"/>
  </r>
  <r>
    <n v="823"/>
    <x v="253"/>
    <x v="399"/>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n v="3.8"/>
    <s v="FORMA THERAPEUTICS_x000a_3.8"/>
    <s v="Watertown, MA"/>
    <s v="Watertown, MA"/>
    <s v="51 - 200 "/>
    <n v="2008"/>
    <s v="Company - Private"/>
    <s v="Biotech &amp; Pharmaceuticals"/>
    <s v="Biotech &amp; Pharmaceuticals"/>
    <s v="$10 to $25 million (USD)"/>
    <n v="-1"/>
    <n v="1"/>
    <n v="0"/>
    <n v="56"/>
    <n v="97"/>
    <n v="76.5"/>
    <s v="FORMA THERAPEUTICS"/>
    <s v="MA"/>
    <n v="13"/>
    <n v="0"/>
    <n v="0"/>
    <n v="0"/>
    <n v="1"/>
    <n v="0"/>
    <n v="0"/>
    <n v="0"/>
    <n v="0"/>
    <n v="0"/>
    <n v="0"/>
    <n v="0"/>
    <n v="0"/>
    <n v="0"/>
    <n v="0"/>
    <n v="0"/>
    <n v="0"/>
    <s v="other scientist"/>
    <s v="na"/>
    <s v="na"/>
  </r>
  <r>
    <n v="824"/>
    <x v="254"/>
    <x v="84"/>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Cambridge, MD"/>
    <s v="Waltham, MA"/>
    <s v="10000+ "/>
    <n v="1922"/>
    <s v="Company - Public"/>
    <s v="Aerospace &amp; Defense"/>
    <s v="Aerospace &amp; Defense"/>
    <s v="$10+ billion (USD)"/>
    <n v="-1"/>
    <n v="0"/>
    <n v="0"/>
    <n v="74"/>
    <n v="124"/>
    <n v="99"/>
    <s v="Raytheon"/>
    <s v="MD"/>
    <n v="99"/>
    <n v="1"/>
    <n v="0"/>
    <n v="0"/>
    <n v="0"/>
    <n v="1"/>
    <n v="0"/>
    <n v="0"/>
    <n v="0"/>
    <n v="0"/>
    <n v="0"/>
    <n v="0"/>
    <n v="0"/>
    <n v="0"/>
    <n v="0"/>
    <n v="0"/>
    <n v="0"/>
    <s v="other scientist"/>
    <s v="na"/>
    <s v="na"/>
  </r>
  <r>
    <n v="825"/>
    <x v="255"/>
    <x v="400"/>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n v="3.8"/>
    <s v="Agios Pharmaceuticals_x000a_3.8"/>
    <s v="Cambridge, MA"/>
    <s v="Cambridge, MA"/>
    <s v="501 - 1000 "/>
    <n v="2008"/>
    <s v="Company - Public"/>
    <s v="Biotech &amp; Pharmaceuticals"/>
    <s v="Biotech &amp; Pharmaceuticals"/>
    <s v="$50 to $100 million (USD)"/>
    <n v="-1"/>
    <n v="0"/>
    <n v="0"/>
    <n v="68"/>
    <n v="125"/>
    <n v="96.5"/>
    <s v="Agios Pharmaceuticals"/>
    <s v="MA"/>
    <n v="13"/>
    <n v="0"/>
    <n v="0"/>
    <n v="0"/>
    <n v="1"/>
    <n v="0"/>
    <n v="0"/>
    <n v="0"/>
    <n v="0"/>
    <n v="0"/>
    <n v="0"/>
    <n v="0"/>
    <n v="0"/>
    <n v="0"/>
    <n v="0"/>
    <n v="0"/>
    <n v="0"/>
    <s v="Data scientist project manager"/>
    <s v="na"/>
    <s v="na"/>
  </r>
  <r>
    <n v="826"/>
    <x v="256"/>
    <x v="401"/>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39"/>
    <n v="67"/>
    <n v="53"/>
    <s v="Liberty Mutual Insurance"/>
    <s v="MA"/>
    <n v="109"/>
    <n v="0"/>
    <n v="0"/>
    <n v="0"/>
    <n v="0"/>
    <n v="0"/>
    <n v="0"/>
    <n v="0"/>
    <n v="0"/>
    <n v="0"/>
    <n v="0"/>
    <n v="0"/>
    <n v="0"/>
    <n v="0"/>
    <n v="0"/>
    <n v="0"/>
    <n v="0"/>
    <s v="data scientist"/>
    <s v="na"/>
    <s v="M"/>
  </r>
  <r>
    <n v="827"/>
    <x v="257"/>
    <x v="402"/>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n v="2.7"/>
    <s v="Bridg_x000a_2.7"/>
    <s v="Los Angeles, CA"/>
    <s v="Los Angeles, CA"/>
    <d v="1950-01-01T00:00:00"/>
    <n v="2011"/>
    <s v="Company - Private"/>
    <s v="Enterprise Software &amp; Network Solutions"/>
    <s v="Information Technology"/>
    <s v="Unknown / Non-Applicable"/>
    <n v="-1"/>
    <n v="0"/>
    <n v="0"/>
    <n v="71"/>
    <n v="135"/>
    <n v="103"/>
    <s v="Bridg"/>
    <s v="CA"/>
    <n v="10"/>
    <n v="0"/>
    <n v="1"/>
    <n v="1"/>
    <n v="0"/>
    <n v="0"/>
    <n v="0"/>
    <n v="0"/>
    <n v="0"/>
    <n v="0"/>
    <n v="0"/>
    <n v="1"/>
    <n v="0"/>
    <n v="0"/>
    <n v="1"/>
    <n v="0"/>
    <n v="0"/>
    <s v="data engineer"/>
    <s v="sr"/>
    <s v="na"/>
  </r>
  <r>
    <n v="828"/>
    <x v="25"/>
    <x v="53"/>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s v="Bill.com_x000a_3.8"/>
    <s v="Palo Alto, CA"/>
    <s v="Palo Alto, CA"/>
    <s v="501 - 1000 "/>
    <n v="2006"/>
    <s v="Company - Public"/>
    <s v="Financial Transaction Processing"/>
    <s v="Finance"/>
    <s v="$50 to $100 million (USD)"/>
    <n v="-1"/>
    <n v="0"/>
    <n v="0"/>
    <n v="107"/>
    <n v="172"/>
    <n v="139.5"/>
    <s v="Bill.com"/>
    <s v="CA"/>
    <n v="15"/>
    <n v="0"/>
    <n v="0"/>
    <n v="0"/>
    <n v="0"/>
    <n v="1"/>
    <n v="1"/>
    <n v="0"/>
    <n v="0"/>
    <n v="0"/>
    <n v="0"/>
    <n v="0"/>
    <n v="0"/>
    <n v="0"/>
    <n v="0"/>
    <n v="0"/>
    <n v="0"/>
    <s v="data scientist"/>
    <s v="sr"/>
    <s v="M"/>
  </r>
  <r>
    <n v="829"/>
    <x v="26"/>
    <x v="54"/>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s v="Pacific Northwest National Laboratory_x000a_3.8"/>
    <s v="Richland, WA"/>
    <s v="Richland, WA"/>
    <s v="1001 - 5000 "/>
    <n v="1965"/>
    <s v="Government"/>
    <s v="Energy"/>
    <s v="Oil, Gas, Energy &amp; Utilities"/>
    <s v="$500 million to $1 billion (USD)"/>
    <s v="Oak Ridge National Laboratory, National Renewable Energy Lab, Los Alamos National Laboratory"/>
    <n v="0"/>
    <n v="0"/>
    <n v="49"/>
    <n v="85"/>
    <n v="67"/>
    <s v="Pacific Northwest National Laboratory"/>
    <s v="WA"/>
    <n v="56"/>
    <n v="0"/>
    <n v="0"/>
    <n v="0"/>
    <n v="0"/>
    <n v="0"/>
    <n v="0"/>
    <n v="0"/>
    <n v="1"/>
    <n v="0"/>
    <n v="1"/>
    <n v="0"/>
    <n v="0"/>
    <n v="0"/>
    <n v="0"/>
    <n v="0"/>
    <n v="0"/>
    <s v="data scientist"/>
    <s v="na"/>
    <s v="M"/>
  </r>
  <r>
    <n v="830"/>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831"/>
    <x v="258"/>
    <x v="403"/>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n v="3.9"/>
    <s v="AstraZeneca_x000a_3.9"/>
    <s v="Gaithersburg, MD"/>
    <s v="Cambridge, United Kingdom"/>
    <s v="10000+ "/>
    <n v="1913"/>
    <s v="Company - Public"/>
    <s v="Biotech &amp; Pharmaceuticals"/>
    <s v="Biotech &amp; Pharmaceuticals"/>
    <s v="$10+ billion (USD)"/>
    <s v="Roche, GlaxoSmithKline, Novartis"/>
    <n v="0"/>
    <n v="0"/>
    <n v="61"/>
    <n v="123"/>
    <n v="92"/>
    <s v="AstraZeneca"/>
    <s v="MD"/>
    <n v="108"/>
    <n v="0"/>
    <n v="0"/>
    <n v="0"/>
    <n v="0"/>
    <n v="0"/>
    <n v="0"/>
    <n v="0"/>
    <n v="0"/>
    <n v="0"/>
    <n v="0"/>
    <n v="0"/>
    <n v="0"/>
    <n v="0"/>
    <n v="0"/>
    <n v="0"/>
    <n v="0"/>
    <s v="other scientist"/>
    <s v="na"/>
    <s v="na"/>
  </r>
  <r>
    <n v="832"/>
    <x v="4"/>
    <x v="337"/>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s v="AXION Healthcare Solutions_x000a_3.6"/>
    <s v="New York, NY"/>
    <s v="New York, NY"/>
    <d v="1950-01-01T00:00:00"/>
    <n v="1980"/>
    <s v="Company - Private"/>
    <s v="Health Care Services &amp; Hospitals"/>
    <s v="Health Care"/>
    <s v="$10 to $25 million (USD)"/>
    <s v="The Execu|Search Group, Prime Staffing"/>
    <n v="0"/>
    <n v="0"/>
    <n v="47"/>
    <n v="85"/>
    <n v="66"/>
    <s v="AXION Healthcare Solutions"/>
    <s v="NY"/>
    <n v="41"/>
    <n v="0"/>
    <n v="0"/>
    <n v="0"/>
    <n v="1"/>
    <n v="0"/>
    <n v="0"/>
    <n v="0"/>
    <n v="0"/>
    <n v="0"/>
    <n v="0"/>
    <n v="0"/>
    <n v="0"/>
    <n v="0"/>
    <n v="0"/>
    <n v="0"/>
    <n v="0"/>
    <s v="analyst"/>
    <s v="na"/>
    <s v="na"/>
  </r>
  <r>
    <n v="836"/>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837"/>
    <x v="0"/>
    <x v="404"/>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87"/>
    <n v="141"/>
    <n v="114"/>
    <s v="TRANZACT"/>
    <s v="NJ"/>
    <n v="32"/>
    <n v="1"/>
    <n v="0"/>
    <n v="1"/>
    <n v="1"/>
    <n v="1"/>
    <n v="0"/>
    <n v="0"/>
    <n v="0"/>
    <n v="0"/>
    <n v="0"/>
    <n v="1"/>
    <n v="1"/>
    <n v="1"/>
    <n v="0"/>
    <n v="0"/>
    <n v="0"/>
    <s v="data scientist"/>
    <s v="na"/>
    <s v="na"/>
  </r>
  <r>
    <n v="838"/>
    <x v="0"/>
    <x v="49"/>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s v="ExecOnline_x000a_4.2"/>
    <s v="New York, NY"/>
    <s v="New York, NY"/>
    <s v="51 - 200 "/>
    <n v="2012"/>
    <s v="Company - Private"/>
    <s v="Education Training Services"/>
    <s v="Education"/>
    <s v="Unknown / Non-Applicable"/>
    <s v="Harvard Business School, Coursera, edX"/>
    <n v="0"/>
    <n v="0"/>
    <n v="56"/>
    <n v="95"/>
    <n v="75.5"/>
    <s v="ExecOnline"/>
    <s v="NY"/>
    <n v="9"/>
    <n v="1"/>
    <n v="0"/>
    <n v="1"/>
    <n v="0"/>
    <n v="1"/>
    <n v="0"/>
    <n v="0"/>
    <n v="0"/>
    <n v="0"/>
    <n v="0"/>
    <n v="1"/>
    <n v="1"/>
    <n v="0"/>
    <n v="0"/>
    <n v="0"/>
    <n v="0"/>
    <s v="data scientist"/>
    <s v="na"/>
    <s v="na"/>
  </r>
  <r>
    <n v="839"/>
    <x v="0"/>
    <x v="405"/>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n v="3.5"/>
    <s v="Charter Spectrum_x000a_3.5"/>
    <s v="Maryland Heights, MO"/>
    <s v="North Salt Lake, UT"/>
    <d v="1950-01-01T00:00:00"/>
    <n v="-1"/>
    <s v="School / School District"/>
    <s v="K-12 Education"/>
    <s v="Education"/>
    <s v="$5 to $10 million (USD)"/>
    <n v="-1"/>
    <n v="0"/>
    <n v="0"/>
    <n v="71"/>
    <n v="121"/>
    <n v="96"/>
    <s v="Charter Spectrum"/>
    <s v="MO"/>
    <n v="-1"/>
    <n v="0"/>
    <n v="0"/>
    <n v="0"/>
    <n v="1"/>
    <n v="1"/>
    <n v="0"/>
    <n v="0"/>
    <n v="0"/>
    <n v="0"/>
    <n v="0"/>
    <n v="1"/>
    <n v="0"/>
    <n v="0"/>
    <n v="0"/>
    <n v="0"/>
    <n v="0"/>
    <s v="data scientist"/>
    <s v="na"/>
    <s v="P"/>
  </r>
  <r>
    <n v="840"/>
    <x v="52"/>
    <x v="338"/>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s v="Mteq_x000a_4.0"/>
    <s v="Fort Belvoir, VA"/>
    <s v="Lorton, VA"/>
    <s v="501 - 1000 "/>
    <n v="1954"/>
    <s v="Company - Public"/>
    <s v="Aerospace &amp; Defense"/>
    <s v="Aerospace &amp; Defense"/>
    <s v="$100 to $500 million (USD)"/>
    <s v="Harris, Fibertek"/>
    <n v="0"/>
    <n v="0"/>
    <n v="62"/>
    <n v="112"/>
    <n v="87"/>
    <s v="Mteq"/>
    <s v="VA"/>
    <n v="67"/>
    <n v="1"/>
    <n v="0"/>
    <n v="0"/>
    <n v="0"/>
    <n v="0"/>
    <n v="0"/>
    <n v="0"/>
    <n v="0"/>
    <n v="0"/>
    <n v="0"/>
    <n v="0"/>
    <n v="0"/>
    <n v="0"/>
    <n v="0"/>
    <n v="0"/>
    <n v="0"/>
    <s v="machine learning engineer"/>
    <s v="na"/>
    <s v="na"/>
  </r>
  <r>
    <n v="841"/>
    <x v="0"/>
    <x v="339"/>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s v="Brillient_x000a_3.7"/>
    <s v="Silver Spring, MD"/>
    <s v="Reston, VA"/>
    <s v="201 - 500 "/>
    <n v="2006"/>
    <s v="Company - Private"/>
    <s v="IT Services"/>
    <s v="Information Technology"/>
    <s v="$25 to $50 million (USD)"/>
    <n v="-1"/>
    <n v="0"/>
    <n v="0"/>
    <n v="64"/>
    <n v="108"/>
    <n v="86"/>
    <s v="Brillient"/>
    <s v="MD"/>
    <n v="15"/>
    <n v="1"/>
    <n v="0"/>
    <n v="0"/>
    <n v="1"/>
    <n v="0"/>
    <n v="1"/>
    <n v="0"/>
    <n v="0"/>
    <n v="0"/>
    <n v="0"/>
    <n v="0"/>
    <n v="0"/>
    <n v="0"/>
    <n v="0"/>
    <n v="0"/>
    <n v="0"/>
    <s v="data scientist"/>
    <s v="na"/>
    <s v="M"/>
  </r>
  <r>
    <n v="845"/>
    <x v="16"/>
    <x v="340"/>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
    <s v="Entefy_x000a_4.4"/>
    <s v="Palo Alto, CA"/>
    <s v="Palo Alto, CA"/>
    <d v="1950-01-01T00:00:00"/>
    <n v="2012"/>
    <s v="Company - Private"/>
    <s v="Internet"/>
    <s v="Information Technology"/>
    <s v="Unknown / Non-Applicable"/>
    <n v="-1"/>
    <n v="0"/>
    <n v="0"/>
    <n v="89"/>
    <n v="144"/>
    <n v="116.5"/>
    <s v="Entefy"/>
    <s v="CA"/>
    <n v="9"/>
    <n v="1"/>
    <n v="0"/>
    <n v="0"/>
    <n v="0"/>
    <n v="1"/>
    <n v="0"/>
    <n v="0"/>
    <n v="0"/>
    <n v="0"/>
    <n v="0"/>
    <n v="0"/>
    <n v="0"/>
    <n v="0"/>
    <n v="0"/>
    <n v="0"/>
    <n v="0"/>
    <s v="data scientist"/>
    <s v="sr"/>
    <s v="M"/>
  </r>
  <r>
    <n v="848"/>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851"/>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852"/>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853"/>
    <x v="17"/>
    <x v="341"/>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s v="Trace3_x000a_3.4"/>
    <s v="Houston, TX"/>
    <s v="Irvine, CA"/>
    <s v="501 - 1000 "/>
    <n v="2002"/>
    <s v="Company - Private"/>
    <s v="IT Services"/>
    <s v="Information Technology"/>
    <s v="$1 to $2 billion (USD)"/>
    <s v="World Wide Technology, Presidio, Optiv"/>
    <n v="0"/>
    <n v="0"/>
    <n v="55"/>
    <n v="105"/>
    <n v="80"/>
    <s v="Trace3"/>
    <s v="TX"/>
    <n v="19"/>
    <n v="1"/>
    <n v="1"/>
    <n v="0"/>
    <n v="1"/>
    <n v="1"/>
    <n v="0"/>
    <n v="0"/>
    <n v="0"/>
    <n v="0"/>
    <n v="0"/>
    <n v="1"/>
    <n v="0"/>
    <n v="0"/>
    <n v="0"/>
    <n v="0"/>
    <n v="0"/>
    <s v="data engineer"/>
    <s v="na"/>
    <s v="na"/>
  </r>
  <r>
    <n v="854"/>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855"/>
    <x v="209"/>
    <x v="342"/>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s v="Northrop Grumman_x000a_3.7"/>
    <s v="San Jose, CA"/>
    <s v="Falls Church, VA"/>
    <s v="10000+ "/>
    <n v="1939"/>
    <s v="Company - Public"/>
    <s v="Aerospace &amp; Defense"/>
    <s v="Aerospace &amp; Defense"/>
    <s v="$10+ billion (USD)"/>
    <n v="-1"/>
    <n v="0"/>
    <n v="0"/>
    <n v="135"/>
    <n v="211"/>
    <n v="173"/>
    <s v="Northrop Grumman"/>
    <s v="CA"/>
    <n v="82"/>
    <n v="1"/>
    <n v="0"/>
    <n v="0"/>
    <n v="0"/>
    <n v="0"/>
    <n v="0"/>
    <n v="0"/>
    <n v="0"/>
    <n v="0"/>
    <n v="0"/>
    <n v="0"/>
    <n v="0"/>
    <n v="0"/>
    <n v="0"/>
    <n v="0"/>
    <n v="0"/>
    <s v="data scientist"/>
    <s v="sr"/>
    <s v="M"/>
  </r>
  <r>
    <n v="856"/>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857"/>
    <x v="17"/>
    <x v="343"/>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s v="Saama Technologies Inc_x000a_3.5"/>
    <s v="Phoenix, AZ"/>
    <s v="Campbell, CA"/>
    <s v="501 - 1000 "/>
    <n v="1997"/>
    <s v="Company - Private"/>
    <s v="Biotech &amp; Pharmaceuticals"/>
    <s v="Biotech &amp; Pharmaceuticals"/>
    <s v="Unknown / Non-Applicable"/>
    <s v="Accenture, Deloitte, IBM"/>
    <n v="0"/>
    <n v="0"/>
    <n v="57"/>
    <n v="80"/>
    <n v="68.5"/>
    <s v="Saama Technologies Inc"/>
    <s v="AZ"/>
    <n v="24"/>
    <n v="1"/>
    <n v="1"/>
    <n v="0"/>
    <n v="0"/>
    <n v="0"/>
    <n v="0"/>
    <n v="0"/>
    <n v="0"/>
    <n v="0"/>
    <n v="0"/>
    <n v="0"/>
    <n v="0"/>
    <n v="0"/>
    <n v="0"/>
    <n v="0"/>
    <n v="0"/>
    <s v="data engineer"/>
    <s v="na"/>
    <s v="na"/>
  </r>
  <r>
    <n v="858"/>
    <x v="211"/>
    <x v="345"/>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s v="AstraZeneca_x000a_3.9"/>
    <s v="Gaithersburg, MD"/>
    <s v="Cambridge, United Kingdom"/>
    <s v="10000+ "/>
    <n v="1913"/>
    <s v="Company - Public"/>
    <s v="Biotech &amp; Pharmaceuticals"/>
    <s v="Biotech &amp; Pharmaceuticals"/>
    <s v="$10+ billion (USD)"/>
    <s v="Roche, GlaxoSmithKline, Novartis"/>
    <n v="0"/>
    <n v="0"/>
    <n v="63"/>
    <n v="127"/>
    <n v="95"/>
    <s v="AstraZeneca"/>
    <s v="MD"/>
    <n v="108"/>
    <n v="0"/>
    <n v="0"/>
    <n v="0"/>
    <n v="0"/>
    <n v="0"/>
    <n v="0"/>
    <n v="0"/>
    <n v="0"/>
    <n v="0"/>
    <n v="0"/>
    <n v="0"/>
    <n v="0"/>
    <n v="0"/>
    <n v="0"/>
    <n v="0"/>
    <n v="0"/>
    <s v="other scientist"/>
    <s v="sr"/>
    <s v="P"/>
  </r>
  <r>
    <n v="859"/>
    <x v="212"/>
    <x v="346"/>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s v="MITRE_x000a_3.2"/>
    <s v="Bedford, MA"/>
    <s v="Bedford, MA"/>
    <s v="5001 - 10000 "/>
    <n v="1958"/>
    <s v="Nonprofit Organization"/>
    <s v="Federal Agencies"/>
    <s v="Government"/>
    <s v="$1 to $2 billion (USD)"/>
    <s v="Battelle, General Atomics, SAIC"/>
    <n v="0"/>
    <n v="0"/>
    <n v="50"/>
    <n v="89"/>
    <n v="69.5"/>
    <s v="MITRE"/>
    <s v="MA"/>
    <n v="63"/>
    <n v="1"/>
    <n v="0"/>
    <n v="0"/>
    <n v="1"/>
    <n v="1"/>
    <n v="1"/>
    <n v="0"/>
    <n v="0"/>
    <n v="0"/>
    <n v="0"/>
    <n v="0"/>
    <n v="1"/>
    <n v="0"/>
    <n v="0"/>
    <n v="1"/>
    <n v="0"/>
    <s v="data scientist"/>
    <s v="na"/>
    <s v="na"/>
  </r>
  <r>
    <n v="860"/>
    <x v="16"/>
    <x v="32"/>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
    <s v="The David J. Joseph Company_x000a_4.4"/>
    <s v="Cincinnati, OH"/>
    <s v="Cincinnati, OH"/>
    <s v="201 - 500 "/>
    <n v="1885"/>
    <s v="Subsidiary or Business Segment"/>
    <s v="Metals Brokers"/>
    <s v="Mining &amp; Metals"/>
    <s v="Unknown / Non-Applicable"/>
    <n v="-1"/>
    <n v="0"/>
    <n v="0"/>
    <n v="82"/>
    <n v="132"/>
    <n v="107"/>
    <s v="The David J. Joseph Company"/>
    <s v="OH"/>
    <n v="136"/>
    <n v="1"/>
    <n v="0"/>
    <n v="1"/>
    <n v="0"/>
    <n v="1"/>
    <n v="0"/>
    <n v="0"/>
    <n v="0"/>
    <n v="0"/>
    <n v="0"/>
    <n v="0"/>
    <n v="1"/>
    <n v="1"/>
    <n v="0"/>
    <n v="0"/>
    <n v="0"/>
    <s v="data scientist"/>
    <s v="sr"/>
    <s v="M"/>
  </r>
  <r>
    <n v="861"/>
    <x v="31"/>
    <x v="64"/>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s v="The Buffalo Group_x000a_3.9"/>
    <s v="Charlottesville, VA"/>
    <s v="Reston, VA"/>
    <s v="501 - 1000 "/>
    <n v="2010"/>
    <s v="Company - Private"/>
    <s v="IT Services"/>
    <s v="Information Technology"/>
    <s v="$100 to $500 million (USD)"/>
    <s v="ManTech, Booz Allen Hamilton, Leidos"/>
    <n v="0"/>
    <n v="0"/>
    <n v="85"/>
    <n v="139"/>
    <n v="112"/>
    <s v="The Buffalo Group"/>
    <s v="VA"/>
    <n v="11"/>
    <n v="1"/>
    <n v="1"/>
    <n v="0"/>
    <n v="0"/>
    <n v="1"/>
    <n v="0"/>
    <n v="0"/>
    <n v="0"/>
    <n v="0"/>
    <n v="0"/>
    <n v="1"/>
    <n v="0"/>
    <n v="0"/>
    <n v="0"/>
    <n v="0"/>
    <n v="0"/>
    <s v="data scientist"/>
    <s v="sr"/>
    <s v="M"/>
  </r>
  <r>
    <n v="863"/>
    <x v="0"/>
    <x v="406"/>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n v="3.4"/>
    <s v="CompQsoft_x000a_3.4"/>
    <s v="Washington, DC"/>
    <s v="Houston, TX"/>
    <s v="51 - 200 "/>
    <n v="1997"/>
    <s v="Company - Private"/>
    <s v="Consulting"/>
    <s v="Business Services"/>
    <s v="$10 to $25 million (USD)"/>
    <n v="-1"/>
    <n v="0"/>
    <n v="0"/>
    <n v="72"/>
    <n v="121"/>
    <n v="96.5"/>
    <s v="CompQsoft"/>
    <s v="DC"/>
    <n v="24"/>
    <n v="1"/>
    <n v="0"/>
    <n v="0"/>
    <n v="0"/>
    <n v="0"/>
    <n v="0"/>
    <n v="0"/>
    <n v="0"/>
    <n v="0"/>
    <n v="1"/>
    <n v="0"/>
    <n v="0"/>
    <n v="0"/>
    <n v="0"/>
    <n v="0"/>
    <n v="0"/>
    <s v="data scientist"/>
    <s v="na"/>
    <s v="M"/>
  </r>
  <r>
    <n v="864"/>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866"/>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867"/>
    <x v="0"/>
    <x v="348"/>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s v="Remedy BPCI Partners, LLC._x000a_3.4"/>
    <s v="New York, NY"/>
    <s v="Norwalk, CT"/>
    <s v="201 - 500 "/>
    <n v="2011"/>
    <s v="Company - Private"/>
    <s v="Health Care Services &amp; Hospitals"/>
    <s v="Health Care"/>
    <s v="Unknown / Non-Applicable"/>
    <s v="Healthfirst (New York), naviHealth"/>
    <n v="0"/>
    <n v="0"/>
    <n v="69"/>
    <n v="121"/>
    <n v="95"/>
    <s v="Remedy BPCI Partners, LLC."/>
    <s v="NY"/>
    <n v="10"/>
    <n v="1"/>
    <n v="1"/>
    <n v="1"/>
    <n v="0"/>
    <n v="1"/>
    <n v="0"/>
    <n v="0"/>
    <n v="0"/>
    <n v="0"/>
    <n v="0"/>
    <n v="0"/>
    <n v="1"/>
    <n v="0"/>
    <n v="0"/>
    <n v="0"/>
    <n v="0"/>
    <s v="data scientist"/>
    <s v="na"/>
    <s v="na"/>
  </r>
  <r>
    <n v="868"/>
    <x v="0"/>
    <x v="347"/>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s v="Strategic Financial Solutions_x000a_4.0"/>
    <s v="New York, NY"/>
    <s v="New York, NY"/>
    <s v="501 - 1000 "/>
    <n v="2007"/>
    <s v="Company - Private"/>
    <s v="Consumer Product Rental"/>
    <s v="Consumer Services"/>
    <s v="Unknown / Non-Applicable"/>
    <s v="National Debt Relief, Freedom Financial Network"/>
    <n v="0"/>
    <n v="0"/>
    <n v="71"/>
    <n v="124"/>
    <n v="97.5"/>
    <s v="Strategic Financial Solutions"/>
    <s v="NY"/>
    <n v="14"/>
    <n v="1"/>
    <n v="0"/>
    <n v="0"/>
    <n v="1"/>
    <n v="1"/>
    <n v="0"/>
    <n v="0"/>
    <n v="0"/>
    <n v="0"/>
    <n v="0"/>
    <n v="0"/>
    <n v="0"/>
    <n v="0"/>
    <n v="0"/>
    <n v="0"/>
    <n v="0"/>
    <s v="data scientist"/>
    <s v="na"/>
    <s v="na"/>
  </r>
  <r>
    <n v="869"/>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870"/>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871"/>
    <x v="209"/>
    <x v="349"/>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s v="The Climate Corporation_x000a_3.2"/>
    <s v="San Francisco, CA"/>
    <s v="San Francisco, CA"/>
    <s v="501 - 1000 "/>
    <n v="2006"/>
    <s v="Subsidiary or Business Segment"/>
    <s v="Enterprise Software &amp; Network Solutions"/>
    <s v="Information Technology"/>
    <s v="Unknown / Non-Applicable"/>
    <s v="Granular, Intuit, John Deere"/>
    <n v="0"/>
    <n v="0"/>
    <n v="150"/>
    <n v="238"/>
    <n v="194"/>
    <s v="The Climate Corporation"/>
    <s v="CA"/>
    <n v="15"/>
    <n v="0"/>
    <n v="0"/>
    <n v="1"/>
    <n v="1"/>
    <n v="0"/>
    <n v="0"/>
    <n v="0"/>
    <n v="0"/>
    <n v="0"/>
    <n v="0"/>
    <n v="0"/>
    <n v="0"/>
    <n v="0"/>
    <n v="0"/>
    <n v="0"/>
    <n v="0"/>
    <s v="data scientist"/>
    <s v="sr"/>
    <s v="na"/>
  </r>
  <r>
    <n v="875"/>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877"/>
    <x v="214"/>
    <x v="352"/>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s v="The Church of Jesus Christ of Latter-day Saints_x000a_4.2"/>
    <s v="Salt Lake City, UT"/>
    <s v="Salt Lake City, UT"/>
    <s v="10000+ "/>
    <n v="-1"/>
    <s v="Nonprofit Organization"/>
    <s v="Religious Organizations"/>
    <s v="Non-Profit"/>
    <s v="Unknown / Non-Applicable"/>
    <n v="-1"/>
    <n v="0"/>
    <n v="0"/>
    <n v="35"/>
    <n v="65"/>
    <n v="50"/>
    <s v="The Church of Jesus Christ of Latter-day Saints"/>
    <s v="UT"/>
    <n v="-1"/>
    <n v="0"/>
    <n v="0"/>
    <n v="1"/>
    <n v="1"/>
    <n v="1"/>
    <n v="0"/>
    <n v="0"/>
    <n v="0"/>
    <n v="0"/>
    <n v="0"/>
    <n v="0"/>
    <n v="0"/>
    <n v="0"/>
    <n v="0"/>
    <n v="0"/>
    <n v="0"/>
    <s v="analyst"/>
    <s v="na"/>
    <s v="na"/>
  </r>
  <r>
    <n v="878"/>
    <x v="0"/>
    <x v="350"/>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s v="Crossix Solutions_x000a_3.5"/>
    <s v="New York, NY"/>
    <s v="New York, NY"/>
    <s v="201 - 500 "/>
    <n v="2005"/>
    <s v="Company - Public"/>
    <s v="Advertising &amp; Marketing"/>
    <s v="Business Services"/>
    <s v="Unknown / Non-Applicable"/>
    <n v="-1"/>
    <n v="0"/>
    <n v="0"/>
    <n v="77"/>
    <n v="132"/>
    <n v="104.5"/>
    <s v="Crossix Solutions"/>
    <s v="NY"/>
    <n v="16"/>
    <n v="1"/>
    <n v="1"/>
    <n v="1"/>
    <n v="1"/>
    <n v="1"/>
    <n v="0"/>
    <n v="0"/>
    <n v="0"/>
    <n v="0"/>
    <n v="0"/>
    <n v="0"/>
    <n v="0"/>
    <n v="0"/>
    <n v="0"/>
    <n v="0"/>
    <n v="0"/>
    <s v="data scientist"/>
    <s v="na"/>
    <s v="M"/>
  </r>
  <r>
    <n v="879"/>
    <x v="0"/>
    <x v="407"/>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n v="4.3"/>
    <s v="Solugenix Corporation_x000a_4.3"/>
    <s v="Phoenix, AZ"/>
    <s v="Brea, CA"/>
    <s v="201 - 500 "/>
    <n v="1969"/>
    <s v="Company - Private"/>
    <s v="IT Services"/>
    <s v="Information Technology"/>
    <s v="$50 to $100 million (USD)"/>
    <n v="-1"/>
    <n v="0"/>
    <n v="0"/>
    <n v="51"/>
    <n v="88"/>
    <n v="69.5"/>
    <s v="Solugenix Corporation"/>
    <s v="AZ"/>
    <n v="52"/>
    <n v="1"/>
    <n v="0"/>
    <n v="0"/>
    <n v="1"/>
    <n v="1"/>
    <n v="1"/>
    <n v="0"/>
    <n v="0"/>
    <n v="1"/>
    <n v="0"/>
    <n v="0"/>
    <n v="0"/>
    <n v="0"/>
    <n v="0"/>
    <n v="0"/>
    <n v="0"/>
    <s v="data scientist"/>
    <s v="na"/>
    <s v="na"/>
  </r>
  <r>
    <n v="880"/>
    <x v="0"/>
    <x v="408"/>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n v="2.6"/>
    <s v="West Coast University_x000a_2.6"/>
    <s v="Irvine, CA"/>
    <s v="Irvine, CA"/>
    <s v="10000+ "/>
    <n v="1997"/>
    <s v="Company - Private"/>
    <s v="Colleges &amp; Universities"/>
    <s v="Education"/>
    <s v="Unknown / Non-Applicable"/>
    <n v="-1"/>
    <n v="0"/>
    <n v="0"/>
    <n v="101"/>
    <n v="141"/>
    <n v="121"/>
    <s v="West Coast University"/>
    <s v="CA"/>
    <n v="24"/>
    <n v="1"/>
    <n v="0"/>
    <n v="0"/>
    <n v="0"/>
    <n v="1"/>
    <n v="1"/>
    <n v="0"/>
    <n v="0"/>
    <n v="0"/>
    <n v="0"/>
    <n v="0"/>
    <n v="1"/>
    <n v="1"/>
    <n v="0"/>
    <n v="0"/>
    <n v="0"/>
    <s v="data scientist"/>
    <s v="na"/>
    <s v="M"/>
  </r>
  <r>
    <n v="881"/>
    <x v="213"/>
    <x v="351"/>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s v="Clarity Insights_x000a_4.2"/>
    <s v="Charlotte, NC"/>
    <s v="Chicago, IL"/>
    <s v="201 - 500 "/>
    <n v="2008"/>
    <s v="Company - Private"/>
    <s v="IT Services"/>
    <s v="Information Technology"/>
    <s v="Unknown / Non-Applicable"/>
    <n v="-1"/>
    <n v="0"/>
    <n v="0"/>
    <n v="59"/>
    <n v="112"/>
    <n v="85.5"/>
    <s v="Clarity Insights"/>
    <s v="NC"/>
    <n v="13"/>
    <n v="1"/>
    <n v="0"/>
    <n v="0"/>
    <n v="1"/>
    <n v="1"/>
    <n v="0"/>
    <n v="0"/>
    <n v="0"/>
    <n v="0"/>
    <n v="0"/>
    <n v="1"/>
    <n v="0"/>
    <n v="0"/>
    <n v="0"/>
    <n v="0"/>
    <n v="0"/>
    <s v="data engineer"/>
    <s v="na"/>
    <s v="na"/>
  </r>
  <r>
    <n v="883"/>
    <x v="17"/>
    <x v="353"/>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s v="NCSOFT_x000a_3.1"/>
    <s v="Aliso Viejo, CA"/>
    <s v="Seoul, South Korea"/>
    <s v="1001 - 5000 "/>
    <n v="1997"/>
    <s v="Company - Public"/>
    <s v="Video Games"/>
    <s v="Media"/>
    <s v="$10+ billion (USD)"/>
    <s v="Blizzard Entertainment, Riot Games, Electronic Arts"/>
    <n v="0"/>
    <n v="0"/>
    <n v="79"/>
    <n v="147"/>
    <n v="113"/>
    <s v="NCSOFT"/>
    <s v="CA"/>
    <n v="24"/>
    <n v="1"/>
    <n v="1"/>
    <n v="1"/>
    <n v="1"/>
    <n v="1"/>
    <n v="0"/>
    <n v="0"/>
    <n v="0"/>
    <n v="0"/>
    <n v="0"/>
    <n v="0"/>
    <n v="0"/>
    <n v="0"/>
    <n v="0"/>
    <n v="1"/>
    <n v="0"/>
    <s v="data engineer"/>
    <s v="na"/>
    <s v="na"/>
  </r>
  <r>
    <n v="884"/>
    <x v="259"/>
    <x v="409"/>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n v="3.8"/>
    <s v="SoftBank Robotics_x000a_3.8"/>
    <s v="San Francisco, CA"/>
    <s v="Paris, France"/>
    <s v="201 - 500 "/>
    <n v="2005"/>
    <s v="Subsidiary or Business Segment"/>
    <s v="Consumer Products Manufacturing"/>
    <s v="Manufacturing"/>
    <s v="$25 to $50 million (USD)"/>
    <n v="-1"/>
    <n v="0"/>
    <n v="0"/>
    <n v="79"/>
    <n v="127"/>
    <n v="103"/>
    <s v="SoftBank Robotics"/>
    <s v="CA"/>
    <n v="16"/>
    <n v="1"/>
    <n v="0"/>
    <n v="1"/>
    <n v="0"/>
    <n v="1"/>
    <n v="0"/>
    <n v="0"/>
    <n v="0"/>
    <n v="0"/>
    <n v="0"/>
    <n v="0"/>
    <n v="1"/>
    <n v="1"/>
    <n v="0"/>
    <n v="0"/>
    <n v="0"/>
    <s v="data scientist"/>
    <s v="na"/>
    <s v="M"/>
  </r>
  <r>
    <n v="886"/>
    <x v="215"/>
    <x v="228"/>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62"/>
    <n v="119"/>
    <n v="90.5"/>
    <s v="GSK"/>
    <s v="MA"/>
    <n v="191"/>
    <n v="0"/>
    <n v="0"/>
    <n v="1"/>
    <n v="0"/>
    <n v="0"/>
    <n v="0"/>
    <n v="0"/>
    <n v="0"/>
    <n v="0"/>
    <n v="0"/>
    <n v="0"/>
    <n v="0"/>
    <n v="0"/>
    <n v="0"/>
    <n v="0"/>
    <n v="0"/>
    <s v="other scientist"/>
    <s v="na"/>
    <s v="M"/>
  </r>
  <r>
    <n v="887"/>
    <x v="16"/>
    <x v="354"/>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s v="Factual_x000a_4.3"/>
    <s v="Los Angeles, CA"/>
    <s v="Los Angeles, CA"/>
    <s v="51 - 200 "/>
    <n v="2008"/>
    <s v="Company - Private"/>
    <s v="Computer Hardware &amp; Software"/>
    <s v="Information Technology"/>
    <s v="Unknown / Non-Applicable"/>
    <s v="Foursquare"/>
    <n v="0"/>
    <n v="0"/>
    <n v="119"/>
    <n v="187"/>
    <n v="153"/>
    <s v="Factual"/>
    <s v="CA"/>
    <n v="13"/>
    <n v="1"/>
    <n v="1"/>
    <n v="0"/>
    <n v="1"/>
    <n v="0"/>
    <n v="0"/>
    <n v="0"/>
    <n v="0"/>
    <n v="0"/>
    <n v="0"/>
    <n v="0"/>
    <n v="0"/>
    <n v="0"/>
    <n v="0"/>
    <n v="0"/>
    <n v="0"/>
    <s v="data scientist"/>
    <s v="sr"/>
    <s v="na"/>
  </r>
  <r>
    <n v="892"/>
    <x v="260"/>
    <x v="410"/>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n v="3.2"/>
    <s v="MITRE_x000a_3.2"/>
    <s v="McLean, VA"/>
    <s v="Bedford, MA"/>
    <s v="5001 - 10000 "/>
    <n v="1958"/>
    <s v="Nonprofit Organization"/>
    <s v="Federal Agencies"/>
    <s v="Government"/>
    <s v="$1 to $2 billion (USD)"/>
    <s v="Battelle, General Atomics, SAIC"/>
    <n v="0"/>
    <n v="0"/>
    <n v="81"/>
    <n v="132"/>
    <n v="106.5"/>
    <s v="MITRE"/>
    <s v="VA"/>
    <n v="63"/>
    <n v="1"/>
    <n v="1"/>
    <n v="0"/>
    <n v="1"/>
    <n v="1"/>
    <n v="1"/>
    <n v="0"/>
    <n v="0"/>
    <n v="0"/>
    <n v="0"/>
    <n v="1"/>
    <n v="1"/>
    <n v="0"/>
    <n v="0"/>
    <n v="0"/>
    <n v="0"/>
    <s v="data scientist"/>
    <s v="jr"/>
    <s v="na"/>
  </r>
  <r>
    <n v="893"/>
    <x v="16"/>
    <x v="411"/>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n v="5"/>
    <s v="SkySync_x000a_5.0"/>
    <s v="Ann Arbor, MI"/>
    <s v="Ann Arbor, MI"/>
    <s v="51 - 200 "/>
    <n v="2011"/>
    <s v="Company - Private"/>
    <s v="Computer Hardware &amp; Software"/>
    <s v="Information Technology"/>
    <s v="Unknown / Non-Applicable"/>
    <n v="-1"/>
    <n v="0"/>
    <n v="1"/>
    <n v="120"/>
    <n v="140"/>
    <n v="130"/>
    <s v="SkySync"/>
    <s v="MI"/>
    <n v="10"/>
    <n v="0"/>
    <n v="0"/>
    <n v="0"/>
    <n v="1"/>
    <n v="0"/>
    <n v="0"/>
    <n v="0"/>
    <n v="0"/>
    <n v="0"/>
    <n v="0"/>
    <n v="0"/>
    <n v="0"/>
    <n v="0"/>
    <n v="0"/>
    <n v="0"/>
    <n v="0"/>
    <s v="data scientist"/>
    <s v="sr"/>
    <s v="M"/>
  </r>
  <r>
    <n v="895"/>
    <x v="216"/>
    <x v="355"/>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s v="TriNet_x000a_3.3"/>
    <s v="Dublin, CA"/>
    <s v="Dublin, CA"/>
    <s v="1001 - 5000 "/>
    <n v="1988"/>
    <s v="Company - Public"/>
    <s v="Consulting"/>
    <s v="Business Services"/>
    <s v="$2 to $5 billion (USD)"/>
    <s v="Paychex, Insperity, ADP"/>
    <n v="0"/>
    <n v="0"/>
    <n v="90"/>
    <n v="157"/>
    <n v="123.5"/>
    <s v="TriNet"/>
    <s v="CA"/>
    <n v="33"/>
    <n v="0"/>
    <n v="0"/>
    <n v="0"/>
    <n v="1"/>
    <n v="1"/>
    <n v="1"/>
    <n v="0"/>
    <n v="0"/>
    <n v="0"/>
    <n v="0"/>
    <n v="0"/>
    <n v="1"/>
    <n v="0"/>
    <n v="0"/>
    <n v="1"/>
    <n v="0"/>
    <s v="analyst"/>
    <s v="na"/>
    <s v="M"/>
  </r>
  <r>
    <n v="896"/>
    <x v="261"/>
    <x v="25"/>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s v="Medidata Solutions_x000a_4.3"/>
    <s v="New York, NY"/>
    <s v="New York, NY"/>
    <s v="1001 - 5000 "/>
    <n v="1999"/>
    <s v="Company - Public"/>
    <s v="Enterprise Software &amp; Network Solutions"/>
    <s v="Information Technology"/>
    <s v="$500 million to $1 billion (USD)"/>
    <s v="Oracle"/>
    <n v="0"/>
    <n v="0"/>
    <n v="63"/>
    <n v="110"/>
    <n v="86.5"/>
    <s v="Medidata Solutions"/>
    <s v="NY"/>
    <n v="22"/>
    <n v="0"/>
    <n v="0"/>
    <n v="1"/>
    <n v="1"/>
    <n v="1"/>
    <n v="0"/>
    <n v="0"/>
    <n v="0"/>
    <n v="0"/>
    <n v="0"/>
    <n v="0"/>
    <n v="0"/>
    <n v="0"/>
    <n v="0"/>
    <n v="0"/>
    <n v="0"/>
    <s v="data modeler"/>
    <s v="na"/>
    <s v="M"/>
  </r>
  <r>
    <n v="897"/>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898"/>
    <x v="217"/>
    <x v="356"/>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s v="Signpost_x000a_3.9"/>
    <s v="New York, NY"/>
    <s v="New York, NY"/>
    <s v="201 - 500 "/>
    <n v="2010"/>
    <s v="Company - Private"/>
    <s v="Internet"/>
    <s v="Information Technology"/>
    <s v="$10 to $25 million (USD)"/>
    <n v="-1"/>
    <n v="0"/>
    <n v="0"/>
    <n v="32"/>
    <n v="62"/>
    <n v="47"/>
    <s v="Signpost"/>
    <s v="NY"/>
    <n v="11"/>
    <n v="0"/>
    <n v="1"/>
    <n v="0"/>
    <n v="0"/>
    <n v="1"/>
    <n v="0"/>
    <n v="0"/>
    <n v="0"/>
    <n v="0"/>
    <n v="0"/>
    <n v="0"/>
    <n v="0"/>
    <n v="0"/>
    <n v="0"/>
    <n v="0"/>
    <n v="0"/>
    <s v="analyst"/>
    <s v="sr"/>
    <s v="na"/>
  </r>
  <r>
    <n v="899"/>
    <x v="218"/>
    <x v="357"/>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s v="Adobe_x000a_4.0"/>
    <s v="San Jose, CA"/>
    <s v="San Jose, CA"/>
    <s v="10000+ "/>
    <n v="1982"/>
    <s v="Company - Public"/>
    <s v="Computer Hardware &amp; Software"/>
    <s v="Information Technology"/>
    <s v="$5 to $10 billion (USD)"/>
    <s v="Apple, Microsoft"/>
    <n v="0"/>
    <n v="0"/>
    <n v="116"/>
    <n v="208"/>
    <n v="162"/>
    <s v="Adobe"/>
    <s v="CA"/>
    <n v="39"/>
    <n v="1"/>
    <n v="0"/>
    <n v="0"/>
    <n v="1"/>
    <n v="1"/>
    <n v="0"/>
    <n v="0"/>
    <n v="0"/>
    <n v="0"/>
    <n v="0"/>
    <n v="1"/>
    <n v="1"/>
    <n v="1"/>
    <n v="0"/>
    <n v="0"/>
    <n v="0"/>
    <s v="data scientist"/>
    <s v="na"/>
    <s v="M"/>
  </r>
  <r>
    <n v="900"/>
    <x v="208"/>
    <x v="263"/>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s v="AstraZeneca_x000a_3.9"/>
    <s v="Gaithersburg, MD"/>
    <s v="Cambridge, United Kingdom"/>
    <s v="10000+ "/>
    <n v="1913"/>
    <s v="Company - Public"/>
    <s v="Biotech &amp; Pharmaceuticals"/>
    <s v="Biotech &amp; Pharmaceuticals"/>
    <s v="$10+ billion (USD)"/>
    <s v="Roche, GlaxoSmithKline, Novartis"/>
    <n v="0"/>
    <n v="0"/>
    <n v="107"/>
    <n v="173"/>
    <n v="140"/>
    <s v="AstraZeneca"/>
    <s v="MD"/>
    <n v="108"/>
    <n v="1"/>
    <n v="0"/>
    <n v="0"/>
    <n v="1"/>
    <n v="0"/>
    <n v="0"/>
    <n v="0"/>
    <n v="0"/>
    <n v="0"/>
    <n v="0"/>
    <n v="0"/>
    <n v="0"/>
    <n v="0"/>
    <n v="0"/>
    <n v="0"/>
    <n v="0"/>
    <s v="data scientist"/>
    <s v="sr"/>
    <s v="P"/>
  </r>
  <r>
    <n v="901"/>
    <x v="0"/>
    <x v="412"/>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n v="3.4"/>
    <s v="DatamanUSA, LLC_x000a_3.4"/>
    <s v="Olympia, WA"/>
    <s v="Centennial, CO"/>
    <s v="51 - 200 "/>
    <n v="-1"/>
    <s v="Company - Private"/>
    <s v="IT Services"/>
    <s v="Information Technology"/>
    <s v="$5 to $10 million (USD)"/>
    <n v="-1"/>
    <n v="0"/>
    <n v="0"/>
    <n v="65"/>
    <n v="113"/>
    <n v="89"/>
    <s v="DatamanUSA, LLC"/>
    <s v="WA"/>
    <n v="-1"/>
    <n v="0"/>
    <n v="0"/>
    <n v="0"/>
    <n v="0"/>
    <n v="0"/>
    <n v="0"/>
    <n v="0"/>
    <n v="0"/>
    <n v="0"/>
    <n v="0"/>
    <n v="0"/>
    <n v="0"/>
    <n v="0"/>
    <n v="0"/>
    <n v="0"/>
    <n v="0"/>
    <s v="data scientist"/>
    <s v="na"/>
    <s v="na"/>
  </r>
  <r>
    <n v="902"/>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904"/>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907"/>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909"/>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910"/>
    <x v="46"/>
    <x v="257"/>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s v="Equian LLC_x000a_3.2"/>
    <s v="Franklin, TN"/>
    <s v="Indianapolis, IN"/>
    <s v="1001 - 5000 "/>
    <n v="2004"/>
    <s v="Company - Private"/>
    <s v="Health Care Services &amp; Hospitals"/>
    <s v="Health Care"/>
    <s v="Unknown / Non-Applicable"/>
    <n v="-1"/>
    <n v="0"/>
    <n v="0"/>
    <n v="76"/>
    <n v="142"/>
    <n v="109"/>
    <s v="Equian LLC"/>
    <s v="TN"/>
    <n v="17"/>
    <n v="0"/>
    <n v="0"/>
    <n v="1"/>
    <n v="1"/>
    <n v="0"/>
    <n v="0"/>
    <n v="0"/>
    <n v="0"/>
    <n v="0"/>
    <n v="0"/>
    <n v="1"/>
    <n v="0"/>
    <n v="0"/>
    <n v="0"/>
    <n v="0"/>
    <n v="0"/>
    <s v="data engineer"/>
    <s v="sr"/>
    <s v="na"/>
  </r>
  <r>
    <n v="911"/>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912"/>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913"/>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914"/>
    <x v="52"/>
    <x v="359"/>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s v="Information Builders_x000a_3.2"/>
    <s v="New York, NY"/>
    <s v="New York, NY"/>
    <s v="1001 - 5000 "/>
    <n v="1975"/>
    <s v="Company - Private"/>
    <s v="Computer Hardware &amp; Software"/>
    <s v="Information Technology"/>
    <s v="Unknown / Non-Applicable"/>
    <s v="Qlik, Tableau Software, Informatica"/>
    <n v="0"/>
    <n v="0"/>
    <n v="91"/>
    <n v="159"/>
    <n v="125"/>
    <s v="Information Builders"/>
    <s v="NY"/>
    <n v="46"/>
    <n v="1"/>
    <n v="0"/>
    <n v="1"/>
    <n v="1"/>
    <n v="1"/>
    <n v="0"/>
    <n v="0"/>
    <n v="1"/>
    <n v="0"/>
    <n v="1"/>
    <n v="0"/>
    <n v="0"/>
    <n v="0"/>
    <n v="0"/>
    <n v="0"/>
    <n v="0"/>
    <s v="machine learning engineer"/>
    <s v="na"/>
    <s v="M"/>
  </r>
  <r>
    <n v="916"/>
    <x v="219"/>
    <x v="360"/>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0"/>
    <n v="133"/>
    <n v="106.5"/>
    <s v="Novartis"/>
    <s v="MA"/>
    <n v="25"/>
    <n v="1"/>
    <n v="0"/>
    <n v="0"/>
    <n v="0"/>
    <n v="1"/>
    <n v="1"/>
    <n v="0"/>
    <n v="0"/>
    <n v="0"/>
    <n v="0"/>
    <n v="0"/>
    <n v="1"/>
    <n v="1"/>
    <n v="0"/>
    <n v="0"/>
    <n v="0"/>
    <s v="data scientist"/>
    <s v="sr"/>
    <s v="M"/>
  </r>
  <r>
    <n v="919"/>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920"/>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921"/>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924"/>
    <x v="0"/>
    <x v="5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s v="Numeric, LLC_x000a_3.2"/>
    <s v="Philadelphia, PA"/>
    <s v="Chadds Ford, PA"/>
    <d v="1950-01-01T00:00:00"/>
    <n v="-1"/>
    <s v="Company - Private"/>
    <s v="Staffing &amp; Outsourcing"/>
    <s v="Business Services"/>
    <s v="$5 to $10 million (USD)"/>
    <n v="-1"/>
    <n v="0"/>
    <n v="0"/>
    <n v="96"/>
    <n v="161"/>
    <n v="128.5"/>
    <s v="Numeric, LLC"/>
    <s v="PA"/>
    <n v="-1"/>
    <n v="1"/>
    <n v="1"/>
    <n v="1"/>
    <n v="0"/>
    <n v="1"/>
    <n v="0"/>
    <n v="0"/>
    <n v="0"/>
    <n v="0"/>
    <n v="0"/>
    <n v="1"/>
    <n v="0"/>
    <n v="0"/>
    <n v="0"/>
    <n v="0"/>
    <n v="0"/>
    <s v="data scientist"/>
    <s v="na"/>
    <s v="na"/>
  </r>
  <r>
    <n v="926"/>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928"/>
    <x v="262"/>
    <x v="413"/>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n v="4"/>
    <s v="23andMe_x000a_4.0"/>
    <s v="South San Francisco, CA"/>
    <s v="Sunnyvale, CA"/>
    <s v="501 - 1000 "/>
    <n v="2006"/>
    <s v="Company - Private"/>
    <s v="Biotech &amp; Pharmaceuticals"/>
    <s v="Biotech &amp; Pharmaceuticals"/>
    <s v="Unknown / Non-Applicable"/>
    <s v="Ancestry, Verily Life Sciences, Abbott Laboratories"/>
    <n v="0"/>
    <n v="0"/>
    <n v="59"/>
    <n v="125"/>
    <n v="92"/>
    <s v="23andMe"/>
    <s v="CA"/>
    <n v="15"/>
    <n v="0"/>
    <n v="0"/>
    <n v="1"/>
    <n v="1"/>
    <n v="0"/>
    <n v="0"/>
    <n v="0"/>
    <n v="0"/>
    <n v="0"/>
    <n v="0"/>
    <n v="0"/>
    <n v="0"/>
    <n v="0"/>
    <n v="0"/>
    <n v="0"/>
    <n v="0"/>
    <s v="other scientist"/>
    <s v="sr"/>
    <s v="M"/>
  </r>
  <r>
    <n v="929"/>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930"/>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931"/>
    <x v="133"/>
    <x v="362"/>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s v="Greenway Health_x000a_3.0"/>
    <s v="Tampa, FL"/>
    <s v="Tampa, FL"/>
    <s v="1001 - 5000 "/>
    <n v="1977"/>
    <s v="Subsidiary or Business Segment"/>
    <s v="Enterprise Software &amp; Network Solutions"/>
    <s v="Information Technology"/>
    <s v="$100 to $500 million (USD)"/>
    <s v="eClinicalWorks, NextGen Healthcare, athenahealth"/>
    <n v="0"/>
    <n v="0"/>
    <n v="27"/>
    <n v="48"/>
    <n v="37.5"/>
    <s v="Greenway Health"/>
    <s v="FL"/>
    <n v="44"/>
    <n v="0"/>
    <n v="0"/>
    <n v="0"/>
    <n v="1"/>
    <n v="1"/>
    <n v="0"/>
    <n v="0"/>
    <n v="0"/>
    <n v="0"/>
    <n v="0"/>
    <n v="0"/>
    <n v="0"/>
    <n v="0"/>
    <n v="0"/>
    <n v="0"/>
    <n v="0"/>
    <s v="analyst"/>
    <s v="na"/>
    <s v="M"/>
  </r>
  <r>
    <n v="932"/>
    <x v="220"/>
    <x v="361"/>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s v="The Hanover Insurance Group_x000a_3.7"/>
    <s v="Worcester, MA"/>
    <s v="Worcester, MA"/>
    <s v="5001 - 10000 "/>
    <n v="1852"/>
    <s v="Company - Public"/>
    <s v="Insurance Carriers"/>
    <s v="Insurance"/>
    <s v="$5 to $10 billion (USD)"/>
    <n v="-1"/>
    <n v="0"/>
    <n v="0"/>
    <n v="39"/>
    <n v="69"/>
    <n v="54"/>
    <s v="The Hanover Insurance Group"/>
    <s v="MA"/>
    <n v="169"/>
    <n v="0"/>
    <n v="0"/>
    <n v="0"/>
    <n v="0"/>
    <n v="1"/>
    <n v="0"/>
    <n v="0"/>
    <n v="0"/>
    <n v="0"/>
    <n v="0"/>
    <n v="0"/>
    <n v="0"/>
    <n v="0"/>
    <n v="0"/>
    <n v="0"/>
    <n v="0"/>
    <s v="analyst"/>
    <s v="na"/>
    <s v="na"/>
  </r>
  <r>
    <n v="933"/>
    <x v="221"/>
    <x v="363"/>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s v="Fareportal_x000a_3.8"/>
    <s v="New York, NY"/>
    <s v="New York, NY"/>
    <s v="1001 - 5000 "/>
    <n v="2002"/>
    <s v="Company - Private"/>
    <s v="Travel Agencies"/>
    <s v="Travel &amp; Tourism"/>
    <s v="$2 to $5 billion (USD)"/>
    <s v="Expedia Group, Orbitz Worldwide, Priceline.com"/>
    <n v="0"/>
    <n v="0"/>
    <n v="36"/>
    <n v="71"/>
    <n v="53.5"/>
    <s v="Fareportal"/>
    <s v="NY"/>
    <n v="19"/>
    <n v="1"/>
    <n v="0"/>
    <n v="0"/>
    <n v="1"/>
    <n v="1"/>
    <n v="0"/>
    <n v="0"/>
    <n v="0"/>
    <n v="0"/>
    <n v="0"/>
    <n v="0"/>
    <n v="0"/>
    <n v="1"/>
    <n v="0"/>
    <n v="0"/>
    <n v="1"/>
    <s v="analyst"/>
    <s v="na"/>
    <s v="M"/>
  </r>
  <r>
    <n v="934"/>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935"/>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936"/>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938"/>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939"/>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940"/>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941"/>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942"/>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943"/>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944"/>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945"/>
    <x v="263"/>
    <x v="414"/>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n v="4.1"/>
    <s v="CK-12 Foundation_x000a_4.1"/>
    <s v="Palo Alto, CA"/>
    <s v="Palo Alto, CA"/>
    <d v="1950-01-01T00:00:00"/>
    <n v="2007"/>
    <s v="Company - Private"/>
    <s v="K-12 Education"/>
    <s v="Education"/>
    <s v="Unknown / Non-Applicable"/>
    <n v="-1"/>
    <n v="0"/>
    <n v="0"/>
    <n v="80"/>
    <n v="142"/>
    <n v="111"/>
    <s v="CK-12 Foundation"/>
    <s v="CA"/>
    <n v="14"/>
    <n v="1"/>
    <n v="0"/>
    <n v="1"/>
    <n v="1"/>
    <n v="0"/>
    <n v="0"/>
    <n v="0"/>
    <n v="1"/>
    <n v="0"/>
    <n v="1"/>
    <n v="0"/>
    <n v="0"/>
    <n v="0"/>
    <n v="0"/>
    <n v="0"/>
    <n v="0"/>
    <s v="machine learning engineer"/>
    <s v="na"/>
    <s v="na"/>
  </r>
  <r>
    <n v="946"/>
    <x v="43"/>
    <x v="365"/>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_x000a_3.9"/>
    <s v="San Francisco, CA"/>
    <s v="San Francisco, CA"/>
    <s v="51 - 200 "/>
    <n v="2008"/>
    <s v="Company - Public"/>
    <s v="Computer Hardware &amp; Software"/>
    <s v="Information Technology"/>
    <s v="Unknown / Non-Applicable"/>
    <n v="-1"/>
    <n v="0"/>
    <n v="0"/>
    <n v="99"/>
    <n v="178"/>
    <n v="138.5"/>
    <s v="Life360"/>
    <s v="CA"/>
    <n v="13"/>
    <n v="1"/>
    <n v="0"/>
    <n v="0"/>
    <n v="0"/>
    <n v="1"/>
    <n v="0"/>
    <n v="0"/>
    <n v="0"/>
    <n v="0"/>
    <n v="0"/>
    <n v="0"/>
    <n v="1"/>
    <n v="0"/>
    <n v="0"/>
    <n v="0"/>
    <n v="0"/>
    <s v="analyst"/>
    <s v="sr"/>
    <s v="na"/>
  </r>
  <r>
    <n v="947"/>
    <x v="224"/>
    <x v="367"/>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s v="MassMutual_x000a_3.6"/>
    <s v="Boston, MA"/>
    <s v="Springfield, MA"/>
    <s v="5001 - 10000 "/>
    <n v="1851"/>
    <s v="Company - Private"/>
    <s v="Insurance Carriers"/>
    <s v="Insurance"/>
    <s v="$10+ billion (USD)"/>
    <n v="-1"/>
    <n v="0"/>
    <n v="0"/>
    <n v="37"/>
    <n v="100"/>
    <n v="68.5"/>
    <s v="MassMutual"/>
    <s v="MA"/>
    <n v="170"/>
    <n v="0"/>
    <n v="0"/>
    <n v="0"/>
    <n v="1"/>
    <n v="0"/>
    <n v="0"/>
    <n v="0"/>
    <n v="0"/>
    <n v="0"/>
    <n v="0"/>
    <n v="0"/>
    <n v="0"/>
    <n v="0"/>
    <n v="0"/>
    <n v="0"/>
    <n v="0"/>
    <s v="data scientist"/>
    <s v="na"/>
    <s v="M"/>
  </r>
  <r>
    <n v="948"/>
    <x v="17"/>
    <x v="415"/>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3.9"/>
    <s v="Fivestars_x000a_3.9"/>
    <s v="San Francisco, CA"/>
    <s v="San Francisco, CA"/>
    <s v="201 - 500 "/>
    <n v="2011"/>
    <s v="Company - Private"/>
    <s v="Internet"/>
    <s v="Information Technology"/>
    <s v="$100 to $500 million (USD)"/>
    <s v="Belly, SpotOn"/>
    <n v="0"/>
    <n v="0"/>
    <n v="62"/>
    <n v="113"/>
    <n v="87.5"/>
    <s v="Fivestars"/>
    <s v="CA"/>
    <n v="10"/>
    <n v="1"/>
    <n v="0"/>
    <n v="1"/>
    <n v="1"/>
    <n v="1"/>
    <n v="0"/>
    <n v="0"/>
    <n v="0"/>
    <n v="0"/>
    <n v="0"/>
    <n v="0"/>
    <n v="0"/>
    <n v="0"/>
    <n v="0"/>
    <n v="0"/>
    <n v="0"/>
    <s v="data engineer"/>
    <s v="na"/>
    <s v="P"/>
  </r>
  <r>
    <n v="949"/>
    <x v="223"/>
    <x v="366"/>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s v="IQVIA_x000a_3.6"/>
    <s v="Plymouth Meeting, PA"/>
    <s v="Durham, NC"/>
    <s v="10000+ "/>
    <n v="2017"/>
    <s v="Company - Public"/>
    <s v="Biotech &amp; Pharmaceuticals"/>
    <s v="Biotech &amp; Pharmaceuticals"/>
    <s v="$2 to $5 billion (USD)"/>
    <s v="PPD, INC Research, PRA Health Sciences"/>
    <n v="0"/>
    <n v="0"/>
    <n v="86"/>
    <n v="137"/>
    <n v="111.5"/>
    <s v="IQVIA"/>
    <s v="PA"/>
    <n v="4"/>
    <n v="0"/>
    <n v="0"/>
    <n v="0"/>
    <n v="0"/>
    <n v="0"/>
    <n v="0"/>
    <n v="0"/>
    <n v="0"/>
    <n v="0"/>
    <n v="0"/>
    <n v="0"/>
    <n v="0"/>
    <n v="0"/>
    <n v="0"/>
    <n v="0"/>
    <n v="0"/>
    <s v="data scientist"/>
    <s v="sr"/>
    <s v="M"/>
  </r>
  <r>
    <n v="950"/>
    <x v="225"/>
    <x v="368"/>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58"/>
    <n v="111"/>
    <n v="84.5"/>
    <s v="GSK"/>
    <s v="MA"/>
    <n v="191"/>
    <n v="0"/>
    <n v="0"/>
    <n v="1"/>
    <n v="0"/>
    <n v="0"/>
    <n v="0"/>
    <n v="0"/>
    <n v="0"/>
    <n v="0"/>
    <n v="0"/>
    <n v="0"/>
    <n v="0"/>
    <n v="0"/>
    <n v="0"/>
    <n v="0"/>
    <n v="0"/>
    <s v="other scientist"/>
    <s v="sr"/>
    <s v="M"/>
  </r>
  <r>
    <n v="951"/>
    <x v="46"/>
    <x v="369"/>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72"/>
    <n v="133"/>
    <n v="102.5"/>
    <s v="Eventbrite"/>
    <s v="TN"/>
    <n v="15"/>
    <n v="1"/>
    <n v="1"/>
    <n v="1"/>
    <n v="0"/>
    <n v="1"/>
    <n v="0"/>
    <n v="0"/>
    <n v="0"/>
    <n v="0"/>
    <n v="0"/>
    <n v="1"/>
    <n v="0"/>
    <n v="0"/>
    <n v="0"/>
    <n v="0"/>
    <n v="0"/>
    <s v="data engineer"/>
    <s v="sr"/>
    <s v="na"/>
  </r>
  <r>
    <n v="952"/>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953"/>
    <x v="227"/>
    <x v="371"/>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s v="Numeric, LLC_x000a_3.2"/>
    <s v="Allentown, PA"/>
    <s v="Chadds Ford, PA"/>
    <d v="1950-01-01T00:00:00"/>
    <n v="-1"/>
    <s v="Company - Private"/>
    <s v="Staffing &amp; Outsourcing"/>
    <s v="Business Services"/>
    <s v="$5 to $10 million (USD)"/>
    <n v="-1"/>
    <n v="0"/>
    <n v="0"/>
    <n v="95"/>
    <n v="160"/>
    <n v="127.5"/>
    <s v="Numeric, LLC"/>
    <s v="PA"/>
    <n v="-1"/>
    <n v="0"/>
    <n v="0"/>
    <n v="0"/>
    <n v="1"/>
    <n v="0"/>
    <n v="0"/>
    <n v="0"/>
    <n v="0"/>
    <n v="0"/>
    <n v="0"/>
    <n v="0"/>
    <n v="0"/>
    <n v="0"/>
    <n v="0"/>
    <n v="0"/>
    <n v="0"/>
    <s v="data scientist"/>
    <s v="na"/>
    <s v="na"/>
  </r>
  <r>
    <n v="955"/>
    <x v="226"/>
    <x v="370"/>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Riverside Research Institute_x000a_3.6"/>
    <s v="Beavercreek, OH"/>
    <s v="Arlington, VA"/>
    <s v="501 - 1000 "/>
    <n v="1967"/>
    <s v="Nonprofit Organization"/>
    <s v="Federal Agencies"/>
    <s v="Government"/>
    <s v="$50 to $100 million (USD)"/>
    <n v="-1"/>
    <n v="0"/>
    <n v="0"/>
    <n v="61"/>
    <n v="126"/>
    <n v="93.5"/>
    <s v="Riverside Research Institute"/>
    <s v="OH"/>
    <n v="54"/>
    <n v="1"/>
    <n v="0"/>
    <n v="0"/>
    <n v="0"/>
    <n v="0"/>
    <n v="0"/>
    <n v="0"/>
    <n v="0"/>
    <n v="0"/>
    <n v="0"/>
    <n v="0"/>
    <n v="0"/>
    <n v="0"/>
    <n v="0"/>
    <n v="0"/>
    <n v="0"/>
    <s v="other scientist"/>
    <s v="na"/>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ues" cacheId="0" dataPosition="0" autoFormatId="1" applyNumberFormats="0" applyBorderFormats="0" applyFontFormats="0" applyPatternFormats="0" applyAlignmentFormats="0" applyWidthHeightFormats="1" dataCaption="Data" useAutoFormatting="1" compact="0" compactData="0" gridDropZones="1">
  <location ref="A3:D728" firstHeaderRow="1" firstDataRow="2" firstDataCol="2"/>
  <pivotFields count="42">
    <pivotField compact="0" showAll="0"/>
    <pivotField axis="axisRow" dataField="1" compact="0" sortType="descending"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autoSortScope>
        <pivotArea>
          <references count="1">
            <reference field="4294967294" count="1">
              <x v="0"/>
            </reference>
          </references>
        </pivotArea>
      </autoSortScope>
    </pivotField>
    <pivotField axis="axisRow" compact="0" sortType="descending" showAll="0">
      <items count="417">
        <item x="299"/>
        <item x="72"/>
        <item x="161"/>
        <item x="308"/>
        <item x="139"/>
        <item x="408"/>
        <item x="274"/>
        <item x="97"/>
        <item x="86"/>
        <item x="358"/>
        <item x="255"/>
        <item x="293"/>
        <item x="15"/>
        <item x="218"/>
        <item x="236"/>
        <item x="148"/>
        <item x="12"/>
        <item x="53"/>
        <item x="263"/>
        <item x="316"/>
        <item x="256"/>
        <item x="162"/>
        <item x="214"/>
        <item x="24"/>
        <item x="248"/>
        <item x="39"/>
        <item x="134"/>
        <item x="18"/>
        <item x="331"/>
        <item x="51"/>
        <item x="154"/>
        <item x="328"/>
        <item x="113"/>
        <item x="390"/>
        <item x="252"/>
        <item x="115"/>
        <item x="159"/>
        <item x="157"/>
        <item x="34"/>
        <item x="394"/>
        <item x="144"/>
        <item x="203"/>
        <item x="357"/>
        <item x="225"/>
        <item x="153"/>
        <item x="79"/>
        <item x="315"/>
        <item x="17"/>
        <item x="389"/>
        <item x="354"/>
        <item x="9"/>
        <item x="50"/>
        <item x="95"/>
        <item x="288"/>
        <item x="306"/>
        <item x="132"/>
        <item x="275"/>
        <item x="10"/>
        <item x="321"/>
        <item x="196"/>
        <item x="233"/>
        <item x="344"/>
        <item x="364"/>
        <item x="215"/>
        <item x="133"/>
        <item x="137"/>
        <item x="342"/>
        <item x="386"/>
        <item x="167"/>
        <item x="62"/>
        <item x="277"/>
        <item x="180"/>
        <item x="335"/>
        <item x="349"/>
        <item x="300"/>
        <item x="41"/>
        <item x="194"/>
        <item x="141"/>
        <item x="387"/>
        <item x="313"/>
        <item x="170"/>
        <item x="168"/>
        <item x="90"/>
        <item x="258"/>
        <item x="42"/>
        <item x="298"/>
        <item x="152"/>
        <item x="254"/>
        <item x="110"/>
        <item x="399"/>
        <item x="362"/>
        <item x="109"/>
        <item x="292"/>
        <item x="234"/>
        <item x="77"/>
        <item x="147"/>
        <item x="396"/>
        <item x="261"/>
        <item x="356"/>
        <item x="372"/>
        <item x="185"/>
        <item x="198"/>
        <item x="27"/>
        <item x="78"/>
        <item x="187"/>
        <item x="245"/>
        <item x="169"/>
        <item x="352"/>
        <item x="240"/>
        <item x="363"/>
        <item x="367"/>
        <item x="199"/>
        <item x="279"/>
        <item x="216"/>
        <item x="71"/>
        <item x="280"/>
        <item x="226"/>
        <item x="8"/>
        <item x="94"/>
        <item x="171"/>
        <item x="401"/>
        <item x="75"/>
        <item x="361"/>
        <item x="93"/>
        <item x="220"/>
        <item x="284"/>
        <item x="174"/>
        <item x="85"/>
        <item x="382"/>
        <item x="58"/>
        <item x="46"/>
        <item x="211"/>
        <item x="158"/>
        <item x="336"/>
        <item x="379"/>
        <item x="243"/>
        <item x="143"/>
        <item x="172"/>
        <item x="276"/>
        <item x="140"/>
        <item x="108"/>
        <item x="281"/>
        <item x="250"/>
        <item x="305"/>
        <item x="267"/>
        <item x="381"/>
        <item x="128"/>
        <item x="179"/>
        <item x="269"/>
        <item x="268"/>
        <item x="205"/>
        <item x="237"/>
        <item x="13"/>
        <item x="303"/>
        <item x="337"/>
        <item x="398"/>
        <item x="295"/>
        <item x="186"/>
        <item x="163"/>
        <item x="146"/>
        <item x="175"/>
        <item x="304"/>
        <item x="54"/>
        <item x="259"/>
        <item x="63"/>
        <item x="270"/>
        <item x="346"/>
        <item x="241"/>
        <item x="376"/>
        <item x="114"/>
        <item x="407"/>
        <item x="135"/>
        <item x="38"/>
        <item x="61"/>
        <item x="289"/>
        <item x="230"/>
        <item x="301"/>
        <item x="81"/>
        <item x="217"/>
        <item x="184"/>
        <item x="0"/>
        <item x="181"/>
        <item x="309"/>
        <item x="209"/>
        <item x="96"/>
        <item x="164"/>
        <item x="246"/>
        <item x="326"/>
        <item x="6"/>
        <item x="73"/>
        <item x="341"/>
        <item x="82"/>
        <item x="193"/>
        <item x="318"/>
        <item x="222"/>
        <item x="43"/>
        <item x="273"/>
        <item x="49"/>
        <item x="3"/>
        <item x="264"/>
        <item x="385"/>
        <item x="68"/>
        <item x="343"/>
        <item x="391"/>
        <item x="392"/>
        <item x="368"/>
        <item x="130"/>
        <item x="351"/>
        <item x="121"/>
        <item x="145"/>
        <item x="413"/>
        <item x="99"/>
        <item x="112"/>
        <item x="183"/>
        <item x="74"/>
        <item x="160"/>
        <item x="165"/>
        <item x="57"/>
        <item x="327"/>
        <item x="195"/>
        <item x="55"/>
        <item x="88"/>
        <item x="249"/>
        <item x="111"/>
        <item x="271"/>
        <item x="403"/>
        <item x="370"/>
        <item x="338"/>
        <item x="415"/>
        <item x="190"/>
        <item x="228"/>
        <item x="232"/>
        <item x="23"/>
        <item x="25"/>
        <item x="329"/>
        <item x="1"/>
        <item x="320"/>
        <item x="345"/>
        <item x="44"/>
        <item x="11"/>
        <item x="76"/>
        <item x="339"/>
        <item x="19"/>
        <item x="36"/>
        <item x="317"/>
        <item x="89"/>
        <item x="412"/>
        <item x="231"/>
        <item x="182"/>
        <item x="247"/>
        <item x="101"/>
        <item x="388"/>
        <item x="60"/>
        <item x="260"/>
        <item x="129"/>
        <item x="310"/>
        <item x="188"/>
        <item x="177"/>
        <item x="375"/>
        <item x="296"/>
        <item x="223"/>
        <item x="200"/>
        <item x="374"/>
        <item x="242"/>
        <item x="16"/>
        <item x="210"/>
        <item x="45"/>
        <item x="91"/>
        <item x="400"/>
        <item x="37"/>
        <item x="244"/>
        <item x="373"/>
        <item x="348"/>
        <item x="173"/>
        <item x="333"/>
        <item x="207"/>
        <item x="208"/>
        <item x="5"/>
        <item x="405"/>
        <item x="117"/>
        <item x="347"/>
        <item x="191"/>
        <item x="219"/>
        <item x="402"/>
        <item x="122"/>
        <item x="395"/>
        <item x="124"/>
        <item x="201"/>
        <item x="28"/>
        <item x="406"/>
        <item x="83"/>
        <item x="116"/>
        <item x="369"/>
        <item x="383"/>
        <item x="21"/>
        <item x="150"/>
        <item x="192"/>
        <item x="65"/>
        <item x="127"/>
        <item x="84"/>
        <item x="197"/>
        <item x="384"/>
        <item x="35"/>
        <item x="138"/>
        <item x="251"/>
        <item x="26"/>
        <item x="125"/>
        <item x="330"/>
        <item x="311"/>
        <item x="176"/>
        <item x="235"/>
        <item x="178"/>
        <item x="213"/>
        <item x="325"/>
        <item x="98"/>
        <item x="257"/>
        <item x="332"/>
        <item x="104"/>
        <item x="350"/>
        <item x="31"/>
        <item x="126"/>
        <item x="202"/>
        <item x="278"/>
        <item x="409"/>
        <item x="80"/>
        <item x="397"/>
        <item x="353"/>
        <item x="67"/>
        <item x="107"/>
        <item x="119"/>
        <item x="92"/>
        <item x="120"/>
        <item x="360"/>
        <item x="322"/>
        <item x="105"/>
        <item x="48"/>
        <item x="414"/>
        <item x="239"/>
        <item x="266"/>
        <item x="2"/>
        <item x="20"/>
        <item x="410"/>
        <item x="136"/>
        <item x="286"/>
        <item x="290"/>
        <item x="155"/>
        <item x="393"/>
        <item x="123"/>
        <item x="302"/>
        <item x="32"/>
        <item x="100"/>
        <item x="204"/>
        <item x="206"/>
        <item x="33"/>
        <item x="14"/>
        <item x="291"/>
        <item x="156"/>
        <item x="229"/>
        <item x="52"/>
        <item x="380"/>
        <item x="287"/>
        <item x="131"/>
        <item x="64"/>
        <item x="30"/>
        <item x="323"/>
        <item x="106"/>
        <item x="366"/>
        <item x="22"/>
        <item x="69"/>
        <item x="7"/>
        <item x="4"/>
        <item x="47"/>
        <item x="324"/>
        <item x="404"/>
        <item x="262"/>
        <item x="56"/>
        <item x="221"/>
        <item x="340"/>
        <item x="87"/>
        <item x="282"/>
        <item x="377"/>
        <item x="355"/>
        <item x="166"/>
        <item x="189"/>
        <item x="102"/>
        <item x="142"/>
        <item x="359"/>
        <item x="297"/>
        <item x="314"/>
        <item x="224"/>
        <item x="29"/>
        <item x="283"/>
        <item x="312"/>
        <item x="334"/>
        <item x="70"/>
        <item x="319"/>
        <item x="238"/>
        <item x="371"/>
        <item x="212"/>
        <item x="103"/>
        <item x="59"/>
        <item x="253"/>
        <item x="285"/>
        <item x="307"/>
        <item x="149"/>
        <item x="66"/>
        <item x="365"/>
        <item x="378"/>
        <item x="272"/>
        <item x="294"/>
        <item x="411"/>
        <item x="118"/>
        <item x="40"/>
        <item x="151"/>
        <item x="265"/>
        <item x="227"/>
        <item t="default"/>
      </items>
      <autoSortScope>
        <pivotArea>
          <references count="1">
            <reference field="4294967294" count="1">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1"/>
    <field x="2"/>
  </rowFields>
  <rowItems count="724">
    <i>
      <x v="69"/>
      <x/>
    </i>
    <i r="1">
      <x v="69"/>
      <x v="197"/>
    </i>
    <i r="1">
      <x v="69"/>
      <x v="239"/>
    </i>
    <i r="1">
      <x v="69"/>
      <x v="29"/>
    </i>
    <i r="1">
      <x v="69"/>
      <x v="412"/>
    </i>
    <i r="1">
      <x v="69"/>
      <x v="400"/>
    </i>
    <i r="1">
      <x v="69"/>
      <x v="390"/>
    </i>
    <i r="1">
      <x v="69"/>
      <x v="371"/>
    </i>
    <i r="1">
      <x v="69"/>
      <x v="369"/>
    </i>
    <i r="1">
      <x v="69"/>
      <x v="363"/>
    </i>
    <i r="1">
      <x v="69"/>
      <x v="358"/>
    </i>
    <i r="1">
      <x v="69"/>
      <x v="354"/>
    </i>
    <i r="1">
      <x v="69"/>
      <x v="353"/>
    </i>
    <i r="1">
      <x v="69"/>
      <x v="350"/>
    </i>
    <i r="1">
      <x v="69"/>
      <x v="349"/>
    </i>
    <i r="1">
      <x v="69"/>
      <x v="339"/>
    </i>
    <i r="1">
      <x v="69"/>
      <x v="335"/>
    </i>
    <i r="1">
      <x v="69"/>
      <x v="318"/>
    </i>
    <i r="1">
      <x v="69"/>
      <x v="305"/>
    </i>
    <i r="1">
      <x v="69"/>
      <x v="288"/>
    </i>
    <i r="1">
      <x v="69"/>
      <x v="280"/>
    </i>
    <i r="1">
      <x v="69"/>
      <x v="277"/>
    </i>
    <i r="1">
      <x v="69"/>
      <x v="272"/>
    </i>
    <i r="1">
      <x v="69"/>
      <x v="266"/>
    </i>
    <i r="1">
      <x v="69"/>
      <x v="242"/>
    </i>
    <i r="1">
      <x v="69"/>
      <x v="241"/>
    </i>
    <i r="1">
      <x v="69"/>
      <x v="232"/>
    </i>
    <i r="1">
      <x v="69"/>
      <x v="220"/>
    </i>
    <i r="1">
      <x v="69"/>
      <x v="217"/>
    </i>
    <i r="1">
      <x v="69"/>
      <x v="198"/>
    </i>
    <i r="1">
      <x v="69"/>
      <x v="188"/>
    </i>
    <i r="1">
      <x v="69"/>
      <x v="60"/>
    </i>
    <i r="1">
      <x v="69"/>
      <x v="51"/>
    </i>
    <i r="1">
      <x v="69"/>
      <x v="50"/>
    </i>
    <i r="1">
      <x v="69"/>
      <x v="23"/>
    </i>
    <i r="1">
      <x v="69"/>
      <x v="398"/>
    </i>
    <i r="1">
      <x v="69"/>
      <x v="395"/>
    </i>
    <i r="1">
      <x v="69"/>
      <x v="394"/>
    </i>
    <i r="1">
      <x v="69"/>
      <x v="392"/>
    </i>
    <i r="1">
      <x v="69"/>
      <x v="388"/>
    </i>
    <i r="1">
      <x v="69"/>
      <x v="378"/>
    </i>
    <i r="1">
      <x v="69"/>
      <x v="375"/>
    </i>
    <i r="1">
      <x v="69"/>
      <x v="373"/>
    </i>
    <i r="1">
      <x v="69"/>
      <x v="372"/>
    </i>
    <i r="1">
      <x v="69"/>
      <x v="370"/>
    </i>
    <i r="1">
      <x v="69"/>
      <x v="368"/>
    </i>
    <i r="1">
      <x v="69"/>
      <x v="364"/>
    </i>
    <i r="1">
      <x v="69"/>
      <x v="352"/>
    </i>
    <i r="1">
      <x v="69"/>
      <x v="351"/>
    </i>
    <i r="1">
      <x v="69"/>
      <x v="344"/>
    </i>
    <i r="1">
      <x v="69"/>
      <x v="340"/>
    </i>
    <i r="1">
      <x v="69"/>
      <x v="334"/>
    </i>
    <i r="1">
      <x v="69"/>
      <x v="333"/>
    </i>
    <i r="1">
      <x v="69"/>
      <x v="321"/>
    </i>
    <i r="1">
      <x v="69"/>
      <x v="317"/>
    </i>
    <i r="1">
      <x v="69"/>
      <x v="313"/>
    </i>
    <i r="1">
      <x v="69"/>
      <x v="312"/>
    </i>
    <i r="1">
      <x v="69"/>
      <x v="308"/>
    </i>
    <i r="1">
      <x v="69"/>
      <x v="307"/>
    </i>
    <i r="1">
      <x v="69"/>
      <x v="299"/>
    </i>
    <i r="1">
      <x v="69"/>
      <x v="297"/>
    </i>
    <i r="1">
      <x v="69"/>
      <x v="296"/>
    </i>
    <i r="1">
      <x v="69"/>
      <x v="290"/>
    </i>
    <i r="1">
      <x v="69"/>
      <x v="289"/>
    </i>
    <i r="1">
      <x v="69"/>
      <x v="287"/>
    </i>
    <i r="1">
      <x v="69"/>
      <x v="278"/>
    </i>
    <i r="1">
      <x v="69"/>
      <x v="275"/>
    </i>
    <i r="1">
      <x v="69"/>
      <x v="274"/>
    </i>
    <i r="1">
      <x v="69"/>
      <x v="265"/>
    </i>
    <i r="1">
      <x v="69"/>
      <x v="257"/>
    </i>
    <i r="1">
      <x v="69"/>
      <x v="256"/>
    </i>
    <i r="1">
      <x v="69"/>
      <x v="246"/>
    </i>
    <i r="1">
      <x v="69"/>
      <x v="244"/>
    </i>
    <i r="1">
      <x v="69"/>
      <x v="240"/>
    </i>
    <i r="1">
      <x v="69"/>
      <x v="234"/>
    </i>
    <i r="1">
      <x v="69"/>
      <x v="221"/>
    </i>
    <i r="1">
      <x v="69"/>
      <x v="219"/>
    </i>
    <i r="1">
      <x v="69"/>
      <x v="218"/>
    </i>
    <i r="1">
      <x v="69"/>
      <x v="212"/>
    </i>
    <i r="1">
      <x v="69"/>
      <x v="193"/>
    </i>
    <i r="1">
      <x v="69"/>
      <x v="181"/>
    </i>
    <i r="1">
      <x v="69"/>
      <x v="180"/>
    </i>
    <i r="1">
      <x v="69"/>
      <x v="170"/>
    </i>
    <i r="1">
      <x v="69"/>
      <x v="76"/>
    </i>
    <i r="1">
      <x v="69"/>
      <x v="59"/>
    </i>
    <i r="1">
      <x v="69"/>
      <x v="57"/>
    </i>
    <i r="1">
      <x v="69"/>
      <x v="52"/>
    </i>
    <i r="1">
      <x v="69"/>
      <x v="46"/>
    </i>
    <i r="1">
      <x v="69"/>
      <x v="31"/>
    </i>
    <i r="1">
      <x v="69"/>
      <x v="20"/>
    </i>
    <i r="1">
      <x v="69"/>
      <x v="19"/>
    </i>
    <i r="1">
      <x v="69"/>
      <x v="7"/>
    </i>
    <i r="1">
      <x v="69"/>
      <x v="5"/>
    </i>
    <i r="1">
      <x v="69"/>
      <x v="1"/>
    </i>
    <i>
      <x v="51"/>
      <x v="1"/>
    </i>
    <i r="1">
      <x v="51"/>
      <x v="315"/>
    </i>
    <i r="1">
      <x v="51"/>
      <x v="299"/>
    </i>
    <i r="1">
      <x v="51"/>
      <x v="249"/>
    </i>
    <i r="1">
      <x v="51"/>
      <x v="326"/>
    </i>
    <i r="1">
      <x v="51"/>
      <x v="310"/>
    </i>
    <i r="1">
      <x v="51"/>
      <x v="247"/>
    </i>
    <i r="1">
      <x v="51"/>
      <x v="220"/>
    </i>
    <i r="1">
      <x v="51"/>
      <x v="214"/>
    </i>
    <i r="1">
      <x v="51"/>
      <x v="206"/>
    </i>
    <i r="1">
      <x v="51"/>
      <x v="202"/>
    </i>
    <i r="1">
      <x v="51"/>
      <x v="190"/>
    </i>
    <i r="1">
      <x v="51"/>
      <x v="159"/>
    </i>
    <i r="1">
      <x v="51"/>
      <x v="158"/>
    </i>
    <i r="1">
      <x v="51"/>
      <x v="142"/>
    </i>
    <i r="1">
      <x v="51"/>
      <x v="411"/>
    </i>
    <i r="1">
      <x v="51"/>
      <x v="365"/>
    </i>
    <i r="1">
      <x v="51"/>
      <x v="329"/>
    </i>
    <i r="1">
      <x v="51"/>
      <x v="328"/>
    </i>
    <i r="1">
      <x v="51"/>
      <x v="316"/>
    </i>
    <i r="1">
      <x v="51"/>
      <x v="314"/>
    </i>
    <i r="1">
      <x v="51"/>
      <x v="302"/>
    </i>
    <i r="1">
      <x v="51"/>
      <x v="301"/>
    </i>
    <i r="1">
      <x v="51"/>
      <x v="276"/>
    </i>
    <i r="1">
      <x v="51"/>
      <x v="269"/>
    </i>
    <i r="1">
      <x v="51"/>
      <x v="267"/>
    </i>
    <i r="1">
      <x v="51"/>
      <x v="260"/>
    </i>
    <i r="1">
      <x v="51"/>
      <x v="251"/>
    </i>
    <i r="1">
      <x v="51"/>
      <x v="250"/>
    </i>
    <i r="1">
      <x v="51"/>
      <x v="236"/>
    </i>
    <i r="1">
      <x v="51"/>
      <x v="229"/>
    </i>
    <i r="1">
      <x v="51"/>
      <x v="228"/>
    </i>
    <i r="1">
      <x v="51"/>
      <x v="203"/>
    </i>
    <i r="1">
      <x v="51"/>
      <x v="200"/>
    </i>
    <i r="1">
      <x v="51"/>
      <x v="184"/>
    </i>
    <i r="1">
      <x v="51"/>
      <x v="178"/>
    </i>
    <i r="1">
      <x v="51"/>
      <x v="134"/>
    </i>
    <i>
      <x v="194"/>
      <x v="134"/>
    </i>
    <i r="1">
      <x v="194"/>
      <x v="401"/>
    </i>
    <i r="1">
      <x v="194"/>
      <x v="20"/>
    </i>
    <i r="1">
      <x v="194"/>
      <x v="396"/>
    </i>
    <i r="1">
      <x v="194"/>
      <x v="377"/>
    </i>
    <i r="1">
      <x v="194"/>
      <x v="349"/>
    </i>
    <i r="1">
      <x v="194"/>
      <x v="295"/>
    </i>
    <i r="1">
      <x v="194"/>
      <x v="49"/>
    </i>
    <i r="1">
      <x v="194"/>
      <x v="40"/>
    </i>
    <i r="1">
      <x v="194"/>
      <x v="37"/>
    </i>
    <i r="1">
      <x v="194"/>
      <x v="26"/>
    </i>
    <i r="1">
      <x v="194"/>
      <x v="25"/>
    </i>
    <i r="1">
      <x v="194"/>
      <x v="410"/>
    </i>
    <i r="1">
      <x v="194"/>
      <x v="393"/>
    </i>
    <i r="1">
      <x v="194"/>
      <x v="357"/>
    </i>
    <i r="1">
      <x v="194"/>
      <x v="330"/>
    </i>
    <i r="1">
      <x v="194"/>
      <x v="82"/>
    </i>
    <i r="1">
      <x v="194"/>
      <x v="63"/>
    </i>
    <i r="1">
      <x v="194"/>
      <x v="38"/>
    </i>
    <i r="1">
      <x v="194"/>
      <x v="32"/>
    </i>
    <i r="1">
      <x v="194"/>
      <x v="13"/>
    </i>
    <i r="1">
      <x v="194"/>
      <x v="9"/>
    </i>
    <i>
      <x v="40"/>
      <x v="9"/>
    </i>
    <i r="1">
      <x v="40"/>
      <x v="167"/>
    </i>
    <i r="1">
      <x v="40"/>
      <x v="154"/>
    </i>
    <i r="1">
      <x v="40"/>
      <x v="248"/>
    </i>
    <i r="1">
      <x v="40"/>
      <x v="243"/>
    </i>
    <i r="1">
      <x v="40"/>
      <x v="189"/>
    </i>
    <i r="1">
      <x v="40"/>
      <x v="157"/>
    </i>
    <i r="1">
      <x v="40"/>
      <x v="152"/>
    </i>
    <i r="1">
      <x v="40"/>
      <x v="140"/>
    </i>
    <i r="1">
      <x v="40"/>
      <x v="133"/>
    </i>
    <i r="1">
      <x v="40"/>
      <x v="127"/>
    </i>
    <i r="1">
      <x v="40"/>
      <x v="121"/>
    </i>
    <i r="1">
      <x v="40"/>
      <x v="104"/>
    </i>
    <i r="1">
      <x v="40"/>
      <x v="100"/>
    </i>
    <i>
      <x v="192"/>
      <x v="100"/>
    </i>
    <i r="1">
      <x v="192"/>
      <x v="403"/>
    </i>
    <i r="1">
      <x v="192"/>
      <x v="402"/>
    </i>
    <i r="1">
      <x v="192"/>
      <x v="322"/>
    </i>
    <i r="1">
      <x v="192"/>
      <x v="315"/>
    </i>
    <i r="1">
      <x v="192"/>
      <x v="292"/>
    </i>
    <i r="1">
      <x v="192"/>
      <x v="3"/>
    </i>
    <i r="1">
      <x v="192"/>
      <x v="399"/>
    </i>
    <i r="1">
      <x v="192"/>
      <x v="262"/>
    </i>
    <i>
      <x v="190"/>
      <x v="262"/>
    </i>
    <i r="1">
      <x v="190"/>
      <x v="406"/>
    </i>
    <i r="1">
      <x v="190"/>
      <x v="245"/>
    </i>
    <i r="1">
      <x v="190"/>
      <x v="189"/>
    </i>
    <i r="1">
      <x v="190"/>
      <x v="146"/>
    </i>
    <i r="1">
      <x v="190"/>
      <x v="139"/>
    </i>
    <i r="1">
      <x v="190"/>
      <x v="271"/>
    </i>
    <i r="1">
      <x v="190"/>
      <x v="123"/>
    </i>
    <i>
      <x v="119"/>
      <x v="123"/>
    </i>
    <i r="1">
      <x v="119"/>
      <x v="75"/>
    </i>
    <i r="1">
      <x v="119"/>
      <x v="70"/>
    </i>
    <i r="1">
      <x v="119"/>
      <x v="55"/>
    </i>
    <i r="1">
      <x v="119"/>
      <x v="306"/>
    </i>
    <i r="1">
      <x v="119"/>
      <x v="8"/>
    </i>
    <i>
      <x v="237"/>
      <x v="8"/>
    </i>
    <i r="1">
      <x v="237"/>
      <x v="374"/>
    </i>
    <i r="1">
      <x v="237"/>
      <x v="309"/>
    </i>
    <i>
      <x v="129"/>
      <x v="309"/>
    </i>
    <i r="1">
      <x v="129"/>
      <x v="106"/>
    </i>
    <i r="1">
      <x v="129"/>
      <x v="108"/>
    </i>
    <i>
      <x v="141"/>
      <x v="108"/>
    </i>
    <i r="1">
      <x v="141"/>
      <x v="73"/>
    </i>
    <i r="1">
      <x v="141"/>
      <x v="66"/>
    </i>
    <i r="1">
      <x v="141"/>
      <x v="33"/>
    </i>
    <i>
      <x v="121"/>
      <x v="33"/>
    </i>
    <i r="1">
      <x v="121"/>
      <x v="386"/>
    </i>
    <i r="1">
      <x v="121"/>
      <x v="227"/>
    </i>
    <i r="1">
      <x v="121"/>
      <x v="291"/>
    </i>
    <i>
      <x v="256"/>
      <x v="291"/>
    </i>
    <i r="1">
      <x v="256"/>
      <x v="160"/>
    </i>
    <i>
      <x v="238"/>
      <x v="160"/>
    </i>
    <i r="1">
      <x v="238"/>
      <x v="273"/>
    </i>
    <i>
      <x v="215"/>
      <x v="273"/>
    </i>
    <i r="1">
      <x v="215"/>
      <x v="347"/>
    </i>
    <i>
      <x v="164"/>
      <x v="347"/>
    </i>
    <i r="1">
      <x v="164"/>
      <x v="201"/>
    </i>
    <i r="1">
      <x v="164"/>
      <x v="118"/>
    </i>
    <i r="1">
      <x v="164"/>
      <x v="117"/>
    </i>
    <i r="1">
      <x v="164"/>
      <x v="101"/>
    </i>
    <i>
      <x v="160"/>
      <x v="101"/>
    </i>
    <i r="1">
      <x v="160"/>
      <x v="119"/>
    </i>
    <i>
      <x v="135"/>
      <x v="119"/>
    </i>
    <i r="1">
      <x v="135"/>
      <x v="80"/>
    </i>
    <i>
      <x v="132"/>
      <x v="80"/>
    </i>
    <i r="1">
      <x v="132"/>
      <x v="86"/>
    </i>
    <i>
      <x v="103"/>
      <x v="86"/>
    </i>
    <i r="1">
      <x v="103"/>
      <x v="126"/>
    </i>
    <i>
      <x v="4"/>
      <x v="126"/>
    </i>
    <i r="1">
      <x v="4"/>
      <x v="137"/>
    </i>
    <i>
      <x v="253"/>
      <x v="137"/>
    </i>
    <i r="1">
      <x v="253"/>
      <x v="68"/>
    </i>
    <i>
      <x v="250"/>
      <x v="68"/>
    </i>
    <i r="1">
      <x v="250"/>
      <x v="14"/>
    </i>
    <i r="1">
      <x v="250"/>
      <x v="58"/>
    </i>
    <i>
      <x v="247"/>
      <x v="58"/>
    </i>
    <i r="1">
      <x v="247"/>
      <x v="165"/>
    </i>
    <i>
      <x v="236"/>
      <x v="165"/>
    </i>
    <i r="1">
      <x v="236"/>
      <x v="212"/>
    </i>
    <i r="1">
      <x v="236"/>
      <x v="204"/>
    </i>
    <i r="1">
      <x v="236"/>
      <x v="166"/>
    </i>
    <i>
      <x v="226"/>
      <x v="166"/>
    </i>
    <i r="1">
      <x v="226"/>
      <x v="216"/>
    </i>
    <i>
      <x v="222"/>
      <x v="216"/>
    </i>
    <i r="1">
      <x v="222"/>
      <x v="24"/>
    </i>
    <i>
      <x v="220"/>
      <x v="24"/>
    </i>
    <i r="1">
      <x v="220"/>
      <x v="338"/>
    </i>
    <i>
      <x v="207"/>
      <x v="338"/>
    </i>
    <i r="1">
      <x v="207"/>
      <x v="18"/>
    </i>
    <i>
      <x v="196"/>
      <x v="18"/>
    </i>
    <i r="1">
      <x v="196"/>
      <x v="10"/>
    </i>
    <i>
      <x v="193"/>
      <x v="10"/>
    </i>
    <i r="1">
      <x v="193"/>
      <x v="199"/>
    </i>
    <i>
      <x v="188"/>
      <x v="199"/>
    </i>
    <i r="1">
      <x v="188"/>
      <x v="382"/>
    </i>
    <i>
      <x v="186"/>
      <x v="382"/>
    </i>
    <i r="1">
      <x v="186"/>
      <x v="163"/>
    </i>
    <i>
      <x v="184"/>
      <x v="163"/>
    </i>
    <i r="1">
      <x v="184"/>
      <x v="304"/>
    </i>
    <i>
      <x v="176"/>
      <x v="304"/>
    </i>
    <i r="1">
      <x v="176"/>
      <x v="144"/>
    </i>
    <i>
      <x v="175"/>
      <x v="144"/>
    </i>
    <i r="1">
      <x v="175"/>
      <x v="253"/>
    </i>
    <i>
      <x v="174"/>
      <x v="253"/>
    </i>
    <i r="1">
      <x v="174"/>
      <x v="191"/>
    </i>
    <i r="1">
      <x v="174"/>
      <x v="172"/>
    </i>
    <i r="1">
      <x v="174"/>
      <x v="164"/>
    </i>
    <i>
      <x v="171"/>
      <x v="164"/>
    </i>
    <i r="1">
      <x v="171"/>
      <x v="149"/>
    </i>
    <i>
      <x v="169"/>
      <x v="149"/>
    </i>
    <i r="1">
      <x v="169"/>
      <x v="408"/>
    </i>
    <i>
      <x v="156"/>
      <x v="408"/>
    </i>
    <i r="1">
      <x v="156"/>
      <x v="196"/>
    </i>
    <i>
      <x v="148"/>
      <x v="196"/>
    </i>
    <i r="1">
      <x v="148"/>
      <x v="185"/>
    </i>
    <i>
      <x v="147"/>
      <x v="185"/>
    </i>
    <i r="1">
      <x v="147"/>
      <x v="185"/>
    </i>
    <i>
      <x v="142"/>
      <x v="185"/>
    </i>
    <i r="1">
      <x v="142"/>
      <x v="21"/>
    </i>
    <i>
      <x v="122"/>
      <x v="21"/>
    </i>
    <i r="1">
      <x v="122"/>
      <x v="222"/>
    </i>
    <i>
      <x v="117"/>
      <x v="222"/>
    </i>
    <i r="1">
      <x v="117"/>
      <x v="81"/>
    </i>
    <i>
      <x v="110"/>
      <x v="81"/>
    </i>
    <i r="1">
      <x v="110"/>
      <x v="224"/>
    </i>
    <i>
      <x v="107"/>
      <x v="224"/>
    </i>
    <i r="1">
      <x v="107"/>
      <x v="135"/>
    </i>
    <i r="1">
      <x v="107"/>
      <x v="131"/>
    </i>
    <i>
      <x v="100"/>
      <x v="131"/>
    </i>
    <i r="1">
      <x v="100"/>
      <x v="414"/>
    </i>
    <i>
      <x v="94"/>
      <x v="414"/>
    </i>
    <i r="1">
      <x v="94"/>
      <x v="83"/>
    </i>
    <i>
      <x v="67"/>
      <x v="83"/>
    </i>
    <i r="1">
      <x v="67"/>
      <x v="397"/>
    </i>
    <i r="1">
      <x v="67"/>
      <x v="78"/>
    </i>
    <i>
      <x v="33"/>
      <x v="78"/>
    </i>
    <i r="1">
      <x v="33"/>
      <x v="186"/>
    </i>
    <i>
      <x v="29"/>
      <x v="186"/>
    </i>
    <i r="1">
      <x v="29"/>
      <x v="87"/>
    </i>
    <i>
      <x v="27"/>
      <x v="87"/>
    </i>
    <i r="1">
      <x v="27"/>
      <x v="90"/>
    </i>
    <i r="1">
      <x v="27"/>
      <x v="175"/>
    </i>
    <i>
      <x v="18"/>
      <x v="175"/>
    </i>
    <i r="1">
      <x v="18"/>
      <x v="148"/>
    </i>
    <i>
      <x v="10"/>
      <x v="148"/>
    </i>
    <i r="1">
      <x v="10"/>
      <x v="34"/>
    </i>
    <i>
      <x v="7"/>
      <x v="34"/>
    </i>
    <i r="1">
      <x v="7"/>
      <x v="97"/>
    </i>
    <i>
      <x v="262"/>
      <x v="97"/>
    </i>
    <i r="1">
      <x v="262"/>
      <x v="356"/>
    </i>
    <i>
      <x v="261"/>
      <x v="356"/>
    </i>
    <i r="1">
      <x v="261"/>
      <x v="125"/>
    </i>
    <i>
      <x v="260"/>
      <x v="125"/>
    </i>
    <i r="1">
      <x v="260"/>
      <x v="161"/>
    </i>
    <i>
      <x v="255"/>
      <x v="161"/>
    </i>
    <i r="1">
      <x v="255"/>
      <x v="160"/>
    </i>
    <i>
      <x v="252"/>
      <x v="160"/>
    </i>
    <i r="1">
      <x v="252"/>
      <x v="16"/>
    </i>
    <i>
      <x v="251"/>
      <x v="16"/>
    </i>
    <i r="1">
      <x v="251"/>
      <x v="65"/>
    </i>
    <i>
      <x v="249"/>
      <x v="65"/>
    </i>
    <i r="1">
      <x v="249"/>
      <x v="337"/>
    </i>
    <i>
      <x v="248"/>
      <x v="337"/>
    </i>
    <i r="1">
      <x v="248"/>
      <x v="44"/>
    </i>
    <i>
      <x v="245"/>
      <x v="44"/>
    </i>
    <i r="1">
      <x v="245"/>
      <x v="15"/>
    </i>
    <i>
      <x v="243"/>
      <x v="15"/>
    </i>
    <i r="1">
      <x v="243"/>
      <x v="30"/>
    </i>
    <i>
      <x v="242"/>
      <x v="30"/>
    </i>
    <i r="1">
      <x v="242"/>
      <x v="64"/>
    </i>
    <i>
      <x v="239"/>
      <x v="64"/>
    </i>
    <i r="1">
      <x v="239"/>
      <x v="355"/>
    </i>
    <i>
      <x v="235"/>
      <x v="355"/>
    </i>
    <i r="1">
      <x v="235"/>
      <x v="344"/>
    </i>
    <i>
      <x v="234"/>
      <x v="344"/>
    </i>
    <i r="1">
      <x v="234"/>
      <x v="205"/>
    </i>
    <i>
      <x v="233"/>
      <x v="205"/>
    </i>
    <i r="1">
      <x v="233"/>
      <x v="332"/>
    </i>
    <i>
      <x v="232"/>
      <x v="332"/>
    </i>
    <i r="1">
      <x v="232"/>
      <x v="379"/>
    </i>
    <i>
      <x v="231"/>
      <x v="379"/>
    </i>
    <i r="1">
      <x v="231"/>
      <x v="177"/>
    </i>
    <i>
      <x v="223"/>
      <x v="177"/>
    </i>
    <i r="1">
      <x v="223"/>
      <x v="409"/>
    </i>
    <i>
      <x v="221"/>
      <x v="409"/>
    </i>
    <i r="1">
      <x v="221"/>
      <x v="153"/>
    </i>
    <i>
      <x v="219"/>
      <x v="153"/>
    </i>
    <i r="1">
      <x v="219"/>
      <x v="4"/>
    </i>
    <i>
      <x v="218"/>
      <x v="4"/>
    </i>
    <i r="1">
      <x v="218"/>
      <x v="255"/>
    </i>
    <i>
      <x v="217"/>
      <x v="255"/>
    </i>
    <i r="1">
      <x v="217"/>
      <x v="17"/>
    </i>
    <i>
      <x v="213"/>
      <x v="17"/>
    </i>
    <i r="1">
      <x v="213"/>
      <x v="143"/>
    </i>
    <i>
      <x v="211"/>
      <x v="143"/>
    </i>
    <i r="1">
      <x v="211"/>
      <x/>
    </i>
    <i>
      <x v="210"/>
      <x/>
    </i>
    <i r="1">
      <x v="210"/>
      <x v="56"/>
    </i>
    <i>
      <x v="208"/>
      <x v="56"/>
    </i>
    <i r="1">
      <x v="208"/>
      <x v="391"/>
    </i>
    <i>
      <x v="201"/>
      <x v="391"/>
    </i>
    <i r="1">
      <x v="201"/>
      <x v="18"/>
    </i>
    <i>
      <x v="200"/>
      <x v="18"/>
    </i>
    <i r="1">
      <x v="200"/>
      <x v="211"/>
    </i>
    <i>
      <x v="198"/>
      <x v="211"/>
    </i>
    <i r="1">
      <x v="198"/>
      <x v="387"/>
    </i>
    <i>
      <x v="197"/>
      <x v="387"/>
    </i>
    <i r="1">
      <x v="197"/>
      <x v="294"/>
    </i>
    <i>
      <x v="189"/>
      <x v="294"/>
    </i>
    <i r="1">
      <x v="189"/>
      <x v="2"/>
    </i>
    <i>
      <x v="187"/>
      <x v="2"/>
    </i>
    <i r="1">
      <x v="187"/>
      <x v="360"/>
    </i>
    <i>
      <x v="185"/>
      <x v="360"/>
    </i>
    <i r="1">
      <x v="185"/>
      <x v="230"/>
    </i>
    <i>
      <x v="183"/>
      <x v="230"/>
    </i>
    <i r="1">
      <x v="183"/>
      <x v="136"/>
    </i>
    <i>
      <x v="182"/>
      <x v="136"/>
    </i>
    <i r="1">
      <x v="182"/>
      <x v="270"/>
    </i>
    <i>
      <x v="181"/>
      <x v="270"/>
    </i>
    <i r="1">
      <x v="181"/>
      <x v="270"/>
    </i>
    <i>
      <x v="173"/>
      <x v="270"/>
    </i>
    <i r="1">
      <x v="173"/>
      <x v="173"/>
    </i>
    <i>
      <x v="172"/>
      <x v="173"/>
    </i>
    <i r="1">
      <x v="172"/>
      <x v="385"/>
    </i>
    <i>
      <x v="167"/>
      <x v="385"/>
    </i>
    <i r="1">
      <x v="167"/>
      <x v="226"/>
    </i>
    <i>
      <x v="163"/>
      <x v="226"/>
    </i>
    <i r="1">
      <x v="163"/>
      <x v="176"/>
    </i>
    <i>
      <x v="162"/>
      <x v="176"/>
    </i>
    <i r="1">
      <x v="162"/>
      <x v="132"/>
    </i>
    <i>
      <x v="157"/>
      <x v="132"/>
    </i>
    <i r="1">
      <x v="157"/>
      <x v="215"/>
    </i>
    <i>
      <x v="153"/>
      <x v="215"/>
    </i>
    <i r="1">
      <x v="153"/>
      <x v="381"/>
    </i>
    <i>
      <x v="151"/>
      <x v="381"/>
    </i>
    <i r="1">
      <x v="151"/>
      <x v="174"/>
    </i>
    <i>
      <x v="150"/>
      <x v="174"/>
    </i>
    <i r="1">
      <x v="150"/>
      <x v="231"/>
    </i>
    <i>
      <x v="149"/>
      <x v="231"/>
    </i>
    <i r="1">
      <x v="149"/>
      <x v="366"/>
    </i>
    <i>
      <x v="146"/>
      <x v="366"/>
    </i>
    <i r="1">
      <x v="146"/>
      <x v="404"/>
    </i>
    <i>
      <x v="143"/>
      <x v="404"/>
    </i>
    <i r="1">
      <x v="143"/>
      <x v="413"/>
    </i>
    <i>
      <x v="139"/>
      <x v="413"/>
    </i>
    <i r="1">
      <x v="139"/>
      <x v="171"/>
    </i>
    <i>
      <x v="138"/>
      <x v="171"/>
    </i>
    <i r="1">
      <x v="138"/>
      <x v="36"/>
    </i>
    <i>
      <x v="134"/>
      <x v="36"/>
    </i>
    <i r="1">
      <x v="134"/>
      <x v="85"/>
    </i>
    <i>
      <x v="133"/>
      <x v="85"/>
    </i>
    <i r="1">
      <x v="133"/>
      <x v="77"/>
    </i>
    <i>
      <x v="131"/>
      <x v="77"/>
    </i>
    <i r="1">
      <x v="131"/>
      <x v="86"/>
    </i>
    <i>
      <x v="130"/>
      <x v="86"/>
    </i>
    <i r="1">
      <x v="130"/>
      <x v="147"/>
    </i>
    <i>
      <x v="128"/>
      <x v="147"/>
    </i>
    <i r="1">
      <x v="128"/>
      <x v="93"/>
    </i>
    <i>
      <x v="127"/>
      <x v="93"/>
    </i>
    <i r="1">
      <x v="127"/>
      <x v="343"/>
    </i>
    <i>
      <x v="124"/>
      <x v="343"/>
    </i>
    <i r="1">
      <x v="124"/>
      <x v="345"/>
    </i>
    <i>
      <x v="118"/>
      <x v="345"/>
    </i>
    <i r="1">
      <x v="118"/>
      <x v="259"/>
    </i>
    <i>
      <x v="116"/>
      <x v="259"/>
    </i>
    <i r="1">
      <x v="116"/>
      <x v="98"/>
    </i>
    <i>
      <x v="115"/>
      <x v="98"/>
    </i>
    <i r="1">
      <x v="115"/>
      <x v="53"/>
    </i>
    <i>
      <x v="111"/>
      <x v="53"/>
    </i>
    <i r="1">
      <x v="111"/>
      <x v="122"/>
    </i>
    <i>
      <x v="105"/>
      <x v="122"/>
    </i>
    <i r="1">
      <x v="105"/>
      <x v="348"/>
    </i>
    <i>
      <x v="101"/>
      <x v="348"/>
    </i>
    <i r="1">
      <x v="101"/>
      <x v="146"/>
    </i>
    <i>
      <x v="99"/>
      <x v="146"/>
    </i>
    <i r="1">
      <x v="99"/>
      <x v="6"/>
    </i>
    <i>
      <x v="95"/>
      <x v="6"/>
    </i>
    <i r="1">
      <x v="95"/>
      <x v="74"/>
    </i>
    <i>
      <x v="93"/>
      <x v="74"/>
    </i>
    <i r="1">
      <x v="93"/>
      <x v="54"/>
    </i>
    <i>
      <x v="92"/>
      <x v="54"/>
    </i>
    <i r="1">
      <x v="92"/>
      <x v="263"/>
    </i>
    <i>
      <x v="91"/>
      <x v="263"/>
    </i>
    <i r="1">
      <x v="91"/>
      <x v="95"/>
    </i>
    <i>
      <x v="90"/>
      <x v="95"/>
    </i>
    <i r="1">
      <x v="90"/>
      <x v="233"/>
    </i>
    <i>
      <x v="86"/>
      <x v="233"/>
    </i>
    <i r="1">
      <x v="86"/>
      <x v="370"/>
    </i>
    <i>
      <x v="85"/>
      <x v="370"/>
    </i>
    <i r="1">
      <x v="85"/>
      <x v="362"/>
    </i>
    <i>
      <x v="82"/>
      <x v="362"/>
    </i>
    <i r="1">
      <x v="82"/>
      <x v="162"/>
    </i>
    <i>
      <x v="80"/>
      <x v="162"/>
    </i>
    <i r="1">
      <x v="80"/>
      <x v="370"/>
    </i>
    <i>
      <x v="78"/>
      <x v="370"/>
    </i>
    <i r="1">
      <x v="78"/>
      <x v="342"/>
    </i>
    <i>
      <x v="77"/>
      <x v="342"/>
    </i>
    <i r="1">
      <x v="77"/>
      <x v="166"/>
    </i>
    <i>
      <x v="74"/>
      <x v="166"/>
    </i>
    <i r="1">
      <x v="74"/>
      <x v="367"/>
    </i>
    <i>
      <x v="73"/>
      <x v="367"/>
    </i>
    <i r="1">
      <x v="73"/>
      <x v="27"/>
    </i>
    <i>
      <x v="70"/>
      <x v="27"/>
    </i>
    <i r="1">
      <x v="70"/>
      <x v="27"/>
    </i>
    <i>
      <x v="68"/>
      <x v="27"/>
    </i>
    <i r="1">
      <x v="68"/>
      <x v="110"/>
    </i>
    <i>
      <x v="66"/>
      <x v="110"/>
    </i>
    <i r="1">
      <x v="66"/>
      <x v="42"/>
    </i>
    <i>
      <x v="62"/>
      <x v="42"/>
    </i>
    <i r="1">
      <x v="62"/>
      <x v="112"/>
    </i>
    <i>
      <x v="55"/>
      <x v="112"/>
    </i>
    <i r="1">
      <x v="55"/>
      <x v="303"/>
    </i>
    <i>
      <x v="52"/>
      <x v="303"/>
    </i>
    <i r="1">
      <x v="52"/>
      <x v="207"/>
    </i>
    <i>
      <x v="49"/>
      <x v="207"/>
    </i>
    <i r="1">
      <x v="49"/>
      <x v="105"/>
    </i>
    <i>
      <x v="46"/>
      <x v="105"/>
    </i>
    <i r="1">
      <x v="46"/>
      <x v="156"/>
    </i>
    <i>
      <x v="43"/>
      <x v="156"/>
    </i>
    <i r="1">
      <x v="43"/>
      <x v="107"/>
    </i>
    <i>
      <x v="36"/>
      <x v="107"/>
    </i>
    <i r="1">
      <x v="36"/>
      <x v="47"/>
    </i>
    <i>
      <x v="35"/>
      <x v="47"/>
    </i>
    <i r="1">
      <x v="35"/>
      <x v="138"/>
    </i>
    <i>
      <x v="32"/>
      <x v="138"/>
    </i>
    <i r="1">
      <x v="32"/>
      <x v="198"/>
    </i>
    <i>
      <x v="31"/>
      <x v="198"/>
    </i>
    <i r="1">
      <x v="31"/>
      <x v="238"/>
    </i>
    <i>
      <x v="28"/>
      <x v="238"/>
    </i>
    <i r="1">
      <x v="28"/>
      <x v="232"/>
    </i>
    <i>
      <x v="24"/>
      <x v="232"/>
    </i>
    <i r="1">
      <x v="24"/>
      <x v="109"/>
    </i>
    <i>
      <x v="22"/>
      <x v="109"/>
    </i>
    <i r="1">
      <x v="22"/>
      <x v="359"/>
    </i>
    <i r="1">
      <x v="22"/>
      <x v="230"/>
    </i>
    <i>
      <x v="21"/>
      <x v="230"/>
    </i>
    <i r="1">
      <x v="21"/>
      <x v="361"/>
    </i>
    <i>
      <x v="20"/>
      <x v="361"/>
    </i>
    <i r="1">
      <x v="20"/>
      <x v="141"/>
    </i>
    <i>
      <x v="14"/>
      <x v="141"/>
    </i>
    <i r="1">
      <x v="14"/>
      <x v="237"/>
    </i>
    <i>
      <x v="13"/>
      <x v="237"/>
    </i>
    <i r="1">
      <x v="13"/>
      <x v="182"/>
    </i>
    <i>
      <x v="12"/>
      <x v="182"/>
    </i>
    <i r="1">
      <x v="12"/>
      <x v="115"/>
    </i>
    <i>
      <x v="11"/>
      <x v="115"/>
    </i>
    <i r="1">
      <x v="11"/>
      <x v="11"/>
    </i>
    <i>
      <x v="8"/>
      <x v="11"/>
    </i>
    <i r="1">
      <x v="8"/>
      <x v="151"/>
    </i>
    <i>
      <x v="6"/>
      <x v="151"/>
    </i>
    <i r="1">
      <x v="6"/>
      <x v="102"/>
    </i>
    <i r="1">
      <x v="6"/>
      <x v="84"/>
    </i>
    <i>
      <x v="3"/>
      <x v="84"/>
    </i>
    <i r="1">
      <x v="3"/>
      <x v="209"/>
    </i>
    <i>
      <x v="1"/>
      <x v="209"/>
    </i>
    <i r="1">
      <x v="1"/>
      <x v="92"/>
    </i>
    <i>
      <x v="263"/>
      <x v="92"/>
    </i>
    <i r="1">
      <x v="263"/>
      <x v="319"/>
    </i>
    <i>
      <x v="259"/>
      <x v="319"/>
    </i>
    <i r="1">
      <x v="259"/>
      <x v="132"/>
    </i>
    <i>
      <x v="258"/>
      <x v="132"/>
    </i>
    <i r="1">
      <x v="258"/>
      <x v="192"/>
    </i>
    <i>
      <x v="257"/>
      <x v="192"/>
    </i>
    <i r="1">
      <x v="257"/>
      <x v="99"/>
    </i>
    <i>
      <x v="254"/>
      <x v="99"/>
    </i>
    <i r="1">
      <x v="254"/>
      <x v="124"/>
    </i>
    <i>
      <x v="246"/>
      <x v="124"/>
    </i>
    <i r="1">
      <x v="246"/>
      <x v="45"/>
    </i>
    <i>
      <x v="244"/>
      <x v="45"/>
    </i>
    <i r="1">
      <x v="244"/>
      <x v="41"/>
    </i>
    <i>
      <x v="241"/>
      <x v="41"/>
    </i>
    <i r="1">
      <x v="241"/>
      <x v="331"/>
    </i>
    <i>
      <x v="240"/>
      <x v="331"/>
    </i>
    <i r="1">
      <x v="240"/>
      <x v="283"/>
    </i>
    <i>
      <x v="230"/>
      <x v="283"/>
    </i>
    <i r="1">
      <x v="230"/>
      <x v="261"/>
    </i>
    <i>
      <x v="229"/>
      <x v="261"/>
    </i>
    <i r="1">
      <x v="229"/>
      <x v="195"/>
    </i>
    <i>
      <x v="228"/>
      <x v="195"/>
    </i>
    <i r="1">
      <x v="228"/>
      <x v="299"/>
    </i>
    <i>
      <x v="227"/>
      <x v="299"/>
    </i>
    <i r="1">
      <x v="227"/>
      <x v="293"/>
    </i>
    <i>
      <x v="225"/>
      <x v="293"/>
    </i>
    <i r="1">
      <x v="225"/>
      <x v="163"/>
    </i>
    <i>
      <x v="224"/>
      <x v="163"/>
    </i>
    <i r="1">
      <x v="224"/>
      <x v="254"/>
    </i>
    <i>
      <x v="216"/>
      <x v="254"/>
    </i>
    <i r="1">
      <x v="216"/>
      <x v="311"/>
    </i>
    <i>
      <x v="214"/>
      <x v="311"/>
    </i>
    <i r="1">
      <x v="214"/>
      <x v="347"/>
    </i>
    <i>
      <x v="212"/>
      <x v="347"/>
    </i>
    <i r="1">
      <x v="212"/>
      <x v="48"/>
    </i>
    <i>
      <x v="209"/>
      <x v="48"/>
    </i>
    <i r="1">
      <x v="209"/>
      <x v="223"/>
    </i>
    <i>
      <x v="206"/>
      <x v="223"/>
    </i>
    <i r="1">
      <x v="206"/>
      <x v="325"/>
    </i>
    <i>
      <x v="205"/>
      <x v="325"/>
    </i>
    <i r="1">
      <x v="205"/>
      <x v="281"/>
    </i>
    <i>
      <x v="204"/>
      <x v="281"/>
    </i>
    <i r="1">
      <x v="204"/>
      <x v="269"/>
    </i>
    <i>
      <x v="203"/>
      <x v="269"/>
    </i>
    <i r="1">
      <x v="203"/>
      <x v="389"/>
    </i>
    <i>
      <x v="202"/>
      <x v="389"/>
    </i>
    <i r="1">
      <x v="202"/>
      <x v="298"/>
    </i>
    <i>
      <x v="199"/>
      <x v="298"/>
    </i>
    <i r="1">
      <x v="199"/>
      <x v="389"/>
    </i>
    <i>
      <x v="195"/>
      <x v="389"/>
    </i>
    <i r="1">
      <x v="195"/>
      <x v="72"/>
    </i>
    <i>
      <x v="191"/>
      <x v="72"/>
    </i>
    <i r="1">
      <x v="191"/>
      <x v="380"/>
    </i>
    <i>
      <x v="180"/>
      <x v="380"/>
    </i>
    <i r="1">
      <x v="180"/>
      <x v="264"/>
    </i>
    <i>
      <x v="179"/>
      <x v="264"/>
    </i>
    <i r="1">
      <x v="179"/>
      <x v="407"/>
    </i>
    <i>
      <x v="178"/>
      <x v="407"/>
    </i>
    <i r="1">
      <x v="178"/>
      <x v="35"/>
    </i>
    <i>
      <x v="177"/>
      <x v="35"/>
    </i>
    <i r="1">
      <x v="177"/>
      <x v="225"/>
    </i>
    <i>
      <x v="170"/>
      <x v="225"/>
    </i>
    <i r="1">
      <x v="170"/>
      <x v="285"/>
    </i>
    <i>
      <x v="168"/>
      <x v="285"/>
    </i>
    <i r="1">
      <x v="168"/>
      <x v="346"/>
    </i>
    <i>
      <x v="166"/>
      <x v="346"/>
    </i>
    <i r="1">
      <x v="166"/>
      <x v="39"/>
    </i>
    <i>
      <x v="165"/>
      <x v="39"/>
    </i>
    <i r="1">
      <x v="165"/>
      <x v="116"/>
    </i>
    <i>
      <x v="161"/>
      <x v="116"/>
    </i>
    <i r="1">
      <x v="161"/>
      <x v="405"/>
    </i>
    <i>
      <x v="159"/>
      <x v="405"/>
    </i>
    <i r="1">
      <x v="159"/>
      <x v="252"/>
    </i>
    <i>
      <x v="158"/>
      <x v="252"/>
    </i>
    <i r="1">
      <x v="158"/>
      <x v="155"/>
    </i>
    <i>
      <x v="155"/>
      <x v="155"/>
    </i>
    <i r="1">
      <x v="155"/>
      <x v="91"/>
    </i>
    <i>
      <x v="154"/>
      <x v="91"/>
    </i>
    <i r="1">
      <x v="154"/>
      <x v="194"/>
    </i>
    <i>
      <x v="152"/>
      <x v="194"/>
    </i>
    <i r="1">
      <x v="152"/>
      <x v="168"/>
    </i>
    <i>
      <x v="145"/>
      <x v="168"/>
    </i>
    <i r="1">
      <x v="145"/>
      <x v="411"/>
    </i>
    <i>
      <x v="144"/>
      <x v="411"/>
    </i>
    <i r="1">
      <x v="144"/>
      <x v="79"/>
    </i>
    <i>
      <x v="140"/>
      <x v="79"/>
    </i>
    <i r="1">
      <x v="140"/>
      <x v="43"/>
    </i>
    <i>
      <x v="137"/>
      <x v="43"/>
    </i>
    <i r="1">
      <x v="137"/>
      <x v="320"/>
    </i>
    <i>
      <x v="136"/>
      <x v="320"/>
    </i>
    <i r="1">
      <x v="136"/>
      <x v="71"/>
    </i>
    <i>
      <x v="126"/>
      <x v="71"/>
    </i>
    <i r="1">
      <x v="126"/>
      <x v="268"/>
    </i>
    <i>
      <x v="125"/>
      <x v="268"/>
    </i>
    <i r="1">
      <x v="125"/>
      <x v="128"/>
    </i>
    <i>
      <x v="123"/>
      <x v="128"/>
    </i>
    <i r="1">
      <x v="123"/>
      <x v="336"/>
    </i>
    <i>
      <x v="120"/>
      <x v="336"/>
    </i>
    <i r="1">
      <x v="120"/>
      <x v="300"/>
    </i>
    <i>
      <x v="114"/>
      <x v="300"/>
    </i>
    <i r="1">
      <x v="114"/>
      <x v="111"/>
    </i>
    <i>
      <x v="113"/>
      <x v="111"/>
    </i>
    <i r="1">
      <x v="113"/>
      <x v="341"/>
    </i>
    <i>
      <x v="112"/>
      <x v="341"/>
    </i>
    <i r="1">
      <x v="112"/>
      <x v="114"/>
    </i>
    <i>
      <x v="109"/>
      <x v="114"/>
    </i>
    <i r="1">
      <x v="109"/>
      <x v="150"/>
    </i>
    <i>
      <x v="108"/>
      <x v="150"/>
    </i>
    <i r="1">
      <x v="108"/>
      <x v="239"/>
    </i>
    <i>
      <x v="106"/>
      <x v="239"/>
    </i>
    <i r="1">
      <x v="106"/>
      <x v="235"/>
    </i>
    <i>
      <x v="104"/>
      <x v="235"/>
    </i>
    <i r="1">
      <x v="104"/>
      <x v="96"/>
    </i>
    <i>
      <x v="102"/>
      <x v="96"/>
    </i>
    <i r="1">
      <x v="102"/>
      <x v="129"/>
    </i>
    <i>
      <x v="98"/>
      <x v="129"/>
    </i>
    <i r="1">
      <x v="98"/>
      <x v="103"/>
    </i>
    <i>
      <x v="97"/>
      <x v="103"/>
    </i>
    <i r="1">
      <x v="97"/>
      <x v="67"/>
    </i>
    <i>
      <x v="96"/>
      <x v="67"/>
    </i>
    <i r="1">
      <x v="96"/>
      <x v="69"/>
    </i>
    <i>
      <x v="89"/>
      <x v="69"/>
    </i>
    <i r="1">
      <x v="89"/>
      <x v="279"/>
    </i>
    <i>
      <x v="88"/>
      <x v="279"/>
    </i>
    <i r="1">
      <x v="88"/>
      <x v="22"/>
    </i>
    <i>
      <x v="87"/>
      <x v="22"/>
    </i>
    <i r="1">
      <x v="87"/>
      <x v="245"/>
    </i>
    <i>
      <x v="84"/>
      <x v="245"/>
    </i>
    <i r="1">
      <x v="84"/>
      <x v="28"/>
    </i>
    <i>
      <x v="83"/>
      <x v="28"/>
    </i>
    <i r="1">
      <x v="83"/>
      <x v="370"/>
    </i>
    <i>
      <x v="81"/>
      <x v="370"/>
    </i>
    <i r="1">
      <x v="81"/>
      <x v="384"/>
    </i>
    <i>
      <x v="79"/>
      <x v="384"/>
    </i>
    <i r="1">
      <x v="79"/>
      <x v="323"/>
    </i>
    <i>
      <x v="76"/>
      <x v="323"/>
    </i>
    <i r="1">
      <x v="76"/>
      <x v="62"/>
    </i>
    <i>
      <x v="75"/>
      <x v="62"/>
    </i>
    <i r="1">
      <x v="75"/>
      <x v="129"/>
    </i>
    <i>
      <x v="72"/>
      <x v="129"/>
    </i>
    <i r="1">
      <x v="72"/>
      <x v="162"/>
    </i>
    <i>
      <x v="71"/>
      <x v="162"/>
    </i>
    <i r="1">
      <x v="71"/>
      <x v="61"/>
    </i>
    <i>
      <x v="65"/>
      <x v="61"/>
    </i>
    <i r="1">
      <x v="65"/>
      <x v="130"/>
    </i>
    <i>
      <x v="64"/>
      <x v="130"/>
    </i>
    <i r="1">
      <x v="64"/>
      <x v="415"/>
    </i>
    <i>
      <x v="63"/>
      <x v="415"/>
    </i>
    <i r="1">
      <x v="63"/>
      <x v="258"/>
    </i>
    <i>
      <x v="61"/>
      <x v="258"/>
    </i>
    <i r="1">
      <x v="61"/>
      <x v="324"/>
    </i>
    <i>
      <x v="60"/>
      <x v="324"/>
    </i>
    <i r="1">
      <x v="60"/>
      <x v="94"/>
    </i>
    <i>
      <x v="59"/>
      <x v="94"/>
    </i>
    <i r="1">
      <x v="59"/>
      <x v="145"/>
    </i>
    <i>
      <x v="58"/>
      <x v="145"/>
    </i>
    <i r="1">
      <x v="58"/>
      <x v="282"/>
    </i>
    <i>
      <x v="57"/>
      <x v="282"/>
    </i>
    <i r="1">
      <x v="57"/>
      <x v="183"/>
    </i>
    <i>
      <x v="56"/>
      <x v="183"/>
    </i>
    <i r="1">
      <x v="56"/>
      <x v="12"/>
    </i>
    <i>
      <x v="54"/>
      <x v="12"/>
    </i>
    <i r="1">
      <x v="54"/>
      <x v="208"/>
    </i>
    <i>
      <x v="53"/>
      <x v="208"/>
    </i>
    <i r="1">
      <x v="53"/>
      <x v="147"/>
    </i>
    <i>
      <x v="50"/>
      <x v="147"/>
    </i>
    <i r="1">
      <x v="50"/>
      <x v="233"/>
    </i>
    <i>
      <x v="48"/>
      <x v="233"/>
    </i>
    <i r="1">
      <x v="48"/>
      <x v="88"/>
    </i>
    <i>
      <x v="47"/>
      <x v="88"/>
    </i>
    <i r="1">
      <x v="47"/>
      <x v="187"/>
    </i>
    <i>
      <x v="45"/>
      <x v="187"/>
    </i>
    <i r="1">
      <x v="45"/>
      <x v="221"/>
    </i>
    <i>
      <x v="44"/>
      <x v="221"/>
    </i>
    <i r="1">
      <x v="44"/>
      <x v="180"/>
    </i>
    <i>
      <x v="42"/>
      <x v="180"/>
    </i>
    <i r="1">
      <x v="42"/>
      <x v="177"/>
    </i>
    <i>
      <x v="41"/>
      <x v="177"/>
    </i>
    <i r="1">
      <x v="41"/>
      <x v="284"/>
    </i>
    <i>
      <x v="39"/>
      <x v="284"/>
    </i>
    <i r="1">
      <x v="39"/>
      <x v="383"/>
    </i>
    <i>
      <x v="38"/>
      <x v="383"/>
    </i>
    <i r="1">
      <x v="38"/>
      <x v="327"/>
    </i>
    <i>
      <x v="37"/>
      <x v="327"/>
    </i>
    <i r="1">
      <x v="37"/>
      <x v="286"/>
    </i>
    <i>
      <x v="34"/>
      <x v="286"/>
    </i>
    <i r="1">
      <x v="34"/>
      <x v="113"/>
    </i>
    <i>
      <x v="30"/>
      <x v="113"/>
    </i>
    <i r="1">
      <x v="30"/>
      <x v="89"/>
    </i>
    <i>
      <x v="26"/>
      <x v="89"/>
    </i>
    <i r="1">
      <x v="26"/>
      <x v="179"/>
    </i>
    <i>
      <x v="25"/>
      <x v="179"/>
    </i>
    <i r="1">
      <x v="25"/>
      <x v="147"/>
    </i>
    <i>
      <x v="23"/>
      <x v="147"/>
    </i>
    <i r="1">
      <x v="23"/>
      <x v="281"/>
    </i>
    <i>
      <x v="19"/>
      <x v="281"/>
    </i>
    <i r="1">
      <x v="19"/>
      <x v="376"/>
    </i>
    <i>
      <x v="17"/>
      <x v="376"/>
    </i>
    <i r="1">
      <x v="17"/>
      <x v="210"/>
    </i>
    <i>
      <x v="16"/>
      <x v="210"/>
    </i>
    <i r="1">
      <x v="16"/>
      <x v="169"/>
    </i>
    <i>
      <x v="15"/>
      <x v="169"/>
    </i>
    <i r="1">
      <x v="15"/>
      <x v="209"/>
    </i>
    <i>
      <x v="9"/>
      <x v="209"/>
    </i>
    <i r="1">
      <x v="9"/>
      <x v="213"/>
    </i>
    <i>
      <x v="5"/>
      <x v="213"/>
    </i>
    <i r="1">
      <x v="5"/>
      <x v="120"/>
    </i>
    <i>
      <x v="2"/>
      <x v="120"/>
    </i>
    <i r="1">
      <x v="2"/>
      <x v="173"/>
    </i>
    <i>
      <x/>
      <x v="173"/>
    </i>
    <i r="1">
      <x/>
      <x v="211"/>
    </i>
    <i t="grand">
      <x/>
      <x v="211"/>
    </i>
  </rowItems>
  <colFields count="1">
    <field x="-2"/>
  </colFields>
  <colItems count="2">
    <i>
      <x/>
    </i>
    <i i="1">
      <x v="1"/>
    </i>
  </colItems>
  <dataFields count="2">
    <dataField name="Count of Job Title" fld="1" subtotal="count" baseField="0" baseItem="0"/>
    <dataField name="Average of Avg Salary(K)" fld="19" subtotal="average" baseField="2" baseItem="197"/>
  </dataFields>
</pivotTableDefinition>
</file>

<file path=xl/theme/theme1.xml><?xml version="1.0" encoding="utf-8"?>
<a:theme xmlns:a="http://schemas.openxmlformats.org/drawingml/2006/main" name="Office Theme">
  <a:themeElements>
    <a:clrScheme name="Office">
      <a:dk1>
        <a:sysClr val="windowText" lastClr="4C4C4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P743"/>
  <sheetViews>
    <sheetView workbookViewId="0">
      <selection activeCell="A1" sqref="A1"/>
    </sheetView>
  </sheetViews>
  <sheetFormatPr defaultColWidth="9" defaultRowHeight="14"/>
  <sheetData>
    <row r="1" spans="1:4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ht="409.5" spans="1:42">
      <c r="A2">
        <v>0</v>
      </c>
      <c r="B2" t="s">
        <v>42</v>
      </c>
      <c r="C2" t="s">
        <v>43</v>
      </c>
      <c r="D2" s="12" t="s">
        <v>44</v>
      </c>
      <c r="E2">
        <v>3.8</v>
      </c>
      <c r="F2" s="12" t="s">
        <v>45</v>
      </c>
      <c r="G2" t="s">
        <v>46</v>
      </c>
      <c r="H2" t="s">
        <v>47</v>
      </c>
      <c r="I2" t="s">
        <v>48</v>
      </c>
      <c r="J2">
        <v>1973</v>
      </c>
      <c r="K2" t="s">
        <v>49</v>
      </c>
      <c r="L2" t="s">
        <v>50</v>
      </c>
      <c r="M2" t="s">
        <v>50</v>
      </c>
      <c r="N2" t="s">
        <v>51</v>
      </c>
      <c r="O2">
        <v>-1</v>
      </c>
      <c r="P2">
        <v>0</v>
      </c>
      <c r="Q2">
        <v>0</v>
      </c>
      <c r="R2">
        <v>53</v>
      </c>
      <c r="S2">
        <v>91</v>
      </c>
      <c r="T2">
        <v>72</v>
      </c>
      <c r="U2" t="s">
        <v>52</v>
      </c>
      <c r="V2" t="s">
        <v>53</v>
      </c>
      <c r="W2">
        <v>48</v>
      </c>
      <c r="X2">
        <v>1</v>
      </c>
      <c r="Y2">
        <v>0</v>
      </c>
      <c r="Z2">
        <v>0</v>
      </c>
      <c r="AA2">
        <v>1</v>
      </c>
      <c r="AB2">
        <v>0</v>
      </c>
      <c r="AC2">
        <v>1</v>
      </c>
      <c r="AD2">
        <v>0</v>
      </c>
      <c r="AE2">
        <v>0</v>
      </c>
      <c r="AF2">
        <v>0</v>
      </c>
      <c r="AG2">
        <v>0</v>
      </c>
      <c r="AH2">
        <v>0</v>
      </c>
      <c r="AI2">
        <v>1</v>
      </c>
      <c r="AJ2">
        <v>1</v>
      </c>
      <c r="AK2">
        <v>0</v>
      </c>
      <c r="AL2">
        <v>0</v>
      </c>
      <c r="AM2">
        <v>0</v>
      </c>
      <c r="AN2" t="s">
        <v>54</v>
      </c>
      <c r="AO2" t="s">
        <v>55</v>
      </c>
      <c r="AP2" t="s">
        <v>56</v>
      </c>
    </row>
    <row r="3" ht="409.5" spans="1:42">
      <c r="A3">
        <v>1</v>
      </c>
      <c r="B3" t="s">
        <v>57</v>
      </c>
      <c r="C3" t="s">
        <v>58</v>
      </c>
      <c r="D3" s="12" t="s">
        <v>59</v>
      </c>
      <c r="E3">
        <v>3.4</v>
      </c>
      <c r="F3" s="12" t="s">
        <v>60</v>
      </c>
      <c r="G3" t="s">
        <v>61</v>
      </c>
      <c r="H3" t="s">
        <v>62</v>
      </c>
      <c r="I3" t="s">
        <v>63</v>
      </c>
      <c r="J3">
        <v>1984</v>
      </c>
      <c r="K3" t="s">
        <v>64</v>
      </c>
      <c r="L3" t="s">
        <v>65</v>
      </c>
      <c r="M3" t="s">
        <v>66</v>
      </c>
      <c r="N3" t="s">
        <v>67</v>
      </c>
      <c r="O3">
        <v>-1</v>
      </c>
      <c r="P3">
        <v>0</v>
      </c>
      <c r="Q3">
        <v>0</v>
      </c>
      <c r="R3">
        <v>63</v>
      </c>
      <c r="S3">
        <v>112</v>
      </c>
      <c r="T3">
        <v>87.5</v>
      </c>
      <c r="U3" t="s">
        <v>68</v>
      </c>
      <c r="V3" t="s">
        <v>69</v>
      </c>
      <c r="W3">
        <v>37</v>
      </c>
      <c r="X3">
        <v>1</v>
      </c>
      <c r="Y3">
        <v>0</v>
      </c>
      <c r="Z3">
        <v>0</v>
      </c>
      <c r="AA3">
        <v>0</v>
      </c>
      <c r="AB3">
        <v>0</v>
      </c>
      <c r="AC3">
        <v>0</v>
      </c>
      <c r="AD3">
        <v>0</v>
      </c>
      <c r="AE3">
        <v>0</v>
      </c>
      <c r="AF3">
        <v>0</v>
      </c>
      <c r="AG3">
        <v>0</v>
      </c>
      <c r="AH3">
        <v>0</v>
      </c>
      <c r="AI3">
        <v>0</v>
      </c>
      <c r="AJ3">
        <v>0</v>
      </c>
      <c r="AK3">
        <v>0</v>
      </c>
      <c r="AL3">
        <v>0</v>
      </c>
      <c r="AM3">
        <v>0</v>
      </c>
      <c r="AN3" t="s">
        <v>54</v>
      </c>
      <c r="AO3" t="s">
        <v>55</v>
      </c>
      <c r="AP3" t="s">
        <v>56</v>
      </c>
    </row>
    <row r="4" ht="409.5" spans="1:42">
      <c r="A4">
        <v>2</v>
      </c>
      <c r="B4" t="s">
        <v>42</v>
      </c>
      <c r="C4" t="s">
        <v>70</v>
      </c>
      <c r="D4" s="12" t="s">
        <v>71</v>
      </c>
      <c r="E4">
        <v>4.8</v>
      </c>
      <c r="F4" s="12" t="s">
        <v>72</v>
      </c>
      <c r="G4" t="s">
        <v>73</v>
      </c>
      <c r="H4" t="s">
        <v>73</v>
      </c>
      <c r="I4" t="s">
        <v>48</v>
      </c>
      <c r="J4">
        <v>2010</v>
      </c>
      <c r="K4" t="s">
        <v>49</v>
      </c>
      <c r="L4" t="s">
        <v>74</v>
      </c>
      <c r="M4" t="s">
        <v>75</v>
      </c>
      <c r="N4" t="s">
        <v>76</v>
      </c>
      <c r="O4">
        <v>-1</v>
      </c>
      <c r="P4">
        <v>0</v>
      </c>
      <c r="Q4">
        <v>0</v>
      </c>
      <c r="R4">
        <v>80</v>
      </c>
      <c r="S4">
        <v>90</v>
      </c>
      <c r="T4">
        <v>85</v>
      </c>
      <c r="U4" t="s">
        <v>77</v>
      </c>
      <c r="V4" t="s">
        <v>78</v>
      </c>
      <c r="W4">
        <v>11</v>
      </c>
      <c r="X4">
        <v>1</v>
      </c>
      <c r="Y4">
        <v>1</v>
      </c>
      <c r="Z4">
        <v>0</v>
      </c>
      <c r="AA4">
        <v>1</v>
      </c>
      <c r="AB4">
        <v>1</v>
      </c>
      <c r="AC4">
        <v>1</v>
      </c>
      <c r="AD4">
        <v>0</v>
      </c>
      <c r="AE4">
        <v>0</v>
      </c>
      <c r="AF4">
        <v>0</v>
      </c>
      <c r="AG4">
        <v>0</v>
      </c>
      <c r="AH4">
        <v>0</v>
      </c>
      <c r="AI4">
        <v>0</v>
      </c>
      <c r="AJ4">
        <v>0</v>
      </c>
      <c r="AK4">
        <v>0</v>
      </c>
      <c r="AL4">
        <v>0</v>
      </c>
      <c r="AM4">
        <v>0</v>
      </c>
      <c r="AN4" t="s">
        <v>54</v>
      </c>
      <c r="AO4" t="s">
        <v>55</v>
      </c>
      <c r="AP4" t="s">
        <v>56</v>
      </c>
    </row>
    <row r="5" ht="409.5" spans="1:42">
      <c r="A5">
        <v>3</v>
      </c>
      <c r="B5" t="s">
        <v>42</v>
      </c>
      <c r="C5" t="s">
        <v>79</v>
      </c>
      <c r="D5" s="12" t="s">
        <v>80</v>
      </c>
      <c r="E5">
        <v>3.8</v>
      </c>
      <c r="F5" s="12" t="s">
        <v>81</v>
      </c>
      <c r="G5" t="s">
        <v>82</v>
      </c>
      <c r="H5" t="s">
        <v>82</v>
      </c>
      <c r="I5" t="s">
        <v>83</v>
      </c>
      <c r="J5">
        <v>1965</v>
      </c>
      <c r="K5" t="s">
        <v>84</v>
      </c>
      <c r="L5" t="s">
        <v>85</v>
      </c>
      <c r="M5" t="s">
        <v>86</v>
      </c>
      <c r="N5" t="s">
        <v>87</v>
      </c>
      <c r="O5" t="s">
        <v>88</v>
      </c>
      <c r="P5">
        <v>0</v>
      </c>
      <c r="Q5">
        <v>0</v>
      </c>
      <c r="R5">
        <v>56</v>
      </c>
      <c r="S5">
        <v>97</v>
      </c>
      <c r="T5">
        <v>76.5</v>
      </c>
      <c r="U5" t="s">
        <v>89</v>
      </c>
      <c r="V5" t="s">
        <v>90</v>
      </c>
      <c r="W5">
        <v>56</v>
      </c>
      <c r="X5">
        <v>1</v>
      </c>
      <c r="Y5">
        <v>0</v>
      </c>
      <c r="Z5">
        <v>0</v>
      </c>
      <c r="AA5">
        <v>0</v>
      </c>
      <c r="AB5">
        <v>0</v>
      </c>
      <c r="AC5">
        <v>0</v>
      </c>
      <c r="AD5">
        <v>0</v>
      </c>
      <c r="AE5">
        <v>0</v>
      </c>
      <c r="AF5">
        <v>0</v>
      </c>
      <c r="AG5">
        <v>0</v>
      </c>
      <c r="AH5">
        <v>0</v>
      </c>
      <c r="AI5">
        <v>0</v>
      </c>
      <c r="AJ5">
        <v>0</v>
      </c>
      <c r="AK5">
        <v>0</v>
      </c>
      <c r="AL5">
        <v>0</v>
      </c>
      <c r="AM5">
        <v>0</v>
      </c>
      <c r="AN5" t="s">
        <v>54</v>
      </c>
      <c r="AO5" t="s">
        <v>55</v>
      </c>
      <c r="AP5" t="s">
        <v>55</v>
      </c>
    </row>
    <row r="6" ht="409.5" spans="1:42">
      <c r="A6">
        <v>4</v>
      </c>
      <c r="B6" t="s">
        <v>42</v>
      </c>
      <c r="C6" t="s">
        <v>91</v>
      </c>
      <c r="D6" s="12" t="s">
        <v>92</v>
      </c>
      <c r="E6">
        <v>2.9</v>
      </c>
      <c r="F6" s="12" t="s">
        <v>93</v>
      </c>
      <c r="G6" t="s">
        <v>94</v>
      </c>
      <c r="H6" t="s">
        <v>94</v>
      </c>
      <c r="I6" t="s">
        <v>95</v>
      </c>
      <c r="J6">
        <v>1998</v>
      </c>
      <c r="K6" t="s">
        <v>49</v>
      </c>
      <c r="L6" t="s">
        <v>96</v>
      </c>
      <c r="M6" t="s">
        <v>75</v>
      </c>
      <c r="N6" t="s">
        <v>97</v>
      </c>
      <c r="O6" t="s">
        <v>98</v>
      </c>
      <c r="P6">
        <v>0</v>
      </c>
      <c r="Q6">
        <v>0</v>
      </c>
      <c r="R6">
        <v>86</v>
      </c>
      <c r="S6">
        <v>143</v>
      </c>
      <c r="T6">
        <v>114.5</v>
      </c>
      <c r="U6" t="s">
        <v>99</v>
      </c>
      <c r="V6" t="s">
        <v>100</v>
      </c>
      <c r="W6">
        <v>23</v>
      </c>
      <c r="X6">
        <v>1</v>
      </c>
      <c r="Y6">
        <v>0</v>
      </c>
      <c r="Z6">
        <v>0</v>
      </c>
      <c r="AA6">
        <v>1</v>
      </c>
      <c r="AB6">
        <v>1</v>
      </c>
      <c r="AC6">
        <v>1</v>
      </c>
      <c r="AD6">
        <v>0</v>
      </c>
      <c r="AE6">
        <v>0</v>
      </c>
      <c r="AF6">
        <v>0</v>
      </c>
      <c r="AG6">
        <v>0</v>
      </c>
      <c r="AH6">
        <v>0</v>
      </c>
      <c r="AI6">
        <v>0</v>
      </c>
      <c r="AJ6">
        <v>0</v>
      </c>
      <c r="AK6">
        <v>0</v>
      </c>
      <c r="AL6">
        <v>0</v>
      </c>
      <c r="AM6">
        <v>0</v>
      </c>
      <c r="AN6" t="s">
        <v>54</v>
      </c>
      <c r="AO6" t="s">
        <v>55</v>
      </c>
      <c r="AP6" t="s">
        <v>55</v>
      </c>
    </row>
    <row r="7" ht="409.5" spans="1:42">
      <c r="A7">
        <v>5</v>
      </c>
      <c r="B7" t="s">
        <v>42</v>
      </c>
      <c r="C7" t="s">
        <v>101</v>
      </c>
      <c r="D7" s="12" t="s">
        <v>102</v>
      </c>
      <c r="E7">
        <v>3.4</v>
      </c>
      <c r="F7" s="12" t="s">
        <v>103</v>
      </c>
      <c r="G7" t="s">
        <v>104</v>
      </c>
      <c r="H7" t="s">
        <v>104</v>
      </c>
      <c r="I7" t="s">
        <v>105</v>
      </c>
      <c r="J7">
        <v>2000</v>
      </c>
      <c r="K7" t="s">
        <v>106</v>
      </c>
      <c r="L7" t="s">
        <v>107</v>
      </c>
      <c r="M7" t="s">
        <v>107</v>
      </c>
      <c r="N7" t="s">
        <v>108</v>
      </c>
      <c r="O7" t="s">
        <v>109</v>
      </c>
      <c r="P7">
        <v>0</v>
      </c>
      <c r="Q7">
        <v>0</v>
      </c>
      <c r="R7">
        <v>71</v>
      </c>
      <c r="S7">
        <v>119</v>
      </c>
      <c r="T7">
        <v>95</v>
      </c>
      <c r="U7" t="s">
        <v>110</v>
      </c>
      <c r="V7" t="s">
        <v>111</v>
      </c>
      <c r="W7">
        <v>21</v>
      </c>
      <c r="X7">
        <v>1</v>
      </c>
      <c r="Y7">
        <v>0</v>
      </c>
      <c r="Z7">
        <v>1</v>
      </c>
      <c r="AA7">
        <v>1</v>
      </c>
      <c r="AB7">
        <v>1</v>
      </c>
      <c r="AC7">
        <v>0</v>
      </c>
      <c r="AD7">
        <v>0</v>
      </c>
      <c r="AE7">
        <v>0</v>
      </c>
      <c r="AF7">
        <v>0</v>
      </c>
      <c r="AG7">
        <v>0</v>
      </c>
      <c r="AH7">
        <v>0</v>
      </c>
      <c r="AI7">
        <v>0</v>
      </c>
      <c r="AJ7">
        <v>1</v>
      </c>
      <c r="AK7">
        <v>0</v>
      </c>
      <c r="AL7">
        <v>1</v>
      </c>
      <c r="AM7">
        <v>0</v>
      </c>
      <c r="AN7" t="s">
        <v>54</v>
      </c>
      <c r="AO7" t="s">
        <v>55</v>
      </c>
      <c r="AP7" t="s">
        <v>55</v>
      </c>
    </row>
    <row r="8" ht="409.5" spans="1:42">
      <c r="A8">
        <v>6</v>
      </c>
      <c r="B8" t="s">
        <v>42</v>
      </c>
      <c r="C8" t="s">
        <v>112</v>
      </c>
      <c r="D8" s="12" t="s">
        <v>113</v>
      </c>
      <c r="E8">
        <v>4.1</v>
      </c>
      <c r="F8" s="12" t="s">
        <v>114</v>
      </c>
      <c r="G8" t="s">
        <v>62</v>
      </c>
      <c r="H8" t="s">
        <v>62</v>
      </c>
      <c r="I8" t="s">
        <v>48</v>
      </c>
      <c r="J8">
        <v>2008</v>
      </c>
      <c r="K8" t="s">
        <v>49</v>
      </c>
      <c r="L8" t="s">
        <v>115</v>
      </c>
      <c r="M8" t="s">
        <v>116</v>
      </c>
      <c r="N8" t="s">
        <v>97</v>
      </c>
      <c r="O8">
        <v>-1</v>
      </c>
      <c r="P8">
        <v>0</v>
      </c>
      <c r="Q8">
        <v>0</v>
      </c>
      <c r="R8">
        <v>54</v>
      </c>
      <c r="S8">
        <v>93</v>
      </c>
      <c r="T8">
        <v>73.5</v>
      </c>
      <c r="U8" t="s">
        <v>117</v>
      </c>
      <c r="V8" t="s">
        <v>69</v>
      </c>
      <c r="W8">
        <v>13</v>
      </c>
      <c r="X8">
        <v>0</v>
      </c>
      <c r="Y8">
        <v>0</v>
      </c>
      <c r="Z8">
        <v>0</v>
      </c>
      <c r="AA8">
        <v>1</v>
      </c>
      <c r="AB8">
        <v>0</v>
      </c>
      <c r="AC8">
        <v>0</v>
      </c>
      <c r="AD8">
        <v>0</v>
      </c>
      <c r="AE8">
        <v>0</v>
      </c>
      <c r="AF8">
        <v>0</v>
      </c>
      <c r="AG8">
        <v>0</v>
      </c>
      <c r="AH8">
        <v>0</v>
      </c>
      <c r="AI8">
        <v>0</v>
      </c>
      <c r="AJ8">
        <v>0</v>
      </c>
      <c r="AK8">
        <v>0</v>
      </c>
      <c r="AL8">
        <v>0</v>
      </c>
      <c r="AM8">
        <v>0</v>
      </c>
      <c r="AN8" t="s">
        <v>54</v>
      </c>
      <c r="AO8" t="s">
        <v>55</v>
      </c>
      <c r="AP8" t="s">
        <v>55</v>
      </c>
    </row>
    <row r="9" ht="409.5" spans="1:42">
      <c r="A9">
        <v>7</v>
      </c>
      <c r="B9" t="s">
        <v>42</v>
      </c>
      <c r="C9" t="s">
        <v>118</v>
      </c>
      <c r="D9" s="12" t="s">
        <v>119</v>
      </c>
      <c r="E9">
        <v>3.8</v>
      </c>
      <c r="F9" s="12" t="s">
        <v>120</v>
      </c>
      <c r="G9" t="s">
        <v>121</v>
      </c>
      <c r="H9" t="s">
        <v>122</v>
      </c>
      <c r="I9" t="s">
        <v>105</v>
      </c>
      <c r="J9">
        <v>2005</v>
      </c>
      <c r="K9" t="s">
        <v>49</v>
      </c>
      <c r="L9" t="s">
        <v>123</v>
      </c>
      <c r="M9" t="s">
        <v>75</v>
      </c>
      <c r="N9" t="s">
        <v>124</v>
      </c>
      <c r="O9">
        <v>-1</v>
      </c>
      <c r="P9">
        <v>0</v>
      </c>
      <c r="Q9">
        <v>0</v>
      </c>
      <c r="R9">
        <v>86</v>
      </c>
      <c r="S9">
        <v>142</v>
      </c>
      <c r="T9">
        <v>114</v>
      </c>
      <c r="U9" t="s">
        <v>125</v>
      </c>
      <c r="V9" t="s">
        <v>126</v>
      </c>
      <c r="W9">
        <v>16</v>
      </c>
      <c r="X9">
        <v>1</v>
      </c>
      <c r="Y9">
        <v>1</v>
      </c>
      <c r="Z9">
        <v>1</v>
      </c>
      <c r="AA9">
        <v>1</v>
      </c>
      <c r="AB9">
        <v>1</v>
      </c>
      <c r="AC9">
        <v>0</v>
      </c>
      <c r="AD9">
        <v>0</v>
      </c>
      <c r="AE9">
        <v>1</v>
      </c>
      <c r="AF9">
        <v>0</v>
      </c>
      <c r="AG9">
        <v>1</v>
      </c>
      <c r="AH9">
        <v>0</v>
      </c>
      <c r="AI9">
        <v>0</v>
      </c>
      <c r="AJ9">
        <v>0</v>
      </c>
      <c r="AK9">
        <v>0</v>
      </c>
      <c r="AL9">
        <v>0</v>
      </c>
      <c r="AM9">
        <v>0</v>
      </c>
      <c r="AN9" t="s">
        <v>54</v>
      </c>
      <c r="AO9" t="s">
        <v>55</v>
      </c>
      <c r="AP9" t="s">
        <v>56</v>
      </c>
    </row>
    <row r="10" ht="409.5" spans="1:42">
      <c r="A10">
        <v>8</v>
      </c>
      <c r="B10" t="s">
        <v>127</v>
      </c>
      <c r="C10" t="s">
        <v>128</v>
      </c>
      <c r="D10" s="12" t="s">
        <v>129</v>
      </c>
      <c r="E10">
        <v>3.3</v>
      </c>
      <c r="F10" s="12" t="s">
        <v>130</v>
      </c>
      <c r="G10" t="s">
        <v>131</v>
      </c>
      <c r="H10" t="s">
        <v>131</v>
      </c>
      <c r="I10" t="s">
        <v>63</v>
      </c>
      <c r="J10">
        <v>2014</v>
      </c>
      <c r="K10" t="s">
        <v>132</v>
      </c>
      <c r="L10" t="s">
        <v>65</v>
      </c>
      <c r="M10" t="s">
        <v>66</v>
      </c>
      <c r="N10" t="s">
        <v>87</v>
      </c>
      <c r="O10">
        <v>-1</v>
      </c>
      <c r="P10">
        <v>0</v>
      </c>
      <c r="Q10">
        <v>0</v>
      </c>
      <c r="R10">
        <v>38</v>
      </c>
      <c r="S10">
        <v>84</v>
      </c>
      <c r="T10">
        <v>61</v>
      </c>
      <c r="U10" t="s">
        <v>133</v>
      </c>
      <c r="V10" t="s">
        <v>100</v>
      </c>
      <c r="W10">
        <v>7</v>
      </c>
      <c r="X10">
        <v>0</v>
      </c>
      <c r="Y10">
        <v>0</v>
      </c>
      <c r="Z10">
        <v>0</v>
      </c>
      <c r="AA10">
        <v>0</v>
      </c>
      <c r="AB10">
        <v>0</v>
      </c>
      <c r="AC10">
        <v>0</v>
      </c>
      <c r="AD10">
        <v>0</v>
      </c>
      <c r="AE10">
        <v>0</v>
      </c>
      <c r="AF10">
        <v>0</v>
      </c>
      <c r="AG10">
        <v>0</v>
      </c>
      <c r="AH10">
        <v>0</v>
      </c>
      <c r="AI10">
        <v>0</v>
      </c>
      <c r="AJ10">
        <v>0</v>
      </c>
      <c r="AK10">
        <v>0</v>
      </c>
      <c r="AL10">
        <v>0</v>
      </c>
      <c r="AM10">
        <v>0</v>
      </c>
      <c r="AN10" t="s">
        <v>134</v>
      </c>
      <c r="AO10" t="s">
        <v>55</v>
      </c>
      <c r="AP10" t="s">
        <v>135</v>
      </c>
    </row>
    <row r="11" ht="409.5" spans="1:42">
      <c r="A11">
        <v>9</v>
      </c>
      <c r="B11" t="s">
        <v>42</v>
      </c>
      <c r="C11" t="s">
        <v>136</v>
      </c>
      <c r="D11" s="12" t="s">
        <v>137</v>
      </c>
      <c r="E11">
        <v>4.6</v>
      </c>
      <c r="F11" s="12" t="s">
        <v>138</v>
      </c>
      <c r="G11" t="s">
        <v>94</v>
      </c>
      <c r="H11" t="s">
        <v>94</v>
      </c>
      <c r="I11" t="s">
        <v>95</v>
      </c>
      <c r="J11">
        <v>2009</v>
      </c>
      <c r="K11" t="s">
        <v>49</v>
      </c>
      <c r="L11" t="s">
        <v>139</v>
      </c>
      <c r="M11" t="s">
        <v>140</v>
      </c>
      <c r="N11" t="s">
        <v>76</v>
      </c>
      <c r="O11" t="s">
        <v>141</v>
      </c>
      <c r="P11">
        <v>0</v>
      </c>
      <c r="Q11">
        <v>0</v>
      </c>
      <c r="R11">
        <v>120</v>
      </c>
      <c r="S11">
        <v>160</v>
      </c>
      <c r="T11">
        <v>140</v>
      </c>
      <c r="U11" t="s">
        <v>142</v>
      </c>
      <c r="V11" t="s">
        <v>100</v>
      </c>
      <c r="W11">
        <v>12</v>
      </c>
      <c r="X11">
        <v>1</v>
      </c>
      <c r="Y11">
        <v>1</v>
      </c>
      <c r="Z11">
        <v>0</v>
      </c>
      <c r="AA11">
        <v>0</v>
      </c>
      <c r="AB11">
        <v>0</v>
      </c>
      <c r="AC11">
        <v>0</v>
      </c>
      <c r="AD11">
        <v>0</v>
      </c>
      <c r="AE11">
        <v>0</v>
      </c>
      <c r="AF11">
        <v>0</v>
      </c>
      <c r="AG11">
        <v>0</v>
      </c>
      <c r="AH11">
        <v>0</v>
      </c>
      <c r="AI11">
        <v>0</v>
      </c>
      <c r="AJ11">
        <v>0</v>
      </c>
      <c r="AK11">
        <v>0</v>
      </c>
      <c r="AL11">
        <v>0</v>
      </c>
      <c r="AM11">
        <v>0</v>
      </c>
      <c r="AN11" t="s">
        <v>54</v>
      </c>
      <c r="AO11" t="s">
        <v>55</v>
      </c>
      <c r="AP11" t="s">
        <v>55</v>
      </c>
    </row>
    <row r="12" ht="409.5" spans="1:42">
      <c r="A12">
        <v>10</v>
      </c>
      <c r="B12" t="s">
        <v>42</v>
      </c>
      <c r="C12" t="s">
        <v>143</v>
      </c>
      <c r="D12" s="12" t="s">
        <v>144</v>
      </c>
      <c r="E12">
        <v>3.5</v>
      </c>
      <c r="F12" s="12" t="s">
        <v>145</v>
      </c>
      <c r="G12" t="s">
        <v>121</v>
      </c>
      <c r="H12" t="s">
        <v>146</v>
      </c>
      <c r="I12" t="s">
        <v>48</v>
      </c>
      <c r="J12">
        <v>2011</v>
      </c>
      <c r="K12" t="s">
        <v>49</v>
      </c>
      <c r="L12" t="s">
        <v>147</v>
      </c>
      <c r="M12" t="s">
        <v>148</v>
      </c>
      <c r="N12" t="s">
        <v>108</v>
      </c>
      <c r="O12">
        <v>-1</v>
      </c>
      <c r="P12">
        <v>0</v>
      </c>
      <c r="Q12">
        <v>0</v>
      </c>
      <c r="R12">
        <v>126</v>
      </c>
      <c r="S12">
        <v>201</v>
      </c>
      <c r="T12">
        <v>163.5</v>
      </c>
      <c r="U12" t="s">
        <v>149</v>
      </c>
      <c r="V12" t="s">
        <v>126</v>
      </c>
      <c r="W12">
        <v>10</v>
      </c>
      <c r="X12">
        <v>1</v>
      </c>
      <c r="Y12">
        <v>0</v>
      </c>
      <c r="Z12">
        <v>0</v>
      </c>
      <c r="AA12">
        <v>0</v>
      </c>
      <c r="AB12">
        <v>0</v>
      </c>
      <c r="AC12">
        <v>0</v>
      </c>
      <c r="AD12">
        <v>0</v>
      </c>
      <c r="AE12">
        <v>0</v>
      </c>
      <c r="AF12">
        <v>0</v>
      </c>
      <c r="AG12">
        <v>0</v>
      </c>
      <c r="AH12">
        <v>0</v>
      </c>
      <c r="AI12">
        <v>0</v>
      </c>
      <c r="AJ12">
        <v>0</v>
      </c>
      <c r="AK12">
        <v>0</v>
      </c>
      <c r="AL12">
        <v>0</v>
      </c>
      <c r="AM12">
        <v>0</v>
      </c>
      <c r="AN12" t="s">
        <v>54</v>
      </c>
      <c r="AO12" t="s">
        <v>55</v>
      </c>
      <c r="AP12" t="s">
        <v>55</v>
      </c>
    </row>
    <row r="13" ht="409.5" spans="1:42">
      <c r="A13">
        <v>11</v>
      </c>
      <c r="B13" t="s">
        <v>42</v>
      </c>
      <c r="C13" t="s">
        <v>150</v>
      </c>
      <c r="D13" s="12" t="s">
        <v>151</v>
      </c>
      <c r="E13">
        <v>4.1</v>
      </c>
      <c r="F13" s="12" t="s">
        <v>152</v>
      </c>
      <c r="G13" t="s">
        <v>153</v>
      </c>
      <c r="H13" t="s">
        <v>154</v>
      </c>
      <c r="I13" t="s">
        <v>155</v>
      </c>
      <c r="J13">
        <v>1968</v>
      </c>
      <c r="K13" t="s">
        <v>106</v>
      </c>
      <c r="L13" t="s">
        <v>156</v>
      </c>
      <c r="M13" t="s">
        <v>75</v>
      </c>
      <c r="N13" t="s">
        <v>108</v>
      </c>
      <c r="O13">
        <v>-1</v>
      </c>
      <c r="P13">
        <v>0</v>
      </c>
      <c r="Q13">
        <v>0</v>
      </c>
      <c r="R13">
        <v>64</v>
      </c>
      <c r="S13">
        <v>106</v>
      </c>
      <c r="T13">
        <v>85</v>
      </c>
      <c r="U13" t="s">
        <v>157</v>
      </c>
      <c r="V13" t="s">
        <v>158</v>
      </c>
      <c r="W13">
        <v>53</v>
      </c>
      <c r="X13">
        <v>0</v>
      </c>
      <c r="Y13">
        <v>0</v>
      </c>
      <c r="Z13">
        <v>0</v>
      </c>
      <c r="AA13">
        <v>0</v>
      </c>
      <c r="AB13">
        <v>1</v>
      </c>
      <c r="AC13">
        <v>0</v>
      </c>
      <c r="AD13">
        <v>0</v>
      </c>
      <c r="AE13">
        <v>0</v>
      </c>
      <c r="AF13">
        <v>0</v>
      </c>
      <c r="AG13">
        <v>0</v>
      </c>
      <c r="AH13">
        <v>1</v>
      </c>
      <c r="AI13">
        <v>0</v>
      </c>
      <c r="AJ13">
        <v>0</v>
      </c>
      <c r="AK13">
        <v>0</v>
      </c>
      <c r="AL13">
        <v>0</v>
      </c>
      <c r="AM13">
        <v>0</v>
      </c>
      <c r="AN13" t="s">
        <v>54</v>
      </c>
      <c r="AO13" t="s">
        <v>55</v>
      </c>
      <c r="AP13" t="s">
        <v>55</v>
      </c>
    </row>
    <row r="14" ht="409.5" spans="1:42">
      <c r="A14">
        <v>12</v>
      </c>
      <c r="B14" t="s">
        <v>159</v>
      </c>
      <c r="C14" t="s">
        <v>160</v>
      </c>
      <c r="D14" s="12" t="s">
        <v>161</v>
      </c>
      <c r="E14">
        <v>3.2</v>
      </c>
      <c r="F14" s="12" t="s">
        <v>162</v>
      </c>
      <c r="G14" t="s">
        <v>163</v>
      </c>
      <c r="H14" t="s">
        <v>164</v>
      </c>
      <c r="I14" t="s">
        <v>63</v>
      </c>
      <c r="J14">
        <v>1962</v>
      </c>
      <c r="K14" t="s">
        <v>106</v>
      </c>
      <c r="L14" t="s">
        <v>165</v>
      </c>
      <c r="M14" t="s">
        <v>148</v>
      </c>
      <c r="N14" t="s">
        <v>166</v>
      </c>
      <c r="O14" t="s">
        <v>167</v>
      </c>
      <c r="P14">
        <v>0</v>
      </c>
      <c r="Q14">
        <v>0</v>
      </c>
      <c r="R14">
        <v>106</v>
      </c>
      <c r="S14">
        <v>172</v>
      </c>
      <c r="T14">
        <v>139</v>
      </c>
      <c r="U14" t="s">
        <v>168</v>
      </c>
      <c r="V14" t="s">
        <v>111</v>
      </c>
      <c r="W14">
        <v>59</v>
      </c>
      <c r="X14">
        <v>0</v>
      </c>
      <c r="Y14">
        <v>0</v>
      </c>
      <c r="Z14">
        <v>0</v>
      </c>
      <c r="AA14">
        <v>0</v>
      </c>
      <c r="AB14">
        <v>1</v>
      </c>
      <c r="AC14">
        <v>0</v>
      </c>
      <c r="AD14">
        <v>0</v>
      </c>
      <c r="AE14">
        <v>0</v>
      </c>
      <c r="AF14">
        <v>0</v>
      </c>
      <c r="AG14">
        <v>0</v>
      </c>
      <c r="AH14">
        <v>1</v>
      </c>
      <c r="AI14">
        <v>0</v>
      </c>
      <c r="AJ14">
        <v>0</v>
      </c>
      <c r="AK14">
        <v>0</v>
      </c>
      <c r="AL14">
        <v>0</v>
      </c>
      <c r="AM14">
        <v>0</v>
      </c>
      <c r="AN14" t="s">
        <v>54</v>
      </c>
      <c r="AO14" t="s">
        <v>55</v>
      </c>
      <c r="AP14" t="s">
        <v>56</v>
      </c>
    </row>
    <row r="15" ht="409.5" spans="1:42">
      <c r="A15">
        <v>13</v>
      </c>
      <c r="B15" t="s">
        <v>169</v>
      </c>
      <c r="C15" t="s">
        <v>170</v>
      </c>
      <c r="D15" s="12" t="s">
        <v>171</v>
      </c>
      <c r="E15">
        <v>4.1</v>
      </c>
      <c r="F15" s="12" t="s">
        <v>172</v>
      </c>
      <c r="G15" t="s">
        <v>122</v>
      </c>
      <c r="H15" t="s">
        <v>122</v>
      </c>
      <c r="I15" t="s">
        <v>105</v>
      </c>
      <c r="J15">
        <v>2012</v>
      </c>
      <c r="K15" t="s">
        <v>49</v>
      </c>
      <c r="L15" t="s">
        <v>96</v>
      </c>
      <c r="M15" t="s">
        <v>75</v>
      </c>
      <c r="N15" t="s">
        <v>97</v>
      </c>
      <c r="O15">
        <v>-1</v>
      </c>
      <c r="P15">
        <v>0</v>
      </c>
      <c r="Q15">
        <v>0</v>
      </c>
      <c r="R15">
        <v>46</v>
      </c>
      <c r="S15">
        <v>85</v>
      </c>
      <c r="T15">
        <v>65.5</v>
      </c>
      <c r="U15" t="s">
        <v>173</v>
      </c>
      <c r="V15" t="s">
        <v>90</v>
      </c>
      <c r="W15">
        <v>9</v>
      </c>
      <c r="X15">
        <v>1</v>
      </c>
      <c r="Y15">
        <v>1</v>
      </c>
      <c r="Z15">
        <v>1</v>
      </c>
      <c r="AA15">
        <v>1</v>
      </c>
      <c r="AB15">
        <v>1</v>
      </c>
      <c r="AC15">
        <v>0</v>
      </c>
      <c r="AD15">
        <v>0</v>
      </c>
      <c r="AE15">
        <v>0</v>
      </c>
      <c r="AF15">
        <v>0</v>
      </c>
      <c r="AG15">
        <v>0</v>
      </c>
      <c r="AH15">
        <v>0</v>
      </c>
      <c r="AI15">
        <v>1</v>
      </c>
      <c r="AJ15">
        <v>1</v>
      </c>
      <c r="AK15">
        <v>0</v>
      </c>
      <c r="AL15">
        <v>0</v>
      </c>
      <c r="AM15">
        <v>0</v>
      </c>
      <c r="AN15" t="s">
        <v>174</v>
      </c>
      <c r="AO15" t="s">
        <v>55</v>
      </c>
      <c r="AP15" t="s">
        <v>55</v>
      </c>
    </row>
    <row r="16" ht="409.5" spans="1:42">
      <c r="A16">
        <v>14</v>
      </c>
      <c r="B16" t="s">
        <v>42</v>
      </c>
      <c r="C16" t="s">
        <v>175</v>
      </c>
      <c r="D16" s="12" t="s">
        <v>176</v>
      </c>
      <c r="E16">
        <v>3.7</v>
      </c>
      <c r="F16" s="12" t="s">
        <v>177</v>
      </c>
      <c r="G16" t="s">
        <v>178</v>
      </c>
      <c r="H16" t="s">
        <v>179</v>
      </c>
      <c r="I16" t="s">
        <v>63</v>
      </c>
      <c r="J16">
        <v>1781</v>
      </c>
      <c r="K16" t="s">
        <v>106</v>
      </c>
      <c r="L16" t="s">
        <v>180</v>
      </c>
      <c r="M16" t="s">
        <v>180</v>
      </c>
      <c r="N16" t="s">
        <v>166</v>
      </c>
      <c r="O16" t="s">
        <v>181</v>
      </c>
      <c r="P16">
        <v>0</v>
      </c>
      <c r="Q16">
        <v>0</v>
      </c>
      <c r="R16">
        <v>83</v>
      </c>
      <c r="S16">
        <v>144</v>
      </c>
      <c r="T16">
        <v>113.5</v>
      </c>
      <c r="U16" t="s">
        <v>182</v>
      </c>
      <c r="V16" t="s">
        <v>183</v>
      </c>
      <c r="W16">
        <v>240</v>
      </c>
      <c r="X16">
        <v>1</v>
      </c>
      <c r="Y16">
        <v>1</v>
      </c>
      <c r="Z16">
        <v>0</v>
      </c>
      <c r="AA16">
        <v>0</v>
      </c>
      <c r="AB16">
        <v>1</v>
      </c>
      <c r="AC16">
        <v>0</v>
      </c>
      <c r="AD16">
        <v>0</v>
      </c>
      <c r="AE16">
        <v>0</v>
      </c>
      <c r="AF16">
        <v>0</v>
      </c>
      <c r="AG16">
        <v>1</v>
      </c>
      <c r="AH16">
        <v>0</v>
      </c>
      <c r="AI16">
        <v>0</v>
      </c>
      <c r="AJ16">
        <v>0</v>
      </c>
      <c r="AK16">
        <v>0</v>
      </c>
      <c r="AL16">
        <v>0</v>
      </c>
      <c r="AM16">
        <v>0</v>
      </c>
      <c r="AN16" t="s">
        <v>54</v>
      </c>
      <c r="AO16" t="s">
        <v>55</v>
      </c>
      <c r="AP16" t="s">
        <v>56</v>
      </c>
    </row>
    <row r="17" ht="409.5" spans="1:42">
      <c r="A17">
        <v>15</v>
      </c>
      <c r="B17" t="s">
        <v>184</v>
      </c>
      <c r="C17" t="s">
        <v>185</v>
      </c>
      <c r="D17" s="12" t="s">
        <v>186</v>
      </c>
      <c r="E17">
        <v>3.6</v>
      </c>
      <c r="F17" s="12" t="s">
        <v>187</v>
      </c>
      <c r="G17" t="s">
        <v>188</v>
      </c>
      <c r="H17" t="s">
        <v>188</v>
      </c>
      <c r="I17" t="s">
        <v>83</v>
      </c>
      <c r="J17">
        <v>1995</v>
      </c>
      <c r="K17" t="s">
        <v>189</v>
      </c>
      <c r="L17" t="s">
        <v>190</v>
      </c>
      <c r="M17" t="s">
        <v>191</v>
      </c>
      <c r="N17" t="s">
        <v>97</v>
      </c>
      <c r="O17">
        <v>-1</v>
      </c>
      <c r="P17">
        <v>0</v>
      </c>
      <c r="Q17">
        <v>0</v>
      </c>
      <c r="R17">
        <v>102</v>
      </c>
      <c r="S17">
        <v>190</v>
      </c>
      <c r="T17">
        <v>146</v>
      </c>
      <c r="U17" t="s">
        <v>192</v>
      </c>
      <c r="V17" t="s">
        <v>193</v>
      </c>
      <c r="W17">
        <v>26</v>
      </c>
      <c r="X17">
        <v>0</v>
      </c>
      <c r="Y17">
        <v>0</v>
      </c>
      <c r="Z17">
        <v>0</v>
      </c>
      <c r="AA17">
        <v>1</v>
      </c>
      <c r="AB17">
        <v>0</v>
      </c>
      <c r="AC17">
        <v>0</v>
      </c>
      <c r="AD17">
        <v>0</v>
      </c>
      <c r="AE17">
        <v>0</v>
      </c>
      <c r="AF17">
        <v>0</v>
      </c>
      <c r="AG17">
        <v>0</v>
      </c>
      <c r="AH17">
        <v>0</v>
      </c>
      <c r="AI17">
        <v>0</v>
      </c>
      <c r="AJ17">
        <v>0</v>
      </c>
      <c r="AK17">
        <v>0</v>
      </c>
      <c r="AL17">
        <v>0</v>
      </c>
      <c r="AM17">
        <v>0</v>
      </c>
      <c r="AN17" t="s">
        <v>194</v>
      </c>
      <c r="AO17" t="s">
        <v>55</v>
      </c>
      <c r="AP17" t="s">
        <v>55</v>
      </c>
    </row>
    <row r="18" ht="409.5" spans="1:42">
      <c r="A18">
        <v>16</v>
      </c>
      <c r="B18" t="s">
        <v>195</v>
      </c>
      <c r="C18" t="s">
        <v>196</v>
      </c>
      <c r="D18" s="12" t="s">
        <v>197</v>
      </c>
      <c r="E18">
        <v>3.9</v>
      </c>
      <c r="F18" s="12" t="s">
        <v>198</v>
      </c>
      <c r="G18" t="s">
        <v>178</v>
      </c>
      <c r="H18" t="s">
        <v>178</v>
      </c>
      <c r="I18" t="s">
        <v>95</v>
      </c>
      <c r="J18">
        <v>2011</v>
      </c>
      <c r="K18" t="s">
        <v>106</v>
      </c>
      <c r="L18" t="s">
        <v>180</v>
      </c>
      <c r="M18" t="s">
        <v>180</v>
      </c>
      <c r="N18" t="s">
        <v>199</v>
      </c>
      <c r="O18" t="s">
        <v>200</v>
      </c>
      <c r="P18">
        <v>0</v>
      </c>
      <c r="Q18">
        <v>0</v>
      </c>
      <c r="R18">
        <v>67</v>
      </c>
      <c r="S18">
        <v>137</v>
      </c>
      <c r="T18">
        <v>102</v>
      </c>
      <c r="U18" t="s">
        <v>201</v>
      </c>
      <c r="V18" t="s">
        <v>183</v>
      </c>
      <c r="W18">
        <v>10</v>
      </c>
      <c r="X18">
        <v>0</v>
      </c>
      <c r="Y18">
        <v>0</v>
      </c>
      <c r="Z18">
        <v>0</v>
      </c>
      <c r="AA18">
        <v>1</v>
      </c>
      <c r="AB18">
        <v>0</v>
      </c>
      <c r="AC18">
        <v>0</v>
      </c>
      <c r="AD18">
        <v>0</v>
      </c>
      <c r="AE18">
        <v>0</v>
      </c>
      <c r="AF18">
        <v>0</v>
      </c>
      <c r="AG18">
        <v>0</v>
      </c>
      <c r="AH18">
        <v>0</v>
      </c>
      <c r="AI18">
        <v>0</v>
      </c>
      <c r="AJ18">
        <v>0</v>
      </c>
      <c r="AK18">
        <v>0</v>
      </c>
      <c r="AL18">
        <v>0</v>
      </c>
      <c r="AM18">
        <v>0</v>
      </c>
      <c r="AN18" t="s">
        <v>134</v>
      </c>
      <c r="AO18" t="s">
        <v>55</v>
      </c>
      <c r="AP18" t="s">
        <v>135</v>
      </c>
    </row>
    <row r="19" ht="409.5" spans="1:42">
      <c r="A19">
        <v>17</v>
      </c>
      <c r="B19" t="s">
        <v>202</v>
      </c>
      <c r="C19" t="s">
        <v>203</v>
      </c>
      <c r="D19" s="12" t="s">
        <v>204</v>
      </c>
      <c r="E19">
        <v>4.3</v>
      </c>
      <c r="F19" s="12" t="s">
        <v>205</v>
      </c>
      <c r="G19" t="s">
        <v>206</v>
      </c>
      <c r="H19" t="s">
        <v>206</v>
      </c>
      <c r="I19" t="s">
        <v>105</v>
      </c>
      <c r="J19">
        <v>2011</v>
      </c>
      <c r="K19" t="s">
        <v>49</v>
      </c>
      <c r="L19" t="s">
        <v>207</v>
      </c>
      <c r="M19" t="s">
        <v>140</v>
      </c>
      <c r="N19" t="s">
        <v>97</v>
      </c>
      <c r="O19">
        <v>-1</v>
      </c>
      <c r="P19">
        <v>0</v>
      </c>
      <c r="Q19">
        <v>0</v>
      </c>
      <c r="R19">
        <v>118</v>
      </c>
      <c r="S19">
        <v>189</v>
      </c>
      <c r="T19">
        <v>153.5</v>
      </c>
      <c r="U19" t="s">
        <v>208</v>
      </c>
      <c r="V19" t="s">
        <v>126</v>
      </c>
      <c r="W19">
        <v>10</v>
      </c>
      <c r="X19">
        <v>1</v>
      </c>
      <c r="Y19">
        <v>1</v>
      </c>
      <c r="Z19">
        <v>1</v>
      </c>
      <c r="AA19">
        <v>1</v>
      </c>
      <c r="AB19">
        <v>0</v>
      </c>
      <c r="AC19">
        <v>0</v>
      </c>
      <c r="AD19">
        <v>0</v>
      </c>
      <c r="AE19">
        <v>0</v>
      </c>
      <c r="AF19">
        <v>0</v>
      </c>
      <c r="AG19">
        <v>0</v>
      </c>
      <c r="AH19">
        <v>1</v>
      </c>
      <c r="AI19">
        <v>0</v>
      </c>
      <c r="AJ19">
        <v>0</v>
      </c>
      <c r="AK19">
        <v>0</v>
      </c>
      <c r="AL19">
        <v>0</v>
      </c>
      <c r="AM19">
        <v>0</v>
      </c>
      <c r="AN19" t="s">
        <v>54</v>
      </c>
      <c r="AO19" t="s">
        <v>55</v>
      </c>
      <c r="AP19" t="s">
        <v>56</v>
      </c>
    </row>
    <row r="20" ht="409.5" spans="1:42">
      <c r="A20">
        <v>18</v>
      </c>
      <c r="B20" t="s">
        <v>209</v>
      </c>
      <c r="C20" t="s">
        <v>210</v>
      </c>
      <c r="D20" s="12" t="s">
        <v>211</v>
      </c>
      <c r="E20">
        <v>4.2</v>
      </c>
      <c r="F20" s="12" t="s">
        <v>212</v>
      </c>
      <c r="G20" t="s">
        <v>146</v>
      </c>
      <c r="H20" t="s">
        <v>146</v>
      </c>
      <c r="I20" t="s">
        <v>95</v>
      </c>
      <c r="J20">
        <v>2010</v>
      </c>
      <c r="K20" t="s">
        <v>49</v>
      </c>
      <c r="L20" t="s">
        <v>207</v>
      </c>
      <c r="M20" t="s">
        <v>140</v>
      </c>
      <c r="N20" t="s">
        <v>97</v>
      </c>
      <c r="O20">
        <v>-1</v>
      </c>
      <c r="P20">
        <v>0</v>
      </c>
      <c r="Q20">
        <v>0</v>
      </c>
      <c r="R20">
        <v>110</v>
      </c>
      <c r="S20">
        <v>175</v>
      </c>
      <c r="T20">
        <v>142.5</v>
      </c>
      <c r="U20" t="s">
        <v>213</v>
      </c>
      <c r="V20" t="s">
        <v>126</v>
      </c>
      <c r="W20">
        <v>11</v>
      </c>
      <c r="X20">
        <v>0</v>
      </c>
      <c r="Y20">
        <v>0</v>
      </c>
      <c r="Z20">
        <v>0</v>
      </c>
      <c r="AA20">
        <v>0</v>
      </c>
      <c r="AB20">
        <v>1</v>
      </c>
      <c r="AC20">
        <v>0</v>
      </c>
      <c r="AD20">
        <v>0</v>
      </c>
      <c r="AE20">
        <v>0</v>
      </c>
      <c r="AF20">
        <v>0</v>
      </c>
      <c r="AG20">
        <v>0</v>
      </c>
      <c r="AH20">
        <v>0</v>
      </c>
      <c r="AI20">
        <v>0</v>
      </c>
      <c r="AJ20">
        <v>0</v>
      </c>
      <c r="AK20">
        <v>0</v>
      </c>
      <c r="AL20">
        <v>0</v>
      </c>
      <c r="AM20">
        <v>0</v>
      </c>
      <c r="AN20" t="s">
        <v>54</v>
      </c>
      <c r="AO20" t="s">
        <v>55</v>
      </c>
      <c r="AP20" t="s">
        <v>55</v>
      </c>
    </row>
    <row r="21" ht="409.5" spans="1:42">
      <c r="A21">
        <v>19</v>
      </c>
      <c r="B21" t="s">
        <v>42</v>
      </c>
      <c r="C21" t="s">
        <v>214</v>
      </c>
      <c r="D21" s="12" t="s">
        <v>215</v>
      </c>
      <c r="E21">
        <v>4</v>
      </c>
      <c r="F21" s="12" t="s">
        <v>216</v>
      </c>
      <c r="G21" t="s">
        <v>217</v>
      </c>
      <c r="H21" t="s">
        <v>217</v>
      </c>
      <c r="I21" t="s">
        <v>48</v>
      </c>
      <c r="J21">
        <v>1915</v>
      </c>
      <c r="K21" t="s">
        <v>218</v>
      </c>
      <c r="L21" t="s">
        <v>219</v>
      </c>
      <c r="M21" t="s">
        <v>220</v>
      </c>
      <c r="N21" t="s">
        <v>87</v>
      </c>
      <c r="O21">
        <v>-1</v>
      </c>
      <c r="P21">
        <v>0</v>
      </c>
      <c r="Q21">
        <v>0</v>
      </c>
      <c r="R21">
        <v>64</v>
      </c>
      <c r="S21">
        <v>111</v>
      </c>
      <c r="T21">
        <v>87.5</v>
      </c>
      <c r="U21" t="s">
        <v>221</v>
      </c>
      <c r="V21" t="s">
        <v>222</v>
      </c>
      <c r="W21">
        <v>106</v>
      </c>
      <c r="X21">
        <v>1</v>
      </c>
      <c r="Y21">
        <v>0</v>
      </c>
      <c r="Z21">
        <v>0</v>
      </c>
      <c r="AA21">
        <v>1</v>
      </c>
      <c r="AB21">
        <v>1</v>
      </c>
      <c r="AC21">
        <v>0</v>
      </c>
      <c r="AD21">
        <v>1</v>
      </c>
      <c r="AE21">
        <v>1</v>
      </c>
      <c r="AF21">
        <v>1</v>
      </c>
      <c r="AG21">
        <v>1</v>
      </c>
      <c r="AH21">
        <v>0</v>
      </c>
      <c r="AI21">
        <v>0</v>
      </c>
      <c r="AJ21">
        <v>0</v>
      </c>
      <c r="AK21">
        <v>0</v>
      </c>
      <c r="AL21">
        <v>0</v>
      </c>
      <c r="AM21">
        <v>0</v>
      </c>
      <c r="AN21" t="s">
        <v>54</v>
      </c>
      <c r="AO21" t="s">
        <v>55</v>
      </c>
      <c r="AP21" t="s">
        <v>56</v>
      </c>
    </row>
    <row r="22" ht="409.5" spans="1:42">
      <c r="A22">
        <v>20</v>
      </c>
      <c r="B22" t="s">
        <v>42</v>
      </c>
      <c r="C22" t="s">
        <v>223</v>
      </c>
      <c r="D22" s="12" t="s">
        <v>224</v>
      </c>
      <c r="E22">
        <v>3.2</v>
      </c>
      <c r="F22" s="12" t="s">
        <v>225</v>
      </c>
      <c r="G22" t="s">
        <v>122</v>
      </c>
      <c r="H22" t="s">
        <v>122</v>
      </c>
      <c r="I22" t="s">
        <v>105</v>
      </c>
      <c r="J22">
        <v>2012</v>
      </c>
      <c r="K22" t="s">
        <v>49</v>
      </c>
      <c r="L22" t="s">
        <v>139</v>
      </c>
      <c r="M22" t="s">
        <v>140</v>
      </c>
      <c r="N22" t="s">
        <v>97</v>
      </c>
      <c r="O22" t="s">
        <v>226</v>
      </c>
      <c r="P22">
        <v>0</v>
      </c>
      <c r="Q22">
        <v>0</v>
      </c>
      <c r="R22">
        <v>81</v>
      </c>
      <c r="S22">
        <v>130</v>
      </c>
      <c r="T22">
        <v>105.5</v>
      </c>
      <c r="U22" t="s">
        <v>227</v>
      </c>
      <c r="V22" t="s">
        <v>90</v>
      </c>
      <c r="W22">
        <v>9</v>
      </c>
      <c r="X22">
        <v>1</v>
      </c>
      <c r="Y22">
        <v>1</v>
      </c>
      <c r="Z22">
        <v>0</v>
      </c>
      <c r="AA22">
        <v>0</v>
      </c>
      <c r="AB22">
        <v>1</v>
      </c>
      <c r="AC22">
        <v>0</v>
      </c>
      <c r="AD22">
        <v>0</v>
      </c>
      <c r="AE22">
        <v>0</v>
      </c>
      <c r="AF22">
        <v>0</v>
      </c>
      <c r="AG22">
        <v>0</v>
      </c>
      <c r="AH22">
        <v>0</v>
      </c>
      <c r="AI22">
        <v>0</v>
      </c>
      <c r="AJ22">
        <v>0</v>
      </c>
      <c r="AK22">
        <v>0</v>
      </c>
      <c r="AL22">
        <v>0</v>
      </c>
      <c r="AM22">
        <v>0</v>
      </c>
      <c r="AN22" t="s">
        <v>54</v>
      </c>
      <c r="AO22" t="s">
        <v>55</v>
      </c>
      <c r="AP22" t="s">
        <v>56</v>
      </c>
    </row>
    <row r="23" ht="409.5" spans="1:42">
      <c r="A23">
        <v>21</v>
      </c>
      <c r="B23" t="s">
        <v>228</v>
      </c>
      <c r="C23" t="s">
        <v>229</v>
      </c>
      <c r="D23" s="12" t="s">
        <v>230</v>
      </c>
      <c r="E23">
        <v>3.9</v>
      </c>
      <c r="F23" s="12" t="s">
        <v>231</v>
      </c>
      <c r="G23" t="s">
        <v>104</v>
      </c>
      <c r="H23" t="s">
        <v>206</v>
      </c>
      <c r="I23" t="s">
        <v>105</v>
      </c>
      <c r="J23">
        <v>2013</v>
      </c>
      <c r="K23" t="s">
        <v>49</v>
      </c>
      <c r="L23" t="s">
        <v>232</v>
      </c>
      <c r="M23" t="s">
        <v>220</v>
      </c>
      <c r="N23" t="s">
        <v>97</v>
      </c>
      <c r="O23">
        <v>-1</v>
      </c>
      <c r="P23">
        <v>0</v>
      </c>
      <c r="Q23">
        <v>0</v>
      </c>
      <c r="R23">
        <v>73</v>
      </c>
      <c r="S23">
        <v>119</v>
      </c>
      <c r="T23">
        <v>96</v>
      </c>
      <c r="U23" t="s">
        <v>233</v>
      </c>
      <c r="V23" t="s">
        <v>111</v>
      </c>
      <c r="W23">
        <v>8</v>
      </c>
      <c r="X23">
        <v>0</v>
      </c>
      <c r="Y23">
        <v>0</v>
      </c>
      <c r="Z23">
        <v>0</v>
      </c>
      <c r="AA23">
        <v>1</v>
      </c>
      <c r="AB23">
        <v>0</v>
      </c>
      <c r="AC23">
        <v>0</v>
      </c>
      <c r="AD23">
        <v>0</v>
      </c>
      <c r="AE23">
        <v>0</v>
      </c>
      <c r="AF23">
        <v>0</v>
      </c>
      <c r="AG23">
        <v>0</v>
      </c>
      <c r="AH23">
        <v>0</v>
      </c>
      <c r="AI23">
        <v>0</v>
      </c>
      <c r="AJ23">
        <v>0</v>
      </c>
      <c r="AK23">
        <v>0</v>
      </c>
      <c r="AL23">
        <v>0</v>
      </c>
      <c r="AM23">
        <v>0</v>
      </c>
      <c r="AN23" t="s">
        <v>54</v>
      </c>
      <c r="AO23" t="s">
        <v>234</v>
      </c>
      <c r="AP23" t="s">
        <v>135</v>
      </c>
    </row>
    <row r="24" ht="409.5" spans="1:42">
      <c r="A24">
        <v>22</v>
      </c>
      <c r="B24" t="s">
        <v>235</v>
      </c>
      <c r="C24" t="s">
        <v>236</v>
      </c>
      <c r="D24" s="12" t="s">
        <v>237</v>
      </c>
      <c r="E24">
        <v>3.8</v>
      </c>
      <c r="F24" s="12" t="s">
        <v>238</v>
      </c>
      <c r="G24" t="s">
        <v>239</v>
      </c>
      <c r="H24" t="s">
        <v>240</v>
      </c>
      <c r="I24" t="s">
        <v>48</v>
      </c>
      <c r="J24">
        <v>1995</v>
      </c>
      <c r="K24" t="s">
        <v>49</v>
      </c>
      <c r="L24" t="s">
        <v>241</v>
      </c>
      <c r="M24" t="s">
        <v>242</v>
      </c>
      <c r="N24" t="s">
        <v>97</v>
      </c>
      <c r="O24">
        <v>-1</v>
      </c>
      <c r="P24">
        <v>0</v>
      </c>
      <c r="Q24">
        <v>0</v>
      </c>
      <c r="R24">
        <v>86</v>
      </c>
      <c r="S24">
        <v>139</v>
      </c>
      <c r="T24">
        <v>112.5</v>
      </c>
      <c r="U24" t="s">
        <v>243</v>
      </c>
      <c r="V24" t="s">
        <v>244</v>
      </c>
      <c r="W24">
        <v>26</v>
      </c>
      <c r="X24">
        <v>1</v>
      </c>
      <c r="Y24">
        <v>0</v>
      </c>
      <c r="Z24">
        <v>1</v>
      </c>
      <c r="AA24">
        <v>1</v>
      </c>
      <c r="AB24">
        <v>1</v>
      </c>
      <c r="AC24">
        <v>0</v>
      </c>
      <c r="AD24">
        <v>0</v>
      </c>
      <c r="AE24">
        <v>0</v>
      </c>
      <c r="AF24">
        <v>0</v>
      </c>
      <c r="AG24">
        <v>0</v>
      </c>
      <c r="AH24">
        <v>0</v>
      </c>
      <c r="AI24">
        <v>0</v>
      </c>
      <c r="AJ24">
        <v>0</v>
      </c>
      <c r="AK24">
        <v>0</v>
      </c>
      <c r="AL24">
        <v>1</v>
      </c>
      <c r="AM24">
        <v>0</v>
      </c>
      <c r="AN24" t="s">
        <v>54</v>
      </c>
      <c r="AO24" t="s">
        <v>55</v>
      </c>
      <c r="AP24" t="s">
        <v>56</v>
      </c>
    </row>
    <row r="25" ht="409.5" spans="1:42">
      <c r="A25">
        <v>23</v>
      </c>
      <c r="B25" t="s">
        <v>42</v>
      </c>
      <c r="C25" t="s">
        <v>245</v>
      </c>
      <c r="D25" s="12" t="s">
        <v>246</v>
      </c>
      <c r="E25">
        <v>4.3</v>
      </c>
      <c r="F25" s="12" t="s">
        <v>247</v>
      </c>
      <c r="G25" t="s">
        <v>248</v>
      </c>
      <c r="H25" t="s">
        <v>249</v>
      </c>
      <c r="I25" t="s">
        <v>95</v>
      </c>
      <c r="J25">
        <v>1935</v>
      </c>
      <c r="K25" t="s">
        <v>218</v>
      </c>
      <c r="L25" t="s">
        <v>241</v>
      </c>
      <c r="M25" t="s">
        <v>242</v>
      </c>
      <c r="N25" t="s">
        <v>250</v>
      </c>
      <c r="O25">
        <v>-1</v>
      </c>
      <c r="P25">
        <v>0</v>
      </c>
      <c r="Q25">
        <v>0</v>
      </c>
      <c r="R25">
        <v>63</v>
      </c>
      <c r="S25">
        <v>105</v>
      </c>
      <c r="T25">
        <v>84</v>
      </c>
      <c r="U25" t="s">
        <v>251</v>
      </c>
      <c r="V25" t="s">
        <v>252</v>
      </c>
      <c r="W25">
        <v>86</v>
      </c>
      <c r="X25">
        <v>1</v>
      </c>
      <c r="Y25">
        <v>0</v>
      </c>
      <c r="Z25">
        <v>0</v>
      </c>
      <c r="AA25">
        <v>1</v>
      </c>
      <c r="AB25">
        <v>1</v>
      </c>
      <c r="AC25">
        <v>0</v>
      </c>
      <c r="AD25">
        <v>0</v>
      </c>
      <c r="AE25">
        <v>0</v>
      </c>
      <c r="AF25">
        <v>0</v>
      </c>
      <c r="AG25">
        <v>0</v>
      </c>
      <c r="AH25">
        <v>0</v>
      </c>
      <c r="AI25">
        <v>1</v>
      </c>
      <c r="AJ25">
        <v>0</v>
      </c>
      <c r="AK25">
        <v>0</v>
      </c>
      <c r="AL25">
        <v>0</v>
      </c>
      <c r="AM25">
        <v>0</v>
      </c>
      <c r="AN25" t="s">
        <v>54</v>
      </c>
      <c r="AO25" t="s">
        <v>55</v>
      </c>
      <c r="AP25" t="s">
        <v>56</v>
      </c>
    </row>
    <row r="26" ht="409.5" spans="1:42">
      <c r="A26">
        <v>25</v>
      </c>
      <c r="B26" t="s">
        <v>42</v>
      </c>
      <c r="C26" t="s">
        <v>253</v>
      </c>
      <c r="D26" s="12" t="s">
        <v>254</v>
      </c>
      <c r="E26">
        <v>4</v>
      </c>
      <c r="F26" s="12" t="s">
        <v>255</v>
      </c>
      <c r="G26" t="s">
        <v>154</v>
      </c>
      <c r="H26" t="s">
        <v>256</v>
      </c>
      <c r="I26" t="s">
        <v>48</v>
      </c>
      <c r="J26">
        <v>2012</v>
      </c>
      <c r="K26" t="s">
        <v>49</v>
      </c>
      <c r="L26" t="s">
        <v>207</v>
      </c>
      <c r="M26" t="s">
        <v>140</v>
      </c>
      <c r="N26" t="s">
        <v>76</v>
      </c>
      <c r="O26" t="s">
        <v>257</v>
      </c>
      <c r="P26">
        <v>0</v>
      </c>
      <c r="Q26">
        <v>0</v>
      </c>
      <c r="R26">
        <v>109</v>
      </c>
      <c r="S26">
        <v>177</v>
      </c>
      <c r="T26">
        <v>143</v>
      </c>
      <c r="U26" t="s">
        <v>258</v>
      </c>
      <c r="V26" t="s">
        <v>158</v>
      </c>
      <c r="W26">
        <v>9</v>
      </c>
      <c r="X26">
        <v>1</v>
      </c>
      <c r="Y26">
        <v>0</v>
      </c>
      <c r="Z26">
        <v>1</v>
      </c>
      <c r="AA26">
        <v>0</v>
      </c>
      <c r="AB26">
        <v>0</v>
      </c>
      <c r="AC26">
        <v>0</v>
      </c>
      <c r="AD26">
        <v>1</v>
      </c>
      <c r="AE26">
        <v>0</v>
      </c>
      <c r="AF26">
        <v>0</v>
      </c>
      <c r="AG26">
        <v>1</v>
      </c>
      <c r="AH26">
        <v>0</v>
      </c>
      <c r="AI26">
        <v>0</v>
      </c>
      <c r="AJ26">
        <v>0</v>
      </c>
      <c r="AK26">
        <v>0</v>
      </c>
      <c r="AL26">
        <v>0</v>
      </c>
      <c r="AM26">
        <v>0</v>
      </c>
      <c r="AN26" t="s">
        <v>54</v>
      </c>
      <c r="AO26" t="s">
        <v>55</v>
      </c>
      <c r="AP26" t="s">
        <v>55</v>
      </c>
    </row>
    <row r="27" ht="409.5" spans="1:42">
      <c r="A27">
        <v>26</v>
      </c>
      <c r="B27" t="s">
        <v>259</v>
      </c>
      <c r="C27" t="s">
        <v>260</v>
      </c>
      <c r="D27" s="12" t="s">
        <v>261</v>
      </c>
      <c r="E27">
        <v>4</v>
      </c>
      <c r="F27" s="12" t="s">
        <v>262</v>
      </c>
      <c r="G27" t="s">
        <v>178</v>
      </c>
      <c r="H27" t="s">
        <v>94</v>
      </c>
      <c r="I27" t="s">
        <v>63</v>
      </c>
      <c r="J27">
        <v>1849</v>
      </c>
      <c r="K27" t="s">
        <v>106</v>
      </c>
      <c r="L27" t="s">
        <v>180</v>
      </c>
      <c r="M27" t="s">
        <v>180</v>
      </c>
      <c r="N27" t="s">
        <v>166</v>
      </c>
      <c r="O27">
        <v>-1</v>
      </c>
      <c r="P27">
        <v>0</v>
      </c>
      <c r="Q27">
        <v>0</v>
      </c>
      <c r="R27">
        <v>63</v>
      </c>
      <c r="S27">
        <v>110</v>
      </c>
      <c r="T27">
        <v>86.5</v>
      </c>
      <c r="U27" t="s">
        <v>263</v>
      </c>
      <c r="V27" t="s">
        <v>183</v>
      </c>
      <c r="W27">
        <v>172</v>
      </c>
      <c r="X27">
        <v>1</v>
      </c>
      <c r="Y27">
        <v>0</v>
      </c>
      <c r="Z27">
        <v>1</v>
      </c>
      <c r="AA27">
        <v>1</v>
      </c>
      <c r="AB27">
        <v>0</v>
      </c>
      <c r="AC27">
        <v>0</v>
      </c>
      <c r="AD27">
        <v>0</v>
      </c>
      <c r="AE27">
        <v>0</v>
      </c>
      <c r="AF27">
        <v>0</v>
      </c>
      <c r="AG27">
        <v>0</v>
      </c>
      <c r="AH27">
        <v>0</v>
      </c>
      <c r="AI27">
        <v>0</v>
      </c>
      <c r="AJ27">
        <v>0</v>
      </c>
      <c r="AK27">
        <v>0</v>
      </c>
      <c r="AL27">
        <v>0</v>
      </c>
      <c r="AM27">
        <v>0</v>
      </c>
      <c r="AN27" t="s">
        <v>54</v>
      </c>
      <c r="AO27" t="s">
        <v>55</v>
      </c>
      <c r="AP27" t="s">
        <v>55</v>
      </c>
    </row>
    <row r="28" ht="409.5" spans="1:42">
      <c r="A28">
        <v>27</v>
      </c>
      <c r="B28" t="s">
        <v>42</v>
      </c>
      <c r="C28" t="s">
        <v>264</v>
      </c>
      <c r="D28" s="12" t="s">
        <v>265</v>
      </c>
      <c r="E28">
        <v>3.5</v>
      </c>
      <c r="F28" s="12" t="s">
        <v>266</v>
      </c>
      <c r="G28" t="s">
        <v>267</v>
      </c>
      <c r="H28" t="s">
        <v>121</v>
      </c>
      <c r="I28" t="s">
        <v>83</v>
      </c>
      <c r="J28">
        <v>1952</v>
      </c>
      <c r="K28" t="s">
        <v>49</v>
      </c>
      <c r="L28" t="s">
        <v>115</v>
      </c>
      <c r="M28" t="s">
        <v>116</v>
      </c>
      <c r="N28" t="s">
        <v>76</v>
      </c>
      <c r="O28">
        <v>-1</v>
      </c>
      <c r="P28">
        <v>0</v>
      </c>
      <c r="Q28">
        <v>0</v>
      </c>
      <c r="R28">
        <v>75</v>
      </c>
      <c r="S28">
        <v>124</v>
      </c>
      <c r="T28">
        <v>99.5</v>
      </c>
      <c r="U28" t="s">
        <v>268</v>
      </c>
      <c r="V28" t="s">
        <v>269</v>
      </c>
      <c r="W28">
        <v>69</v>
      </c>
      <c r="X28">
        <v>1</v>
      </c>
      <c r="Y28">
        <v>1</v>
      </c>
      <c r="Z28">
        <v>1</v>
      </c>
      <c r="AA28">
        <v>1</v>
      </c>
      <c r="AB28">
        <v>1</v>
      </c>
      <c r="AC28">
        <v>0</v>
      </c>
      <c r="AD28">
        <v>1</v>
      </c>
      <c r="AE28">
        <v>0</v>
      </c>
      <c r="AF28">
        <v>1</v>
      </c>
      <c r="AG28">
        <v>1</v>
      </c>
      <c r="AH28">
        <v>0</v>
      </c>
      <c r="AI28">
        <v>1</v>
      </c>
      <c r="AJ28">
        <v>0</v>
      </c>
      <c r="AK28">
        <v>0</v>
      </c>
      <c r="AL28">
        <v>0</v>
      </c>
      <c r="AM28">
        <v>0</v>
      </c>
      <c r="AN28" t="s">
        <v>54</v>
      </c>
      <c r="AO28" t="s">
        <v>55</v>
      </c>
      <c r="AP28" t="s">
        <v>55</v>
      </c>
    </row>
    <row r="29" ht="409.5" spans="1:42">
      <c r="A29">
        <v>28</v>
      </c>
      <c r="B29" t="s">
        <v>270</v>
      </c>
      <c r="C29" t="s">
        <v>271</v>
      </c>
      <c r="D29" s="12" t="s">
        <v>272</v>
      </c>
      <c r="E29">
        <v>3.7</v>
      </c>
      <c r="F29" s="12" t="s">
        <v>273</v>
      </c>
      <c r="G29" t="s">
        <v>274</v>
      </c>
      <c r="H29" t="s">
        <v>274</v>
      </c>
      <c r="I29" t="s">
        <v>155</v>
      </c>
      <c r="J29">
        <v>1852</v>
      </c>
      <c r="K29" t="s">
        <v>106</v>
      </c>
      <c r="L29" t="s">
        <v>219</v>
      </c>
      <c r="M29" t="s">
        <v>220</v>
      </c>
      <c r="N29" t="s">
        <v>275</v>
      </c>
      <c r="O29">
        <v>-1</v>
      </c>
      <c r="P29">
        <v>0</v>
      </c>
      <c r="Q29">
        <v>0</v>
      </c>
      <c r="R29">
        <v>34</v>
      </c>
      <c r="S29">
        <v>61</v>
      </c>
      <c r="T29">
        <v>47.5</v>
      </c>
      <c r="U29" t="s">
        <v>276</v>
      </c>
      <c r="V29" t="s">
        <v>183</v>
      </c>
      <c r="W29">
        <v>169</v>
      </c>
      <c r="X29">
        <v>0</v>
      </c>
      <c r="Y29">
        <v>0</v>
      </c>
      <c r="Z29">
        <v>0</v>
      </c>
      <c r="AA29">
        <v>1</v>
      </c>
      <c r="AB29">
        <v>0</v>
      </c>
      <c r="AC29">
        <v>0</v>
      </c>
      <c r="AD29">
        <v>0</v>
      </c>
      <c r="AE29">
        <v>0</v>
      </c>
      <c r="AF29">
        <v>0</v>
      </c>
      <c r="AG29">
        <v>0</v>
      </c>
      <c r="AH29">
        <v>0</v>
      </c>
      <c r="AI29">
        <v>0</v>
      </c>
      <c r="AJ29">
        <v>0</v>
      </c>
      <c r="AK29">
        <v>0</v>
      </c>
      <c r="AL29">
        <v>0</v>
      </c>
      <c r="AM29">
        <v>0</v>
      </c>
      <c r="AN29" t="s">
        <v>174</v>
      </c>
      <c r="AO29" t="s">
        <v>55</v>
      </c>
      <c r="AP29" t="s">
        <v>55</v>
      </c>
    </row>
    <row r="30" ht="409.5" spans="1:42">
      <c r="A30">
        <v>29</v>
      </c>
      <c r="B30" t="s">
        <v>277</v>
      </c>
      <c r="C30" t="s">
        <v>245</v>
      </c>
      <c r="D30" s="12" t="s">
        <v>278</v>
      </c>
      <c r="E30">
        <v>4</v>
      </c>
      <c r="F30" s="12" t="s">
        <v>262</v>
      </c>
      <c r="G30" t="s">
        <v>279</v>
      </c>
      <c r="H30" t="s">
        <v>94</v>
      </c>
      <c r="I30" t="s">
        <v>63</v>
      </c>
      <c r="J30">
        <v>1849</v>
      </c>
      <c r="K30" t="s">
        <v>106</v>
      </c>
      <c r="L30" t="s">
        <v>180</v>
      </c>
      <c r="M30" t="s">
        <v>180</v>
      </c>
      <c r="N30" t="s">
        <v>166</v>
      </c>
      <c r="O30">
        <v>-1</v>
      </c>
      <c r="P30">
        <v>0</v>
      </c>
      <c r="Q30">
        <v>0</v>
      </c>
      <c r="R30">
        <v>63</v>
      </c>
      <c r="S30">
        <v>105</v>
      </c>
      <c r="T30">
        <v>84</v>
      </c>
      <c r="U30" t="s">
        <v>263</v>
      </c>
      <c r="V30" t="s">
        <v>280</v>
      </c>
      <c r="W30">
        <v>172</v>
      </c>
      <c r="X30">
        <v>0</v>
      </c>
      <c r="Y30">
        <v>0</v>
      </c>
      <c r="Z30">
        <v>1</v>
      </c>
      <c r="AA30">
        <v>1</v>
      </c>
      <c r="AB30">
        <v>0</v>
      </c>
      <c r="AC30">
        <v>0</v>
      </c>
      <c r="AD30">
        <v>0</v>
      </c>
      <c r="AE30">
        <v>0</v>
      </c>
      <c r="AF30">
        <v>0</v>
      </c>
      <c r="AG30">
        <v>0</v>
      </c>
      <c r="AH30">
        <v>0</v>
      </c>
      <c r="AI30">
        <v>0</v>
      </c>
      <c r="AJ30">
        <v>0</v>
      </c>
      <c r="AK30">
        <v>0</v>
      </c>
      <c r="AL30">
        <v>0</v>
      </c>
      <c r="AM30">
        <v>0</v>
      </c>
      <c r="AN30" t="s">
        <v>54</v>
      </c>
      <c r="AO30" t="s">
        <v>55</v>
      </c>
      <c r="AP30" t="s">
        <v>56</v>
      </c>
    </row>
    <row r="31" ht="409.5" spans="1:42">
      <c r="A31">
        <v>30</v>
      </c>
      <c r="B31" t="s">
        <v>42</v>
      </c>
      <c r="C31" t="s">
        <v>70</v>
      </c>
      <c r="D31" s="12" t="s">
        <v>71</v>
      </c>
      <c r="E31">
        <v>4.8</v>
      </c>
      <c r="F31" s="12" t="s">
        <v>72</v>
      </c>
      <c r="G31" t="s">
        <v>73</v>
      </c>
      <c r="H31" t="s">
        <v>73</v>
      </c>
      <c r="I31" t="s">
        <v>48</v>
      </c>
      <c r="J31">
        <v>2010</v>
      </c>
      <c r="K31" t="s">
        <v>49</v>
      </c>
      <c r="L31" t="s">
        <v>74</v>
      </c>
      <c r="M31" t="s">
        <v>75</v>
      </c>
      <c r="N31" t="s">
        <v>76</v>
      </c>
      <c r="O31">
        <v>-1</v>
      </c>
      <c r="P31">
        <v>0</v>
      </c>
      <c r="Q31">
        <v>0</v>
      </c>
      <c r="R31">
        <v>80</v>
      </c>
      <c r="S31">
        <v>90</v>
      </c>
      <c r="T31">
        <v>85</v>
      </c>
      <c r="U31" t="s">
        <v>77</v>
      </c>
      <c r="V31" t="s">
        <v>78</v>
      </c>
      <c r="W31">
        <v>11</v>
      </c>
      <c r="X31">
        <v>1</v>
      </c>
      <c r="Y31">
        <v>1</v>
      </c>
      <c r="Z31">
        <v>0</v>
      </c>
      <c r="AA31">
        <v>1</v>
      </c>
      <c r="AB31">
        <v>1</v>
      </c>
      <c r="AC31">
        <v>1</v>
      </c>
      <c r="AD31">
        <v>0</v>
      </c>
      <c r="AE31">
        <v>0</v>
      </c>
      <c r="AF31">
        <v>0</v>
      </c>
      <c r="AG31">
        <v>0</v>
      </c>
      <c r="AH31">
        <v>0</v>
      </c>
      <c r="AI31">
        <v>0</v>
      </c>
      <c r="AJ31">
        <v>0</v>
      </c>
      <c r="AK31">
        <v>0</v>
      </c>
      <c r="AL31">
        <v>0</v>
      </c>
      <c r="AM31">
        <v>0</v>
      </c>
      <c r="AN31" t="s">
        <v>54</v>
      </c>
      <c r="AO31" t="s">
        <v>55</v>
      </c>
      <c r="AP31" t="s">
        <v>56</v>
      </c>
    </row>
    <row r="32" ht="409.5" spans="1:42">
      <c r="A32">
        <v>31</v>
      </c>
      <c r="B32" t="s">
        <v>42</v>
      </c>
      <c r="C32" t="s">
        <v>79</v>
      </c>
      <c r="D32" s="12" t="s">
        <v>80</v>
      </c>
      <c r="E32">
        <v>3.8</v>
      </c>
      <c r="F32" s="12" t="s">
        <v>81</v>
      </c>
      <c r="G32" t="s">
        <v>82</v>
      </c>
      <c r="H32" t="s">
        <v>82</v>
      </c>
      <c r="I32" t="s">
        <v>83</v>
      </c>
      <c r="J32">
        <v>1965</v>
      </c>
      <c r="K32" t="s">
        <v>84</v>
      </c>
      <c r="L32" t="s">
        <v>85</v>
      </c>
      <c r="M32" t="s">
        <v>86</v>
      </c>
      <c r="N32" t="s">
        <v>87</v>
      </c>
      <c r="O32" t="s">
        <v>88</v>
      </c>
      <c r="P32">
        <v>0</v>
      </c>
      <c r="Q32">
        <v>0</v>
      </c>
      <c r="R32">
        <v>56</v>
      </c>
      <c r="S32">
        <v>97</v>
      </c>
      <c r="T32">
        <v>76.5</v>
      </c>
      <c r="U32" t="s">
        <v>89</v>
      </c>
      <c r="V32" t="s">
        <v>90</v>
      </c>
      <c r="W32">
        <v>56</v>
      </c>
      <c r="X32">
        <v>1</v>
      </c>
      <c r="Y32">
        <v>0</v>
      </c>
      <c r="Z32">
        <v>0</v>
      </c>
      <c r="AA32">
        <v>0</v>
      </c>
      <c r="AB32">
        <v>0</v>
      </c>
      <c r="AC32">
        <v>0</v>
      </c>
      <c r="AD32">
        <v>0</v>
      </c>
      <c r="AE32">
        <v>0</v>
      </c>
      <c r="AF32">
        <v>0</v>
      </c>
      <c r="AG32">
        <v>0</v>
      </c>
      <c r="AH32">
        <v>0</v>
      </c>
      <c r="AI32">
        <v>0</v>
      </c>
      <c r="AJ32">
        <v>0</v>
      </c>
      <c r="AK32">
        <v>0</v>
      </c>
      <c r="AL32">
        <v>0</v>
      </c>
      <c r="AM32">
        <v>0</v>
      </c>
      <c r="AN32" t="s">
        <v>54</v>
      </c>
      <c r="AO32" t="s">
        <v>55</v>
      </c>
      <c r="AP32" t="s">
        <v>55</v>
      </c>
    </row>
    <row r="33" ht="409.5" spans="1:42">
      <c r="A33">
        <v>32</v>
      </c>
      <c r="B33" t="s">
        <v>42</v>
      </c>
      <c r="C33" t="s">
        <v>281</v>
      </c>
      <c r="D33" s="12" t="s">
        <v>282</v>
      </c>
      <c r="E33">
        <v>3.6</v>
      </c>
      <c r="F33" s="12" t="s">
        <v>283</v>
      </c>
      <c r="G33" t="s">
        <v>284</v>
      </c>
      <c r="H33" t="s">
        <v>284</v>
      </c>
      <c r="I33" t="s">
        <v>83</v>
      </c>
      <c r="J33">
        <v>1997</v>
      </c>
      <c r="K33" t="s">
        <v>49</v>
      </c>
      <c r="L33" t="s">
        <v>107</v>
      </c>
      <c r="M33" t="s">
        <v>107</v>
      </c>
      <c r="N33" t="s">
        <v>87</v>
      </c>
      <c r="O33">
        <v>-1</v>
      </c>
      <c r="P33">
        <v>0</v>
      </c>
      <c r="Q33">
        <v>0</v>
      </c>
      <c r="R33">
        <v>72</v>
      </c>
      <c r="S33">
        <v>120</v>
      </c>
      <c r="T33">
        <v>96</v>
      </c>
      <c r="U33" t="s">
        <v>285</v>
      </c>
      <c r="V33" t="s">
        <v>286</v>
      </c>
      <c r="W33">
        <v>24</v>
      </c>
      <c r="X33">
        <v>1</v>
      </c>
      <c r="Y33">
        <v>0</v>
      </c>
      <c r="Z33">
        <v>0</v>
      </c>
      <c r="AA33">
        <v>0</v>
      </c>
      <c r="AB33">
        <v>1</v>
      </c>
      <c r="AC33">
        <v>1</v>
      </c>
      <c r="AD33">
        <v>0</v>
      </c>
      <c r="AE33">
        <v>0</v>
      </c>
      <c r="AF33">
        <v>0</v>
      </c>
      <c r="AG33">
        <v>0</v>
      </c>
      <c r="AH33">
        <v>0</v>
      </c>
      <c r="AI33">
        <v>0</v>
      </c>
      <c r="AJ33">
        <v>0</v>
      </c>
      <c r="AK33">
        <v>0</v>
      </c>
      <c r="AL33">
        <v>0</v>
      </c>
      <c r="AM33">
        <v>0</v>
      </c>
      <c r="AN33" t="s">
        <v>54</v>
      </c>
      <c r="AO33" t="s">
        <v>55</v>
      </c>
      <c r="AP33" t="s">
        <v>56</v>
      </c>
    </row>
    <row r="34" ht="409.5" spans="1:42">
      <c r="A34">
        <v>33</v>
      </c>
      <c r="B34" t="s">
        <v>287</v>
      </c>
      <c r="C34" t="s">
        <v>91</v>
      </c>
      <c r="D34" s="12" t="s">
        <v>288</v>
      </c>
      <c r="E34">
        <v>3.8</v>
      </c>
      <c r="F34" s="12" t="s">
        <v>289</v>
      </c>
      <c r="G34" t="s">
        <v>178</v>
      </c>
      <c r="H34" t="s">
        <v>290</v>
      </c>
      <c r="I34" t="s">
        <v>63</v>
      </c>
      <c r="J34">
        <v>1996</v>
      </c>
      <c r="K34" t="s">
        <v>106</v>
      </c>
      <c r="L34" t="s">
        <v>180</v>
      </c>
      <c r="M34" t="s">
        <v>180</v>
      </c>
      <c r="N34" t="s">
        <v>166</v>
      </c>
      <c r="O34">
        <v>-1</v>
      </c>
      <c r="P34">
        <v>0</v>
      </c>
      <c r="Q34">
        <v>0</v>
      </c>
      <c r="R34">
        <v>86</v>
      </c>
      <c r="S34">
        <v>143</v>
      </c>
      <c r="T34">
        <v>114.5</v>
      </c>
      <c r="U34" t="s">
        <v>291</v>
      </c>
      <c r="V34" t="s">
        <v>183</v>
      </c>
      <c r="W34">
        <v>25</v>
      </c>
      <c r="X34">
        <v>1</v>
      </c>
      <c r="Y34">
        <v>0</v>
      </c>
      <c r="Z34">
        <v>0</v>
      </c>
      <c r="AA34">
        <v>0</v>
      </c>
      <c r="AB34">
        <v>0</v>
      </c>
      <c r="AC34">
        <v>0</v>
      </c>
      <c r="AD34">
        <v>0</v>
      </c>
      <c r="AE34">
        <v>1</v>
      </c>
      <c r="AF34">
        <v>1</v>
      </c>
      <c r="AG34">
        <v>0</v>
      </c>
      <c r="AH34">
        <v>0</v>
      </c>
      <c r="AI34">
        <v>0</v>
      </c>
      <c r="AJ34">
        <v>0</v>
      </c>
      <c r="AK34">
        <v>0</v>
      </c>
      <c r="AL34">
        <v>0</v>
      </c>
      <c r="AM34">
        <v>0</v>
      </c>
      <c r="AN34" t="s">
        <v>54</v>
      </c>
      <c r="AO34" t="s">
        <v>55</v>
      </c>
      <c r="AP34" t="s">
        <v>55</v>
      </c>
    </row>
    <row r="35" ht="409.5" spans="1:42">
      <c r="A35">
        <v>34</v>
      </c>
      <c r="B35" t="s">
        <v>42</v>
      </c>
      <c r="C35" t="s">
        <v>292</v>
      </c>
      <c r="D35" s="12" t="s">
        <v>293</v>
      </c>
      <c r="E35">
        <v>3.8</v>
      </c>
      <c r="F35" s="12" t="s">
        <v>294</v>
      </c>
      <c r="G35" t="s">
        <v>295</v>
      </c>
      <c r="H35" t="s">
        <v>295</v>
      </c>
      <c r="I35" t="s">
        <v>155</v>
      </c>
      <c r="J35">
        <v>1996</v>
      </c>
      <c r="K35" t="s">
        <v>106</v>
      </c>
      <c r="L35" t="s">
        <v>296</v>
      </c>
      <c r="M35" t="s">
        <v>297</v>
      </c>
      <c r="N35" t="s">
        <v>67</v>
      </c>
      <c r="O35">
        <v>-1</v>
      </c>
      <c r="P35">
        <v>0</v>
      </c>
      <c r="Q35">
        <v>0</v>
      </c>
      <c r="R35">
        <v>93</v>
      </c>
      <c r="S35">
        <v>149</v>
      </c>
      <c r="T35">
        <v>121</v>
      </c>
      <c r="U35" t="s">
        <v>298</v>
      </c>
      <c r="V35" t="s">
        <v>126</v>
      </c>
      <c r="W35">
        <v>25</v>
      </c>
      <c r="X35">
        <v>1</v>
      </c>
      <c r="Y35">
        <v>1</v>
      </c>
      <c r="Z35">
        <v>0</v>
      </c>
      <c r="AA35">
        <v>1</v>
      </c>
      <c r="AB35">
        <v>1</v>
      </c>
      <c r="AC35">
        <v>0</v>
      </c>
      <c r="AD35">
        <v>1</v>
      </c>
      <c r="AE35">
        <v>0</v>
      </c>
      <c r="AF35">
        <v>1</v>
      </c>
      <c r="AG35">
        <v>1</v>
      </c>
      <c r="AH35">
        <v>0</v>
      </c>
      <c r="AI35">
        <v>0</v>
      </c>
      <c r="AJ35">
        <v>0</v>
      </c>
      <c r="AK35">
        <v>0</v>
      </c>
      <c r="AL35">
        <v>1</v>
      </c>
      <c r="AM35">
        <v>0</v>
      </c>
      <c r="AN35" t="s">
        <v>54</v>
      </c>
      <c r="AO35" t="s">
        <v>55</v>
      </c>
      <c r="AP35" t="s">
        <v>56</v>
      </c>
    </row>
    <row r="36" ht="409.5" spans="1:42">
      <c r="A36">
        <v>35</v>
      </c>
      <c r="B36" t="s">
        <v>42</v>
      </c>
      <c r="C36" t="s">
        <v>299</v>
      </c>
      <c r="D36" s="12" t="s">
        <v>300</v>
      </c>
      <c r="E36">
        <v>4.7</v>
      </c>
      <c r="F36" s="12" t="s">
        <v>301</v>
      </c>
      <c r="G36" t="s">
        <v>302</v>
      </c>
      <c r="H36" t="s">
        <v>302</v>
      </c>
      <c r="I36" t="s">
        <v>105</v>
      </c>
      <c r="J36">
        <v>1974</v>
      </c>
      <c r="K36" t="s">
        <v>49</v>
      </c>
      <c r="L36" t="s">
        <v>180</v>
      </c>
      <c r="M36" t="s">
        <v>180</v>
      </c>
      <c r="N36" t="s">
        <v>97</v>
      </c>
      <c r="O36" t="s">
        <v>303</v>
      </c>
      <c r="P36">
        <v>0</v>
      </c>
      <c r="Q36">
        <v>0</v>
      </c>
      <c r="R36">
        <v>85</v>
      </c>
      <c r="S36">
        <v>140</v>
      </c>
      <c r="T36">
        <v>112.5</v>
      </c>
      <c r="U36" t="s">
        <v>304</v>
      </c>
      <c r="V36" t="s">
        <v>183</v>
      </c>
      <c r="W36">
        <v>47</v>
      </c>
      <c r="X36">
        <v>1</v>
      </c>
      <c r="Y36">
        <v>0</v>
      </c>
      <c r="Z36">
        <v>0</v>
      </c>
      <c r="AA36">
        <v>1</v>
      </c>
      <c r="AB36">
        <v>0</v>
      </c>
      <c r="AC36">
        <v>0</v>
      </c>
      <c r="AD36">
        <v>0</v>
      </c>
      <c r="AE36">
        <v>0</v>
      </c>
      <c r="AF36">
        <v>0</v>
      </c>
      <c r="AG36">
        <v>0</v>
      </c>
      <c r="AH36">
        <v>0</v>
      </c>
      <c r="AI36">
        <v>0</v>
      </c>
      <c r="AJ36">
        <v>0</v>
      </c>
      <c r="AK36">
        <v>0</v>
      </c>
      <c r="AL36">
        <v>0</v>
      </c>
      <c r="AM36">
        <v>0</v>
      </c>
      <c r="AN36" t="s">
        <v>54</v>
      </c>
      <c r="AO36" t="s">
        <v>55</v>
      </c>
      <c r="AP36" t="s">
        <v>55</v>
      </c>
    </row>
    <row r="37" ht="409.5" spans="1:42">
      <c r="A37">
        <v>36</v>
      </c>
      <c r="B37" t="s">
        <v>305</v>
      </c>
      <c r="C37" t="s">
        <v>306</v>
      </c>
      <c r="D37" s="12" t="s">
        <v>307</v>
      </c>
      <c r="E37">
        <v>4.2</v>
      </c>
      <c r="F37" s="12" t="s">
        <v>308</v>
      </c>
      <c r="G37" t="s">
        <v>121</v>
      </c>
      <c r="H37" t="s">
        <v>239</v>
      </c>
      <c r="I37" t="s">
        <v>105</v>
      </c>
      <c r="J37">
        <v>2008</v>
      </c>
      <c r="K37" t="s">
        <v>49</v>
      </c>
      <c r="L37" t="s">
        <v>309</v>
      </c>
      <c r="M37" t="s">
        <v>140</v>
      </c>
      <c r="N37" t="s">
        <v>97</v>
      </c>
      <c r="O37">
        <v>-1</v>
      </c>
      <c r="P37">
        <v>0</v>
      </c>
      <c r="Q37">
        <v>0</v>
      </c>
      <c r="R37">
        <v>77</v>
      </c>
      <c r="S37">
        <v>135</v>
      </c>
      <c r="T37">
        <v>106</v>
      </c>
      <c r="U37" t="s">
        <v>310</v>
      </c>
      <c r="V37" t="s">
        <v>126</v>
      </c>
      <c r="W37">
        <v>13</v>
      </c>
      <c r="X37">
        <v>1</v>
      </c>
      <c r="Y37">
        <v>0</v>
      </c>
      <c r="Z37">
        <v>0</v>
      </c>
      <c r="AA37">
        <v>1</v>
      </c>
      <c r="AB37">
        <v>1</v>
      </c>
      <c r="AC37">
        <v>0</v>
      </c>
      <c r="AD37">
        <v>0</v>
      </c>
      <c r="AE37">
        <v>0</v>
      </c>
      <c r="AF37">
        <v>0</v>
      </c>
      <c r="AG37">
        <v>0</v>
      </c>
      <c r="AH37">
        <v>0</v>
      </c>
      <c r="AI37">
        <v>1</v>
      </c>
      <c r="AJ37">
        <v>1</v>
      </c>
      <c r="AK37">
        <v>0</v>
      </c>
      <c r="AL37">
        <v>0</v>
      </c>
      <c r="AM37">
        <v>0</v>
      </c>
      <c r="AN37" t="s">
        <v>174</v>
      </c>
      <c r="AO37" t="s">
        <v>55</v>
      </c>
      <c r="AP37" t="s">
        <v>55</v>
      </c>
    </row>
    <row r="38" ht="409.5" spans="1:42">
      <c r="A38">
        <v>37</v>
      </c>
      <c r="B38" t="s">
        <v>42</v>
      </c>
      <c r="C38" t="s">
        <v>311</v>
      </c>
      <c r="D38" s="12" t="s">
        <v>312</v>
      </c>
      <c r="E38">
        <v>3.5</v>
      </c>
      <c r="F38" s="12" t="s">
        <v>313</v>
      </c>
      <c r="G38" t="s">
        <v>314</v>
      </c>
      <c r="H38" t="s">
        <v>314</v>
      </c>
      <c r="I38" t="s">
        <v>83</v>
      </c>
      <c r="J38">
        <v>1969</v>
      </c>
      <c r="K38" t="s">
        <v>49</v>
      </c>
      <c r="L38" t="s">
        <v>315</v>
      </c>
      <c r="M38" t="s">
        <v>140</v>
      </c>
      <c r="N38" t="s">
        <v>108</v>
      </c>
      <c r="O38" t="s">
        <v>316</v>
      </c>
      <c r="P38">
        <v>0</v>
      </c>
      <c r="Q38">
        <v>0</v>
      </c>
      <c r="R38">
        <v>82</v>
      </c>
      <c r="S38">
        <v>132</v>
      </c>
      <c r="T38">
        <v>107</v>
      </c>
      <c r="U38" t="s">
        <v>317</v>
      </c>
      <c r="V38" t="s">
        <v>126</v>
      </c>
      <c r="W38">
        <v>52</v>
      </c>
      <c r="X38">
        <v>1</v>
      </c>
      <c r="Y38">
        <v>1</v>
      </c>
      <c r="Z38">
        <v>1</v>
      </c>
      <c r="AA38">
        <v>0</v>
      </c>
      <c r="AB38">
        <v>0</v>
      </c>
      <c r="AC38">
        <v>0</v>
      </c>
      <c r="AD38">
        <v>0</v>
      </c>
      <c r="AE38">
        <v>0</v>
      </c>
      <c r="AF38">
        <v>0</v>
      </c>
      <c r="AG38">
        <v>0</v>
      </c>
      <c r="AH38">
        <v>1</v>
      </c>
      <c r="AI38">
        <v>1</v>
      </c>
      <c r="AJ38">
        <v>0</v>
      </c>
      <c r="AK38">
        <v>0</v>
      </c>
      <c r="AL38">
        <v>1</v>
      </c>
      <c r="AM38">
        <v>0</v>
      </c>
      <c r="AN38" t="s">
        <v>54</v>
      </c>
      <c r="AO38" t="s">
        <v>55</v>
      </c>
      <c r="AP38" t="s">
        <v>56</v>
      </c>
    </row>
    <row r="39" ht="409.5" spans="1:42">
      <c r="A39">
        <v>38</v>
      </c>
      <c r="B39" t="s">
        <v>42</v>
      </c>
      <c r="C39" t="s">
        <v>318</v>
      </c>
      <c r="D39" s="12" t="s">
        <v>319</v>
      </c>
      <c r="E39">
        <v>4.7</v>
      </c>
      <c r="F39" s="12" t="s">
        <v>320</v>
      </c>
      <c r="G39" t="s">
        <v>321</v>
      </c>
      <c r="H39" t="s">
        <v>321</v>
      </c>
      <c r="I39" t="s">
        <v>105</v>
      </c>
      <c r="J39">
        <v>2010</v>
      </c>
      <c r="K39" t="s">
        <v>49</v>
      </c>
      <c r="L39" t="s">
        <v>50</v>
      </c>
      <c r="M39" t="s">
        <v>50</v>
      </c>
      <c r="N39" t="s">
        <v>76</v>
      </c>
      <c r="O39">
        <v>-1</v>
      </c>
      <c r="P39">
        <v>0</v>
      </c>
      <c r="Q39">
        <v>0</v>
      </c>
      <c r="R39">
        <v>83</v>
      </c>
      <c r="S39">
        <v>137</v>
      </c>
      <c r="T39">
        <v>110</v>
      </c>
      <c r="U39" t="s">
        <v>322</v>
      </c>
      <c r="V39" t="s">
        <v>183</v>
      </c>
      <c r="W39">
        <v>11</v>
      </c>
      <c r="X39">
        <v>1</v>
      </c>
      <c r="Y39">
        <v>1</v>
      </c>
      <c r="Z39">
        <v>0</v>
      </c>
      <c r="AA39">
        <v>1</v>
      </c>
      <c r="AB39">
        <v>1</v>
      </c>
      <c r="AC39">
        <v>0</v>
      </c>
      <c r="AD39">
        <v>0</v>
      </c>
      <c r="AE39">
        <v>1</v>
      </c>
      <c r="AF39">
        <v>1</v>
      </c>
      <c r="AG39">
        <v>1</v>
      </c>
      <c r="AH39">
        <v>1</v>
      </c>
      <c r="AI39">
        <v>0</v>
      </c>
      <c r="AJ39">
        <v>0</v>
      </c>
      <c r="AK39">
        <v>0</v>
      </c>
      <c r="AL39">
        <v>0</v>
      </c>
      <c r="AM39">
        <v>0</v>
      </c>
      <c r="AN39" t="s">
        <v>54</v>
      </c>
      <c r="AO39" t="s">
        <v>55</v>
      </c>
      <c r="AP39" t="s">
        <v>135</v>
      </c>
    </row>
    <row r="40" ht="409.5" spans="1:42">
      <c r="A40">
        <v>39</v>
      </c>
      <c r="B40" t="s">
        <v>323</v>
      </c>
      <c r="C40" t="s">
        <v>324</v>
      </c>
      <c r="D40" s="12" t="s">
        <v>325</v>
      </c>
      <c r="E40">
        <v>3.5</v>
      </c>
      <c r="F40" s="12" t="s">
        <v>326</v>
      </c>
      <c r="G40" t="s">
        <v>327</v>
      </c>
      <c r="H40" t="s">
        <v>328</v>
      </c>
      <c r="I40" t="s">
        <v>155</v>
      </c>
      <c r="J40">
        <v>1870</v>
      </c>
      <c r="K40" t="s">
        <v>106</v>
      </c>
      <c r="L40" t="s">
        <v>180</v>
      </c>
      <c r="M40" t="s">
        <v>180</v>
      </c>
      <c r="N40" t="s">
        <v>108</v>
      </c>
      <c r="O40">
        <v>-1</v>
      </c>
      <c r="P40">
        <v>0</v>
      </c>
      <c r="Q40">
        <v>0</v>
      </c>
      <c r="R40">
        <v>115</v>
      </c>
      <c r="S40">
        <v>180</v>
      </c>
      <c r="T40">
        <v>147.5</v>
      </c>
      <c r="U40" t="s">
        <v>329</v>
      </c>
      <c r="V40" t="s">
        <v>126</v>
      </c>
      <c r="W40">
        <v>151</v>
      </c>
      <c r="X40">
        <v>1</v>
      </c>
      <c r="Y40">
        <v>0</v>
      </c>
      <c r="Z40">
        <v>0</v>
      </c>
      <c r="AA40">
        <v>1</v>
      </c>
      <c r="AB40">
        <v>0</v>
      </c>
      <c r="AC40">
        <v>0</v>
      </c>
      <c r="AD40">
        <v>0</v>
      </c>
      <c r="AE40">
        <v>0</v>
      </c>
      <c r="AF40">
        <v>0</v>
      </c>
      <c r="AG40">
        <v>0</v>
      </c>
      <c r="AH40">
        <v>0</v>
      </c>
      <c r="AI40">
        <v>0</v>
      </c>
      <c r="AJ40">
        <v>0</v>
      </c>
      <c r="AK40">
        <v>0</v>
      </c>
      <c r="AL40">
        <v>0</v>
      </c>
      <c r="AM40">
        <v>0</v>
      </c>
      <c r="AN40" t="s">
        <v>54</v>
      </c>
      <c r="AO40" t="s">
        <v>234</v>
      </c>
      <c r="AP40" t="s">
        <v>56</v>
      </c>
    </row>
    <row r="41" ht="409.5" spans="1:42">
      <c r="A41">
        <v>40</v>
      </c>
      <c r="B41" t="s">
        <v>330</v>
      </c>
      <c r="C41" t="s">
        <v>331</v>
      </c>
      <c r="D41" s="12" t="s">
        <v>332</v>
      </c>
      <c r="E41">
        <v>3.5</v>
      </c>
      <c r="F41" s="12" t="s">
        <v>333</v>
      </c>
      <c r="G41" t="s">
        <v>334</v>
      </c>
      <c r="H41" t="s">
        <v>334</v>
      </c>
      <c r="I41" t="s">
        <v>105</v>
      </c>
      <c r="J41">
        <v>1985</v>
      </c>
      <c r="K41" t="s">
        <v>49</v>
      </c>
      <c r="L41" t="s">
        <v>219</v>
      </c>
      <c r="M41" t="s">
        <v>220</v>
      </c>
      <c r="N41" t="s">
        <v>76</v>
      </c>
      <c r="O41">
        <v>-1</v>
      </c>
      <c r="P41">
        <v>0</v>
      </c>
      <c r="Q41">
        <v>0</v>
      </c>
      <c r="R41">
        <v>74</v>
      </c>
      <c r="S41">
        <v>138</v>
      </c>
      <c r="T41">
        <v>106</v>
      </c>
      <c r="U41" t="s">
        <v>335</v>
      </c>
      <c r="V41" t="s">
        <v>100</v>
      </c>
      <c r="W41">
        <v>36</v>
      </c>
      <c r="X41">
        <v>1</v>
      </c>
      <c r="Y41">
        <v>0</v>
      </c>
      <c r="Z41">
        <v>0</v>
      </c>
      <c r="AA41">
        <v>1</v>
      </c>
      <c r="AB41">
        <v>1</v>
      </c>
      <c r="AC41">
        <v>0</v>
      </c>
      <c r="AD41">
        <v>0</v>
      </c>
      <c r="AE41">
        <v>0</v>
      </c>
      <c r="AF41">
        <v>0</v>
      </c>
      <c r="AG41">
        <v>0</v>
      </c>
      <c r="AH41">
        <v>0</v>
      </c>
      <c r="AI41">
        <v>0</v>
      </c>
      <c r="AJ41">
        <v>0</v>
      </c>
      <c r="AK41">
        <v>0</v>
      </c>
      <c r="AL41">
        <v>0</v>
      </c>
      <c r="AM41">
        <v>0</v>
      </c>
      <c r="AN41" t="s">
        <v>194</v>
      </c>
      <c r="AO41" t="s">
        <v>55</v>
      </c>
      <c r="AP41" t="s">
        <v>56</v>
      </c>
    </row>
    <row r="42" ht="409.5" spans="1:42">
      <c r="A42">
        <v>41</v>
      </c>
      <c r="B42" t="s">
        <v>169</v>
      </c>
      <c r="C42" t="s">
        <v>336</v>
      </c>
      <c r="D42" s="12" t="s">
        <v>337</v>
      </c>
      <c r="E42">
        <v>4.2</v>
      </c>
      <c r="F42" s="12" t="s">
        <v>338</v>
      </c>
      <c r="G42" t="s">
        <v>146</v>
      </c>
      <c r="H42" t="s">
        <v>146</v>
      </c>
      <c r="I42" t="s">
        <v>105</v>
      </c>
      <c r="J42">
        <v>2008</v>
      </c>
      <c r="K42" t="s">
        <v>49</v>
      </c>
      <c r="L42" t="s">
        <v>309</v>
      </c>
      <c r="M42" t="s">
        <v>140</v>
      </c>
      <c r="N42" t="s">
        <v>51</v>
      </c>
      <c r="O42" t="s">
        <v>339</v>
      </c>
      <c r="P42">
        <v>0</v>
      </c>
      <c r="Q42">
        <v>0</v>
      </c>
      <c r="R42">
        <v>64</v>
      </c>
      <c r="S42">
        <v>112</v>
      </c>
      <c r="T42">
        <v>88</v>
      </c>
      <c r="U42" t="s">
        <v>340</v>
      </c>
      <c r="V42" t="s">
        <v>126</v>
      </c>
      <c r="W42">
        <v>13</v>
      </c>
      <c r="X42">
        <v>1</v>
      </c>
      <c r="Y42">
        <v>0</v>
      </c>
      <c r="Z42">
        <v>1</v>
      </c>
      <c r="AA42">
        <v>1</v>
      </c>
      <c r="AB42">
        <v>1</v>
      </c>
      <c r="AC42">
        <v>0</v>
      </c>
      <c r="AD42">
        <v>0</v>
      </c>
      <c r="AE42">
        <v>0</v>
      </c>
      <c r="AF42">
        <v>0</v>
      </c>
      <c r="AG42">
        <v>0</v>
      </c>
      <c r="AH42">
        <v>0</v>
      </c>
      <c r="AI42">
        <v>1</v>
      </c>
      <c r="AJ42">
        <v>0</v>
      </c>
      <c r="AK42">
        <v>0</v>
      </c>
      <c r="AL42">
        <v>1</v>
      </c>
      <c r="AM42">
        <v>0</v>
      </c>
      <c r="AN42" t="s">
        <v>174</v>
      </c>
      <c r="AO42" t="s">
        <v>55</v>
      </c>
      <c r="AP42" t="s">
        <v>55</v>
      </c>
    </row>
    <row r="43" ht="409.5" spans="1:42">
      <c r="A43">
        <v>43</v>
      </c>
      <c r="B43" t="s">
        <v>330</v>
      </c>
      <c r="C43" t="s">
        <v>341</v>
      </c>
      <c r="D43" s="12" t="s">
        <v>342</v>
      </c>
      <c r="E43">
        <v>3.6</v>
      </c>
      <c r="F43" s="12" t="s">
        <v>343</v>
      </c>
      <c r="G43" t="s">
        <v>344</v>
      </c>
      <c r="H43" t="s">
        <v>345</v>
      </c>
      <c r="I43" s="13">
        <v>18264</v>
      </c>
      <c r="J43">
        <v>-1</v>
      </c>
      <c r="K43" t="s">
        <v>49</v>
      </c>
      <c r="L43">
        <v>-1</v>
      </c>
      <c r="M43">
        <v>-1</v>
      </c>
      <c r="N43" t="s">
        <v>346</v>
      </c>
      <c r="O43">
        <v>-1</v>
      </c>
      <c r="P43">
        <v>0</v>
      </c>
      <c r="Q43">
        <v>0</v>
      </c>
      <c r="R43">
        <v>68</v>
      </c>
      <c r="S43">
        <v>129</v>
      </c>
      <c r="T43">
        <v>98.5</v>
      </c>
      <c r="U43" t="s">
        <v>347</v>
      </c>
      <c r="V43" t="s">
        <v>183</v>
      </c>
      <c r="W43">
        <v>-1</v>
      </c>
      <c r="X43">
        <v>0</v>
      </c>
      <c r="Y43">
        <v>0</v>
      </c>
      <c r="Z43">
        <v>0</v>
      </c>
      <c r="AA43">
        <v>1</v>
      </c>
      <c r="AB43">
        <v>1</v>
      </c>
      <c r="AC43">
        <v>0</v>
      </c>
      <c r="AD43">
        <v>0</v>
      </c>
      <c r="AE43">
        <v>0</v>
      </c>
      <c r="AF43">
        <v>0</v>
      </c>
      <c r="AG43">
        <v>0</v>
      </c>
      <c r="AH43">
        <v>0</v>
      </c>
      <c r="AI43">
        <v>0</v>
      </c>
      <c r="AJ43">
        <v>0</v>
      </c>
      <c r="AK43">
        <v>0</v>
      </c>
      <c r="AL43">
        <v>0</v>
      </c>
      <c r="AM43">
        <v>0</v>
      </c>
      <c r="AN43" t="s">
        <v>194</v>
      </c>
      <c r="AO43" t="s">
        <v>55</v>
      </c>
      <c r="AP43" t="s">
        <v>55</v>
      </c>
    </row>
    <row r="44" ht="409.5" spans="1:42">
      <c r="A44">
        <v>44</v>
      </c>
      <c r="B44" t="s">
        <v>348</v>
      </c>
      <c r="C44" t="s">
        <v>210</v>
      </c>
      <c r="D44" s="12" t="s">
        <v>349</v>
      </c>
      <c r="E44">
        <v>4.2</v>
      </c>
      <c r="F44" s="12" t="s">
        <v>212</v>
      </c>
      <c r="G44" t="s">
        <v>146</v>
      </c>
      <c r="H44" t="s">
        <v>146</v>
      </c>
      <c r="I44" t="s">
        <v>95</v>
      </c>
      <c r="J44">
        <v>2010</v>
      </c>
      <c r="K44" t="s">
        <v>49</v>
      </c>
      <c r="L44" t="s">
        <v>207</v>
      </c>
      <c r="M44" t="s">
        <v>140</v>
      </c>
      <c r="N44" t="s">
        <v>97</v>
      </c>
      <c r="O44">
        <v>-1</v>
      </c>
      <c r="P44">
        <v>0</v>
      </c>
      <c r="Q44">
        <v>0</v>
      </c>
      <c r="R44">
        <v>110</v>
      </c>
      <c r="S44">
        <v>175</v>
      </c>
      <c r="T44">
        <v>142.5</v>
      </c>
      <c r="U44" t="s">
        <v>213</v>
      </c>
      <c r="V44" t="s">
        <v>126</v>
      </c>
      <c r="W44">
        <v>11</v>
      </c>
      <c r="X44">
        <v>0</v>
      </c>
      <c r="Y44">
        <v>0</v>
      </c>
      <c r="Z44">
        <v>0</v>
      </c>
      <c r="AA44">
        <v>0</v>
      </c>
      <c r="AB44">
        <v>0</v>
      </c>
      <c r="AC44">
        <v>0</v>
      </c>
      <c r="AD44">
        <v>0</v>
      </c>
      <c r="AE44">
        <v>0</v>
      </c>
      <c r="AF44">
        <v>0</v>
      </c>
      <c r="AG44">
        <v>0</v>
      </c>
      <c r="AH44">
        <v>0</v>
      </c>
      <c r="AI44">
        <v>0</v>
      </c>
      <c r="AJ44">
        <v>0</v>
      </c>
      <c r="AK44">
        <v>0</v>
      </c>
      <c r="AL44">
        <v>0</v>
      </c>
      <c r="AM44">
        <v>0</v>
      </c>
      <c r="AN44" t="s">
        <v>54</v>
      </c>
      <c r="AO44" t="s">
        <v>55</v>
      </c>
      <c r="AP44" t="s">
        <v>56</v>
      </c>
    </row>
    <row r="45" ht="409.5" spans="1:42">
      <c r="A45">
        <v>45</v>
      </c>
      <c r="B45" t="s">
        <v>350</v>
      </c>
      <c r="C45" t="s">
        <v>351</v>
      </c>
      <c r="D45" s="12" t="s">
        <v>352</v>
      </c>
      <c r="E45">
        <v>3.4</v>
      </c>
      <c r="F45" s="12" t="s">
        <v>353</v>
      </c>
      <c r="G45" t="s">
        <v>354</v>
      </c>
      <c r="H45" t="s">
        <v>355</v>
      </c>
      <c r="I45" t="s">
        <v>155</v>
      </c>
      <c r="J45">
        <v>2015</v>
      </c>
      <c r="K45" t="s">
        <v>106</v>
      </c>
      <c r="L45" t="s">
        <v>356</v>
      </c>
      <c r="M45" t="s">
        <v>357</v>
      </c>
      <c r="N45" t="s">
        <v>67</v>
      </c>
      <c r="O45" t="s">
        <v>358</v>
      </c>
      <c r="P45">
        <v>0</v>
      </c>
      <c r="Q45">
        <v>0</v>
      </c>
      <c r="R45">
        <v>52</v>
      </c>
      <c r="S45">
        <v>113</v>
      </c>
      <c r="T45">
        <v>82.5</v>
      </c>
      <c r="U45" t="s">
        <v>359</v>
      </c>
      <c r="V45" t="s">
        <v>193</v>
      </c>
      <c r="W45">
        <v>6</v>
      </c>
      <c r="X45">
        <v>0</v>
      </c>
      <c r="Y45">
        <v>0</v>
      </c>
      <c r="Z45">
        <v>1</v>
      </c>
      <c r="AA45">
        <v>0</v>
      </c>
      <c r="AB45">
        <v>0</v>
      </c>
      <c r="AC45">
        <v>0</v>
      </c>
      <c r="AD45">
        <v>0</v>
      </c>
      <c r="AE45">
        <v>0</v>
      </c>
      <c r="AF45">
        <v>0</v>
      </c>
      <c r="AG45">
        <v>0</v>
      </c>
      <c r="AH45">
        <v>0</v>
      </c>
      <c r="AI45">
        <v>0</v>
      </c>
      <c r="AJ45">
        <v>0</v>
      </c>
      <c r="AK45">
        <v>0</v>
      </c>
      <c r="AL45">
        <v>0</v>
      </c>
      <c r="AM45">
        <v>0</v>
      </c>
      <c r="AN45" t="s">
        <v>134</v>
      </c>
      <c r="AO45" t="s">
        <v>55</v>
      </c>
      <c r="AP45" t="s">
        <v>56</v>
      </c>
    </row>
    <row r="46" ht="409.5" spans="1:42">
      <c r="A46">
        <v>46</v>
      </c>
      <c r="B46" t="s">
        <v>323</v>
      </c>
      <c r="C46" t="s">
        <v>360</v>
      </c>
      <c r="D46" s="12" t="s">
        <v>361</v>
      </c>
      <c r="E46">
        <v>4.3</v>
      </c>
      <c r="F46" s="12" t="s">
        <v>362</v>
      </c>
      <c r="G46" t="s">
        <v>239</v>
      </c>
      <c r="H46" t="s">
        <v>239</v>
      </c>
      <c r="I46" t="s">
        <v>83</v>
      </c>
      <c r="J46">
        <v>1993</v>
      </c>
      <c r="K46" t="s">
        <v>106</v>
      </c>
      <c r="L46" t="s">
        <v>107</v>
      </c>
      <c r="M46" t="s">
        <v>107</v>
      </c>
      <c r="N46" t="s">
        <v>67</v>
      </c>
      <c r="O46" t="s">
        <v>363</v>
      </c>
      <c r="P46">
        <v>0</v>
      </c>
      <c r="Q46">
        <v>0</v>
      </c>
      <c r="R46">
        <v>110</v>
      </c>
      <c r="S46">
        <v>150</v>
      </c>
      <c r="T46">
        <v>130</v>
      </c>
      <c r="U46" t="s">
        <v>364</v>
      </c>
      <c r="V46" t="s">
        <v>244</v>
      </c>
      <c r="W46">
        <v>28</v>
      </c>
      <c r="X46">
        <v>1</v>
      </c>
      <c r="Y46">
        <v>1</v>
      </c>
      <c r="Z46">
        <v>0</v>
      </c>
      <c r="AA46">
        <v>1</v>
      </c>
      <c r="AB46">
        <v>1</v>
      </c>
      <c r="AC46">
        <v>0</v>
      </c>
      <c r="AD46">
        <v>0</v>
      </c>
      <c r="AE46">
        <v>0</v>
      </c>
      <c r="AF46">
        <v>1</v>
      </c>
      <c r="AG46">
        <v>0</v>
      </c>
      <c r="AH46">
        <v>1</v>
      </c>
      <c r="AI46">
        <v>1</v>
      </c>
      <c r="AJ46">
        <v>1</v>
      </c>
      <c r="AK46">
        <v>0</v>
      </c>
      <c r="AL46">
        <v>0</v>
      </c>
      <c r="AM46">
        <v>0</v>
      </c>
      <c r="AN46" t="s">
        <v>54</v>
      </c>
      <c r="AO46" t="s">
        <v>234</v>
      </c>
      <c r="AP46" t="s">
        <v>56</v>
      </c>
    </row>
    <row r="47" ht="409.5" spans="1:42">
      <c r="A47">
        <v>48</v>
      </c>
      <c r="B47" t="s">
        <v>42</v>
      </c>
      <c r="C47" t="s">
        <v>365</v>
      </c>
      <c r="D47" s="12" t="s">
        <v>366</v>
      </c>
      <c r="E47">
        <v>5</v>
      </c>
      <c r="F47" s="12" t="s">
        <v>367</v>
      </c>
      <c r="G47" t="s">
        <v>368</v>
      </c>
      <c r="H47" t="s">
        <v>369</v>
      </c>
      <c r="I47" t="s">
        <v>370</v>
      </c>
      <c r="J47">
        <v>-1</v>
      </c>
      <c r="K47" t="s">
        <v>49</v>
      </c>
      <c r="L47" t="s">
        <v>207</v>
      </c>
      <c r="M47" t="s">
        <v>140</v>
      </c>
      <c r="N47" t="s">
        <v>97</v>
      </c>
      <c r="O47">
        <v>-1</v>
      </c>
      <c r="P47">
        <v>0</v>
      </c>
      <c r="Q47">
        <v>1</v>
      </c>
      <c r="R47">
        <v>150</v>
      </c>
      <c r="S47">
        <v>160</v>
      </c>
      <c r="T47">
        <v>155</v>
      </c>
      <c r="U47" t="s">
        <v>371</v>
      </c>
      <c r="V47" t="s">
        <v>372</v>
      </c>
      <c r="W47">
        <v>-1</v>
      </c>
      <c r="X47">
        <v>0</v>
      </c>
      <c r="Y47">
        <v>0</v>
      </c>
      <c r="Z47">
        <v>1</v>
      </c>
      <c r="AA47">
        <v>1</v>
      </c>
      <c r="AB47">
        <v>0</v>
      </c>
      <c r="AC47">
        <v>0</v>
      </c>
      <c r="AD47">
        <v>0</v>
      </c>
      <c r="AE47">
        <v>0</v>
      </c>
      <c r="AF47">
        <v>0</v>
      </c>
      <c r="AG47">
        <v>0</v>
      </c>
      <c r="AH47">
        <v>0</v>
      </c>
      <c r="AI47">
        <v>0</v>
      </c>
      <c r="AJ47">
        <v>0</v>
      </c>
      <c r="AK47">
        <v>0</v>
      </c>
      <c r="AL47">
        <v>0</v>
      </c>
      <c r="AM47">
        <v>0</v>
      </c>
      <c r="AN47" t="s">
        <v>54</v>
      </c>
      <c r="AO47" t="s">
        <v>55</v>
      </c>
      <c r="AP47" t="s">
        <v>55</v>
      </c>
    </row>
    <row r="48" ht="409.5" spans="1:42">
      <c r="A48">
        <v>49</v>
      </c>
      <c r="B48" t="s">
        <v>373</v>
      </c>
      <c r="C48" t="s">
        <v>374</v>
      </c>
      <c r="D48" s="12" t="s">
        <v>375</v>
      </c>
      <c r="E48">
        <v>3.7</v>
      </c>
      <c r="F48" s="12" t="s">
        <v>376</v>
      </c>
      <c r="G48" t="s">
        <v>377</v>
      </c>
      <c r="H48" t="s">
        <v>378</v>
      </c>
      <c r="I48" t="s">
        <v>63</v>
      </c>
      <c r="J48">
        <v>1958</v>
      </c>
      <c r="K48" t="s">
        <v>106</v>
      </c>
      <c r="L48" t="s">
        <v>309</v>
      </c>
      <c r="M48" t="s">
        <v>140</v>
      </c>
      <c r="N48" t="s">
        <v>166</v>
      </c>
      <c r="O48" t="s">
        <v>379</v>
      </c>
      <c r="P48">
        <v>0</v>
      </c>
      <c r="Q48">
        <v>0</v>
      </c>
      <c r="R48">
        <v>158</v>
      </c>
      <c r="S48">
        <v>211</v>
      </c>
      <c r="T48">
        <v>184.5</v>
      </c>
      <c r="U48" t="s">
        <v>380</v>
      </c>
      <c r="V48" t="s">
        <v>90</v>
      </c>
      <c r="W48">
        <v>63</v>
      </c>
      <c r="X48">
        <v>1</v>
      </c>
      <c r="Y48">
        <v>0</v>
      </c>
      <c r="Z48">
        <v>0</v>
      </c>
      <c r="AA48">
        <v>1</v>
      </c>
      <c r="AB48">
        <v>1</v>
      </c>
      <c r="AC48">
        <v>1</v>
      </c>
      <c r="AD48">
        <v>0</v>
      </c>
      <c r="AE48">
        <v>0</v>
      </c>
      <c r="AF48">
        <v>0</v>
      </c>
      <c r="AG48">
        <v>0</v>
      </c>
      <c r="AH48">
        <v>0</v>
      </c>
      <c r="AI48">
        <v>1</v>
      </c>
      <c r="AJ48">
        <v>0</v>
      </c>
      <c r="AK48">
        <v>0</v>
      </c>
      <c r="AL48">
        <v>0</v>
      </c>
      <c r="AM48">
        <v>0</v>
      </c>
      <c r="AN48" t="s">
        <v>54</v>
      </c>
      <c r="AO48" t="s">
        <v>234</v>
      </c>
      <c r="AP48" t="s">
        <v>55</v>
      </c>
    </row>
    <row r="49" ht="409.5" spans="1:42">
      <c r="A49">
        <v>50</v>
      </c>
      <c r="B49" t="s">
        <v>270</v>
      </c>
      <c r="C49" t="s">
        <v>381</v>
      </c>
      <c r="D49" s="12" t="s">
        <v>382</v>
      </c>
      <c r="E49">
        <v>3.1</v>
      </c>
      <c r="F49" s="12" t="s">
        <v>383</v>
      </c>
      <c r="G49" t="s">
        <v>384</v>
      </c>
      <c r="H49" t="s">
        <v>385</v>
      </c>
      <c r="I49" t="s">
        <v>155</v>
      </c>
      <c r="J49">
        <v>1986</v>
      </c>
      <c r="K49" t="s">
        <v>49</v>
      </c>
      <c r="L49" t="s">
        <v>207</v>
      </c>
      <c r="M49" t="s">
        <v>140</v>
      </c>
      <c r="N49" t="s">
        <v>67</v>
      </c>
      <c r="O49">
        <v>-1</v>
      </c>
      <c r="P49">
        <v>0</v>
      </c>
      <c r="Q49">
        <v>0</v>
      </c>
      <c r="R49">
        <v>20</v>
      </c>
      <c r="S49">
        <v>39</v>
      </c>
      <c r="T49">
        <v>29.5</v>
      </c>
      <c r="U49" t="s">
        <v>386</v>
      </c>
      <c r="V49" t="s">
        <v>222</v>
      </c>
      <c r="W49">
        <v>35</v>
      </c>
      <c r="X49">
        <v>0</v>
      </c>
      <c r="Y49">
        <v>0</v>
      </c>
      <c r="Z49">
        <v>0</v>
      </c>
      <c r="AA49">
        <v>1</v>
      </c>
      <c r="AB49">
        <v>0</v>
      </c>
      <c r="AC49">
        <v>0</v>
      </c>
      <c r="AD49">
        <v>0</v>
      </c>
      <c r="AE49">
        <v>0</v>
      </c>
      <c r="AF49">
        <v>0</v>
      </c>
      <c r="AG49">
        <v>0</v>
      </c>
      <c r="AH49">
        <v>0</v>
      </c>
      <c r="AI49">
        <v>0</v>
      </c>
      <c r="AJ49">
        <v>0</v>
      </c>
      <c r="AK49">
        <v>0</v>
      </c>
      <c r="AL49">
        <v>0</v>
      </c>
      <c r="AM49">
        <v>0</v>
      </c>
      <c r="AN49" t="s">
        <v>174</v>
      </c>
      <c r="AO49" t="s">
        <v>55</v>
      </c>
      <c r="AP49" t="s">
        <v>56</v>
      </c>
    </row>
    <row r="50" ht="409.5" spans="1:42">
      <c r="A50">
        <v>51</v>
      </c>
      <c r="B50" t="s">
        <v>387</v>
      </c>
      <c r="C50" t="s">
        <v>388</v>
      </c>
      <c r="D50" s="12" t="s">
        <v>389</v>
      </c>
      <c r="E50">
        <v>4.7</v>
      </c>
      <c r="F50" s="12" t="s">
        <v>390</v>
      </c>
      <c r="G50" t="s">
        <v>391</v>
      </c>
      <c r="H50" t="s">
        <v>153</v>
      </c>
      <c r="I50" t="s">
        <v>48</v>
      </c>
      <c r="J50">
        <v>1999</v>
      </c>
      <c r="K50" t="s">
        <v>49</v>
      </c>
      <c r="L50" t="s">
        <v>50</v>
      </c>
      <c r="M50" t="s">
        <v>50</v>
      </c>
      <c r="N50" t="s">
        <v>76</v>
      </c>
      <c r="O50" t="s">
        <v>392</v>
      </c>
      <c r="P50">
        <v>0</v>
      </c>
      <c r="Q50">
        <v>0</v>
      </c>
      <c r="R50">
        <v>56</v>
      </c>
      <c r="S50">
        <v>117</v>
      </c>
      <c r="T50">
        <v>86.5</v>
      </c>
      <c r="U50" t="s">
        <v>393</v>
      </c>
      <c r="V50" t="s">
        <v>394</v>
      </c>
      <c r="W50">
        <v>22</v>
      </c>
      <c r="X50">
        <v>0</v>
      </c>
      <c r="Y50">
        <v>0</v>
      </c>
      <c r="Z50">
        <v>0</v>
      </c>
      <c r="AA50">
        <v>0</v>
      </c>
      <c r="AB50">
        <v>0</v>
      </c>
      <c r="AC50">
        <v>0</v>
      </c>
      <c r="AD50">
        <v>0</v>
      </c>
      <c r="AE50">
        <v>0</v>
      </c>
      <c r="AF50">
        <v>0</v>
      </c>
      <c r="AG50">
        <v>0</v>
      </c>
      <c r="AH50">
        <v>0</v>
      </c>
      <c r="AI50">
        <v>0</v>
      </c>
      <c r="AJ50">
        <v>0</v>
      </c>
      <c r="AK50">
        <v>0</v>
      </c>
      <c r="AL50">
        <v>0</v>
      </c>
      <c r="AM50">
        <v>0</v>
      </c>
      <c r="AN50" t="s">
        <v>134</v>
      </c>
      <c r="AO50" t="s">
        <v>55</v>
      </c>
      <c r="AP50" t="s">
        <v>56</v>
      </c>
    </row>
    <row r="51" ht="409.5" spans="1:42">
      <c r="A51">
        <v>52</v>
      </c>
      <c r="B51" t="s">
        <v>395</v>
      </c>
      <c r="C51" t="s">
        <v>396</v>
      </c>
      <c r="D51" s="12" t="s">
        <v>397</v>
      </c>
      <c r="E51">
        <v>3.7</v>
      </c>
      <c r="F51" s="12" t="s">
        <v>398</v>
      </c>
      <c r="G51" t="s">
        <v>399</v>
      </c>
      <c r="H51" t="s">
        <v>400</v>
      </c>
      <c r="I51" t="s">
        <v>63</v>
      </c>
      <c r="J51">
        <v>1925</v>
      </c>
      <c r="K51" t="s">
        <v>106</v>
      </c>
      <c r="L51" t="s">
        <v>401</v>
      </c>
      <c r="M51" t="s">
        <v>357</v>
      </c>
      <c r="N51" t="s">
        <v>166</v>
      </c>
      <c r="O51" t="s">
        <v>402</v>
      </c>
      <c r="P51">
        <v>0</v>
      </c>
      <c r="Q51">
        <v>0</v>
      </c>
      <c r="R51">
        <v>63</v>
      </c>
      <c r="S51">
        <v>99</v>
      </c>
      <c r="T51">
        <v>81</v>
      </c>
      <c r="U51" t="s">
        <v>403</v>
      </c>
      <c r="V51" t="s">
        <v>244</v>
      </c>
      <c r="W51">
        <v>96</v>
      </c>
      <c r="X51">
        <v>0</v>
      </c>
      <c r="Y51">
        <v>0</v>
      </c>
      <c r="Z51">
        <v>0</v>
      </c>
      <c r="AA51">
        <v>0</v>
      </c>
      <c r="AB51">
        <v>0</v>
      </c>
      <c r="AC51">
        <v>0</v>
      </c>
      <c r="AD51">
        <v>0</v>
      </c>
      <c r="AE51">
        <v>0</v>
      </c>
      <c r="AF51">
        <v>0</v>
      </c>
      <c r="AG51">
        <v>0</v>
      </c>
      <c r="AH51">
        <v>0</v>
      </c>
      <c r="AI51">
        <v>1</v>
      </c>
      <c r="AJ51">
        <v>0</v>
      </c>
      <c r="AK51">
        <v>0</v>
      </c>
      <c r="AL51">
        <v>0</v>
      </c>
      <c r="AM51">
        <v>0</v>
      </c>
      <c r="AN51" t="s">
        <v>54</v>
      </c>
      <c r="AO51" t="s">
        <v>55</v>
      </c>
      <c r="AP51" t="s">
        <v>55</v>
      </c>
    </row>
    <row r="52" ht="409.5" spans="1:42">
      <c r="A52">
        <v>54</v>
      </c>
      <c r="B52" t="s">
        <v>42</v>
      </c>
      <c r="C52" t="s">
        <v>404</v>
      </c>
      <c r="D52" s="12" t="s">
        <v>405</v>
      </c>
      <c r="E52">
        <v>3.8</v>
      </c>
      <c r="F52" s="12" t="s">
        <v>406</v>
      </c>
      <c r="G52" t="s">
        <v>407</v>
      </c>
      <c r="H52" t="s">
        <v>407</v>
      </c>
      <c r="I52" t="s">
        <v>48</v>
      </c>
      <c r="J52">
        <v>1984</v>
      </c>
      <c r="K52" t="s">
        <v>189</v>
      </c>
      <c r="L52" t="s">
        <v>96</v>
      </c>
      <c r="M52" t="s">
        <v>75</v>
      </c>
      <c r="N52" t="s">
        <v>97</v>
      </c>
      <c r="O52">
        <v>-1</v>
      </c>
      <c r="P52">
        <v>0</v>
      </c>
      <c r="Q52">
        <v>0</v>
      </c>
      <c r="R52">
        <v>68</v>
      </c>
      <c r="S52">
        <v>114</v>
      </c>
      <c r="T52">
        <v>91</v>
      </c>
      <c r="U52" t="s">
        <v>408</v>
      </c>
      <c r="V52" t="s">
        <v>78</v>
      </c>
      <c r="W52">
        <v>37</v>
      </c>
      <c r="X52">
        <v>1</v>
      </c>
      <c r="Y52">
        <v>0</v>
      </c>
      <c r="Z52">
        <v>0</v>
      </c>
      <c r="AA52">
        <v>1</v>
      </c>
      <c r="AB52">
        <v>1</v>
      </c>
      <c r="AC52">
        <v>0</v>
      </c>
      <c r="AD52">
        <v>0</v>
      </c>
      <c r="AE52">
        <v>0</v>
      </c>
      <c r="AF52">
        <v>0</v>
      </c>
      <c r="AG52">
        <v>0</v>
      </c>
      <c r="AH52">
        <v>1</v>
      </c>
      <c r="AI52">
        <v>1</v>
      </c>
      <c r="AJ52">
        <v>0</v>
      </c>
      <c r="AK52">
        <v>0</v>
      </c>
      <c r="AL52">
        <v>0</v>
      </c>
      <c r="AM52">
        <v>0</v>
      </c>
      <c r="AN52" t="s">
        <v>54</v>
      </c>
      <c r="AO52" t="s">
        <v>55</v>
      </c>
      <c r="AP52" t="s">
        <v>55</v>
      </c>
    </row>
    <row r="53" ht="409.5" spans="1:42">
      <c r="A53">
        <v>55</v>
      </c>
      <c r="B53" t="s">
        <v>409</v>
      </c>
      <c r="C53" t="s">
        <v>91</v>
      </c>
      <c r="D53" s="12" t="s">
        <v>410</v>
      </c>
      <c r="E53">
        <v>3.3</v>
      </c>
      <c r="F53" s="12" t="s">
        <v>411</v>
      </c>
      <c r="G53" t="s">
        <v>412</v>
      </c>
      <c r="H53" t="s">
        <v>412</v>
      </c>
      <c r="I53" t="s">
        <v>63</v>
      </c>
      <c r="J53">
        <v>1912</v>
      </c>
      <c r="K53" t="s">
        <v>49</v>
      </c>
      <c r="L53" t="s">
        <v>219</v>
      </c>
      <c r="M53" t="s">
        <v>220</v>
      </c>
      <c r="N53" t="s">
        <v>166</v>
      </c>
      <c r="O53" t="s">
        <v>413</v>
      </c>
      <c r="P53">
        <v>0</v>
      </c>
      <c r="Q53">
        <v>0</v>
      </c>
      <c r="R53">
        <v>86</v>
      </c>
      <c r="S53">
        <v>143</v>
      </c>
      <c r="T53">
        <v>114.5</v>
      </c>
      <c r="U53" t="s">
        <v>414</v>
      </c>
      <c r="V53" t="s">
        <v>183</v>
      </c>
      <c r="W53">
        <v>109</v>
      </c>
      <c r="X53">
        <v>1</v>
      </c>
      <c r="Y53">
        <v>0</v>
      </c>
      <c r="Z53">
        <v>0</v>
      </c>
      <c r="AA53">
        <v>0</v>
      </c>
      <c r="AB53">
        <v>0</v>
      </c>
      <c r="AC53">
        <v>0</v>
      </c>
      <c r="AD53">
        <v>0</v>
      </c>
      <c r="AE53">
        <v>0</v>
      </c>
      <c r="AF53">
        <v>0</v>
      </c>
      <c r="AG53">
        <v>0</v>
      </c>
      <c r="AH53">
        <v>0</v>
      </c>
      <c r="AI53">
        <v>0</v>
      </c>
      <c r="AJ53">
        <v>0</v>
      </c>
      <c r="AK53">
        <v>0</v>
      </c>
      <c r="AL53">
        <v>0</v>
      </c>
      <c r="AM53">
        <v>0</v>
      </c>
      <c r="AN53" t="s">
        <v>54</v>
      </c>
      <c r="AO53" t="s">
        <v>55</v>
      </c>
      <c r="AP53" t="s">
        <v>55</v>
      </c>
    </row>
    <row r="54" ht="409.5" spans="1:42">
      <c r="A54">
        <v>56</v>
      </c>
      <c r="B54" t="s">
        <v>415</v>
      </c>
      <c r="C54" t="s">
        <v>416</v>
      </c>
      <c r="D54" s="12" t="s">
        <v>417</v>
      </c>
      <c r="E54">
        <v>4.6</v>
      </c>
      <c r="F54" s="12" t="s">
        <v>418</v>
      </c>
      <c r="G54" t="s">
        <v>419</v>
      </c>
      <c r="H54" t="s">
        <v>419</v>
      </c>
      <c r="I54" t="s">
        <v>83</v>
      </c>
      <c r="J54">
        <v>2002</v>
      </c>
      <c r="K54" t="s">
        <v>49</v>
      </c>
      <c r="L54" t="s">
        <v>50</v>
      </c>
      <c r="M54" t="s">
        <v>50</v>
      </c>
      <c r="N54" t="s">
        <v>76</v>
      </c>
      <c r="O54">
        <v>-1</v>
      </c>
      <c r="P54">
        <v>0</v>
      </c>
      <c r="Q54">
        <v>0</v>
      </c>
      <c r="R54">
        <v>41</v>
      </c>
      <c r="S54">
        <v>95</v>
      </c>
      <c r="T54">
        <v>68</v>
      </c>
      <c r="U54" t="s">
        <v>420</v>
      </c>
      <c r="V54" t="s">
        <v>421</v>
      </c>
      <c r="W54">
        <v>19</v>
      </c>
      <c r="X54">
        <v>1</v>
      </c>
      <c r="Y54">
        <v>0</v>
      </c>
      <c r="Z54">
        <v>0</v>
      </c>
      <c r="AA54">
        <v>1</v>
      </c>
      <c r="AB54">
        <v>0</v>
      </c>
      <c r="AC54">
        <v>0</v>
      </c>
      <c r="AD54">
        <v>0</v>
      </c>
      <c r="AE54">
        <v>0</v>
      </c>
      <c r="AF54">
        <v>0</v>
      </c>
      <c r="AG54">
        <v>0</v>
      </c>
      <c r="AH54">
        <v>0</v>
      </c>
      <c r="AI54">
        <v>1</v>
      </c>
      <c r="AJ54">
        <v>0</v>
      </c>
      <c r="AK54">
        <v>0</v>
      </c>
      <c r="AL54">
        <v>0</v>
      </c>
      <c r="AM54">
        <v>0</v>
      </c>
      <c r="AN54" t="s">
        <v>54</v>
      </c>
      <c r="AO54" t="s">
        <v>55</v>
      </c>
      <c r="AP54" t="s">
        <v>55</v>
      </c>
    </row>
    <row r="55" ht="409.5" spans="1:42">
      <c r="A55">
        <v>57</v>
      </c>
      <c r="B55" t="s">
        <v>42</v>
      </c>
      <c r="C55" t="s">
        <v>422</v>
      </c>
      <c r="D55" s="12" t="s">
        <v>423</v>
      </c>
      <c r="E55">
        <v>3.7</v>
      </c>
      <c r="F55" s="12" t="s">
        <v>424</v>
      </c>
      <c r="G55" t="s">
        <v>425</v>
      </c>
      <c r="H55" t="s">
        <v>426</v>
      </c>
      <c r="I55" t="s">
        <v>63</v>
      </c>
      <c r="J55">
        <v>1863</v>
      </c>
      <c r="K55" t="s">
        <v>106</v>
      </c>
      <c r="L55" t="s">
        <v>232</v>
      </c>
      <c r="M55" t="s">
        <v>220</v>
      </c>
      <c r="N55" t="s">
        <v>166</v>
      </c>
      <c r="O55" t="s">
        <v>427</v>
      </c>
      <c r="P55">
        <v>0</v>
      </c>
      <c r="Q55">
        <v>0</v>
      </c>
      <c r="R55">
        <v>86</v>
      </c>
      <c r="S55">
        <v>144</v>
      </c>
      <c r="T55">
        <v>115</v>
      </c>
      <c r="U55" t="s">
        <v>428</v>
      </c>
      <c r="V55" t="s">
        <v>100</v>
      </c>
      <c r="W55">
        <v>158</v>
      </c>
      <c r="X55">
        <v>1</v>
      </c>
      <c r="Y55">
        <v>0</v>
      </c>
      <c r="Z55">
        <v>0</v>
      </c>
      <c r="AA55">
        <v>1</v>
      </c>
      <c r="AB55">
        <v>1</v>
      </c>
      <c r="AC55">
        <v>0</v>
      </c>
      <c r="AD55">
        <v>0</v>
      </c>
      <c r="AE55">
        <v>0</v>
      </c>
      <c r="AF55">
        <v>0</v>
      </c>
      <c r="AG55">
        <v>0</v>
      </c>
      <c r="AH55">
        <v>0</v>
      </c>
      <c r="AI55">
        <v>0</v>
      </c>
      <c r="AJ55">
        <v>0</v>
      </c>
      <c r="AK55">
        <v>0</v>
      </c>
      <c r="AL55">
        <v>0</v>
      </c>
      <c r="AM55">
        <v>0</v>
      </c>
      <c r="AN55" t="s">
        <v>54</v>
      </c>
      <c r="AO55" t="s">
        <v>55</v>
      </c>
      <c r="AP55" t="s">
        <v>56</v>
      </c>
    </row>
    <row r="56" ht="409.5" spans="1:42">
      <c r="A56">
        <v>58</v>
      </c>
      <c r="B56" t="s">
        <v>42</v>
      </c>
      <c r="C56" t="s">
        <v>429</v>
      </c>
      <c r="D56" s="12" t="s">
        <v>430</v>
      </c>
      <c r="E56">
        <v>3.7</v>
      </c>
      <c r="F56" s="12" t="s">
        <v>431</v>
      </c>
      <c r="G56" t="s">
        <v>432</v>
      </c>
      <c r="H56" t="s">
        <v>433</v>
      </c>
      <c r="I56" t="s">
        <v>63</v>
      </c>
      <c r="J56">
        <v>1939</v>
      </c>
      <c r="K56" t="s">
        <v>106</v>
      </c>
      <c r="L56" t="s">
        <v>50</v>
      </c>
      <c r="M56" t="s">
        <v>50</v>
      </c>
      <c r="N56" t="s">
        <v>166</v>
      </c>
      <c r="O56">
        <v>-1</v>
      </c>
      <c r="P56">
        <v>0</v>
      </c>
      <c r="Q56">
        <v>0</v>
      </c>
      <c r="R56">
        <v>80</v>
      </c>
      <c r="S56">
        <v>139</v>
      </c>
      <c r="T56">
        <v>109.5</v>
      </c>
      <c r="U56" t="s">
        <v>434</v>
      </c>
      <c r="V56" t="s">
        <v>126</v>
      </c>
      <c r="W56">
        <v>82</v>
      </c>
      <c r="X56">
        <v>0</v>
      </c>
      <c r="Y56">
        <v>0</v>
      </c>
      <c r="Z56">
        <v>0</v>
      </c>
      <c r="AA56">
        <v>1</v>
      </c>
      <c r="AB56">
        <v>1</v>
      </c>
      <c r="AC56">
        <v>0</v>
      </c>
      <c r="AD56">
        <v>0</v>
      </c>
      <c r="AE56">
        <v>0</v>
      </c>
      <c r="AF56">
        <v>0</v>
      </c>
      <c r="AG56">
        <v>0</v>
      </c>
      <c r="AH56">
        <v>0</v>
      </c>
      <c r="AI56">
        <v>1</v>
      </c>
      <c r="AJ56">
        <v>0</v>
      </c>
      <c r="AK56">
        <v>0</v>
      </c>
      <c r="AL56">
        <v>0</v>
      </c>
      <c r="AM56">
        <v>0</v>
      </c>
      <c r="AN56" t="s">
        <v>54</v>
      </c>
      <c r="AO56" t="s">
        <v>55</v>
      </c>
      <c r="AP56" t="s">
        <v>55</v>
      </c>
    </row>
    <row r="57" ht="409.5" spans="1:42">
      <c r="A57">
        <v>59</v>
      </c>
      <c r="B57" t="s">
        <v>42</v>
      </c>
      <c r="C57" t="s">
        <v>435</v>
      </c>
      <c r="D57" s="12" t="s">
        <v>436</v>
      </c>
      <c r="E57">
        <v>3.5</v>
      </c>
      <c r="F57" s="12" t="s">
        <v>326</v>
      </c>
      <c r="G57" t="s">
        <v>46</v>
      </c>
      <c r="H57" t="s">
        <v>328</v>
      </c>
      <c r="I57" t="s">
        <v>155</v>
      </c>
      <c r="J57">
        <v>1870</v>
      </c>
      <c r="K57" t="s">
        <v>106</v>
      </c>
      <c r="L57" t="s">
        <v>180</v>
      </c>
      <c r="M57" t="s">
        <v>180</v>
      </c>
      <c r="N57" t="s">
        <v>108</v>
      </c>
      <c r="O57">
        <v>-1</v>
      </c>
      <c r="P57">
        <v>0</v>
      </c>
      <c r="Q57">
        <v>0</v>
      </c>
      <c r="R57">
        <v>56</v>
      </c>
      <c r="S57">
        <v>95</v>
      </c>
      <c r="T57">
        <v>75.5</v>
      </c>
      <c r="U57" t="s">
        <v>329</v>
      </c>
      <c r="V57" t="s">
        <v>53</v>
      </c>
      <c r="W57">
        <v>151</v>
      </c>
      <c r="X57">
        <v>1</v>
      </c>
      <c r="Y57">
        <v>0</v>
      </c>
      <c r="Z57">
        <v>0</v>
      </c>
      <c r="AA57">
        <v>1</v>
      </c>
      <c r="AB57">
        <v>0</v>
      </c>
      <c r="AC57">
        <v>0</v>
      </c>
      <c r="AD57">
        <v>0</v>
      </c>
      <c r="AE57">
        <v>0</v>
      </c>
      <c r="AF57">
        <v>0</v>
      </c>
      <c r="AG57">
        <v>0</v>
      </c>
      <c r="AH57">
        <v>0</v>
      </c>
      <c r="AI57">
        <v>0</v>
      </c>
      <c r="AJ57">
        <v>0</v>
      </c>
      <c r="AK57">
        <v>0</v>
      </c>
      <c r="AL57">
        <v>0</v>
      </c>
      <c r="AM57">
        <v>0</v>
      </c>
      <c r="AN57" t="s">
        <v>54</v>
      </c>
      <c r="AO57" t="s">
        <v>55</v>
      </c>
      <c r="AP57" t="s">
        <v>56</v>
      </c>
    </row>
    <row r="58" ht="409.5" spans="1:42">
      <c r="A58">
        <v>60</v>
      </c>
      <c r="B58" t="s">
        <v>42</v>
      </c>
      <c r="C58" t="s">
        <v>437</v>
      </c>
      <c r="D58" s="12" t="s">
        <v>438</v>
      </c>
      <c r="E58">
        <v>4.1</v>
      </c>
      <c r="F58" s="12" t="s">
        <v>439</v>
      </c>
      <c r="G58" t="s">
        <v>146</v>
      </c>
      <c r="H58" t="s">
        <v>440</v>
      </c>
      <c r="I58" t="s">
        <v>48</v>
      </c>
      <c r="J58">
        <v>2012</v>
      </c>
      <c r="K58" t="s">
        <v>49</v>
      </c>
      <c r="L58" t="s">
        <v>207</v>
      </c>
      <c r="M58" t="s">
        <v>140</v>
      </c>
      <c r="N58" t="s">
        <v>97</v>
      </c>
      <c r="O58" t="s">
        <v>441</v>
      </c>
      <c r="P58">
        <v>0</v>
      </c>
      <c r="Q58">
        <v>0</v>
      </c>
      <c r="R58">
        <v>120</v>
      </c>
      <c r="S58">
        <v>189</v>
      </c>
      <c r="T58">
        <v>154.5</v>
      </c>
      <c r="U58" t="s">
        <v>442</v>
      </c>
      <c r="V58" t="s">
        <v>126</v>
      </c>
      <c r="W58">
        <v>9</v>
      </c>
      <c r="X58">
        <v>1</v>
      </c>
      <c r="Y58">
        <v>1</v>
      </c>
      <c r="Z58">
        <v>0</v>
      </c>
      <c r="AA58">
        <v>1</v>
      </c>
      <c r="AB58">
        <v>0</v>
      </c>
      <c r="AC58">
        <v>0</v>
      </c>
      <c r="AD58">
        <v>0</v>
      </c>
      <c r="AE58">
        <v>0</v>
      </c>
      <c r="AF58">
        <v>0</v>
      </c>
      <c r="AG58">
        <v>1</v>
      </c>
      <c r="AH58">
        <v>0</v>
      </c>
      <c r="AI58">
        <v>0</v>
      </c>
      <c r="AJ58">
        <v>0</v>
      </c>
      <c r="AK58">
        <v>1</v>
      </c>
      <c r="AL58">
        <v>0</v>
      </c>
      <c r="AM58">
        <v>0</v>
      </c>
      <c r="AN58" t="s">
        <v>54</v>
      </c>
      <c r="AO58" t="s">
        <v>55</v>
      </c>
      <c r="AP58" t="s">
        <v>135</v>
      </c>
    </row>
    <row r="59" ht="409.5" spans="1:42">
      <c r="A59">
        <v>61</v>
      </c>
      <c r="B59" t="s">
        <v>42</v>
      </c>
      <c r="C59" t="s">
        <v>443</v>
      </c>
      <c r="D59" s="12" t="s">
        <v>444</v>
      </c>
      <c r="E59">
        <v>4.7</v>
      </c>
      <c r="F59" s="12" t="s">
        <v>445</v>
      </c>
      <c r="G59" t="s">
        <v>446</v>
      </c>
      <c r="H59" t="s">
        <v>446</v>
      </c>
      <c r="I59" t="s">
        <v>95</v>
      </c>
      <c r="J59">
        <v>2016</v>
      </c>
      <c r="K59" t="s">
        <v>49</v>
      </c>
      <c r="L59" t="s">
        <v>309</v>
      </c>
      <c r="M59" t="s">
        <v>140</v>
      </c>
      <c r="N59" t="s">
        <v>97</v>
      </c>
      <c r="O59" t="s">
        <v>447</v>
      </c>
      <c r="P59">
        <v>0</v>
      </c>
      <c r="Q59">
        <v>0</v>
      </c>
      <c r="R59">
        <v>111</v>
      </c>
      <c r="S59">
        <v>176</v>
      </c>
      <c r="T59">
        <v>143.5</v>
      </c>
      <c r="U59" t="s">
        <v>448</v>
      </c>
      <c r="V59" t="s">
        <v>449</v>
      </c>
      <c r="W59">
        <v>5</v>
      </c>
      <c r="X59">
        <v>1</v>
      </c>
      <c r="Y59">
        <v>1</v>
      </c>
      <c r="Z59">
        <v>0</v>
      </c>
      <c r="AA59">
        <v>0</v>
      </c>
      <c r="AB59">
        <v>1</v>
      </c>
      <c r="AC59">
        <v>0</v>
      </c>
      <c r="AD59">
        <v>1</v>
      </c>
      <c r="AE59">
        <v>0</v>
      </c>
      <c r="AF59">
        <v>1</v>
      </c>
      <c r="AG59">
        <v>1</v>
      </c>
      <c r="AH59">
        <v>0</v>
      </c>
      <c r="AI59">
        <v>0</v>
      </c>
      <c r="AJ59">
        <v>0</v>
      </c>
      <c r="AK59">
        <v>0</v>
      </c>
      <c r="AL59">
        <v>0</v>
      </c>
      <c r="AM59">
        <v>0</v>
      </c>
      <c r="AN59" t="s">
        <v>54</v>
      </c>
      <c r="AO59" t="s">
        <v>55</v>
      </c>
      <c r="AP59" t="s">
        <v>55</v>
      </c>
    </row>
    <row r="60" ht="409.5" spans="1:42">
      <c r="A60">
        <v>62</v>
      </c>
      <c r="B60" t="s">
        <v>42</v>
      </c>
      <c r="C60" t="s">
        <v>112</v>
      </c>
      <c r="D60" s="12" t="s">
        <v>113</v>
      </c>
      <c r="E60">
        <v>4.1</v>
      </c>
      <c r="F60" s="12" t="s">
        <v>114</v>
      </c>
      <c r="G60" t="s">
        <v>62</v>
      </c>
      <c r="H60" t="s">
        <v>62</v>
      </c>
      <c r="I60" t="s">
        <v>48</v>
      </c>
      <c r="J60">
        <v>2008</v>
      </c>
      <c r="K60" t="s">
        <v>49</v>
      </c>
      <c r="L60" t="s">
        <v>115</v>
      </c>
      <c r="M60" t="s">
        <v>116</v>
      </c>
      <c r="N60" t="s">
        <v>97</v>
      </c>
      <c r="O60">
        <v>-1</v>
      </c>
      <c r="P60">
        <v>0</v>
      </c>
      <c r="Q60">
        <v>0</v>
      </c>
      <c r="R60">
        <v>54</v>
      </c>
      <c r="S60">
        <v>93</v>
      </c>
      <c r="T60">
        <v>73.5</v>
      </c>
      <c r="U60" t="s">
        <v>117</v>
      </c>
      <c r="V60" t="s">
        <v>69</v>
      </c>
      <c r="W60">
        <v>13</v>
      </c>
      <c r="X60">
        <v>0</v>
      </c>
      <c r="Y60">
        <v>0</v>
      </c>
      <c r="Z60">
        <v>0</v>
      </c>
      <c r="AA60">
        <v>1</v>
      </c>
      <c r="AB60">
        <v>0</v>
      </c>
      <c r="AC60">
        <v>0</v>
      </c>
      <c r="AD60">
        <v>0</v>
      </c>
      <c r="AE60">
        <v>0</v>
      </c>
      <c r="AF60">
        <v>0</v>
      </c>
      <c r="AG60">
        <v>0</v>
      </c>
      <c r="AH60">
        <v>0</v>
      </c>
      <c r="AI60">
        <v>0</v>
      </c>
      <c r="AJ60">
        <v>0</v>
      </c>
      <c r="AK60">
        <v>0</v>
      </c>
      <c r="AL60">
        <v>0</v>
      </c>
      <c r="AM60">
        <v>0</v>
      </c>
      <c r="AN60" t="s">
        <v>54</v>
      </c>
      <c r="AO60" t="s">
        <v>55</v>
      </c>
      <c r="AP60" t="s">
        <v>55</v>
      </c>
    </row>
    <row r="61" ht="409.5" spans="1:42">
      <c r="A61">
        <v>63</v>
      </c>
      <c r="B61" t="s">
        <v>42</v>
      </c>
      <c r="C61" t="s">
        <v>101</v>
      </c>
      <c r="D61" s="12" t="s">
        <v>102</v>
      </c>
      <c r="E61">
        <v>3.4</v>
      </c>
      <c r="F61" s="12" t="s">
        <v>103</v>
      </c>
      <c r="G61" t="s">
        <v>104</v>
      </c>
      <c r="H61" t="s">
        <v>104</v>
      </c>
      <c r="I61" t="s">
        <v>105</v>
      </c>
      <c r="J61">
        <v>2000</v>
      </c>
      <c r="K61" t="s">
        <v>106</v>
      </c>
      <c r="L61" t="s">
        <v>107</v>
      </c>
      <c r="M61" t="s">
        <v>107</v>
      </c>
      <c r="N61" t="s">
        <v>108</v>
      </c>
      <c r="O61" t="s">
        <v>109</v>
      </c>
      <c r="P61">
        <v>0</v>
      </c>
      <c r="Q61">
        <v>0</v>
      </c>
      <c r="R61">
        <v>71</v>
      </c>
      <c r="S61">
        <v>119</v>
      </c>
      <c r="T61">
        <v>95</v>
      </c>
      <c r="U61" t="s">
        <v>110</v>
      </c>
      <c r="V61" t="s">
        <v>111</v>
      </c>
      <c r="W61">
        <v>21</v>
      </c>
      <c r="X61">
        <v>1</v>
      </c>
      <c r="Y61">
        <v>0</v>
      </c>
      <c r="Z61">
        <v>1</v>
      </c>
      <c r="AA61">
        <v>1</v>
      </c>
      <c r="AB61">
        <v>1</v>
      </c>
      <c r="AC61">
        <v>0</v>
      </c>
      <c r="AD61">
        <v>0</v>
      </c>
      <c r="AE61">
        <v>0</v>
      </c>
      <c r="AF61">
        <v>0</v>
      </c>
      <c r="AG61">
        <v>0</v>
      </c>
      <c r="AH61">
        <v>0</v>
      </c>
      <c r="AI61">
        <v>0</v>
      </c>
      <c r="AJ61">
        <v>1</v>
      </c>
      <c r="AK61">
        <v>0</v>
      </c>
      <c r="AL61">
        <v>1</v>
      </c>
      <c r="AM61">
        <v>0</v>
      </c>
      <c r="AN61" t="s">
        <v>54</v>
      </c>
      <c r="AO61" t="s">
        <v>55</v>
      </c>
      <c r="AP61" t="s">
        <v>55</v>
      </c>
    </row>
    <row r="62" ht="409.5" spans="1:42">
      <c r="A62">
        <v>65</v>
      </c>
      <c r="B62" t="s">
        <v>323</v>
      </c>
      <c r="C62" t="s">
        <v>311</v>
      </c>
      <c r="D62" s="12" t="s">
        <v>450</v>
      </c>
      <c r="E62">
        <v>4.4</v>
      </c>
      <c r="F62" s="12" t="s">
        <v>451</v>
      </c>
      <c r="G62" t="s">
        <v>452</v>
      </c>
      <c r="H62" t="s">
        <v>452</v>
      </c>
      <c r="I62" t="s">
        <v>105</v>
      </c>
      <c r="J62">
        <v>1885</v>
      </c>
      <c r="K62" t="s">
        <v>189</v>
      </c>
      <c r="L62" t="s">
        <v>453</v>
      </c>
      <c r="M62" t="s">
        <v>454</v>
      </c>
      <c r="N62" t="s">
        <v>97</v>
      </c>
      <c r="O62">
        <v>-1</v>
      </c>
      <c r="P62">
        <v>0</v>
      </c>
      <c r="Q62">
        <v>0</v>
      </c>
      <c r="R62">
        <v>82</v>
      </c>
      <c r="S62">
        <v>132</v>
      </c>
      <c r="T62">
        <v>107</v>
      </c>
      <c r="U62" t="s">
        <v>455</v>
      </c>
      <c r="V62" t="s">
        <v>394</v>
      </c>
      <c r="W62">
        <v>136</v>
      </c>
      <c r="X62">
        <v>1</v>
      </c>
      <c r="Y62">
        <v>0</v>
      </c>
      <c r="Z62">
        <v>1</v>
      </c>
      <c r="AA62">
        <v>0</v>
      </c>
      <c r="AB62">
        <v>1</v>
      </c>
      <c r="AC62">
        <v>0</v>
      </c>
      <c r="AD62">
        <v>0</v>
      </c>
      <c r="AE62">
        <v>0</v>
      </c>
      <c r="AF62">
        <v>0</v>
      </c>
      <c r="AG62">
        <v>0</v>
      </c>
      <c r="AH62">
        <v>0</v>
      </c>
      <c r="AI62">
        <v>1</v>
      </c>
      <c r="AJ62">
        <v>1</v>
      </c>
      <c r="AK62">
        <v>0</v>
      </c>
      <c r="AL62">
        <v>0</v>
      </c>
      <c r="AM62">
        <v>0</v>
      </c>
      <c r="AN62" t="s">
        <v>54</v>
      </c>
      <c r="AO62" t="s">
        <v>234</v>
      </c>
      <c r="AP62" t="s">
        <v>56</v>
      </c>
    </row>
    <row r="63" ht="409.5" spans="1:42">
      <c r="A63">
        <v>66</v>
      </c>
      <c r="B63" t="s">
        <v>42</v>
      </c>
      <c r="C63" t="s">
        <v>456</v>
      </c>
      <c r="D63" s="12" t="s">
        <v>457</v>
      </c>
      <c r="E63">
        <v>4.3</v>
      </c>
      <c r="F63" s="12" t="s">
        <v>458</v>
      </c>
      <c r="G63" t="s">
        <v>94</v>
      </c>
      <c r="H63" t="s">
        <v>94</v>
      </c>
      <c r="I63" t="s">
        <v>105</v>
      </c>
      <c r="J63">
        <v>2011</v>
      </c>
      <c r="K63" t="s">
        <v>49</v>
      </c>
      <c r="L63" t="s">
        <v>123</v>
      </c>
      <c r="M63" t="s">
        <v>75</v>
      </c>
      <c r="N63" t="s">
        <v>250</v>
      </c>
      <c r="O63">
        <v>-1</v>
      </c>
      <c r="P63">
        <v>0</v>
      </c>
      <c r="Q63">
        <v>0</v>
      </c>
      <c r="R63">
        <v>84</v>
      </c>
      <c r="S63">
        <v>146</v>
      </c>
      <c r="T63">
        <v>115</v>
      </c>
      <c r="U63" t="s">
        <v>459</v>
      </c>
      <c r="V63" t="s">
        <v>100</v>
      </c>
      <c r="W63">
        <v>10</v>
      </c>
      <c r="X63">
        <v>1</v>
      </c>
      <c r="Y63">
        <v>1</v>
      </c>
      <c r="Z63">
        <v>1</v>
      </c>
      <c r="AA63">
        <v>0</v>
      </c>
      <c r="AB63">
        <v>1</v>
      </c>
      <c r="AC63">
        <v>0</v>
      </c>
      <c r="AD63">
        <v>0</v>
      </c>
      <c r="AE63">
        <v>0</v>
      </c>
      <c r="AF63">
        <v>0</v>
      </c>
      <c r="AG63">
        <v>0</v>
      </c>
      <c r="AH63">
        <v>1</v>
      </c>
      <c r="AI63">
        <v>1</v>
      </c>
      <c r="AJ63">
        <v>0</v>
      </c>
      <c r="AK63">
        <v>0</v>
      </c>
      <c r="AL63">
        <v>0</v>
      </c>
      <c r="AM63">
        <v>0</v>
      </c>
      <c r="AN63" t="s">
        <v>54</v>
      </c>
      <c r="AO63" t="s">
        <v>55</v>
      </c>
      <c r="AP63" t="s">
        <v>55</v>
      </c>
    </row>
    <row r="64" ht="409.5" spans="1:42">
      <c r="A64">
        <v>67</v>
      </c>
      <c r="B64" t="s">
        <v>460</v>
      </c>
      <c r="C64" t="s">
        <v>461</v>
      </c>
      <c r="D64" s="12" t="s">
        <v>462</v>
      </c>
      <c r="E64">
        <v>3.8</v>
      </c>
      <c r="F64" s="12" t="s">
        <v>463</v>
      </c>
      <c r="G64" t="s">
        <v>464</v>
      </c>
      <c r="H64" t="s">
        <v>464</v>
      </c>
      <c r="I64" t="s">
        <v>48</v>
      </c>
      <c r="J64">
        <v>2006</v>
      </c>
      <c r="K64" t="s">
        <v>106</v>
      </c>
      <c r="L64" t="s">
        <v>465</v>
      </c>
      <c r="M64" t="s">
        <v>116</v>
      </c>
      <c r="N64" t="s">
        <v>51</v>
      </c>
      <c r="O64">
        <v>-1</v>
      </c>
      <c r="P64">
        <v>0</v>
      </c>
      <c r="Q64">
        <v>0</v>
      </c>
      <c r="R64">
        <v>107</v>
      </c>
      <c r="S64">
        <v>172</v>
      </c>
      <c r="T64">
        <v>139.5</v>
      </c>
      <c r="U64" t="s">
        <v>466</v>
      </c>
      <c r="V64" t="s">
        <v>126</v>
      </c>
      <c r="W64">
        <v>15</v>
      </c>
      <c r="X64">
        <v>0</v>
      </c>
      <c r="Y64">
        <v>0</v>
      </c>
      <c r="Z64">
        <v>0</v>
      </c>
      <c r="AA64">
        <v>0</v>
      </c>
      <c r="AB64">
        <v>1</v>
      </c>
      <c r="AC64">
        <v>1</v>
      </c>
      <c r="AD64">
        <v>0</v>
      </c>
      <c r="AE64">
        <v>0</v>
      </c>
      <c r="AF64">
        <v>0</v>
      </c>
      <c r="AG64">
        <v>0</v>
      </c>
      <c r="AH64">
        <v>0</v>
      </c>
      <c r="AI64">
        <v>0</v>
      </c>
      <c r="AJ64">
        <v>0</v>
      </c>
      <c r="AK64">
        <v>0</v>
      </c>
      <c r="AL64">
        <v>0</v>
      </c>
      <c r="AM64">
        <v>0</v>
      </c>
      <c r="AN64" t="s">
        <v>54</v>
      </c>
      <c r="AO64" t="s">
        <v>234</v>
      </c>
      <c r="AP64" t="s">
        <v>56</v>
      </c>
    </row>
    <row r="65" ht="409.5" spans="1:42">
      <c r="A65">
        <v>68</v>
      </c>
      <c r="B65" t="s">
        <v>467</v>
      </c>
      <c r="C65" t="s">
        <v>468</v>
      </c>
      <c r="D65" s="12" t="s">
        <v>469</v>
      </c>
      <c r="E65">
        <v>3.8</v>
      </c>
      <c r="F65" s="12" t="s">
        <v>470</v>
      </c>
      <c r="G65" t="s">
        <v>82</v>
      </c>
      <c r="H65" t="s">
        <v>82</v>
      </c>
      <c r="I65" t="s">
        <v>83</v>
      </c>
      <c r="J65">
        <v>1965</v>
      </c>
      <c r="K65" t="s">
        <v>84</v>
      </c>
      <c r="L65" t="s">
        <v>85</v>
      </c>
      <c r="M65" t="s">
        <v>86</v>
      </c>
      <c r="N65" t="s">
        <v>87</v>
      </c>
      <c r="O65" t="s">
        <v>88</v>
      </c>
      <c r="P65">
        <v>0</v>
      </c>
      <c r="Q65">
        <v>0</v>
      </c>
      <c r="R65">
        <v>49</v>
      </c>
      <c r="S65">
        <v>85</v>
      </c>
      <c r="T65">
        <v>67</v>
      </c>
      <c r="U65" t="s">
        <v>471</v>
      </c>
      <c r="V65" t="s">
        <v>90</v>
      </c>
      <c r="W65">
        <v>56</v>
      </c>
      <c r="X65">
        <v>0</v>
      </c>
      <c r="Y65">
        <v>0</v>
      </c>
      <c r="Z65">
        <v>0</v>
      </c>
      <c r="AA65">
        <v>0</v>
      </c>
      <c r="AB65">
        <v>0</v>
      </c>
      <c r="AC65">
        <v>0</v>
      </c>
      <c r="AD65">
        <v>0</v>
      </c>
      <c r="AE65">
        <v>1</v>
      </c>
      <c r="AF65">
        <v>0</v>
      </c>
      <c r="AG65">
        <v>1</v>
      </c>
      <c r="AH65">
        <v>0</v>
      </c>
      <c r="AI65">
        <v>0</v>
      </c>
      <c r="AJ65">
        <v>0</v>
      </c>
      <c r="AK65">
        <v>0</v>
      </c>
      <c r="AL65">
        <v>0</v>
      </c>
      <c r="AM65">
        <v>0</v>
      </c>
      <c r="AN65" t="s">
        <v>54</v>
      </c>
      <c r="AO65" t="s">
        <v>55</v>
      </c>
      <c r="AP65" t="s">
        <v>56</v>
      </c>
    </row>
    <row r="66" ht="409.5" spans="1:42">
      <c r="A66">
        <v>70</v>
      </c>
      <c r="B66" t="s">
        <v>42</v>
      </c>
      <c r="C66" t="s">
        <v>472</v>
      </c>
      <c r="D66" s="12" t="s">
        <v>473</v>
      </c>
      <c r="E66">
        <v>3.8</v>
      </c>
      <c r="F66" s="12" t="s">
        <v>474</v>
      </c>
      <c r="G66" t="s">
        <v>475</v>
      </c>
      <c r="H66" t="s">
        <v>475</v>
      </c>
      <c r="I66" t="s">
        <v>63</v>
      </c>
      <c r="J66">
        <v>1948</v>
      </c>
      <c r="K66" t="s">
        <v>106</v>
      </c>
      <c r="L66" t="s">
        <v>476</v>
      </c>
      <c r="M66" t="s">
        <v>148</v>
      </c>
      <c r="N66" t="s">
        <v>275</v>
      </c>
      <c r="O66" t="s">
        <v>477</v>
      </c>
      <c r="P66">
        <v>0</v>
      </c>
      <c r="Q66">
        <v>0</v>
      </c>
      <c r="R66">
        <v>61</v>
      </c>
      <c r="S66">
        <v>109</v>
      </c>
      <c r="T66">
        <v>85</v>
      </c>
      <c r="U66" t="s">
        <v>478</v>
      </c>
      <c r="V66" t="s">
        <v>479</v>
      </c>
      <c r="W66">
        <v>73</v>
      </c>
      <c r="X66">
        <v>1</v>
      </c>
      <c r="Y66">
        <v>0</v>
      </c>
      <c r="Z66">
        <v>0</v>
      </c>
      <c r="AA66">
        <v>0</v>
      </c>
      <c r="AB66">
        <v>1</v>
      </c>
      <c r="AC66">
        <v>0</v>
      </c>
      <c r="AD66">
        <v>0</v>
      </c>
      <c r="AE66">
        <v>1</v>
      </c>
      <c r="AF66">
        <v>0</v>
      </c>
      <c r="AG66">
        <v>1</v>
      </c>
      <c r="AH66">
        <v>0</v>
      </c>
      <c r="AI66">
        <v>0</v>
      </c>
      <c r="AJ66">
        <v>0</v>
      </c>
      <c r="AK66">
        <v>0</v>
      </c>
      <c r="AL66">
        <v>0</v>
      </c>
      <c r="AM66">
        <v>0</v>
      </c>
      <c r="AN66" t="s">
        <v>54</v>
      </c>
      <c r="AO66" t="s">
        <v>55</v>
      </c>
      <c r="AP66" t="s">
        <v>56</v>
      </c>
    </row>
    <row r="67" ht="409.5" spans="1:42">
      <c r="A67">
        <v>72</v>
      </c>
      <c r="B67" t="s">
        <v>42</v>
      </c>
      <c r="C67" t="s">
        <v>480</v>
      </c>
      <c r="D67" s="12" t="s">
        <v>481</v>
      </c>
      <c r="E67">
        <v>2.8</v>
      </c>
      <c r="F67" s="12" t="s">
        <v>482</v>
      </c>
      <c r="G67" t="s">
        <v>483</v>
      </c>
      <c r="H67" t="s">
        <v>483</v>
      </c>
      <c r="I67" t="s">
        <v>95</v>
      </c>
      <c r="J67">
        <v>2006</v>
      </c>
      <c r="K67" t="s">
        <v>49</v>
      </c>
      <c r="L67" t="s">
        <v>180</v>
      </c>
      <c r="M67" t="s">
        <v>180</v>
      </c>
      <c r="N67" t="s">
        <v>199</v>
      </c>
      <c r="O67">
        <v>-1</v>
      </c>
      <c r="P67">
        <v>0</v>
      </c>
      <c r="Q67">
        <v>0</v>
      </c>
      <c r="R67">
        <v>88</v>
      </c>
      <c r="S67">
        <v>148</v>
      </c>
      <c r="T67">
        <v>118</v>
      </c>
      <c r="U67" t="s">
        <v>484</v>
      </c>
      <c r="V67" t="s">
        <v>183</v>
      </c>
      <c r="W67">
        <v>15</v>
      </c>
      <c r="X67">
        <v>1</v>
      </c>
      <c r="Y67">
        <v>0</v>
      </c>
      <c r="Z67">
        <v>0</v>
      </c>
      <c r="AA67">
        <v>1</v>
      </c>
      <c r="AB67">
        <v>1</v>
      </c>
      <c r="AC67">
        <v>0</v>
      </c>
      <c r="AD67">
        <v>0</v>
      </c>
      <c r="AE67">
        <v>0</v>
      </c>
      <c r="AF67">
        <v>0</v>
      </c>
      <c r="AG67">
        <v>0</v>
      </c>
      <c r="AH67">
        <v>0</v>
      </c>
      <c r="AI67">
        <v>0</v>
      </c>
      <c r="AJ67">
        <v>0</v>
      </c>
      <c r="AK67">
        <v>0</v>
      </c>
      <c r="AL67">
        <v>0</v>
      </c>
      <c r="AM67">
        <v>0</v>
      </c>
      <c r="AN67" t="s">
        <v>54</v>
      </c>
      <c r="AO67" t="s">
        <v>55</v>
      </c>
      <c r="AP67" t="s">
        <v>135</v>
      </c>
    </row>
    <row r="68" ht="409.5" spans="1:42">
      <c r="A68">
        <v>73</v>
      </c>
      <c r="B68" t="s">
        <v>42</v>
      </c>
      <c r="C68" t="s">
        <v>485</v>
      </c>
      <c r="D68" s="12" t="s">
        <v>486</v>
      </c>
      <c r="E68">
        <v>4.7</v>
      </c>
      <c r="F68" s="12" t="s">
        <v>487</v>
      </c>
      <c r="G68" t="s">
        <v>488</v>
      </c>
      <c r="H68" t="s">
        <v>488</v>
      </c>
      <c r="I68" t="s">
        <v>95</v>
      </c>
      <c r="J68">
        <v>2003</v>
      </c>
      <c r="K68" t="s">
        <v>49</v>
      </c>
      <c r="L68" t="s">
        <v>315</v>
      </c>
      <c r="M68" t="s">
        <v>140</v>
      </c>
      <c r="N68" t="s">
        <v>124</v>
      </c>
      <c r="O68">
        <v>-1</v>
      </c>
      <c r="P68">
        <v>0</v>
      </c>
      <c r="Q68">
        <v>0</v>
      </c>
      <c r="R68">
        <v>60</v>
      </c>
      <c r="S68">
        <v>99</v>
      </c>
      <c r="T68">
        <v>79.5</v>
      </c>
      <c r="U68" t="s">
        <v>489</v>
      </c>
      <c r="V68" t="s">
        <v>490</v>
      </c>
      <c r="W68">
        <v>18</v>
      </c>
      <c r="X68">
        <v>1</v>
      </c>
      <c r="Y68">
        <v>0</v>
      </c>
      <c r="Z68">
        <v>0</v>
      </c>
      <c r="AA68">
        <v>1</v>
      </c>
      <c r="AB68">
        <v>1</v>
      </c>
      <c r="AC68">
        <v>0</v>
      </c>
      <c r="AD68">
        <v>1</v>
      </c>
      <c r="AE68">
        <v>1</v>
      </c>
      <c r="AF68">
        <v>1</v>
      </c>
      <c r="AG68">
        <v>0</v>
      </c>
      <c r="AH68">
        <v>0</v>
      </c>
      <c r="AI68">
        <v>0</v>
      </c>
      <c r="AJ68">
        <v>0</v>
      </c>
      <c r="AK68">
        <v>0</v>
      </c>
      <c r="AL68">
        <v>0</v>
      </c>
      <c r="AM68">
        <v>0</v>
      </c>
      <c r="AN68" t="s">
        <v>54</v>
      </c>
      <c r="AO68" t="s">
        <v>55</v>
      </c>
      <c r="AP68" t="s">
        <v>55</v>
      </c>
    </row>
    <row r="69" ht="409.5" spans="1:42">
      <c r="A69">
        <v>75</v>
      </c>
      <c r="B69" t="s">
        <v>491</v>
      </c>
      <c r="C69" t="s">
        <v>492</v>
      </c>
      <c r="D69" s="12" t="s">
        <v>493</v>
      </c>
      <c r="E69">
        <v>3.1</v>
      </c>
      <c r="F69" s="12" t="s">
        <v>494</v>
      </c>
      <c r="G69" t="s">
        <v>412</v>
      </c>
      <c r="H69" t="s">
        <v>412</v>
      </c>
      <c r="I69" t="s">
        <v>105</v>
      </c>
      <c r="J69">
        <v>1999</v>
      </c>
      <c r="K69" t="s">
        <v>106</v>
      </c>
      <c r="L69" t="s">
        <v>96</v>
      </c>
      <c r="M69" t="s">
        <v>75</v>
      </c>
      <c r="N69" t="s">
        <v>76</v>
      </c>
      <c r="O69" t="s">
        <v>495</v>
      </c>
      <c r="P69">
        <v>0</v>
      </c>
      <c r="Q69">
        <v>0</v>
      </c>
      <c r="R69">
        <v>41</v>
      </c>
      <c r="S69">
        <v>72</v>
      </c>
      <c r="T69">
        <v>56.5</v>
      </c>
      <c r="U69" t="s">
        <v>496</v>
      </c>
      <c r="V69" t="s">
        <v>183</v>
      </c>
      <c r="W69">
        <v>22</v>
      </c>
      <c r="X69">
        <v>1</v>
      </c>
      <c r="Y69">
        <v>0</v>
      </c>
      <c r="Z69">
        <v>0</v>
      </c>
      <c r="AA69">
        <v>0</v>
      </c>
      <c r="AB69">
        <v>1</v>
      </c>
      <c r="AC69">
        <v>0</v>
      </c>
      <c r="AD69">
        <v>0</v>
      </c>
      <c r="AE69">
        <v>0</v>
      </c>
      <c r="AF69">
        <v>0</v>
      </c>
      <c r="AG69">
        <v>0</v>
      </c>
      <c r="AH69">
        <v>0</v>
      </c>
      <c r="AI69">
        <v>1</v>
      </c>
      <c r="AJ69">
        <v>0</v>
      </c>
      <c r="AK69">
        <v>0</v>
      </c>
      <c r="AL69">
        <v>0</v>
      </c>
      <c r="AM69">
        <v>0</v>
      </c>
      <c r="AN69" t="s">
        <v>54</v>
      </c>
      <c r="AO69" t="s">
        <v>55</v>
      </c>
      <c r="AP69" t="s">
        <v>55</v>
      </c>
    </row>
    <row r="70" ht="409.5" spans="1:42">
      <c r="A70">
        <v>76</v>
      </c>
      <c r="B70" t="s">
        <v>42</v>
      </c>
      <c r="C70" t="s">
        <v>497</v>
      </c>
      <c r="D70" s="12" t="s">
        <v>498</v>
      </c>
      <c r="E70">
        <v>3.2</v>
      </c>
      <c r="F70" s="12" t="s">
        <v>499</v>
      </c>
      <c r="G70" t="s">
        <v>500</v>
      </c>
      <c r="H70" t="s">
        <v>501</v>
      </c>
      <c r="I70" s="13">
        <v>18264</v>
      </c>
      <c r="J70">
        <v>-1</v>
      </c>
      <c r="K70" t="s">
        <v>49</v>
      </c>
      <c r="L70" t="s">
        <v>502</v>
      </c>
      <c r="M70" t="s">
        <v>75</v>
      </c>
      <c r="N70" t="s">
        <v>503</v>
      </c>
      <c r="O70">
        <v>-1</v>
      </c>
      <c r="P70">
        <v>0</v>
      </c>
      <c r="Q70">
        <v>0</v>
      </c>
      <c r="R70">
        <v>96</v>
      </c>
      <c r="S70">
        <v>161</v>
      </c>
      <c r="T70">
        <v>128.5</v>
      </c>
      <c r="U70" t="s">
        <v>504</v>
      </c>
      <c r="V70" t="s">
        <v>479</v>
      </c>
      <c r="W70">
        <v>-1</v>
      </c>
      <c r="X70">
        <v>1</v>
      </c>
      <c r="Y70">
        <v>1</v>
      </c>
      <c r="Z70">
        <v>1</v>
      </c>
      <c r="AA70">
        <v>0</v>
      </c>
      <c r="AB70">
        <v>1</v>
      </c>
      <c r="AC70">
        <v>0</v>
      </c>
      <c r="AD70">
        <v>0</v>
      </c>
      <c r="AE70">
        <v>0</v>
      </c>
      <c r="AF70">
        <v>0</v>
      </c>
      <c r="AG70">
        <v>0</v>
      </c>
      <c r="AH70">
        <v>1</v>
      </c>
      <c r="AI70">
        <v>0</v>
      </c>
      <c r="AJ70">
        <v>0</v>
      </c>
      <c r="AK70">
        <v>0</v>
      </c>
      <c r="AL70">
        <v>0</v>
      </c>
      <c r="AM70">
        <v>0</v>
      </c>
      <c r="AN70" t="s">
        <v>54</v>
      </c>
      <c r="AO70" t="s">
        <v>55</v>
      </c>
      <c r="AP70" t="s">
        <v>55</v>
      </c>
    </row>
    <row r="71" ht="409.5" spans="1:42">
      <c r="A71">
        <v>77</v>
      </c>
      <c r="B71" t="s">
        <v>505</v>
      </c>
      <c r="C71" t="s">
        <v>506</v>
      </c>
      <c r="D71" s="12" t="s">
        <v>507</v>
      </c>
      <c r="E71">
        <v>4</v>
      </c>
      <c r="F71" s="12" t="s">
        <v>508</v>
      </c>
      <c r="G71" t="s">
        <v>509</v>
      </c>
      <c r="H71" t="s">
        <v>464</v>
      </c>
      <c r="I71" t="s">
        <v>63</v>
      </c>
      <c r="J71">
        <v>1939</v>
      </c>
      <c r="K71" t="s">
        <v>106</v>
      </c>
      <c r="L71" t="s">
        <v>315</v>
      </c>
      <c r="M71" t="s">
        <v>140</v>
      </c>
      <c r="N71" t="s">
        <v>97</v>
      </c>
      <c r="O71">
        <v>-1</v>
      </c>
      <c r="P71">
        <v>0</v>
      </c>
      <c r="Q71">
        <v>0</v>
      </c>
      <c r="R71">
        <v>65</v>
      </c>
      <c r="S71">
        <v>130</v>
      </c>
      <c r="T71">
        <v>97.5</v>
      </c>
      <c r="U71" t="s">
        <v>510</v>
      </c>
      <c r="V71" t="s">
        <v>90</v>
      </c>
      <c r="W71">
        <v>82</v>
      </c>
      <c r="X71">
        <v>0</v>
      </c>
      <c r="Y71">
        <v>0</v>
      </c>
      <c r="Z71">
        <v>0</v>
      </c>
      <c r="AA71">
        <v>0</v>
      </c>
      <c r="AB71">
        <v>0</v>
      </c>
      <c r="AC71">
        <v>0</v>
      </c>
      <c r="AD71">
        <v>0</v>
      </c>
      <c r="AE71">
        <v>0</v>
      </c>
      <c r="AF71">
        <v>0</v>
      </c>
      <c r="AG71">
        <v>0</v>
      </c>
      <c r="AH71">
        <v>0</v>
      </c>
      <c r="AI71">
        <v>0</v>
      </c>
      <c r="AJ71">
        <v>0</v>
      </c>
      <c r="AK71">
        <v>0</v>
      </c>
      <c r="AL71">
        <v>0</v>
      </c>
      <c r="AM71">
        <v>0</v>
      </c>
      <c r="AN71" t="s">
        <v>134</v>
      </c>
      <c r="AO71" t="s">
        <v>55</v>
      </c>
      <c r="AP71" t="s">
        <v>56</v>
      </c>
    </row>
    <row r="72" ht="409.5" spans="1:42">
      <c r="A72">
        <v>78</v>
      </c>
      <c r="B72" t="s">
        <v>511</v>
      </c>
      <c r="C72" t="s">
        <v>512</v>
      </c>
      <c r="D72" s="12" t="s">
        <v>513</v>
      </c>
      <c r="E72">
        <v>4.4</v>
      </c>
      <c r="F72" s="12" t="s">
        <v>514</v>
      </c>
      <c r="G72" t="s">
        <v>515</v>
      </c>
      <c r="H72" t="s">
        <v>516</v>
      </c>
      <c r="I72" s="13">
        <v>18264</v>
      </c>
      <c r="J72">
        <v>2015</v>
      </c>
      <c r="K72" t="s">
        <v>49</v>
      </c>
      <c r="L72" t="s">
        <v>207</v>
      </c>
      <c r="M72" t="s">
        <v>140</v>
      </c>
      <c r="N72" t="s">
        <v>97</v>
      </c>
      <c r="O72">
        <v>-1</v>
      </c>
      <c r="P72">
        <v>0</v>
      </c>
      <c r="Q72">
        <v>0</v>
      </c>
      <c r="R72">
        <v>52</v>
      </c>
      <c r="S72">
        <v>81</v>
      </c>
      <c r="T72">
        <v>66.5</v>
      </c>
      <c r="U72" t="s">
        <v>517</v>
      </c>
      <c r="V72" t="s">
        <v>518</v>
      </c>
      <c r="W72">
        <v>6</v>
      </c>
      <c r="X72">
        <v>1</v>
      </c>
      <c r="Y72">
        <v>0</v>
      </c>
      <c r="Z72">
        <v>0</v>
      </c>
      <c r="AA72">
        <v>0</v>
      </c>
      <c r="AB72">
        <v>0</v>
      </c>
      <c r="AC72">
        <v>0</v>
      </c>
      <c r="AD72">
        <v>0</v>
      </c>
      <c r="AE72">
        <v>0</v>
      </c>
      <c r="AF72">
        <v>0</v>
      </c>
      <c r="AG72">
        <v>0</v>
      </c>
      <c r="AH72">
        <v>0</v>
      </c>
      <c r="AI72">
        <v>1</v>
      </c>
      <c r="AJ72">
        <v>0</v>
      </c>
      <c r="AK72">
        <v>0</v>
      </c>
      <c r="AL72">
        <v>0</v>
      </c>
      <c r="AM72">
        <v>0</v>
      </c>
      <c r="AN72" t="s">
        <v>519</v>
      </c>
      <c r="AO72" t="s">
        <v>55</v>
      </c>
      <c r="AP72" t="s">
        <v>55</v>
      </c>
    </row>
    <row r="73" ht="409.5" spans="1:42">
      <c r="A73">
        <v>79</v>
      </c>
      <c r="B73" t="s">
        <v>520</v>
      </c>
      <c r="C73" t="s">
        <v>521</v>
      </c>
      <c r="D73" s="12" t="s">
        <v>522</v>
      </c>
      <c r="E73">
        <v>3.6</v>
      </c>
      <c r="F73" s="12" t="s">
        <v>523</v>
      </c>
      <c r="G73" t="s">
        <v>524</v>
      </c>
      <c r="H73" t="s">
        <v>524</v>
      </c>
      <c r="I73" t="s">
        <v>63</v>
      </c>
      <c r="J73">
        <v>1927</v>
      </c>
      <c r="K73" t="s">
        <v>106</v>
      </c>
      <c r="L73" t="s">
        <v>525</v>
      </c>
      <c r="M73" t="s">
        <v>75</v>
      </c>
      <c r="N73" t="s">
        <v>166</v>
      </c>
      <c r="O73">
        <v>-1</v>
      </c>
      <c r="P73">
        <v>0</v>
      </c>
      <c r="Q73">
        <v>0</v>
      </c>
      <c r="R73">
        <v>139</v>
      </c>
      <c r="S73">
        <v>220</v>
      </c>
      <c r="T73">
        <v>179.5</v>
      </c>
      <c r="U73" t="s">
        <v>526</v>
      </c>
      <c r="V73" t="s">
        <v>244</v>
      </c>
      <c r="W73">
        <v>94</v>
      </c>
      <c r="X73">
        <v>1</v>
      </c>
      <c r="Y73">
        <v>0</v>
      </c>
      <c r="Z73">
        <v>0</v>
      </c>
      <c r="AA73">
        <v>1</v>
      </c>
      <c r="AB73">
        <v>1</v>
      </c>
      <c r="AC73">
        <v>1</v>
      </c>
      <c r="AD73">
        <v>0</v>
      </c>
      <c r="AE73">
        <v>0</v>
      </c>
      <c r="AF73">
        <v>0</v>
      </c>
      <c r="AG73">
        <v>0</v>
      </c>
      <c r="AH73">
        <v>0</v>
      </c>
      <c r="AI73">
        <v>0</v>
      </c>
      <c r="AJ73">
        <v>0</v>
      </c>
      <c r="AK73">
        <v>0</v>
      </c>
      <c r="AL73">
        <v>0</v>
      </c>
      <c r="AM73">
        <v>0</v>
      </c>
      <c r="AN73" t="s">
        <v>54</v>
      </c>
      <c r="AO73" t="s">
        <v>55</v>
      </c>
      <c r="AP73" t="s">
        <v>56</v>
      </c>
    </row>
    <row r="74" ht="409.5" spans="1:42">
      <c r="A74">
        <v>80</v>
      </c>
      <c r="B74" t="s">
        <v>350</v>
      </c>
      <c r="C74" t="s">
        <v>527</v>
      </c>
      <c r="D74" s="12" t="s">
        <v>528</v>
      </c>
      <c r="E74">
        <v>2.7</v>
      </c>
      <c r="F74" s="12" t="s">
        <v>529</v>
      </c>
      <c r="G74" t="s">
        <v>530</v>
      </c>
      <c r="H74" t="s">
        <v>432</v>
      </c>
      <c r="I74" t="s">
        <v>48</v>
      </c>
      <c r="J74">
        <v>1978</v>
      </c>
      <c r="K74" t="s">
        <v>189</v>
      </c>
      <c r="L74" t="s">
        <v>156</v>
      </c>
      <c r="M74" t="s">
        <v>75</v>
      </c>
      <c r="N74" t="s">
        <v>51</v>
      </c>
      <c r="O74">
        <v>-1</v>
      </c>
      <c r="P74">
        <v>0</v>
      </c>
      <c r="Q74">
        <v>0</v>
      </c>
      <c r="R74">
        <v>50</v>
      </c>
      <c r="S74">
        <v>102</v>
      </c>
      <c r="T74">
        <v>76</v>
      </c>
      <c r="U74" t="s">
        <v>531</v>
      </c>
      <c r="V74" t="s">
        <v>449</v>
      </c>
      <c r="W74">
        <v>43</v>
      </c>
      <c r="X74">
        <v>0</v>
      </c>
      <c r="Y74">
        <v>0</v>
      </c>
      <c r="Z74">
        <v>0</v>
      </c>
      <c r="AA74">
        <v>1</v>
      </c>
      <c r="AB74">
        <v>0</v>
      </c>
      <c r="AC74">
        <v>0</v>
      </c>
      <c r="AD74">
        <v>0</v>
      </c>
      <c r="AE74">
        <v>0</v>
      </c>
      <c r="AF74">
        <v>0</v>
      </c>
      <c r="AG74">
        <v>0</v>
      </c>
      <c r="AH74">
        <v>0</v>
      </c>
      <c r="AI74">
        <v>0</v>
      </c>
      <c r="AJ74">
        <v>0</v>
      </c>
      <c r="AK74">
        <v>0</v>
      </c>
      <c r="AL74">
        <v>0</v>
      </c>
      <c r="AM74">
        <v>0</v>
      </c>
      <c r="AN74" t="s">
        <v>134</v>
      </c>
      <c r="AO74" t="s">
        <v>55</v>
      </c>
      <c r="AP74" t="s">
        <v>135</v>
      </c>
    </row>
    <row r="75" ht="409.5" spans="1:42">
      <c r="A75">
        <v>81</v>
      </c>
      <c r="B75" t="s">
        <v>532</v>
      </c>
      <c r="C75" t="s">
        <v>533</v>
      </c>
      <c r="D75" s="12" t="s">
        <v>534</v>
      </c>
      <c r="E75">
        <v>3.9</v>
      </c>
      <c r="F75" s="12" t="s">
        <v>535</v>
      </c>
      <c r="G75" t="s">
        <v>536</v>
      </c>
      <c r="H75" t="s">
        <v>537</v>
      </c>
      <c r="I75" t="s">
        <v>48</v>
      </c>
      <c r="J75">
        <v>2010</v>
      </c>
      <c r="K75" t="s">
        <v>49</v>
      </c>
      <c r="L75" t="s">
        <v>309</v>
      </c>
      <c r="M75" t="s">
        <v>140</v>
      </c>
      <c r="N75" t="s">
        <v>76</v>
      </c>
      <c r="O75" t="s">
        <v>538</v>
      </c>
      <c r="P75">
        <v>0</v>
      </c>
      <c r="Q75">
        <v>0</v>
      </c>
      <c r="R75">
        <v>85</v>
      </c>
      <c r="S75">
        <v>139</v>
      </c>
      <c r="T75">
        <v>112</v>
      </c>
      <c r="U75" t="s">
        <v>539</v>
      </c>
      <c r="V75" t="s">
        <v>158</v>
      </c>
      <c r="W75">
        <v>11</v>
      </c>
      <c r="X75">
        <v>1</v>
      </c>
      <c r="Y75">
        <v>1</v>
      </c>
      <c r="Z75">
        <v>0</v>
      </c>
      <c r="AA75">
        <v>0</v>
      </c>
      <c r="AB75">
        <v>1</v>
      </c>
      <c r="AC75">
        <v>0</v>
      </c>
      <c r="AD75">
        <v>0</v>
      </c>
      <c r="AE75">
        <v>0</v>
      </c>
      <c r="AF75">
        <v>0</v>
      </c>
      <c r="AG75">
        <v>0</v>
      </c>
      <c r="AH75">
        <v>1</v>
      </c>
      <c r="AI75">
        <v>0</v>
      </c>
      <c r="AJ75">
        <v>0</v>
      </c>
      <c r="AK75">
        <v>0</v>
      </c>
      <c r="AL75">
        <v>0</v>
      </c>
      <c r="AM75">
        <v>0</v>
      </c>
      <c r="AN75" t="s">
        <v>54</v>
      </c>
      <c r="AO75" t="s">
        <v>234</v>
      </c>
      <c r="AP75" t="s">
        <v>56</v>
      </c>
    </row>
    <row r="76" ht="409.5" spans="1:42">
      <c r="A76">
        <v>82</v>
      </c>
      <c r="B76" t="s">
        <v>42</v>
      </c>
      <c r="C76" t="s">
        <v>540</v>
      </c>
      <c r="D76" s="12" t="s">
        <v>541</v>
      </c>
      <c r="E76">
        <v>3.1</v>
      </c>
      <c r="F76" s="12" t="s">
        <v>542</v>
      </c>
      <c r="G76" t="s">
        <v>543</v>
      </c>
      <c r="H76" t="s">
        <v>544</v>
      </c>
      <c r="I76" t="s">
        <v>83</v>
      </c>
      <c r="J76">
        <v>1860</v>
      </c>
      <c r="K76" t="s">
        <v>49</v>
      </c>
      <c r="L76" t="s">
        <v>545</v>
      </c>
      <c r="M76" t="s">
        <v>454</v>
      </c>
      <c r="N76" t="s">
        <v>108</v>
      </c>
      <c r="O76" t="s">
        <v>546</v>
      </c>
      <c r="P76">
        <v>0</v>
      </c>
      <c r="Q76">
        <v>0</v>
      </c>
      <c r="R76">
        <v>74</v>
      </c>
      <c r="S76">
        <v>122</v>
      </c>
      <c r="T76">
        <v>98</v>
      </c>
      <c r="U76" t="s">
        <v>547</v>
      </c>
      <c r="V76" t="s">
        <v>479</v>
      </c>
      <c r="W76">
        <v>161</v>
      </c>
      <c r="X76">
        <v>1</v>
      </c>
      <c r="Y76">
        <v>0</v>
      </c>
      <c r="Z76">
        <v>0</v>
      </c>
      <c r="AA76">
        <v>0</v>
      </c>
      <c r="AB76">
        <v>0</v>
      </c>
      <c r="AC76">
        <v>0</v>
      </c>
      <c r="AD76">
        <v>0</v>
      </c>
      <c r="AE76">
        <v>0</v>
      </c>
      <c r="AF76">
        <v>0</v>
      </c>
      <c r="AG76">
        <v>1</v>
      </c>
      <c r="AH76">
        <v>0</v>
      </c>
      <c r="AI76">
        <v>0</v>
      </c>
      <c r="AJ76">
        <v>0</v>
      </c>
      <c r="AK76">
        <v>0</v>
      </c>
      <c r="AL76">
        <v>0</v>
      </c>
      <c r="AM76">
        <v>0</v>
      </c>
      <c r="AN76" t="s">
        <v>54</v>
      </c>
      <c r="AO76" t="s">
        <v>55</v>
      </c>
      <c r="AP76" t="s">
        <v>56</v>
      </c>
    </row>
    <row r="77" ht="409.5" spans="1:42">
      <c r="A77">
        <v>83</v>
      </c>
      <c r="B77" t="s">
        <v>548</v>
      </c>
      <c r="C77" t="s">
        <v>549</v>
      </c>
      <c r="D77" s="12" t="s">
        <v>550</v>
      </c>
      <c r="E77">
        <v>4</v>
      </c>
      <c r="F77" s="12" t="s">
        <v>508</v>
      </c>
      <c r="G77" t="s">
        <v>509</v>
      </c>
      <c r="H77" t="s">
        <v>464</v>
      </c>
      <c r="I77" t="s">
        <v>63</v>
      </c>
      <c r="J77">
        <v>1939</v>
      </c>
      <c r="K77" t="s">
        <v>106</v>
      </c>
      <c r="L77" t="s">
        <v>315</v>
      </c>
      <c r="M77" t="s">
        <v>140</v>
      </c>
      <c r="N77" t="s">
        <v>97</v>
      </c>
      <c r="O77">
        <v>-1</v>
      </c>
      <c r="P77">
        <v>0</v>
      </c>
      <c r="Q77">
        <v>0</v>
      </c>
      <c r="R77">
        <v>99</v>
      </c>
      <c r="S77">
        <v>157</v>
      </c>
      <c r="T77">
        <v>128</v>
      </c>
      <c r="U77" t="s">
        <v>510</v>
      </c>
      <c r="V77" t="s">
        <v>90</v>
      </c>
      <c r="W77">
        <v>82</v>
      </c>
      <c r="X77">
        <v>0</v>
      </c>
      <c r="Y77">
        <v>1</v>
      </c>
      <c r="Z77">
        <v>1</v>
      </c>
      <c r="AA77">
        <v>0</v>
      </c>
      <c r="AB77">
        <v>1</v>
      </c>
      <c r="AC77">
        <v>0</v>
      </c>
      <c r="AD77">
        <v>0</v>
      </c>
      <c r="AE77">
        <v>0</v>
      </c>
      <c r="AF77">
        <v>1</v>
      </c>
      <c r="AG77">
        <v>1</v>
      </c>
      <c r="AH77">
        <v>0</v>
      </c>
      <c r="AI77">
        <v>0</v>
      </c>
      <c r="AJ77">
        <v>0</v>
      </c>
      <c r="AK77">
        <v>0</v>
      </c>
      <c r="AL77">
        <v>0</v>
      </c>
      <c r="AM77">
        <v>0</v>
      </c>
      <c r="AN77" t="s">
        <v>54</v>
      </c>
      <c r="AO77" t="s">
        <v>234</v>
      </c>
      <c r="AP77" t="s">
        <v>56</v>
      </c>
    </row>
    <row r="78" ht="409.5" spans="1:42">
      <c r="A78">
        <v>84</v>
      </c>
      <c r="B78" t="s">
        <v>551</v>
      </c>
      <c r="C78" t="s">
        <v>552</v>
      </c>
      <c r="D78" s="12" t="s">
        <v>553</v>
      </c>
      <c r="E78">
        <v>4.3</v>
      </c>
      <c r="F78" s="12" t="s">
        <v>205</v>
      </c>
      <c r="G78" t="s">
        <v>206</v>
      </c>
      <c r="H78" t="s">
        <v>206</v>
      </c>
      <c r="I78" t="s">
        <v>105</v>
      </c>
      <c r="J78">
        <v>2011</v>
      </c>
      <c r="K78" t="s">
        <v>49</v>
      </c>
      <c r="L78" t="s">
        <v>207</v>
      </c>
      <c r="M78" t="s">
        <v>140</v>
      </c>
      <c r="N78" t="s">
        <v>97</v>
      </c>
      <c r="O78">
        <v>-1</v>
      </c>
      <c r="P78">
        <v>0</v>
      </c>
      <c r="Q78">
        <v>0</v>
      </c>
      <c r="R78">
        <v>79</v>
      </c>
      <c r="S78">
        <v>222</v>
      </c>
      <c r="T78">
        <v>150.5</v>
      </c>
      <c r="U78" t="s">
        <v>208</v>
      </c>
      <c r="V78" t="s">
        <v>126</v>
      </c>
      <c r="W78">
        <v>10</v>
      </c>
      <c r="X78">
        <v>1</v>
      </c>
      <c r="Y78">
        <v>1</v>
      </c>
      <c r="Z78">
        <v>1</v>
      </c>
      <c r="AA78">
        <v>1</v>
      </c>
      <c r="AB78">
        <v>0</v>
      </c>
      <c r="AC78">
        <v>0</v>
      </c>
      <c r="AD78">
        <v>1</v>
      </c>
      <c r="AE78">
        <v>0</v>
      </c>
      <c r="AF78">
        <v>1</v>
      </c>
      <c r="AG78">
        <v>1</v>
      </c>
      <c r="AH78">
        <v>1</v>
      </c>
      <c r="AI78">
        <v>0</v>
      </c>
      <c r="AJ78">
        <v>0</v>
      </c>
      <c r="AK78">
        <v>0</v>
      </c>
      <c r="AL78">
        <v>0</v>
      </c>
      <c r="AM78">
        <v>0</v>
      </c>
      <c r="AN78" t="s">
        <v>54</v>
      </c>
      <c r="AO78" t="s">
        <v>55</v>
      </c>
      <c r="AP78" t="s">
        <v>135</v>
      </c>
    </row>
    <row r="79" ht="409.5" spans="1:42">
      <c r="A79">
        <v>85</v>
      </c>
      <c r="B79" t="s">
        <v>127</v>
      </c>
      <c r="C79" t="s">
        <v>554</v>
      </c>
      <c r="D79" s="12" t="s">
        <v>555</v>
      </c>
      <c r="E79">
        <v>1.9</v>
      </c>
      <c r="F79" s="12" t="s">
        <v>556</v>
      </c>
      <c r="G79" t="s">
        <v>178</v>
      </c>
      <c r="H79" t="s">
        <v>178</v>
      </c>
      <c r="I79" t="s">
        <v>95</v>
      </c>
      <c r="J79">
        <v>2000</v>
      </c>
      <c r="K79" t="s">
        <v>49</v>
      </c>
      <c r="L79" t="s">
        <v>180</v>
      </c>
      <c r="M79" t="s">
        <v>180</v>
      </c>
      <c r="N79" t="s">
        <v>250</v>
      </c>
      <c r="O79">
        <v>-1</v>
      </c>
      <c r="P79">
        <v>0</v>
      </c>
      <c r="Q79">
        <v>0</v>
      </c>
      <c r="R79">
        <v>57</v>
      </c>
      <c r="S79">
        <v>118</v>
      </c>
      <c r="T79">
        <v>87.5</v>
      </c>
      <c r="U79" t="s">
        <v>557</v>
      </c>
      <c r="V79" t="s">
        <v>183</v>
      </c>
      <c r="W79">
        <v>21</v>
      </c>
      <c r="X79">
        <v>0</v>
      </c>
      <c r="Y79">
        <v>0</v>
      </c>
      <c r="Z79">
        <v>1</v>
      </c>
      <c r="AA79">
        <v>0</v>
      </c>
      <c r="AB79">
        <v>0</v>
      </c>
      <c r="AC79">
        <v>0</v>
      </c>
      <c r="AD79">
        <v>0</v>
      </c>
      <c r="AE79">
        <v>0</v>
      </c>
      <c r="AF79">
        <v>0</v>
      </c>
      <c r="AG79">
        <v>0</v>
      </c>
      <c r="AH79">
        <v>0</v>
      </c>
      <c r="AI79">
        <v>0</v>
      </c>
      <c r="AJ79">
        <v>0</v>
      </c>
      <c r="AK79">
        <v>0</v>
      </c>
      <c r="AL79">
        <v>0</v>
      </c>
      <c r="AM79">
        <v>0</v>
      </c>
      <c r="AN79" t="s">
        <v>134</v>
      </c>
      <c r="AO79" t="s">
        <v>55</v>
      </c>
      <c r="AP79" t="s">
        <v>56</v>
      </c>
    </row>
    <row r="80" ht="409.5" spans="1:42">
      <c r="A80">
        <v>86</v>
      </c>
      <c r="B80" t="s">
        <v>42</v>
      </c>
      <c r="C80" t="s">
        <v>318</v>
      </c>
      <c r="D80" s="12" t="s">
        <v>558</v>
      </c>
      <c r="E80">
        <v>3.3</v>
      </c>
      <c r="F80" s="12" t="s">
        <v>559</v>
      </c>
      <c r="G80" t="s">
        <v>153</v>
      </c>
      <c r="H80" t="s">
        <v>154</v>
      </c>
      <c r="I80" t="s">
        <v>83</v>
      </c>
      <c r="J80">
        <v>2017</v>
      </c>
      <c r="K80" t="s">
        <v>49</v>
      </c>
      <c r="L80" t="s">
        <v>50</v>
      </c>
      <c r="M80" t="s">
        <v>50</v>
      </c>
      <c r="N80" t="s">
        <v>108</v>
      </c>
      <c r="O80">
        <v>-1</v>
      </c>
      <c r="P80">
        <v>0</v>
      </c>
      <c r="Q80">
        <v>0</v>
      </c>
      <c r="R80">
        <v>83</v>
      </c>
      <c r="S80">
        <v>137</v>
      </c>
      <c r="T80">
        <v>110</v>
      </c>
      <c r="U80" t="s">
        <v>560</v>
      </c>
      <c r="V80" t="s">
        <v>158</v>
      </c>
      <c r="W80">
        <v>4</v>
      </c>
      <c r="X80">
        <v>1</v>
      </c>
      <c r="Y80">
        <v>0</v>
      </c>
      <c r="Z80">
        <v>0</v>
      </c>
      <c r="AA80">
        <v>1</v>
      </c>
      <c r="AB80">
        <v>0</v>
      </c>
      <c r="AC80">
        <v>0</v>
      </c>
      <c r="AD80">
        <v>0</v>
      </c>
      <c r="AE80">
        <v>0</v>
      </c>
      <c r="AF80">
        <v>1</v>
      </c>
      <c r="AG80">
        <v>0</v>
      </c>
      <c r="AH80">
        <v>1</v>
      </c>
      <c r="AI80">
        <v>0</v>
      </c>
      <c r="AJ80">
        <v>0</v>
      </c>
      <c r="AK80">
        <v>0</v>
      </c>
      <c r="AL80">
        <v>0</v>
      </c>
      <c r="AM80">
        <v>0</v>
      </c>
      <c r="AN80" t="s">
        <v>54</v>
      </c>
      <c r="AO80" t="s">
        <v>55</v>
      </c>
      <c r="AP80" t="s">
        <v>55</v>
      </c>
    </row>
    <row r="81" ht="409.5" spans="1:42">
      <c r="A81">
        <v>87</v>
      </c>
      <c r="B81" t="s">
        <v>42</v>
      </c>
      <c r="C81" t="s">
        <v>561</v>
      </c>
      <c r="D81" s="12" t="s">
        <v>562</v>
      </c>
      <c r="E81">
        <v>4.4</v>
      </c>
      <c r="F81" s="12" t="s">
        <v>563</v>
      </c>
      <c r="G81" t="s">
        <v>121</v>
      </c>
      <c r="H81" t="s">
        <v>564</v>
      </c>
      <c r="I81" t="s">
        <v>63</v>
      </c>
      <c r="J81">
        <v>1995</v>
      </c>
      <c r="K81" t="s">
        <v>49</v>
      </c>
      <c r="L81" t="s">
        <v>309</v>
      </c>
      <c r="M81" t="s">
        <v>140</v>
      </c>
      <c r="N81" t="s">
        <v>87</v>
      </c>
      <c r="O81" t="s">
        <v>565</v>
      </c>
      <c r="P81">
        <v>0</v>
      </c>
      <c r="Q81">
        <v>0</v>
      </c>
      <c r="R81">
        <v>86</v>
      </c>
      <c r="S81">
        <v>141</v>
      </c>
      <c r="T81">
        <v>113.5</v>
      </c>
      <c r="U81" t="s">
        <v>566</v>
      </c>
      <c r="V81" t="s">
        <v>126</v>
      </c>
      <c r="W81">
        <v>26</v>
      </c>
      <c r="X81">
        <v>1</v>
      </c>
      <c r="Y81">
        <v>0</v>
      </c>
      <c r="Z81">
        <v>0</v>
      </c>
      <c r="AA81">
        <v>1</v>
      </c>
      <c r="AB81">
        <v>0</v>
      </c>
      <c r="AC81">
        <v>0</v>
      </c>
      <c r="AD81">
        <v>0</v>
      </c>
      <c r="AE81">
        <v>0</v>
      </c>
      <c r="AF81">
        <v>0</v>
      </c>
      <c r="AG81">
        <v>0</v>
      </c>
      <c r="AH81">
        <v>0</v>
      </c>
      <c r="AI81">
        <v>0</v>
      </c>
      <c r="AJ81">
        <v>0</v>
      </c>
      <c r="AK81">
        <v>0</v>
      </c>
      <c r="AL81">
        <v>0</v>
      </c>
      <c r="AM81">
        <v>0</v>
      </c>
      <c r="AN81" t="s">
        <v>54</v>
      </c>
      <c r="AO81" t="s">
        <v>55</v>
      </c>
      <c r="AP81" t="s">
        <v>55</v>
      </c>
    </row>
    <row r="82" ht="409.5" spans="1:42">
      <c r="A82">
        <v>88</v>
      </c>
      <c r="B82" t="s">
        <v>42</v>
      </c>
      <c r="C82" t="s">
        <v>567</v>
      </c>
      <c r="D82" s="12" t="s">
        <v>568</v>
      </c>
      <c r="E82">
        <v>3.9</v>
      </c>
      <c r="F82" s="12" t="s">
        <v>569</v>
      </c>
      <c r="G82" t="s">
        <v>146</v>
      </c>
      <c r="H82" t="s">
        <v>146</v>
      </c>
      <c r="I82" t="s">
        <v>95</v>
      </c>
      <c r="J82">
        <v>2016</v>
      </c>
      <c r="K82" t="s">
        <v>49</v>
      </c>
      <c r="L82" t="s">
        <v>65</v>
      </c>
      <c r="M82" t="s">
        <v>66</v>
      </c>
      <c r="N82" t="s">
        <v>199</v>
      </c>
      <c r="O82">
        <v>-1</v>
      </c>
      <c r="P82">
        <v>0</v>
      </c>
      <c r="Q82">
        <v>0</v>
      </c>
      <c r="R82">
        <v>94</v>
      </c>
      <c r="S82">
        <v>154</v>
      </c>
      <c r="T82">
        <v>124</v>
      </c>
      <c r="U82" t="s">
        <v>570</v>
      </c>
      <c r="V82" t="s">
        <v>126</v>
      </c>
      <c r="W82">
        <v>5</v>
      </c>
      <c r="X82">
        <v>1</v>
      </c>
      <c r="Y82">
        <v>0</v>
      </c>
      <c r="Z82">
        <v>0</v>
      </c>
      <c r="AA82">
        <v>0</v>
      </c>
      <c r="AB82">
        <v>1</v>
      </c>
      <c r="AC82">
        <v>0</v>
      </c>
      <c r="AD82">
        <v>0</v>
      </c>
      <c r="AE82">
        <v>0</v>
      </c>
      <c r="AF82">
        <v>0</v>
      </c>
      <c r="AG82">
        <v>0</v>
      </c>
      <c r="AH82">
        <v>0</v>
      </c>
      <c r="AI82">
        <v>0</v>
      </c>
      <c r="AJ82">
        <v>0</v>
      </c>
      <c r="AK82">
        <v>0</v>
      </c>
      <c r="AL82">
        <v>0</v>
      </c>
      <c r="AM82">
        <v>0</v>
      </c>
      <c r="AN82" t="s">
        <v>54</v>
      </c>
      <c r="AO82" t="s">
        <v>55</v>
      </c>
      <c r="AP82" t="s">
        <v>55</v>
      </c>
    </row>
    <row r="83" ht="409.5" spans="1:42">
      <c r="A83">
        <v>89</v>
      </c>
      <c r="B83" t="s">
        <v>571</v>
      </c>
      <c r="C83" t="s">
        <v>572</v>
      </c>
      <c r="D83" s="12" t="s">
        <v>573</v>
      </c>
      <c r="E83">
        <v>4.7</v>
      </c>
      <c r="F83" s="12" t="s">
        <v>574</v>
      </c>
      <c r="G83" t="s">
        <v>575</v>
      </c>
      <c r="H83" t="s">
        <v>575</v>
      </c>
      <c r="I83" t="s">
        <v>105</v>
      </c>
      <c r="J83">
        <v>1997</v>
      </c>
      <c r="K83" t="s">
        <v>49</v>
      </c>
      <c r="L83" t="s">
        <v>96</v>
      </c>
      <c r="M83" t="s">
        <v>75</v>
      </c>
      <c r="N83" t="s">
        <v>124</v>
      </c>
      <c r="O83">
        <v>-1</v>
      </c>
      <c r="P83">
        <v>0</v>
      </c>
      <c r="Q83">
        <v>0</v>
      </c>
      <c r="R83">
        <v>37</v>
      </c>
      <c r="S83">
        <v>76</v>
      </c>
      <c r="T83">
        <v>56.5</v>
      </c>
      <c r="U83" t="s">
        <v>576</v>
      </c>
      <c r="V83" t="s">
        <v>479</v>
      </c>
      <c r="W83">
        <v>24</v>
      </c>
      <c r="X83">
        <v>0</v>
      </c>
      <c r="Y83">
        <v>0</v>
      </c>
      <c r="Z83">
        <v>0</v>
      </c>
      <c r="AA83">
        <v>1</v>
      </c>
      <c r="AB83">
        <v>0</v>
      </c>
      <c r="AC83">
        <v>0</v>
      </c>
      <c r="AD83">
        <v>0</v>
      </c>
      <c r="AE83">
        <v>0</v>
      </c>
      <c r="AF83">
        <v>0</v>
      </c>
      <c r="AG83">
        <v>0</v>
      </c>
      <c r="AH83">
        <v>0</v>
      </c>
      <c r="AI83">
        <v>0</v>
      </c>
      <c r="AJ83">
        <v>0</v>
      </c>
      <c r="AK83">
        <v>0</v>
      </c>
      <c r="AL83">
        <v>0</v>
      </c>
      <c r="AM83">
        <v>1</v>
      </c>
      <c r="AN83" t="s">
        <v>174</v>
      </c>
      <c r="AO83" t="s">
        <v>577</v>
      </c>
      <c r="AP83" t="s">
        <v>55</v>
      </c>
    </row>
    <row r="84" ht="409.5" spans="1:42">
      <c r="A84">
        <v>90</v>
      </c>
      <c r="B84" t="s">
        <v>42</v>
      </c>
      <c r="C84" t="s">
        <v>578</v>
      </c>
      <c r="D84" s="12" t="s">
        <v>579</v>
      </c>
      <c r="E84">
        <v>4.5</v>
      </c>
      <c r="F84" s="12" t="s">
        <v>580</v>
      </c>
      <c r="G84" t="s">
        <v>581</v>
      </c>
      <c r="H84" t="s">
        <v>581</v>
      </c>
      <c r="I84" t="s">
        <v>155</v>
      </c>
      <c r="J84">
        <v>1942</v>
      </c>
      <c r="K84" t="s">
        <v>218</v>
      </c>
      <c r="L84" t="s">
        <v>50</v>
      </c>
      <c r="M84" t="s">
        <v>50</v>
      </c>
      <c r="N84" t="s">
        <v>108</v>
      </c>
      <c r="O84" t="s">
        <v>582</v>
      </c>
      <c r="P84">
        <v>0</v>
      </c>
      <c r="Q84">
        <v>0</v>
      </c>
      <c r="R84">
        <v>100</v>
      </c>
      <c r="S84">
        <v>160</v>
      </c>
      <c r="T84">
        <v>130</v>
      </c>
      <c r="U84" t="s">
        <v>583</v>
      </c>
      <c r="V84" t="s">
        <v>69</v>
      </c>
      <c r="W84">
        <v>79</v>
      </c>
      <c r="X84">
        <v>1</v>
      </c>
      <c r="Y84">
        <v>0</v>
      </c>
      <c r="Z84">
        <v>0</v>
      </c>
      <c r="AA84">
        <v>1</v>
      </c>
      <c r="AB84">
        <v>0</v>
      </c>
      <c r="AC84">
        <v>0</v>
      </c>
      <c r="AD84">
        <v>0</v>
      </c>
      <c r="AE84">
        <v>0</v>
      </c>
      <c r="AF84">
        <v>0</v>
      </c>
      <c r="AG84">
        <v>0</v>
      </c>
      <c r="AH84">
        <v>0</v>
      </c>
      <c r="AI84">
        <v>0</v>
      </c>
      <c r="AJ84">
        <v>0</v>
      </c>
      <c r="AK84">
        <v>0</v>
      </c>
      <c r="AL84">
        <v>0</v>
      </c>
      <c r="AM84">
        <v>0</v>
      </c>
      <c r="AN84" t="s">
        <v>54</v>
      </c>
      <c r="AO84" t="s">
        <v>55</v>
      </c>
      <c r="AP84" t="s">
        <v>55</v>
      </c>
    </row>
    <row r="85" ht="409.5" spans="1:42">
      <c r="A85">
        <v>91</v>
      </c>
      <c r="B85" t="s">
        <v>169</v>
      </c>
      <c r="C85" t="s">
        <v>584</v>
      </c>
      <c r="D85" s="12" t="s">
        <v>585</v>
      </c>
      <c r="E85">
        <v>4.3</v>
      </c>
      <c r="F85" s="12" t="s">
        <v>586</v>
      </c>
      <c r="G85" t="s">
        <v>239</v>
      </c>
      <c r="H85" t="s">
        <v>239</v>
      </c>
      <c r="I85" t="s">
        <v>95</v>
      </c>
      <c r="J85">
        <v>2008</v>
      </c>
      <c r="K85" t="s">
        <v>49</v>
      </c>
      <c r="L85" t="s">
        <v>315</v>
      </c>
      <c r="M85" t="s">
        <v>140</v>
      </c>
      <c r="N85" t="s">
        <v>250</v>
      </c>
      <c r="O85" t="s">
        <v>587</v>
      </c>
      <c r="P85">
        <v>0</v>
      </c>
      <c r="Q85">
        <v>0</v>
      </c>
      <c r="R85">
        <v>55</v>
      </c>
      <c r="S85">
        <v>100</v>
      </c>
      <c r="T85">
        <v>77.5</v>
      </c>
      <c r="U85" t="s">
        <v>588</v>
      </c>
      <c r="V85" t="s">
        <v>244</v>
      </c>
      <c r="W85">
        <v>13</v>
      </c>
      <c r="X85">
        <v>0</v>
      </c>
      <c r="Y85">
        <v>0</v>
      </c>
      <c r="Z85">
        <v>0</v>
      </c>
      <c r="AA85">
        <v>1</v>
      </c>
      <c r="AB85">
        <v>1</v>
      </c>
      <c r="AC85">
        <v>0</v>
      </c>
      <c r="AD85">
        <v>0</v>
      </c>
      <c r="AE85">
        <v>0</v>
      </c>
      <c r="AF85">
        <v>0</v>
      </c>
      <c r="AG85">
        <v>0</v>
      </c>
      <c r="AH85">
        <v>0</v>
      </c>
      <c r="AI85">
        <v>0</v>
      </c>
      <c r="AJ85">
        <v>0</v>
      </c>
      <c r="AK85">
        <v>0</v>
      </c>
      <c r="AL85">
        <v>0</v>
      </c>
      <c r="AM85">
        <v>0</v>
      </c>
      <c r="AN85" t="s">
        <v>174</v>
      </c>
      <c r="AO85" t="s">
        <v>55</v>
      </c>
      <c r="AP85" t="s">
        <v>55</v>
      </c>
    </row>
    <row r="86" ht="409.5" spans="1:42">
      <c r="A86">
        <v>92</v>
      </c>
      <c r="B86" t="s">
        <v>330</v>
      </c>
      <c r="C86" t="s">
        <v>589</v>
      </c>
      <c r="D86" s="12" t="s">
        <v>590</v>
      </c>
      <c r="E86">
        <v>4</v>
      </c>
      <c r="F86" s="12" t="s">
        <v>591</v>
      </c>
      <c r="G86" t="s">
        <v>592</v>
      </c>
      <c r="H86" t="s">
        <v>592</v>
      </c>
      <c r="I86" t="s">
        <v>105</v>
      </c>
      <c r="J86">
        <v>2002</v>
      </c>
      <c r="K86" t="s">
        <v>49</v>
      </c>
      <c r="L86" t="s">
        <v>123</v>
      </c>
      <c r="M86" t="s">
        <v>75</v>
      </c>
      <c r="N86" t="s">
        <v>51</v>
      </c>
      <c r="O86">
        <v>-1</v>
      </c>
      <c r="P86">
        <v>0</v>
      </c>
      <c r="Q86">
        <v>0</v>
      </c>
      <c r="R86">
        <v>60</v>
      </c>
      <c r="S86">
        <v>114</v>
      </c>
      <c r="T86">
        <v>87</v>
      </c>
      <c r="U86" t="s">
        <v>593</v>
      </c>
      <c r="V86" t="s">
        <v>158</v>
      </c>
      <c r="W86">
        <v>19</v>
      </c>
      <c r="X86">
        <v>1</v>
      </c>
      <c r="Y86">
        <v>0</v>
      </c>
      <c r="Z86">
        <v>1</v>
      </c>
      <c r="AA86">
        <v>1</v>
      </c>
      <c r="AB86">
        <v>1</v>
      </c>
      <c r="AC86">
        <v>0</v>
      </c>
      <c r="AD86">
        <v>0</v>
      </c>
      <c r="AE86">
        <v>0</v>
      </c>
      <c r="AF86">
        <v>0</v>
      </c>
      <c r="AG86">
        <v>0</v>
      </c>
      <c r="AH86">
        <v>0</v>
      </c>
      <c r="AI86">
        <v>0</v>
      </c>
      <c r="AJ86">
        <v>0</v>
      </c>
      <c r="AK86">
        <v>0</v>
      </c>
      <c r="AL86">
        <v>0</v>
      </c>
      <c r="AM86">
        <v>0</v>
      </c>
      <c r="AN86" t="s">
        <v>194</v>
      </c>
      <c r="AO86" t="s">
        <v>55</v>
      </c>
      <c r="AP86" t="s">
        <v>55</v>
      </c>
    </row>
    <row r="87" ht="409.5" spans="1:42">
      <c r="A87">
        <v>93</v>
      </c>
      <c r="B87" t="s">
        <v>169</v>
      </c>
      <c r="C87" t="s">
        <v>594</v>
      </c>
      <c r="D87" s="12" t="s">
        <v>595</v>
      </c>
      <c r="E87">
        <v>4.4</v>
      </c>
      <c r="F87" s="12" t="s">
        <v>596</v>
      </c>
      <c r="G87" t="s">
        <v>597</v>
      </c>
      <c r="H87" t="s">
        <v>597</v>
      </c>
      <c r="I87" t="s">
        <v>48</v>
      </c>
      <c r="J87">
        <v>1948</v>
      </c>
      <c r="K87" t="s">
        <v>49</v>
      </c>
      <c r="L87" t="s">
        <v>525</v>
      </c>
      <c r="M87" t="s">
        <v>75</v>
      </c>
      <c r="N87" t="s">
        <v>76</v>
      </c>
      <c r="O87">
        <v>-1</v>
      </c>
      <c r="P87">
        <v>0</v>
      </c>
      <c r="Q87">
        <v>0</v>
      </c>
      <c r="R87">
        <v>39</v>
      </c>
      <c r="S87">
        <v>68</v>
      </c>
      <c r="T87">
        <v>53.5</v>
      </c>
      <c r="U87" t="s">
        <v>598</v>
      </c>
      <c r="V87" t="s">
        <v>90</v>
      </c>
      <c r="W87">
        <v>73</v>
      </c>
      <c r="X87">
        <v>0</v>
      </c>
      <c r="Y87">
        <v>0</v>
      </c>
      <c r="Z87">
        <v>0</v>
      </c>
      <c r="AA87">
        <v>1</v>
      </c>
      <c r="AB87">
        <v>0</v>
      </c>
      <c r="AC87">
        <v>0</v>
      </c>
      <c r="AD87">
        <v>0</v>
      </c>
      <c r="AE87">
        <v>0</v>
      </c>
      <c r="AF87">
        <v>0</v>
      </c>
      <c r="AG87">
        <v>0</v>
      </c>
      <c r="AH87">
        <v>0</v>
      </c>
      <c r="AI87">
        <v>0</v>
      </c>
      <c r="AJ87">
        <v>0</v>
      </c>
      <c r="AK87">
        <v>0</v>
      </c>
      <c r="AL87">
        <v>0</v>
      </c>
      <c r="AM87">
        <v>0</v>
      </c>
      <c r="AN87" t="s">
        <v>174</v>
      </c>
      <c r="AO87" t="s">
        <v>55</v>
      </c>
      <c r="AP87" t="s">
        <v>55</v>
      </c>
    </row>
    <row r="88" ht="409.5" spans="1:42">
      <c r="A88">
        <v>94</v>
      </c>
      <c r="B88" t="s">
        <v>159</v>
      </c>
      <c r="C88" t="s">
        <v>160</v>
      </c>
      <c r="D88" s="12" t="s">
        <v>161</v>
      </c>
      <c r="E88">
        <v>3.2</v>
      </c>
      <c r="F88" s="12" t="s">
        <v>162</v>
      </c>
      <c r="G88" t="s">
        <v>163</v>
      </c>
      <c r="H88" t="s">
        <v>164</v>
      </c>
      <c r="I88" t="s">
        <v>63</v>
      </c>
      <c r="J88">
        <v>1962</v>
      </c>
      <c r="K88" t="s">
        <v>106</v>
      </c>
      <c r="L88" t="s">
        <v>165</v>
      </c>
      <c r="M88" t="s">
        <v>148</v>
      </c>
      <c r="N88" t="s">
        <v>166</v>
      </c>
      <c r="O88" t="s">
        <v>167</v>
      </c>
      <c r="P88">
        <v>0</v>
      </c>
      <c r="Q88">
        <v>0</v>
      </c>
      <c r="R88">
        <v>106</v>
      </c>
      <c r="S88">
        <v>172</v>
      </c>
      <c r="T88">
        <v>139</v>
      </c>
      <c r="U88" t="s">
        <v>168</v>
      </c>
      <c r="V88" t="s">
        <v>111</v>
      </c>
      <c r="W88">
        <v>59</v>
      </c>
      <c r="X88">
        <v>0</v>
      </c>
      <c r="Y88">
        <v>0</v>
      </c>
      <c r="Z88">
        <v>0</v>
      </c>
      <c r="AA88">
        <v>0</v>
      </c>
      <c r="AB88">
        <v>1</v>
      </c>
      <c r="AC88">
        <v>0</v>
      </c>
      <c r="AD88">
        <v>0</v>
      </c>
      <c r="AE88">
        <v>0</v>
      </c>
      <c r="AF88">
        <v>0</v>
      </c>
      <c r="AG88">
        <v>0</v>
      </c>
      <c r="AH88">
        <v>1</v>
      </c>
      <c r="AI88">
        <v>0</v>
      </c>
      <c r="AJ88">
        <v>0</v>
      </c>
      <c r="AK88">
        <v>0</v>
      </c>
      <c r="AL88">
        <v>0</v>
      </c>
      <c r="AM88">
        <v>0</v>
      </c>
      <c r="AN88" t="s">
        <v>54</v>
      </c>
      <c r="AO88" t="s">
        <v>55</v>
      </c>
      <c r="AP88" t="s">
        <v>56</v>
      </c>
    </row>
    <row r="89" ht="409.5" spans="1:42">
      <c r="A89">
        <v>95</v>
      </c>
      <c r="B89" t="s">
        <v>42</v>
      </c>
      <c r="C89" t="s">
        <v>118</v>
      </c>
      <c r="D89" s="12" t="s">
        <v>119</v>
      </c>
      <c r="E89">
        <v>3.8</v>
      </c>
      <c r="F89" s="12" t="s">
        <v>120</v>
      </c>
      <c r="G89" t="s">
        <v>121</v>
      </c>
      <c r="H89" t="s">
        <v>122</v>
      </c>
      <c r="I89" t="s">
        <v>105</v>
      </c>
      <c r="J89">
        <v>2005</v>
      </c>
      <c r="K89" t="s">
        <v>49</v>
      </c>
      <c r="L89" t="s">
        <v>123</v>
      </c>
      <c r="M89" t="s">
        <v>75</v>
      </c>
      <c r="N89" t="s">
        <v>124</v>
      </c>
      <c r="O89">
        <v>-1</v>
      </c>
      <c r="P89">
        <v>0</v>
      </c>
      <c r="Q89">
        <v>0</v>
      </c>
      <c r="R89">
        <v>86</v>
      </c>
      <c r="S89">
        <v>142</v>
      </c>
      <c r="T89">
        <v>114</v>
      </c>
      <c r="U89" t="s">
        <v>125</v>
      </c>
      <c r="V89" t="s">
        <v>126</v>
      </c>
      <c r="W89">
        <v>16</v>
      </c>
      <c r="X89">
        <v>1</v>
      </c>
      <c r="Y89">
        <v>1</v>
      </c>
      <c r="Z89">
        <v>1</v>
      </c>
      <c r="AA89">
        <v>1</v>
      </c>
      <c r="AB89">
        <v>1</v>
      </c>
      <c r="AC89">
        <v>0</v>
      </c>
      <c r="AD89">
        <v>0</v>
      </c>
      <c r="AE89">
        <v>1</v>
      </c>
      <c r="AF89">
        <v>0</v>
      </c>
      <c r="AG89">
        <v>1</v>
      </c>
      <c r="AH89">
        <v>0</v>
      </c>
      <c r="AI89">
        <v>0</v>
      </c>
      <c r="AJ89">
        <v>0</v>
      </c>
      <c r="AK89">
        <v>0</v>
      </c>
      <c r="AL89">
        <v>0</v>
      </c>
      <c r="AM89">
        <v>0</v>
      </c>
      <c r="AN89" t="s">
        <v>54</v>
      </c>
      <c r="AO89" t="s">
        <v>55</v>
      </c>
      <c r="AP89" t="s">
        <v>56</v>
      </c>
    </row>
    <row r="90" ht="409.5" spans="1:42">
      <c r="A90">
        <v>96</v>
      </c>
      <c r="B90" t="s">
        <v>42</v>
      </c>
      <c r="C90" t="s">
        <v>599</v>
      </c>
      <c r="D90" s="12" t="s">
        <v>600</v>
      </c>
      <c r="E90">
        <v>4.2</v>
      </c>
      <c r="F90" s="12" t="s">
        <v>601</v>
      </c>
      <c r="G90" t="s">
        <v>602</v>
      </c>
      <c r="H90" t="s">
        <v>602</v>
      </c>
      <c r="I90" t="s">
        <v>48</v>
      </c>
      <c r="J90">
        <v>2008</v>
      </c>
      <c r="K90" t="s">
        <v>49</v>
      </c>
      <c r="L90" t="s">
        <v>207</v>
      </c>
      <c r="M90" t="s">
        <v>140</v>
      </c>
      <c r="N90" t="s">
        <v>76</v>
      </c>
      <c r="O90">
        <v>-1</v>
      </c>
      <c r="P90">
        <v>0</v>
      </c>
      <c r="Q90">
        <v>0</v>
      </c>
      <c r="R90">
        <v>64</v>
      </c>
      <c r="S90">
        <v>107</v>
      </c>
      <c r="T90">
        <v>85.5</v>
      </c>
      <c r="U90" t="s">
        <v>603</v>
      </c>
      <c r="V90" t="s">
        <v>78</v>
      </c>
      <c r="W90">
        <v>13</v>
      </c>
      <c r="X90">
        <v>1</v>
      </c>
      <c r="Y90">
        <v>1</v>
      </c>
      <c r="Z90">
        <v>0</v>
      </c>
      <c r="AA90">
        <v>1</v>
      </c>
      <c r="AB90">
        <v>1</v>
      </c>
      <c r="AC90">
        <v>0</v>
      </c>
      <c r="AD90">
        <v>0</v>
      </c>
      <c r="AE90">
        <v>0</v>
      </c>
      <c r="AF90">
        <v>0</v>
      </c>
      <c r="AG90">
        <v>0</v>
      </c>
      <c r="AH90">
        <v>1</v>
      </c>
      <c r="AI90">
        <v>0</v>
      </c>
      <c r="AJ90">
        <v>0</v>
      </c>
      <c r="AK90">
        <v>0</v>
      </c>
      <c r="AL90">
        <v>0</v>
      </c>
      <c r="AM90">
        <v>0</v>
      </c>
      <c r="AN90" t="s">
        <v>54</v>
      </c>
      <c r="AO90" t="s">
        <v>55</v>
      </c>
      <c r="AP90" t="s">
        <v>55</v>
      </c>
    </row>
    <row r="91" ht="409.5" spans="1:42">
      <c r="A91">
        <v>97</v>
      </c>
      <c r="B91" t="s">
        <v>604</v>
      </c>
      <c r="C91" t="s">
        <v>605</v>
      </c>
      <c r="D91" s="12" t="s">
        <v>606</v>
      </c>
      <c r="E91">
        <v>4.5</v>
      </c>
      <c r="F91" s="12" t="s">
        <v>607</v>
      </c>
      <c r="G91" t="s">
        <v>419</v>
      </c>
      <c r="H91" t="s">
        <v>153</v>
      </c>
      <c r="I91" t="s">
        <v>95</v>
      </c>
      <c r="J91">
        <v>1996</v>
      </c>
      <c r="K91" t="s">
        <v>49</v>
      </c>
      <c r="L91" t="s">
        <v>309</v>
      </c>
      <c r="M91" t="s">
        <v>140</v>
      </c>
      <c r="N91" t="s">
        <v>124</v>
      </c>
      <c r="O91">
        <v>-1</v>
      </c>
      <c r="P91">
        <v>0</v>
      </c>
      <c r="Q91">
        <v>0</v>
      </c>
      <c r="R91">
        <v>31</v>
      </c>
      <c r="S91">
        <v>65</v>
      </c>
      <c r="T91">
        <v>48</v>
      </c>
      <c r="U91" t="s">
        <v>608</v>
      </c>
      <c r="V91" t="s">
        <v>421</v>
      </c>
      <c r="W91">
        <v>25</v>
      </c>
      <c r="X91">
        <v>0</v>
      </c>
      <c r="Y91">
        <v>0</v>
      </c>
      <c r="Z91">
        <v>0</v>
      </c>
      <c r="AA91">
        <v>1</v>
      </c>
      <c r="AB91">
        <v>1</v>
      </c>
      <c r="AC91">
        <v>0</v>
      </c>
      <c r="AD91">
        <v>0</v>
      </c>
      <c r="AE91">
        <v>0</v>
      </c>
      <c r="AF91">
        <v>0</v>
      </c>
      <c r="AG91">
        <v>0</v>
      </c>
      <c r="AH91">
        <v>1</v>
      </c>
      <c r="AI91">
        <v>0</v>
      </c>
      <c r="AJ91">
        <v>0</v>
      </c>
      <c r="AK91">
        <v>0</v>
      </c>
      <c r="AL91">
        <v>0</v>
      </c>
      <c r="AM91">
        <v>0</v>
      </c>
      <c r="AN91" t="s">
        <v>55</v>
      </c>
      <c r="AO91" t="s">
        <v>55</v>
      </c>
      <c r="AP91" t="s">
        <v>55</v>
      </c>
    </row>
    <row r="92" ht="409.5" spans="1:42">
      <c r="A92">
        <v>99</v>
      </c>
      <c r="B92" t="s">
        <v>609</v>
      </c>
      <c r="C92" t="s">
        <v>610</v>
      </c>
      <c r="D92" s="12" t="s">
        <v>611</v>
      </c>
      <c r="E92">
        <v>3.5</v>
      </c>
      <c r="F92" s="12" t="s">
        <v>612</v>
      </c>
      <c r="G92" t="s">
        <v>613</v>
      </c>
      <c r="H92" t="s">
        <v>613</v>
      </c>
      <c r="I92" t="s">
        <v>95</v>
      </c>
      <c r="J92">
        <v>1999</v>
      </c>
      <c r="K92" t="s">
        <v>49</v>
      </c>
      <c r="L92" t="s">
        <v>207</v>
      </c>
      <c r="M92" t="s">
        <v>140</v>
      </c>
      <c r="N92" t="s">
        <v>97</v>
      </c>
      <c r="O92">
        <v>-1</v>
      </c>
      <c r="P92">
        <v>0</v>
      </c>
      <c r="Q92">
        <v>0</v>
      </c>
      <c r="R92">
        <v>34</v>
      </c>
      <c r="S92">
        <v>62</v>
      </c>
      <c r="T92">
        <v>48</v>
      </c>
      <c r="U92" t="s">
        <v>614</v>
      </c>
      <c r="V92" t="s">
        <v>615</v>
      </c>
      <c r="W92">
        <v>22</v>
      </c>
      <c r="X92">
        <v>0</v>
      </c>
      <c r="Y92">
        <v>0</v>
      </c>
      <c r="Z92">
        <v>0</v>
      </c>
      <c r="AA92">
        <v>1</v>
      </c>
      <c r="AB92">
        <v>1</v>
      </c>
      <c r="AC92">
        <v>0</v>
      </c>
      <c r="AD92">
        <v>0</v>
      </c>
      <c r="AE92">
        <v>0</v>
      </c>
      <c r="AF92">
        <v>0</v>
      </c>
      <c r="AG92">
        <v>0</v>
      </c>
      <c r="AH92">
        <v>0</v>
      </c>
      <c r="AI92">
        <v>0</v>
      </c>
      <c r="AJ92">
        <v>0</v>
      </c>
      <c r="AK92">
        <v>0</v>
      </c>
      <c r="AL92">
        <v>0</v>
      </c>
      <c r="AM92">
        <v>0</v>
      </c>
      <c r="AN92" t="s">
        <v>174</v>
      </c>
      <c r="AO92" t="s">
        <v>55</v>
      </c>
      <c r="AP92" t="s">
        <v>55</v>
      </c>
    </row>
    <row r="93" ht="409.5" spans="1:42">
      <c r="A93">
        <v>101</v>
      </c>
      <c r="B93" t="s">
        <v>616</v>
      </c>
      <c r="C93" t="s">
        <v>617</v>
      </c>
      <c r="D93" s="12" t="s">
        <v>618</v>
      </c>
      <c r="E93">
        <v>3.5</v>
      </c>
      <c r="F93" s="12" t="s">
        <v>619</v>
      </c>
      <c r="G93" t="s">
        <v>146</v>
      </c>
      <c r="H93" t="s">
        <v>146</v>
      </c>
      <c r="I93" t="s">
        <v>105</v>
      </c>
      <c r="J93">
        <v>1990</v>
      </c>
      <c r="K93" t="s">
        <v>106</v>
      </c>
      <c r="L93" t="s">
        <v>180</v>
      </c>
      <c r="M93" t="s">
        <v>180</v>
      </c>
      <c r="N93" t="s">
        <v>76</v>
      </c>
      <c r="O93" t="s">
        <v>620</v>
      </c>
      <c r="P93">
        <v>0</v>
      </c>
      <c r="Q93">
        <v>0</v>
      </c>
      <c r="R93">
        <v>117</v>
      </c>
      <c r="S93">
        <v>231</v>
      </c>
      <c r="T93">
        <v>174</v>
      </c>
      <c r="U93" t="s">
        <v>621</v>
      </c>
      <c r="V93" t="s">
        <v>126</v>
      </c>
      <c r="W93">
        <v>31</v>
      </c>
      <c r="X93">
        <v>0</v>
      </c>
      <c r="Y93">
        <v>0</v>
      </c>
      <c r="Z93">
        <v>0</v>
      </c>
      <c r="AA93">
        <v>1</v>
      </c>
      <c r="AB93">
        <v>0</v>
      </c>
      <c r="AC93">
        <v>0</v>
      </c>
      <c r="AD93">
        <v>0</v>
      </c>
      <c r="AE93">
        <v>0</v>
      </c>
      <c r="AF93">
        <v>0</v>
      </c>
      <c r="AG93">
        <v>0</v>
      </c>
      <c r="AH93">
        <v>0</v>
      </c>
      <c r="AI93">
        <v>0</v>
      </c>
      <c r="AJ93">
        <v>0</v>
      </c>
      <c r="AK93">
        <v>0</v>
      </c>
      <c r="AL93">
        <v>0</v>
      </c>
      <c r="AM93">
        <v>0</v>
      </c>
      <c r="AN93" t="s">
        <v>134</v>
      </c>
      <c r="AO93" t="s">
        <v>234</v>
      </c>
      <c r="AP93" t="s">
        <v>56</v>
      </c>
    </row>
    <row r="94" ht="409.5" spans="1:42">
      <c r="A94">
        <v>102</v>
      </c>
      <c r="B94" t="s">
        <v>622</v>
      </c>
      <c r="C94" t="s">
        <v>150</v>
      </c>
      <c r="D94" s="12" t="s">
        <v>623</v>
      </c>
      <c r="E94">
        <v>3.9</v>
      </c>
      <c r="F94" s="12" t="s">
        <v>624</v>
      </c>
      <c r="G94" t="s">
        <v>488</v>
      </c>
      <c r="H94" t="s">
        <v>239</v>
      </c>
      <c r="I94" t="s">
        <v>155</v>
      </c>
      <c r="J94">
        <v>1968</v>
      </c>
      <c r="K94" t="s">
        <v>106</v>
      </c>
      <c r="L94" t="s">
        <v>625</v>
      </c>
      <c r="M94" t="s">
        <v>116</v>
      </c>
      <c r="N94" t="s">
        <v>108</v>
      </c>
      <c r="O94">
        <v>-1</v>
      </c>
      <c r="P94">
        <v>0</v>
      </c>
      <c r="Q94">
        <v>0</v>
      </c>
      <c r="R94">
        <v>64</v>
      </c>
      <c r="S94">
        <v>106</v>
      </c>
      <c r="T94">
        <v>85</v>
      </c>
      <c r="U94" t="s">
        <v>626</v>
      </c>
      <c r="V94" t="s">
        <v>490</v>
      </c>
      <c r="W94">
        <v>53</v>
      </c>
      <c r="X94">
        <v>1</v>
      </c>
      <c r="Y94">
        <v>1</v>
      </c>
      <c r="Z94">
        <v>0</v>
      </c>
      <c r="AA94">
        <v>0</v>
      </c>
      <c r="AB94">
        <v>1</v>
      </c>
      <c r="AC94">
        <v>1</v>
      </c>
      <c r="AD94">
        <v>0</v>
      </c>
      <c r="AE94">
        <v>0</v>
      </c>
      <c r="AF94">
        <v>0</v>
      </c>
      <c r="AG94">
        <v>0</v>
      </c>
      <c r="AH94">
        <v>0</v>
      </c>
      <c r="AI94">
        <v>0</v>
      </c>
      <c r="AJ94">
        <v>0</v>
      </c>
      <c r="AK94">
        <v>0</v>
      </c>
      <c r="AL94">
        <v>0</v>
      </c>
      <c r="AM94">
        <v>0</v>
      </c>
      <c r="AN94" t="s">
        <v>54</v>
      </c>
      <c r="AO94" t="s">
        <v>55</v>
      </c>
      <c r="AP94" t="s">
        <v>55</v>
      </c>
    </row>
    <row r="95" ht="409.5" spans="1:42">
      <c r="A95">
        <v>104</v>
      </c>
      <c r="B95" t="s">
        <v>627</v>
      </c>
      <c r="C95" t="s">
        <v>628</v>
      </c>
      <c r="D95" s="12" t="s">
        <v>629</v>
      </c>
      <c r="E95">
        <v>4.7</v>
      </c>
      <c r="F95" s="12" t="s">
        <v>630</v>
      </c>
      <c r="G95" t="s">
        <v>631</v>
      </c>
      <c r="H95" t="s">
        <v>632</v>
      </c>
      <c r="I95" t="s">
        <v>95</v>
      </c>
      <c r="J95">
        <v>2003</v>
      </c>
      <c r="K95" t="s">
        <v>49</v>
      </c>
      <c r="L95" t="s">
        <v>309</v>
      </c>
      <c r="M95" t="s">
        <v>140</v>
      </c>
      <c r="N95" t="s">
        <v>250</v>
      </c>
      <c r="O95">
        <v>-1</v>
      </c>
      <c r="P95">
        <v>0</v>
      </c>
      <c r="Q95">
        <v>0</v>
      </c>
      <c r="R95">
        <v>79</v>
      </c>
      <c r="S95">
        <v>134</v>
      </c>
      <c r="T95">
        <v>106.5</v>
      </c>
      <c r="U95" t="s">
        <v>633</v>
      </c>
      <c r="V95" t="s">
        <v>69</v>
      </c>
      <c r="W95">
        <v>18</v>
      </c>
      <c r="X95">
        <v>0</v>
      </c>
      <c r="Y95">
        <v>0</v>
      </c>
      <c r="Z95">
        <v>0</v>
      </c>
      <c r="AA95">
        <v>0</v>
      </c>
      <c r="AB95">
        <v>0</v>
      </c>
      <c r="AC95">
        <v>0</v>
      </c>
      <c r="AD95">
        <v>0</v>
      </c>
      <c r="AE95">
        <v>0</v>
      </c>
      <c r="AF95">
        <v>0</v>
      </c>
      <c r="AG95">
        <v>0</v>
      </c>
      <c r="AH95">
        <v>0</v>
      </c>
      <c r="AI95">
        <v>0</v>
      </c>
      <c r="AJ95">
        <v>0</v>
      </c>
      <c r="AK95">
        <v>0</v>
      </c>
      <c r="AL95">
        <v>0</v>
      </c>
      <c r="AM95">
        <v>0</v>
      </c>
      <c r="AN95" t="s">
        <v>634</v>
      </c>
      <c r="AO95" t="s">
        <v>55</v>
      </c>
      <c r="AP95" t="s">
        <v>55</v>
      </c>
    </row>
    <row r="96" ht="409.5" spans="1:42">
      <c r="A96">
        <v>105</v>
      </c>
      <c r="B96" t="s">
        <v>635</v>
      </c>
      <c r="C96" t="s">
        <v>636</v>
      </c>
      <c r="D96" s="12" t="s">
        <v>637</v>
      </c>
      <c r="E96">
        <v>4.2</v>
      </c>
      <c r="F96" s="12" t="s">
        <v>638</v>
      </c>
      <c r="G96" t="s">
        <v>639</v>
      </c>
      <c r="H96" t="s">
        <v>488</v>
      </c>
      <c r="I96" t="s">
        <v>83</v>
      </c>
      <c r="J96">
        <v>1988</v>
      </c>
      <c r="K96" t="s">
        <v>49</v>
      </c>
      <c r="L96" t="s">
        <v>309</v>
      </c>
      <c r="M96" t="s">
        <v>140</v>
      </c>
      <c r="N96" t="s">
        <v>76</v>
      </c>
      <c r="O96">
        <v>-1</v>
      </c>
      <c r="P96">
        <v>0</v>
      </c>
      <c r="Q96">
        <v>0</v>
      </c>
      <c r="R96">
        <v>52</v>
      </c>
      <c r="S96">
        <v>93</v>
      </c>
      <c r="T96">
        <v>72.5</v>
      </c>
      <c r="U96" t="s">
        <v>640</v>
      </c>
      <c r="V96" t="s">
        <v>69</v>
      </c>
      <c r="W96">
        <v>33</v>
      </c>
      <c r="X96">
        <v>0</v>
      </c>
      <c r="Y96">
        <v>0</v>
      </c>
      <c r="Z96">
        <v>0</v>
      </c>
      <c r="AA96">
        <v>1</v>
      </c>
      <c r="AB96">
        <v>0</v>
      </c>
      <c r="AC96">
        <v>0</v>
      </c>
      <c r="AD96">
        <v>0</v>
      </c>
      <c r="AE96">
        <v>0</v>
      </c>
      <c r="AF96">
        <v>0</v>
      </c>
      <c r="AG96">
        <v>0</v>
      </c>
      <c r="AH96">
        <v>0</v>
      </c>
      <c r="AI96">
        <v>0</v>
      </c>
      <c r="AJ96">
        <v>0</v>
      </c>
      <c r="AK96">
        <v>0</v>
      </c>
      <c r="AL96">
        <v>0</v>
      </c>
      <c r="AM96">
        <v>0</v>
      </c>
      <c r="AN96" t="s">
        <v>174</v>
      </c>
      <c r="AO96" t="s">
        <v>55</v>
      </c>
      <c r="AP96" t="s">
        <v>55</v>
      </c>
    </row>
    <row r="97" ht="409.5" spans="1:42">
      <c r="A97">
        <v>106</v>
      </c>
      <c r="B97" t="s">
        <v>350</v>
      </c>
      <c r="C97" t="s">
        <v>641</v>
      </c>
      <c r="D97" s="12" t="s">
        <v>642</v>
      </c>
      <c r="E97">
        <v>3.4</v>
      </c>
      <c r="F97" s="12" t="s">
        <v>643</v>
      </c>
      <c r="G97" t="s">
        <v>644</v>
      </c>
      <c r="H97" t="s">
        <v>645</v>
      </c>
      <c r="I97" t="s">
        <v>63</v>
      </c>
      <c r="J97">
        <v>1996</v>
      </c>
      <c r="K97" t="s">
        <v>189</v>
      </c>
      <c r="L97" t="s">
        <v>309</v>
      </c>
      <c r="M97" t="s">
        <v>140</v>
      </c>
      <c r="N97" t="s">
        <v>166</v>
      </c>
      <c r="O97" t="s">
        <v>646</v>
      </c>
      <c r="P97">
        <v>0</v>
      </c>
      <c r="Q97">
        <v>0</v>
      </c>
      <c r="R97">
        <v>55</v>
      </c>
      <c r="S97">
        <v>116</v>
      </c>
      <c r="T97">
        <v>85.5</v>
      </c>
      <c r="U97" t="s">
        <v>647</v>
      </c>
      <c r="V97" t="s">
        <v>69</v>
      </c>
      <c r="W97">
        <v>25</v>
      </c>
      <c r="X97">
        <v>0</v>
      </c>
      <c r="Y97">
        <v>0</v>
      </c>
      <c r="Z97">
        <v>0</v>
      </c>
      <c r="AA97">
        <v>0</v>
      </c>
      <c r="AB97">
        <v>0</v>
      </c>
      <c r="AC97">
        <v>0</v>
      </c>
      <c r="AD97">
        <v>0</v>
      </c>
      <c r="AE97">
        <v>0</v>
      </c>
      <c r="AF97">
        <v>0</v>
      </c>
      <c r="AG97">
        <v>0</v>
      </c>
      <c r="AH97">
        <v>0</v>
      </c>
      <c r="AI97">
        <v>0</v>
      </c>
      <c r="AJ97">
        <v>0</v>
      </c>
      <c r="AK97">
        <v>0</v>
      </c>
      <c r="AL97">
        <v>0</v>
      </c>
      <c r="AM97">
        <v>0</v>
      </c>
      <c r="AN97" t="s">
        <v>134</v>
      </c>
      <c r="AO97" t="s">
        <v>55</v>
      </c>
      <c r="AP97" t="s">
        <v>56</v>
      </c>
    </row>
    <row r="98" ht="409.5" spans="1:42">
      <c r="A98">
        <v>107</v>
      </c>
      <c r="B98" t="s">
        <v>42</v>
      </c>
      <c r="C98" t="s">
        <v>648</v>
      </c>
      <c r="D98" s="12" t="s">
        <v>649</v>
      </c>
      <c r="E98">
        <v>3.2</v>
      </c>
      <c r="F98" s="12" t="s">
        <v>650</v>
      </c>
      <c r="G98" t="s">
        <v>651</v>
      </c>
      <c r="H98" t="s">
        <v>652</v>
      </c>
      <c r="I98" t="s">
        <v>155</v>
      </c>
      <c r="J98">
        <v>1958</v>
      </c>
      <c r="K98" t="s">
        <v>218</v>
      </c>
      <c r="L98" t="s">
        <v>653</v>
      </c>
      <c r="M98" t="s">
        <v>84</v>
      </c>
      <c r="N98" t="s">
        <v>108</v>
      </c>
      <c r="O98" t="s">
        <v>654</v>
      </c>
      <c r="P98">
        <v>0</v>
      </c>
      <c r="Q98">
        <v>0</v>
      </c>
      <c r="R98">
        <v>72</v>
      </c>
      <c r="S98">
        <v>123</v>
      </c>
      <c r="T98">
        <v>97.5</v>
      </c>
      <c r="U98" t="s">
        <v>655</v>
      </c>
      <c r="V98" t="s">
        <v>158</v>
      </c>
      <c r="W98">
        <v>63</v>
      </c>
      <c r="X98">
        <v>1</v>
      </c>
      <c r="Y98">
        <v>0</v>
      </c>
      <c r="Z98">
        <v>0</v>
      </c>
      <c r="AA98">
        <v>1</v>
      </c>
      <c r="AB98">
        <v>1</v>
      </c>
      <c r="AC98">
        <v>1</v>
      </c>
      <c r="AD98">
        <v>0</v>
      </c>
      <c r="AE98">
        <v>0</v>
      </c>
      <c r="AF98">
        <v>0</v>
      </c>
      <c r="AG98">
        <v>0</v>
      </c>
      <c r="AH98">
        <v>0</v>
      </c>
      <c r="AI98">
        <v>1</v>
      </c>
      <c r="AJ98">
        <v>1</v>
      </c>
      <c r="AK98">
        <v>0</v>
      </c>
      <c r="AL98">
        <v>1</v>
      </c>
      <c r="AM98">
        <v>0</v>
      </c>
      <c r="AN98" t="s">
        <v>54</v>
      </c>
      <c r="AO98" t="s">
        <v>55</v>
      </c>
      <c r="AP98" t="s">
        <v>55</v>
      </c>
    </row>
    <row r="99" ht="409.5" spans="1:42">
      <c r="A99">
        <v>108</v>
      </c>
      <c r="B99" t="s">
        <v>42</v>
      </c>
      <c r="C99" t="s">
        <v>656</v>
      </c>
      <c r="D99" s="12" t="s">
        <v>657</v>
      </c>
      <c r="E99">
        <v>3.9</v>
      </c>
      <c r="F99" s="12" t="s">
        <v>535</v>
      </c>
      <c r="G99" t="s">
        <v>658</v>
      </c>
      <c r="H99" t="s">
        <v>537</v>
      </c>
      <c r="I99" t="s">
        <v>48</v>
      </c>
      <c r="J99">
        <v>2010</v>
      </c>
      <c r="K99" t="s">
        <v>49</v>
      </c>
      <c r="L99" t="s">
        <v>309</v>
      </c>
      <c r="M99" t="s">
        <v>140</v>
      </c>
      <c r="N99" t="s">
        <v>76</v>
      </c>
      <c r="O99" t="s">
        <v>538</v>
      </c>
      <c r="P99">
        <v>0</v>
      </c>
      <c r="Q99">
        <v>0</v>
      </c>
      <c r="R99">
        <v>74</v>
      </c>
      <c r="S99">
        <v>124</v>
      </c>
      <c r="T99">
        <v>99</v>
      </c>
      <c r="U99" t="s">
        <v>539</v>
      </c>
      <c r="V99" t="s">
        <v>158</v>
      </c>
      <c r="W99">
        <v>11</v>
      </c>
      <c r="X99">
        <v>1</v>
      </c>
      <c r="Y99">
        <v>0</v>
      </c>
      <c r="Z99">
        <v>0</v>
      </c>
      <c r="AA99">
        <v>1</v>
      </c>
      <c r="AB99">
        <v>0</v>
      </c>
      <c r="AC99">
        <v>0</v>
      </c>
      <c r="AD99">
        <v>0</v>
      </c>
      <c r="AE99">
        <v>0</v>
      </c>
      <c r="AF99">
        <v>0</v>
      </c>
      <c r="AG99">
        <v>0</v>
      </c>
      <c r="AH99">
        <v>0</v>
      </c>
      <c r="AI99">
        <v>1</v>
      </c>
      <c r="AJ99">
        <v>0</v>
      </c>
      <c r="AK99">
        <v>0</v>
      </c>
      <c r="AL99">
        <v>0</v>
      </c>
      <c r="AM99">
        <v>0</v>
      </c>
      <c r="AN99" t="s">
        <v>54</v>
      </c>
      <c r="AO99" t="s">
        <v>55</v>
      </c>
      <c r="AP99" t="s">
        <v>55</v>
      </c>
    </row>
    <row r="100" ht="409.5" spans="1:42">
      <c r="A100">
        <v>109</v>
      </c>
      <c r="B100" t="s">
        <v>169</v>
      </c>
      <c r="C100" t="s">
        <v>659</v>
      </c>
      <c r="D100" s="12" t="s">
        <v>660</v>
      </c>
      <c r="E100">
        <v>3.1</v>
      </c>
      <c r="F100" s="12" t="s">
        <v>661</v>
      </c>
      <c r="G100" t="s">
        <v>662</v>
      </c>
      <c r="H100" t="s">
        <v>412</v>
      </c>
      <c r="I100" t="s">
        <v>83</v>
      </c>
      <c r="J100">
        <v>2001</v>
      </c>
      <c r="K100" t="s">
        <v>49</v>
      </c>
      <c r="L100" t="s">
        <v>219</v>
      </c>
      <c r="M100" t="s">
        <v>220</v>
      </c>
      <c r="N100" t="s">
        <v>67</v>
      </c>
      <c r="O100" t="s">
        <v>663</v>
      </c>
      <c r="P100">
        <v>0</v>
      </c>
      <c r="Q100">
        <v>0</v>
      </c>
      <c r="R100">
        <v>40</v>
      </c>
      <c r="S100">
        <v>73</v>
      </c>
      <c r="T100">
        <v>56.5</v>
      </c>
      <c r="U100" t="s">
        <v>664</v>
      </c>
      <c r="V100" t="s">
        <v>665</v>
      </c>
      <c r="W100">
        <v>20</v>
      </c>
      <c r="X100">
        <v>0</v>
      </c>
      <c r="Y100">
        <v>0</v>
      </c>
      <c r="Z100">
        <v>0</v>
      </c>
      <c r="AA100">
        <v>1</v>
      </c>
      <c r="AB100">
        <v>1</v>
      </c>
      <c r="AC100">
        <v>0</v>
      </c>
      <c r="AD100">
        <v>0</v>
      </c>
      <c r="AE100">
        <v>0</v>
      </c>
      <c r="AF100">
        <v>0</v>
      </c>
      <c r="AG100">
        <v>0</v>
      </c>
      <c r="AH100">
        <v>0</v>
      </c>
      <c r="AI100">
        <v>0</v>
      </c>
      <c r="AJ100">
        <v>0</v>
      </c>
      <c r="AK100">
        <v>0</v>
      </c>
      <c r="AL100">
        <v>0</v>
      </c>
      <c r="AM100">
        <v>0</v>
      </c>
      <c r="AN100" t="s">
        <v>174</v>
      </c>
      <c r="AO100" t="s">
        <v>55</v>
      </c>
      <c r="AP100" t="s">
        <v>55</v>
      </c>
    </row>
    <row r="101" ht="409.5" spans="1:42">
      <c r="A101">
        <v>110</v>
      </c>
      <c r="B101" t="s">
        <v>373</v>
      </c>
      <c r="C101" t="s">
        <v>666</v>
      </c>
      <c r="D101" s="12" t="s">
        <v>667</v>
      </c>
      <c r="E101">
        <v>4.1</v>
      </c>
      <c r="F101" s="12" t="s">
        <v>668</v>
      </c>
      <c r="G101" t="s">
        <v>669</v>
      </c>
      <c r="H101" t="s">
        <v>669</v>
      </c>
      <c r="I101" s="13">
        <v>18264</v>
      </c>
      <c r="J101">
        <v>2007</v>
      </c>
      <c r="K101" t="s">
        <v>49</v>
      </c>
      <c r="L101" t="s">
        <v>309</v>
      </c>
      <c r="M101" t="s">
        <v>140</v>
      </c>
      <c r="N101" t="s">
        <v>97</v>
      </c>
      <c r="O101">
        <v>-1</v>
      </c>
      <c r="P101">
        <v>0</v>
      </c>
      <c r="Q101">
        <v>0</v>
      </c>
      <c r="R101">
        <v>102</v>
      </c>
      <c r="S101">
        <v>164</v>
      </c>
      <c r="T101">
        <v>133</v>
      </c>
      <c r="U101" t="s">
        <v>670</v>
      </c>
      <c r="V101" t="s">
        <v>69</v>
      </c>
      <c r="W101">
        <v>14</v>
      </c>
      <c r="X101">
        <v>1</v>
      </c>
      <c r="Y101">
        <v>0</v>
      </c>
      <c r="Z101">
        <v>0</v>
      </c>
      <c r="AA101">
        <v>0</v>
      </c>
      <c r="AB101">
        <v>0</v>
      </c>
      <c r="AC101">
        <v>0</v>
      </c>
      <c r="AD101">
        <v>0</v>
      </c>
      <c r="AE101">
        <v>0</v>
      </c>
      <c r="AF101">
        <v>0</v>
      </c>
      <c r="AG101">
        <v>0</v>
      </c>
      <c r="AH101">
        <v>0</v>
      </c>
      <c r="AI101">
        <v>0</v>
      </c>
      <c r="AJ101">
        <v>0</v>
      </c>
      <c r="AK101">
        <v>0</v>
      </c>
      <c r="AL101">
        <v>0</v>
      </c>
      <c r="AM101">
        <v>0</v>
      </c>
      <c r="AN101" t="s">
        <v>54</v>
      </c>
      <c r="AO101" t="s">
        <v>234</v>
      </c>
      <c r="AP101" t="s">
        <v>55</v>
      </c>
    </row>
    <row r="102" ht="409.5" spans="1:42">
      <c r="A102">
        <v>112</v>
      </c>
      <c r="B102" t="s">
        <v>42</v>
      </c>
      <c r="C102" t="s">
        <v>671</v>
      </c>
      <c r="D102" s="12" t="s">
        <v>672</v>
      </c>
      <c r="E102">
        <v>3.8</v>
      </c>
      <c r="F102" s="12" t="s">
        <v>673</v>
      </c>
      <c r="G102" t="s">
        <v>94</v>
      </c>
      <c r="H102" t="s">
        <v>94</v>
      </c>
      <c r="I102" t="s">
        <v>95</v>
      </c>
      <c r="J102">
        <v>2012</v>
      </c>
      <c r="K102" t="s">
        <v>49</v>
      </c>
      <c r="L102" t="s">
        <v>156</v>
      </c>
      <c r="M102" t="s">
        <v>75</v>
      </c>
      <c r="N102" t="s">
        <v>97</v>
      </c>
      <c r="O102">
        <v>-1</v>
      </c>
      <c r="P102">
        <v>0</v>
      </c>
      <c r="Q102">
        <v>0</v>
      </c>
      <c r="R102">
        <v>89</v>
      </c>
      <c r="S102">
        <v>153</v>
      </c>
      <c r="T102">
        <v>121</v>
      </c>
      <c r="U102" t="s">
        <v>674</v>
      </c>
      <c r="V102" t="s">
        <v>100</v>
      </c>
      <c r="W102">
        <v>9</v>
      </c>
      <c r="X102">
        <v>1</v>
      </c>
      <c r="Y102">
        <v>1</v>
      </c>
      <c r="Z102">
        <v>0</v>
      </c>
      <c r="AA102">
        <v>0</v>
      </c>
      <c r="AB102">
        <v>0</v>
      </c>
      <c r="AC102">
        <v>0</v>
      </c>
      <c r="AD102">
        <v>1</v>
      </c>
      <c r="AE102">
        <v>1</v>
      </c>
      <c r="AF102">
        <v>1</v>
      </c>
      <c r="AG102">
        <v>1</v>
      </c>
      <c r="AH102">
        <v>0</v>
      </c>
      <c r="AI102">
        <v>0</v>
      </c>
      <c r="AJ102">
        <v>0</v>
      </c>
      <c r="AK102">
        <v>0</v>
      </c>
      <c r="AL102">
        <v>0</v>
      </c>
      <c r="AM102">
        <v>0</v>
      </c>
      <c r="AN102" t="s">
        <v>54</v>
      </c>
      <c r="AO102" t="s">
        <v>55</v>
      </c>
      <c r="AP102" t="s">
        <v>55</v>
      </c>
    </row>
    <row r="103" ht="409.5" spans="1:42">
      <c r="A103">
        <v>113</v>
      </c>
      <c r="B103" t="s">
        <v>42</v>
      </c>
      <c r="C103" t="s">
        <v>675</v>
      </c>
      <c r="D103" s="12" t="s">
        <v>676</v>
      </c>
      <c r="E103">
        <v>4.7</v>
      </c>
      <c r="F103" s="12" t="s">
        <v>677</v>
      </c>
      <c r="G103" t="s">
        <v>678</v>
      </c>
      <c r="H103" t="s">
        <v>678</v>
      </c>
      <c r="I103" t="s">
        <v>48</v>
      </c>
      <c r="J103">
        <v>1992</v>
      </c>
      <c r="K103" t="s">
        <v>49</v>
      </c>
      <c r="L103" t="s">
        <v>74</v>
      </c>
      <c r="M103" t="s">
        <v>75</v>
      </c>
      <c r="N103" t="s">
        <v>97</v>
      </c>
      <c r="O103" t="s">
        <v>679</v>
      </c>
      <c r="P103">
        <v>0</v>
      </c>
      <c r="Q103">
        <v>0</v>
      </c>
      <c r="R103">
        <v>61</v>
      </c>
      <c r="S103">
        <v>110</v>
      </c>
      <c r="T103">
        <v>85.5</v>
      </c>
      <c r="U103" t="s">
        <v>680</v>
      </c>
      <c r="V103" t="s">
        <v>100</v>
      </c>
      <c r="W103">
        <v>29</v>
      </c>
      <c r="X103">
        <v>1</v>
      </c>
      <c r="Y103">
        <v>0</v>
      </c>
      <c r="Z103">
        <v>0</v>
      </c>
      <c r="AA103">
        <v>0</v>
      </c>
      <c r="AB103">
        <v>1</v>
      </c>
      <c r="AC103">
        <v>0</v>
      </c>
      <c r="AD103">
        <v>0</v>
      </c>
      <c r="AE103">
        <v>0</v>
      </c>
      <c r="AF103">
        <v>0</v>
      </c>
      <c r="AG103">
        <v>0</v>
      </c>
      <c r="AH103">
        <v>0</v>
      </c>
      <c r="AI103">
        <v>0</v>
      </c>
      <c r="AJ103">
        <v>0</v>
      </c>
      <c r="AK103">
        <v>0</v>
      </c>
      <c r="AL103">
        <v>0</v>
      </c>
      <c r="AM103">
        <v>0</v>
      </c>
      <c r="AN103" t="s">
        <v>54</v>
      </c>
      <c r="AO103" t="s">
        <v>55</v>
      </c>
      <c r="AP103" t="s">
        <v>56</v>
      </c>
    </row>
    <row r="104" ht="409.5" spans="1:42">
      <c r="A104">
        <v>116</v>
      </c>
      <c r="B104" t="s">
        <v>681</v>
      </c>
      <c r="C104" t="s">
        <v>682</v>
      </c>
      <c r="D104" s="12" t="s">
        <v>683</v>
      </c>
      <c r="E104">
        <v>4.3</v>
      </c>
      <c r="F104" s="12" t="s">
        <v>684</v>
      </c>
      <c r="G104" t="s">
        <v>685</v>
      </c>
      <c r="H104" t="s">
        <v>94</v>
      </c>
      <c r="I104" t="s">
        <v>83</v>
      </c>
      <c r="J104">
        <v>2015</v>
      </c>
      <c r="K104" t="s">
        <v>189</v>
      </c>
      <c r="L104" t="s">
        <v>686</v>
      </c>
      <c r="M104" t="s">
        <v>687</v>
      </c>
      <c r="N104" t="s">
        <v>97</v>
      </c>
      <c r="O104" t="s">
        <v>688</v>
      </c>
      <c r="P104">
        <v>0</v>
      </c>
      <c r="Q104">
        <v>0</v>
      </c>
      <c r="R104">
        <v>65</v>
      </c>
      <c r="S104">
        <v>110</v>
      </c>
      <c r="T104">
        <v>87.5</v>
      </c>
      <c r="U104" t="s">
        <v>689</v>
      </c>
      <c r="V104" t="s">
        <v>111</v>
      </c>
      <c r="W104">
        <v>6</v>
      </c>
      <c r="X104">
        <v>1</v>
      </c>
      <c r="Y104">
        <v>0</v>
      </c>
      <c r="Z104">
        <v>0</v>
      </c>
      <c r="AA104">
        <v>0</v>
      </c>
      <c r="AB104">
        <v>1</v>
      </c>
      <c r="AC104">
        <v>0</v>
      </c>
      <c r="AD104">
        <v>0</v>
      </c>
      <c r="AE104">
        <v>0</v>
      </c>
      <c r="AF104">
        <v>0</v>
      </c>
      <c r="AG104">
        <v>1</v>
      </c>
      <c r="AH104">
        <v>0</v>
      </c>
      <c r="AI104">
        <v>0</v>
      </c>
      <c r="AJ104">
        <v>0</v>
      </c>
      <c r="AK104">
        <v>0</v>
      </c>
      <c r="AL104">
        <v>0</v>
      </c>
      <c r="AM104">
        <v>0</v>
      </c>
      <c r="AN104" t="s">
        <v>54</v>
      </c>
      <c r="AO104" t="s">
        <v>55</v>
      </c>
      <c r="AP104" t="s">
        <v>55</v>
      </c>
    </row>
    <row r="105" ht="409.5" spans="1:42">
      <c r="A105">
        <v>117</v>
      </c>
      <c r="B105" t="s">
        <v>323</v>
      </c>
      <c r="C105" t="s">
        <v>690</v>
      </c>
      <c r="D105" s="12" t="s">
        <v>691</v>
      </c>
      <c r="E105">
        <v>4.2</v>
      </c>
      <c r="F105" s="12" t="s">
        <v>692</v>
      </c>
      <c r="G105" t="s">
        <v>368</v>
      </c>
      <c r="H105" t="s">
        <v>368</v>
      </c>
      <c r="I105" t="s">
        <v>83</v>
      </c>
      <c r="J105">
        <v>1935</v>
      </c>
      <c r="K105" t="s">
        <v>49</v>
      </c>
      <c r="L105" t="s">
        <v>123</v>
      </c>
      <c r="M105" t="s">
        <v>75</v>
      </c>
      <c r="N105" t="s">
        <v>97</v>
      </c>
      <c r="O105" t="s">
        <v>693</v>
      </c>
      <c r="P105">
        <v>0</v>
      </c>
      <c r="Q105">
        <v>0</v>
      </c>
      <c r="R105">
        <v>200</v>
      </c>
      <c r="S105">
        <v>275</v>
      </c>
      <c r="T105">
        <v>237.5</v>
      </c>
      <c r="U105" t="s">
        <v>694</v>
      </c>
      <c r="V105" t="s">
        <v>372</v>
      </c>
      <c r="W105">
        <v>86</v>
      </c>
      <c r="X105">
        <v>1</v>
      </c>
      <c r="Y105">
        <v>0</v>
      </c>
      <c r="Z105">
        <v>0</v>
      </c>
      <c r="AA105">
        <v>1</v>
      </c>
      <c r="AB105">
        <v>0</v>
      </c>
      <c r="AC105">
        <v>0</v>
      </c>
      <c r="AD105">
        <v>0</v>
      </c>
      <c r="AE105">
        <v>0</v>
      </c>
      <c r="AF105">
        <v>0</v>
      </c>
      <c r="AG105">
        <v>0</v>
      </c>
      <c r="AH105">
        <v>0</v>
      </c>
      <c r="AI105">
        <v>0</v>
      </c>
      <c r="AJ105">
        <v>0</v>
      </c>
      <c r="AK105">
        <v>0</v>
      </c>
      <c r="AL105">
        <v>0</v>
      </c>
      <c r="AM105">
        <v>0</v>
      </c>
      <c r="AN105" t="s">
        <v>54</v>
      </c>
      <c r="AO105" t="s">
        <v>234</v>
      </c>
      <c r="AP105" t="s">
        <v>56</v>
      </c>
    </row>
    <row r="106" ht="409.5" spans="1:42">
      <c r="A106">
        <v>118</v>
      </c>
      <c r="B106" t="s">
        <v>330</v>
      </c>
      <c r="C106" t="s">
        <v>695</v>
      </c>
      <c r="D106" s="12" t="s">
        <v>696</v>
      </c>
      <c r="E106">
        <v>3.9</v>
      </c>
      <c r="F106" s="12" t="s">
        <v>697</v>
      </c>
      <c r="G106" t="s">
        <v>698</v>
      </c>
      <c r="H106" t="s">
        <v>699</v>
      </c>
      <c r="I106" t="s">
        <v>83</v>
      </c>
      <c r="J106">
        <v>1997</v>
      </c>
      <c r="K106" t="s">
        <v>49</v>
      </c>
      <c r="L106" t="s">
        <v>309</v>
      </c>
      <c r="M106" t="s">
        <v>140</v>
      </c>
      <c r="N106" t="s">
        <v>76</v>
      </c>
      <c r="O106" t="s">
        <v>700</v>
      </c>
      <c r="P106">
        <v>0</v>
      </c>
      <c r="Q106">
        <v>0</v>
      </c>
      <c r="R106">
        <v>68</v>
      </c>
      <c r="S106">
        <v>123</v>
      </c>
      <c r="T106">
        <v>95.5</v>
      </c>
      <c r="U106" t="s">
        <v>701</v>
      </c>
      <c r="V106" t="s">
        <v>702</v>
      </c>
      <c r="W106">
        <v>24</v>
      </c>
      <c r="X106">
        <v>1</v>
      </c>
      <c r="Y106">
        <v>1</v>
      </c>
      <c r="Z106">
        <v>0</v>
      </c>
      <c r="AA106">
        <v>0</v>
      </c>
      <c r="AB106">
        <v>1</v>
      </c>
      <c r="AC106">
        <v>0</v>
      </c>
      <c r="AD106">
        <v>0</v>
      </c>
      <c r="AE106">
        <v>0</v>
      </c>
      <c r="AF106">
        <v>0</v>
      </c>
      <c r="AG106">
        <v>0</v>
      </c>
      <c r="AH106">
        <v>0</v>
      </c>
      <c r="AI106">
        <v>1</v>
      </c>
      <c r="AJ106">
        <v>0</v>
      </c>
      <c r="AK106">
        <v>0</v>
      </c>
      <c r="AL106">
        <v>0</v>
      </c>
      <c r="AM106">
        <v>0</v>
      </c>
      <c r="AN106" t="s">
        <v>194</v>
      </c>
      <c r="AO106" t="s">
        <v>55</v>
      </c>
      <c r="AP106" t="s">
        <v>56</v>
      </c>
    </row>
    <row r="107" ht="409.5" spans="1:42">
      <c r="A107">
        <v>119</v>
      </c>
      <c r="B107" t="s">
        <v>323</v>
      </c>
      <c r="C107" t="s">
        <v>703</v>
      </c>
      <c r="D107" s="12" t="s">
        <v>704</v>
      </c>
      <c r="E107">
        <v>3.3</v>
      </c>
      <c r="F107" s="12" t="s">
        <v>705</v>
      </c>
      <c r="G107" t="s">
        <v>706</v>
      </c>
      <c r="H107" t="s">
        <v>284</v>
      </c>
      <c r="I107" t="s">
        <v>63</v>
      </c>
      <c r="J107">
        <v>1994</v>
      </c>
      <c r="K107" t="s">
        <v>106</v>
      </c>
      <c r="L107" t="s">
        <v>707</v>
      </c>
      <c r="M107" t="s">
        <v>357</v>
      </c>
      <c r="N107" t="s">
        <v>275</v>
      </c>
      <c r="O107">
        <v>-1</v>
      </c>
      <c r="P107">
        <v>0</v>
      </c>
      <c r="Q107">
        <v>0</v>
      </c>
      <c r="R107">
        <v>80</v>
      </c>
      <c r="S107">
        <v>129</v>
      </c>
      <c r="T107">
        <v>104.5</v>
      </c>
      <c r="U107" t="s">
        <v>708</v>
      </c>
      <c r="V107" t="s">
        <v>286</v>
      </c>
      <c r="W107">
        <v>27</v>
      </c>
      <c r="X107">
        <v>1</v>
      </c>
      <c r="Y107">
        <v>1</v>
      </c>
      <c r="Z107">
        <v>1</v>
      </c>
      <c r="AA107">
        <v>1</v>
      </c>
      <c r="AB107">
        <v>1</v>
      </c>
      <c r="AC107">
        <v>0</v>
      </c>
      <c r="AD107">
        <v>0</v>
      </c>
      <c r="AE107">
        <v>0</v>
      </c>
      <c r="AF107">
        <v>0</v>
      </c>
      <c r="AG107">
        <v>0</v>
      </c>
      <c r="AH107">
        <v>0</v>
      </c>
      <c r="AI107">
        <v>0</v>
      </c>
      <c r="AJ107">
        <v>1</v>
      </c>
      <c r="AK107">
        <v>0</v>
      </c>
      <c r="AL107">
        <v>0</v>
      </c>
      <c r="AM107">
        <v>0</v>
      </c>
      <c r="AN107" t="s">
        <v>54</v>
      </c>
      <c r="AO107" t="s">
        <v>234</v>
      </c>
      <c r="AP107" t="s">
        <v>56</v>
      </c>
    </row>
    <row r="108" ht="409.5" spans="1:42">
      <c r="A108">
        <v>120</v>
      </c>
      <c r="B108" t="s">
        <v>709</v>
      </c>
      <c r="C108" t="s">
        <v>492</v>
      </c>
      <c r="D108" s="12" t="s">
        <v>710</v>
      </c>
      <c r="E108">
        <v>4.7</v>
      </c>
      <c r="F108" s="12" t="s">
        <v>711</v>
      </c>
      <c r="G108" t="s">
        <v>712</v>
      </c>
      <c r="H108" t="s">
        <v>713</v>
      </c>
      <c r="I108" t="s">
        <v>105</v>
      </c>
      <c r="J108">
        <v>2012</v>
      </c>
      <c r="K108" t="s">
        <v>49</v>
      </c>
      <c r="L108" t="s">
        <v>315</v>
      </c>
      <c r="M108" t="s">
        <v>140</v>
      </c>
      <c r="N108" t="s">
        <v>97</v>
      </c>
      <c r="O108" t="s">
        <v>714</v>
      </c>
      <c r="P108">
        <v>0</v>
      </c>
      <c r="Q108">
        <v>0</v>
      </c>
      <c r="R108">
        <v>41</v>
      </c>
      <c r="S108">
        <v>72</v>
      </c>
      <c r="T108">
        <v>56.5</v>
      </c>
      <c r="U108" t="s">
        <v>715</v>
      </c>
      <c r="V108" t="s">
        <v>193</v>
      </c>
      <c r="W108">
        <v>9</v>
      </c>
      <c r="X108">
        <v>0</v>
      </c>
      <c r="Y108">
        <v>0</v>
      </c>
      <c r="Z108">
        <v>0</v>
      </c>
      <c r="AA108">
        <v>1</v>
      </c>
      <c r="AB108">
        <v>1</v>
      </c>
      <c r="AC108">
        <v>0</v>
      </c>
      <c r="AD108">
        <v>0</v>
      </c>
      <c r="AE108">
        <v>0</v>
      </c>
      <c r="AF108">
        <v>0</v>
      </c>
      <c r="AG108">
        <v>0</v>
      </c>
      <c r="AH108">
        <v>0</v>
      </c>
      <c r="AI108">
        <v>1</v>
      </c>
      <c r="AJ108">
        <v>0</v>
      </c>
      <c r="AK108">
        <v>0</v>
      </c>
      <c r="AL108">
        <v>0</v>
      </c>
      <c r="AM108">
        <v>0</v>
      </c>
      <c r="AN108" t="s">
        <v>174</v>
      </c>
      <c r="AO108" t="s">
        <v>55</v>
      </c>
      <c r="AP108" t="s">
        <v>55</v>
      </c>
    </row>
    <row r="109" ht="409.5" spans="1:42">
      <c r="A109">
        <v>122</v>
      </c>
      <c r="B109" t="s">
        <v>716</v>
      </c>
      <c r="C109" t="s">
        <v>717</v>
      </c>
      <c r="D109" s="12" t="s">
        <v>718</v>
      </c>
      <c r="E109">
        <v>4.3</v>
      </c>
      <c r="F109" s="12" t="s">
        <v>719</v>
      </c>
      <c r="G109" t="s">
        <v>720</v>
      </c>
      <c r="H109" t="s">
        <v>720</v>
      </c>
      <c r="I109" t="s">
        <v>105</v>
      </c>
      <c r="J109">
        <v>2010</v>
      </c>
      <c r="K109" t="s">
        <v>49</v>
      </c>
      <c r="L109" t="s">
        <v>207</v>
      </c>
      <c r="M109" t="s">
        <v>140</v>
      </c>
      <c r="N109" t="s">
        <v>124</v>
      </c>
      <c r="O109">
        <v>-1</v>
      </c>
      <c r="P109">
        <v>0</v>
      </c>
      <c r="Q109">
        <v>0</v>
      </c>
      <c r="R109">
        <v>39</v>
      </c>
      <c r="S109">
        <v>71</v>
      </c>
      <c r="T109">
        <v>55</v>
      </c>
      <c r="U109" t="s">
        <v>721</v>
      </c>
      <c r="V109" t="s">
        <v>722</v>
      </c>
      <c r="W109">
        <v>11</v>
      </c>
      <c r="X109">
        <v>0</v>
      </c>
      <c r="Y109">
        <v>0</v>
      </c>
      <c r="Z109">
        <v>0</v>
      </c>
      <c r="AA109">
        <v>1</v>
      </c>
      <c r="AB109">
        <v>1</v>
      </c>
      <c r="AC109">
        <v>0</v>
      </c>
      <c r="AD109">
        <v>0</v>
      </c>
      <c r="AE109">
        <v>0</v>
      </c>
      <c r="AF109">
        <v>0</v>
      </c>
      <c r="AG109">
        <v>0</v>
      </c>
      <c r="AH109">
        <v>0</v>
      </c>
      <c r="AI109">
        <v>0</v>
      </c>
      <c r="AJ109">
        <v>1</v>
      </c>
      <c r="AK109">
        <v>0</v>
      </c>
      <c r="AL109">
        <v>0</v>
      </c>
      <c r="AM109">
        <v>0</v>
      </c>
      <c r="AN109" t="s">
        <v>174</v>
      </c>
      <c r="AO109" t="s">
        <v>234</v>
      </c>
      <c r="AP109" t="s">
        <v>55</v>
      </c>
    </row>
    <row r="110" ht="409.5" spans="1:42">
      <c r="A110">
        <v>123</v>
      </c>
      <c r="B110" t="s">
        <v>127</v>
      </c>
      <c r="C110" t="s">
        <v>723</v>
      </c>
      <c r="D110" s="12" t="s">
        <v>724</v>
      </c>
      <c r="E110">
        <v>2.9</v>
      </c>
      <c r="F110" s="12" t="s">
        <v>725</v>
      </c>
      <c r="G110" t="s">
        <v>385</v>
      </c>
      <c r="H110" t="s">
        <v>385</v>
      </c>
      <c r="I110" t="s">
        <v>83</v>
      </c>
      <c r="J110">
        <v>1977</v>
      </c>
      <c r="K110" t="s">
        <v>132</v>
      </c>
      <c r="L110" t="s">
        <v>65</v>
      </c>
      <c r="M110" t="s">
        <v>66</v>
      </c>
      <c r="N110" t="s">
        <v>97</v>
      </c>
      <c r="O110" t="s">
        <v>726</v>
      </c>
      <c r="P110">
        <v>0</v>
      </c>
      <c r="Q110">
        <v>0</v>
      </c>
      <c r="R110">
        <v>38</v>
      </c>
      <c r="S110">
        <v>85</v>
      </c>
      <c r="T110">
        <v>61.5</v>
      </c>
      <c r="U110" t="s">
        <v>727</v>
      </c>
      <c r="V110" t="s">
        <v>728</v>
      </c>
      <c r="W110">
        <v>44</v>
      </c>
      <c r="X110">
        <v>0</v>
      </c>
      <c r="Y110">
        <v>0</v>
      </c>
      <c r="Z110">
        <v>0</v>
      </c>
      <c r="AA110">
        <v>1</v>
      </c>
      <c r="AB110">
        <v>0</v>
      </c>
      <c r="AC110">
        <v>0</v>
      </c>
      <c r="AD110">
        <v>0</v>
      </c>
      <c r="AE110">
        <v>0</v>
      </c>
      <c r="AF110">
        <v>0</v>
      </c>
      <c r="AG110">
        <v>0</v>
      </c>
      <c r="AH110">
        <v>0</v>
      </c>
      <c r="AI110">
        <v>0</v>
      </c>
      <c r="AJ110">
        <v>0</v>
      </c>
      <c r="AK110">
        <v>0</v>
      </c>
      <c r="AL110">
        <v>0</v>
      </c>
      <c r="AM110">
        <v>0</v>
      </c>
      <c r="AN110" t="s">
        <v>134</v>
      </c>
      <c r="AO110" t="s">
        <v>55</v>
      </c>
      <c r="AP110" t="s">
        <v>135</v>
      </c>
    </row>
    <row r="111" ht="409.5" spans="1:42">
      <c r="A111">
        <v>124</v>
      </c>
      <c r="B111" t="s">
        <v>42</v>
      </c>
      <c r="C111" t="s">
        <v>729</v>
      </c>
      <c r="D111" s="12" t="s">
        <v>730</v>
      </c>
      <c r="E111">
        <v>4.5</v>
      </c>
      <c r="F111" s="12" t="s">
        <v>731</v>
      </c>
      <c r="G111" t="s">
        <v>146</v>
      </c>
      <c r="H111" t="s">
        <v>146</v>
      </c>
      <c r="I111" t="s">
        <v>105</v>
      </c>
      <c r="J111">
        <v>2006</v>
      </c>
      <c r="K111" t="s">
        <v>49</v>
      </c>
      <c r="L111" t="s">
        <v>315</v>
      </c>
      <c r="M111" t="s">
        <v>140</v>
      </c>
      <c r="N111" t="s">
        <v>76</v>
      </c>
      <c r="O111" t="s">
        <v>732</v>
      </c>
      <c r="P111">
        <v>0</v>
      </c>
      <c r="Q111">
        <v>0</v>
      </c>
      <c r="R111">
        <v>121</v>
      </c>
      <c r="S111">
        <v>193</v>
      </c>
      <c r="T111">
        <v>157</v>
      </c>
      <c r="U111" t="s">
        <v>733</v>
      </c>
      <c r="V111" t="s">
        <v>126</v>
      </c>
      <c r="W111">
        <v>15</v>
      </c>
      <c r="X111">
        <v>0</v>
      </c>
      <c r="Y111">
        <v>1</v>
      </c>
      <c r="Z111">
        <v>1</v>
      </c>
      <c r="AA111">
        <v>0</v>
      </c>
      <c r="AB111">
        <v>0</v>
      </c>
      <c r="AC111">
        <v>0</v>
      </c>
      <c r="AD111">
        <v>0</v>
      </c>
      <c r="AE111">
        <v>0</v>
      </c>
      <c r="AF111">
        <v>0</v>
      </c>
      <c r="AG111">
        <v>0</v>
      </c>
      <c r="AH111">
        <v>0</v>
      </c>
      <c r="AI111">
        <v>0</v>
      </c>
      <c r="AJ111">
        <v>0</v>
      </c>
      <c r="AK111">
        <v>0</v>
      </c>
      <c r="AL111">
        <v>0</v>
      </c>
      <c r="AM111">
        <v>0</v>
      </c>
      <c r="AN111" t="s">
        <v>54</v>
      </c>
      <c r="AO111" t="s">
        <v>55</v>
      </c>
      <c r="AP111" t="s">
        <v>55</v>
      </c>
    </row>
    <row r="112" ht="409.5" spans="1:42">
      <c r="A112">
        <v>125</v>
      </c>
      <c r="B112" t="s">
        <v>330</v>
      </c>
      <c r="C112" t="s">
        <v>734</v>
      </c>
      <c r="D112" s="12" t="s">
        <v>735</v>
      </c>
      <c r="E112">
        <v>3.4</v>
      </c>
      <c r="F112" s="12" t="s">
        <v>736</v>
      </c>
      <c r="G112" t="s">
        <v>737</v>
      </c>
      <c r="H112" t="s">
        <v>737</v>
      </c>
      <c r="I112" t="s">
        <v>105</v>
      </c>
      <c r="J112">
        <v>2019</v>
      </c>
      <c r="K112" t="s">
        <v>49</v>
      </c>
      <c r="L112" t="s">
        <v>139</v>
      </c>
      <c r="M112" t="s">
        <v>140</v>
      </c>
      <c r="N112" t="s">
        <v>97</v>
      </c>
      <c r="O112" t="s">
        <v>738</v>
      </c>
      <c r="P112">
        <v>0</v>
      </c>
      <c r="Q112">
        <v>0</v>
      </c>
      <c r="R112">
        <v>54</v>
      </c>
      <c r="S112">
        <v>102</v>
      </c>
      <c r="T112">
        <v>78</v>
      </c>
      <c r="U112" t="s">
        <v>739</v>
      </c>
      <c r="V112" t="s">
        <v>193</v>
      </c>
      <c r="W112">
        <v>2</v>
      </c>
      <c r="X112">
        <v>1</v>
      </c>
      <c r="Y112">
        <v>0</v>
      </c>
      <c r="Z112">
        <v>0</v>
      </c>
      <c r="AA112">
        <v>0</v>
      </c>
      <c r="AB112">
        <v>1</v>
      </c>
      <c r="AC112">
        <v>0</v>
      </c>
      <c r="AD112">
        <v>0</v>
      </c>
      <c r="AE112">
        <v>0</v>
      </c>
      <c r="AF112">
        <v>0</v>
      </c>
      <c r="AG112">
        <v>0</v>
      </c>
      <c r="AH112">
        <v>0</v>
      </c>
      <c r="AI112">
        <v>0</v>
      </c>
      <c r="AJ112">
        <v>0</v>
      </c>
      <c r="AK112">
        <v>0</v>
      </c>
      <c r="AL112">
        <v>0</v>
      </c>
      <c r="AM112">
        <v>0</v>
      </c>
      <c r="AN112" t="s">
        <v>194</v>
      </c>
      <c r="AO112" t="s">
        <v>55</v>
      </c>
      <c r="AP112" t="s">
        <v>55</v>
      </c>
    </row>
    <row r="113" ht="409.5" spans="1:42">
      <c r="A113">
        <v>126</v>
      </c>
      <c r="B113" t="s">
        <v>42</v>
      </c>
      <c r="C113" t="s">
        <v>175</v>
      </c>
      <c r="D113" s="12" t="s">
        <v>176</v>
      </c>
      <c r="E113">
        <v>3.7</v>
      </c>
      <c r="F113" s="12" t="s">
        <v>177</v>
      </c>
      <c r="G113" t="s">
        <v>178</v>
      </c>
      <c r="H113" t="s">
        <v>179</v>
      </c>
      <c r="I113" t="s">
        <v>63</v>
      </c>
      <c r="J113">
        <v>1781</v>
      </c>
      <c r="K113" t="s">
        <v>106</v>
      </c>
      <c r="L113" t="s">
        <v>180</v>
      </c>
      <c r="M113" t="s">
        <v>180</v>
      </c>
      <c r="N113" t="s">
        <v>166</v>
      </c>
      <c r="O113" t="s">
        <v>181</v>
      </c>
      <c r="P113">
        <v>0</v>
      </c>
      <c r="Q113">
        <v>0</v>
      </c>
      <c r="R113">
        <v>83</v>
      </c>
      <c r="S113">
        <v>144</v>
      </c>
      <c r="T113">
        <v>113.5</v>
      </c>
      <c r="U113" t="s">
        <v>182</v>
      </c>
      <c r="V113" t="s">
        <v>183</v>
      </c>
      <c r="W113">
        <v>240</v>
      </c>
      <c r="X113">
        <v>1</v>
      </c>
      <c r="Y113">
        <v>1</v>
      </c>
      <c r="Z113">
        <v>0</v>
      </c>
      <c r="AA113">
        <v>0</v>
      </c>
      <c r="AB113">
        <v>1</v>
      </c>
      <c r="AC113">
        <v>0</v>
      </c>
      <c r="AD113">
        <v>0</v>
      </c>
      <c r="AE113">
        <v>0</v>
      </c>
      <c r="AF113">
        <v>0</v>
      </c>
      <c r="AG113">
        <v>1</v>
      </c>
      <c r="AH113">
        <v>0</v>
      </c>
      <c r="AI113">
        <v>0</v>
      </c>
      <c r="AJ113">
        <v>0</v>
      </c>
      <c r="AK113">
        <v>0</v>
      </c>
      <c r="AL113">
        <v>0</v>
      </c>
      <c r="AM113">
        <v>0</v>
      </c>
      <c r="AN113" t="s">
        <v>54</v>
      </c>
      <c r="AO113" t="s">
        <v>55</v>
      </c>
      <c r="AP113" t="s">
        <v>56</v>
      </c>
    </row>
    <row r="114" ht="409.5" spans="1:42">
      <c r="A114">
        <v>127</v>
      </c>
      <c r="B114" t="s">
        <v>42</v>
      </c>
      <c r="C114" t="s">
        <v>136</v>
      </c>
      <c r="D114" s="12" t="s">
        <v>137</v>
      </c>
      <c r="E114">
        <v>4.6</v>
      </c>
      <c r="F114" s="12" t="s">
        <v>138</v>
      </c>
      <c r="G114" t="s">
        <v>94</v>
      </c>
      <c r="H114" t="s">
        <v>94</v>
      </c>
      <c r="I114" t="s">
        <v>95</v>
      </c>
      <c r="J114">
        <v>2009</v>
      </c>
      <c r="K114" t="s">
        <v>49</v>
      </c>
      <c r="L114" t="s">
        <v>139</v>
      </c>
      <c r="M114" t="s">
        <v>140</v>
      </c>
      <c r="N114" t="s">
        <v>76</v>
      </c>
      <c r="O114" t="s">
        <v>141</v>
      </c>
      <c r="P114">
        <v>0</v>
      </c>
      <c r="Q114">
        <v>0</v>
      </c>
      <c r="R114">
        <v>120</v>
      </c>
      <c r="S114">
        <v>160</v>
      </c>
      <c r="T114">
        <v>140</v>
      </c>
      <c r="U114" t="s">
        <v>142</v>
      </c>
      <c r="V114" t="s">
        <v>100</v>
      </c>
      <c r="W114">
        <v>12</v>
      </c>
      <c r="X114">
        <v>1</v>
      </c>
      <c r="Y114">
        <v>1</v>
      </c>
      <c r="Z114">
        <v>0</v>
      </c>
      <c r="AA114">
        <v>0</v>
      </c>
      <c r="AB114">
        <v>0</v>
      </c>
      <c r="AC114">
        <v>0</v>
      </c>
      <c r="AD114">
        <v>0</v>
      </c>
      <c r="AE114">
        <v>0</v>
      </c>
      <c r="AF114">
        <v>0</v>
      </c>
      <c r="AG114">
        <v>0</v>
      </c>
      <c r="AH114">
        <v>0</v>
      </c>
      <c r="AI114">
        <v>0</v>
      </c>
      <c r="AJ114">
        <v>0</v>
      </c>
      <c r="AK114">
        <v>0</v>
      </c>
      <c r="AL114">
        <v>0</v>
      </c>
      <c r="AM114">
        <v>0</v>
      </c>
      <c r="AN114" t="s">
        <v>54</v>
      </c>
      <c r="AO114" t="s">
        <v>55</v>
      </c>
      <c r="AP114" t="s">
        <v>55</v>
      </c>
    </row>
    <row r="115" ht="409.5" spans="1:42">
      <c r="A115">
        <v>128</v>
      </c>
      <c r="B115" t="s">
        <v>42</v>
      </c>
      <c r="C115" t="s">
        <v>740</v>
      </c>
      <c r="D115" s="12" t="s">
        <v>741</v>
      </c>
      <c r="E115">
        <v>3.2</v>
      </c>
      <c r="F115" s="12" t="s">
        <v>742</v>
      </c>
      <c r="G115" t="s">
        <v>146</v>
      </c>
      <c r="H115" t="s">
        <v>146</v>
      </c>
      <c r="I115" t="s">
        <v>95</v>
      </c>
      <c r="J115">
        <v>2015</v>
      </c>
      <c r="K115" t="s">
        <v>49</v>
      </c>
      <c r="L115" t="s">
        <v>207</v>
      </c>
      <c r="M115" t="s">
        <v>140</v>
      </c>
      <c r="N115" t="s">
        <v>97</v>
      </c>
      <c r="O115">
        <v>-1</v>
      </c>
      <c r="P115">
        <v>0</v>
      </c>
      <c r="Q115">
        <v>0</v>
      </c>
      <c r="R115">
        <v>102</v>
      </c>
      <c r="S115">
        <v>163</v>
      </c>
      <c r="T115">
        <v>132.5</v>
      </c>
      <c r="U115" t="s">
        <v>743</v>
      </c>
      <c r="V115" t="s">
        <v>126</v>
      </c>
      <c r="W115">
        <v>6</v>
      </c>
      <c r="X115">
        <v>0</v>
      </c>
      <c r="Y115">
        <v>1</v>
      </c>
      <c r="Z115">
        <v>0</v>
      </c>
      <c r="AA115">
        <v>1</v>
      </c>
      <c r="AB115">
        <v>0</v>
      </c>
      <c r="AC115">
        <v>0</v>
      </c>
      <c r="AD115">
        <v>0</v>
      </c>
      <c r="AE115">
        <v>0</v>
      </c>
      <c r="AF115">
        <v>0</v>
      </c>
      <c r="AG115">
        <v>1</v>
      </c>
      <c r="AH115">
        <v>0</v>
      </c>
      <c r="AI115">
        <v>0</v>
      </c>
      <c r="AJ115">
        <v>0</v>
      </c>
      <c r="AK115">
        <v>0</v>
      </c>
      <c r="AL115">
        <v>0</v>
      </c>
      <c r="AM115">
        <v>0</v>
      </c>
      <c r="AN115" t="s">
        <v>54</v>
      </c>
      <c r="AO115" t="s">
        <v>55</v>
      </c>
      <c r="AP115" t="s">
        <v>56</v>
      </c>
    </row>
    <row r="116" ht="409.5" spans="1:42">
      <c r="A116">
        <v>129</v>
      </c>
      <c r="B116" t="s">
        <v>330</v>
      </c>
      <c r="C116" t="s">
        <v>744</v>
      </c>
      <c r="D116" s="12" t="s">
        <v>745</v>
      </c>
      <c r="E116">
        <v>4</v>
      </c>
      <c r="F116" s="12" t="s">
        <v>746</v>
      </c>
      <c r="G116" t="s">
        <v>146</v>
      </c>
      <c r="H116" t="s">
        <v>747</v>
      </c>
      <c r="I116" t="s">
        <v>155</v>
      </c>
      <c r="J116">
        <v>1982</v>
      </c>
      <c r="K116" t="s">
        <v>106</v>
      </c>
      <c r="L116" t="s">
        <v>315</v>
      </c>
      <c r="M116" t="s">
        <v>140</v>
      </c>
      <c r="N116" t="s">
        <v>67</v>
      </c>
      <c r="O116">
        <v>-1</v>
      </c>
      <c r="P116">
        <v>0</v>
      </c>
      <c r="Q116">
        <v>0</v>
      </c>
      <c r="R116">
        <v>76</v>
      </c>
      <c r="S116">
        <v>140</v>
      </c>
      <c r="T116">
        <v>108</v>
      </c>
      <c r="U116" t="s">
        <v>748</v>
      </c>
      <c r="V116" t="s">
        <v>126</v>
      </c>
      <c r="W116">
        <v>39</v>
      </c>
      <c r="X116">
        <v>1</v>
      </c>
      <c r="Y116">
        <v>1</v>
      </c>
      <c r="Z116">
        <v>0</v>
      </c>
      <c r="AA116">
        <v>0</v>
      </c>
      <c r="AB116">
        <v>1</v>
      </c>
      <c r="AC116">
        <v>0</v>
      </c>
      <c r="AD116">
        <v>0</v>
      </c>
      <c r="AE116">
        <v>0</v>
      </c>
      <c r="AF116">
        <v>0</v>
      </c>
      <c r="AG116">
        <v>0</v>
      </c>
      <c r="AH116">
        <v>1</v>
      </c>
      <c r="AI116">
        <v>0</v>
      </c>
      <c r="AJ116">
        <v>0</v>
      </c>
      <c r="AK116">
        <v>0</v>
      </c>
      <c r="AL116">
        <v>0</v>
      </c>
      <c r="AM116">
        <v>0</v>
      </c>
      <c r="AN116" t="s">
        <v>194</v>
      </c>
      <c r="AO116" t="s">
        <v>55</v>
      </c>
      <c r="AP116" t="s">
        <v>56</v>
      </c>
    </row>
    <row r="117" ht="409.5" spans="1:42">
      <c r="A117">
        <v>130</v>
      </c>
      <c r="B117" t="s">
        <v>749</v>
      </c>
      <c r="C117" t="s">
        <v>750</v>
      </c>
      <c r="D117" s="12" t="s">
        <v>751</v>
      </c>
      <c r="E117">
        <v>4.6</v>
      </c>
      <c r="F117" s="12" t="s">
        <v>752</v>
      </c>
      <c r="G117" t="s">
        <v>753</v>
      </c>
      <c r="H117" t="s">
        <v>753</v>
      </c>
      <c r="I117" t="s">
        <v>48</v>
      </c>
      <c r="J117">
        <v>1937</v>
      </c>
      <c r="K117" t="s">
        <v>49</v>
      </c>
      <c r="L117" t="s">
        <v>754</v>
      </c>
      <c r="M117" t="s">
        <v>755</v>
      </c>
      <c r="N117" t="s">
        <v>51</v>
      </c>
      <c r="O117">
        <v>-1</v>
      </c>
      <c r="P117">
        <v>0</v>
      </c>
      <c r="Q117">
        <v>0</v>
      </c>
      <c r="R117">
        <v>60</v>
      </c>
      <c r="S117">
        <v>101</v>
      </c>
      <c r="T117">
        <v>80.5</v>
      </c>
      <c r="U117" t="s">
        <v>756</v>
      </c>
      <c r="V117" t="s">
        <v>518</v>
      </c>
      <c r="W117">
        <v>84</v>
      </c>
      <c r="X117">
        <v>0</v>
      </c>
      <c r="Y117">
        <v>0</v>
      </c>
      <c r="Z117">
        <v>0</v>
      </c>
      <c r="AA117">
        <v>0</v>
      </c>
      <c r="AB117">
        <v>0</v>
      </c>
      <c r="AC117">
        <v>0</v>
      </c>
      <c r="AD117">
        <v>0</v>
      </c>
      <c r="AE117">
        <v>0</v>
      </c>
      <c r="AF117">
        <v>0</v>
      </c>
      <c r="AG117">
        <v>0</v>
      </c>
      <c r="AH117">
        <v>0</v>
      </c>
      <c r="AI117">
        <v>0</v>
      </c>
      <c r="AJ117">
        <v>0</v>
      </c>
      <c r="AK117">
        <v>0</v>
      </c>
      <c r="AL117">
        <v>0</v>
      </c>
      <c r="AM117">
        <v>0</v>
      </c>
      <c r="AN117" t="s">
        <v>54</v>
      </c>
      <c r="AO117" t="s">
        <v>55</v>
      </c>
      <c r="AP117" t="s">
        <v>55</v>
      </c>
    </row>
    <row r="118" ht="409.5" spans="1:42">
      <c r="A118">
        <v>131</v>
      </c>
      <c r="B118" t="s">
        <v>42</v>
      </c>
      <c r="C118" t="s">
        <v>757</v>
      </c>
      <c r="D118" s="12" t="s">
        <v>758</v>
      </c>
      <c r="E118">
        <v>2.8</v>
      </c>
      <c r="F118" s="12" t="s">
        <v>759</v>
      </c>
      <c r="G118" t="s">
        <v>760</v>
      </c>
      <c r="H118" t="s">
        <v>760</v>
      </c>
      <c r="I118" t="s">
        <v>105</v>
      </c>
      <c r="J118">
        <v>2000</v>
      </c>
      <c r="K118" t="s">
        <v>49</v>
      </c>
      <c r="L118" t="s">
        <v>65</v>
      </c>
      <c r="M118" t="s">
        <v>66</v>
      </c>
      <c r="N118" t="s">
        <v>97</v>
      </c>
      <c r="O118">
        <v>-1</v>
      </c>
      <c r="P118">
        <v>0</v>
      </c>
      <c r="Q118">
        <v>0</v>
      </c>
      <c r="R118">
        <v>82</v>
      </c>
      <c r="S118">
        <v>133</v>
      </c>
      <c r="T118">
        <v>107.5</v>
      </c>
      <c r="U118" t="s">
        <v>761</v>
      </c>
      <c r="V118" t="s">
        <v>69</v>
      </c>
      <c r="W118">
        <v>21</v>
      </c>
      <c r="X118">
        <v>1</v>
      </c>
      <c r="Y118">
        <v>0</v>
      </c>
      <c r="Z118">
        <v>0</v>
      </c>
      <c r="AA118">
        <v>0</v>
      </c>
      <c r="AB118">
        <v>0</v>
      </c>
      <c r="AC118">
        <v>0</v>
      </c>
      <c r="AD118">
        <v>0</v>
      </c>
      <c r="AE118">
        <v>0</v>
      </c>
      <c r="AF118">
        <v>0</v>
      </c>
      <c r="AG118">
        <v>0</v>
      </c>
      <c r="AH118">
        <v>0</v>
      </c>
      <c r="AI118">
        <v>0</v>
      </c>
      <c r="AJ118">
        <v>0</v>
      </c>
      <c r="AK118">
        <v>0</v>
      </c>
      <c r="AL118">
        <v>0</v>
      </c>
      <c r="AM118">
        <v>0</v>
      </c>
      <c r="AN118" t="s">
        <v>54</v>
      </c>
      <c r="AO118" t="s">
        <v>55</v>
      </c>
      <c r="AP118" t="s">
        <v>56</v>
      </c>
    </row>
    <row r="119" ht="409.5" spans="1:42">
      <c r="A119">
        <v>132</v>
      </c>
      <c r="B119" t="s">
        <v>330</v>
      </c>
      <c r="C119" t="s">
        <v>762</v>
      </c>
      <c r="D119" s="12" t="s">
        <v>763</v>
      </c>
      <c r="E119">
        <v>4.7</v>
      </c>
      <c r="F119" s="12" t="s">
        <v>764</v>
      </c>
      <c r="G119" t="s">
        <v>765</v>
      </c>
      <c r="H119" t="s">
        <v>765</v>
      </c>
      <c r="I119" t="s">
        <v>95</v>
      </c>
      <c r="J119">
        <v>1996</v>
      </c>
      <c r="K119" t="s">
        <v>49</v>
      </c>
      <c r="L119" t="s">
        <v>123</v>
      </c>
      <c r="M119" t="s">
        <v>75</v>
      </c>
      <c r="N119" t="s">
        <v>124</v>
      </c>
      <c r="O119" t="s">
        <v>766</v>
      </c>
      <c r="P119">
        <v>0</v>
      </c>
      <c r="Q119">
        <v>0</v>
      </c>
      <c r="R119">
        <v>65</v>
      </c>
      <c r="S119">
        <v>125</v>
      </c>
      <c r="T119">
        <v>95</v>
      </c>
      <c r="U119" t="s">
        <v>767</v>
      </c>
      <c r="V119" t="s">
        <v>768</v>
      </c>
      <c r="W119">
        <v>25</v>
      </c>
      <c r="X119">
        <v>0</v>
      </c>
      <c r="Y119">
        <v>1</v>
      </c>
      <c r="Z119">
        <v>1</v>
      </c>
      <c r="AA119">
        <v>0</v>
      </c>
      <c r="AB119">
        <v>1</v>
      </c>
      <c r="AC119">
        <v>0</v>
      </c>
      <c r="AD119">
        <v>0</v>
      </c>
      <c r="AE119">
        <v>0</v>
      </c>
      <c r="AF119">
        <v>0</v>
      </c>
      <c r="AG119">
        <v>0</v>
      </c>
      <c r="AH119">
        <v>1</v>
      </c>
      <c r="AI119">
        <v>0</v>
      </c>
      <c r="AJ119">
        <v>0</v>
      </c>
      <c r="AK119">
        <v>1</v>
      </c>
      <c r="AL119">
        <v>0</v>
      </c>
      <c r="AM119">
        <v>0</v>
      </c>
      <c r="AN119" t="s">
        <v>194</v>
      </c>
      <c r="AO119" t="s">
        <v>55</v>
      </c>
      <c r="AP119" t="s">
        <v>55</v>
      </c>
    </row>
    <row r="120" ht="409.5" spans="1:42">
      <c r="A120">
        <v>136</v>
      </c>
      <c r="B120" t="s">
        <v>769</v>
      </c>
      <c r="C120" t="s">
        <v>770</v>
      </c>
      <c r="D120" s="12" t="s">
        <v>771</v>
      </c>
      <c r="E120">
        <v>3</v>
      </c>
      <c r="F120" s="12" t="s">
        <v>772</v>
      </c>
      <c r="G120" t="s">
        <v>773</v>
      </c>
      <c r="H120" t="s">
        <v>773</v>
      </c>
      <c r="I120" t="s">
        <v>83</v>
      </c>
      <c r="J120">
        <v>1997</v>
      </c>
      <c r="K120" t="s">
        <v>218</v>
      </c>
      <c r="L120" t="s">
        <v>65</v>
      </c>
      <c r="M120" t="s">
        <v>66</v>
      </c>
      <c r="N120" t="s">
        <v>97</v>
      </c>
      <c r="O120" t="s">
        <v>774</v>
      </c>
      <c r="P120">
        <v>0</v>
      </c>
      <c r="Q120">
        <v>0</v>
      </c>
      <c r="R120">
        <v>91</v>
      </c>
      <c r="S120">
        <v>148</v>
      </c>
      <c r="T120">
        <v>119.5</v>
      </c>
      <c r="U120" t="s">
        <v>775</v>
      </c>
      <c r="V120" t="s">
        <v>126</v>
      </c>
      <c r="W120">
        <v>24</v>
      </c>
      <c r="X120">
        <v>1</v>
      </c>
      <c r="Y120">
        <v>1</v>
      </c>
      <c r="Z120">
        <v>0</v>
      </c>
      <c r="AA120">
        <v>0</v>
      </c>
      <c r="AB120">
        <v>1</v>
      </c>
      <c r="AC120">
        <v>1</v>
      </c>
      <c r="AD120">
        <v>0</v>
      </c>
      <c r="AE120">
        <v>0</v>
      </c>
      <c r="AF120">
        <v>0</v>
      </c>
      <c r="AG120">
        <v>0</v>
      </c>
      <c r="AH120">
        <v>0</v>
      </c>
      <c r="AI120">
        <v>1</v>
      </c>
      <c r="AJ120">
        <v>0</v>
      </c>
      <c r="AK120">
        <v>0</v>
      </c>
      <c r="AL120">
        <v>0</v>
      </c>
      <c r="AM120">
        <v>0</v>
      </c>
      <c r="AN120" t="s">
        <v>54</v>
      </c>
      <c r="AO120" t="s">
        <v>55</v>
      </c>
      <c r="AP120" t="s">
        <v>56</v>
      </c>
    </row>
    <row r="121" ht="409.5" spans="1:42">
      <c r="A121">
        <v>137</v>
      </c>
      <c r="B121" t="s">
        <v>776</v>
      </c>
      <c r="C121" t="s">
        <v>777</v>
      </c>
      <c r="D121" s="12" t="s">
        <v>778</v>
      </c>
      <c r="E121">
        <v>3.2</v>
      </c>
      <c r="F121" s="12" t="s">
        <v>779</v>
      </c>
      <c r="G121" t="s">
        <v>698</v>
      </c>
      <c r="H121" t="s">
        <v>780</v>
      </c>
      <c r="I121" t="s">
        <v>83</v>
      </c>
      <c r="J121">
        <v>2000</v>
      </c>
      <c r="K121" t="s">
        <v>49</v>
      </c>
      <c r="L121" t="s">
        <v>96</v>
      </c>
      <c r="M121" t="s">
        <v>75</v>
      </c>
      <c r="N121" t="s">
        <v>108</v>
      </c>
      <c r="O121" t="s">
        <v>781</v>
      </c>
      <c r="P121">
        <v>0</v>
      </c>
      <c r="Q121">
        <v>0</v>
      </c>
      <c r="R121">
        <v>95</v>
      </c>
      <c r="S121">
        <v>173</v>
      </c>
      <c r="T121">
        <v>134</v>
      </c>
      <c r="U121" t="s">
        <v>782</v>
      </c>
      <c r="V121" t="s">
        <v>702</v>
      </c>
      <c r="W121">
        <v>21</v>
      </c>
      <c r="X121">
        <v>0</v>
      </c>
      <c r="Y121">
        <v>1</v>
      </c>
      <c r="Z121">
        <v>1</v>
      </c>
      <c r="AA121">
        <v>0</v>
      </c>
      <c r="AB121">
        <v>1</v>
      </c>
      <c r="AC121">
        <v>0</v>
      </c>
      <c r="AD121">
        <v>0</v>
      </c>
      <c r="AE121">
        <v>0</v>
      </c>
      <c r="AF121">
        <v>0</v>
      </c>
      <c r="AG121">
        <v>0</v>
      </c>
      <c r="AH121">
        <v>0</v>
      </c>
      <c r="AI121">
        <v>0</v>
      </c>
      <c r="AJ121">
        <v>0</v>
      </c>
      <c r="AK121">
        <v>0</v>
      </c>
      <c r="AL121">
        <v>0</v>
      </c>
      <c r="AM121">
        <v>0</v>
      </c>
      <c r="AN121" t="s">
        <v>194</v>
      </c>
      <c r="AO121" t="s">
        <v>234</v>
      </c>
      <c r="AP121" t="s">
        <v>55</v>
      </c>
    </row>
    <row r="122" ht="409.5" spans="1:42">
      <c r="A122">
        <v>138</v>
      </c>
      <c r="B122" t="s">
        <v>42</v>
      </c>
      <c r="C122" t="s">
        <v>783</v>
      </c>
      <c r="D122" s="12" t="s">
        <v>784</v>
      </c>
      <c r="E122">
        <v>4.4</v>
      </c>
      <c r="F122" s="12" t="s">
        <v>785</v>
      </c>
      <c r="G122" t="s">
        <v>178</v>
      </c>
      <c r="H122" t="s">
        <v>178</v>
      </c>
      <c r="I122" t="s">
        <v>105</v>
      </c>
      <c r="J122">
        <v>1999</v>
      </c>
      <c r="K122" t="s">
        <v>49</v>
      </c>
      <c r="L122" t="s">
        <v>207</v>
      </c>
      <c r="M122" t="s">
        <v>140</v>
      </c>
      <c r="N122" t="s">
        <v>97</v>
      </c>
      <c r="O122">
        <v>-1</v>
      </c>
      <c r="P122">
        <v>0</v>
      </c>
      <c r="Q122">
        <v>0</v>
      </c>
      <c r="R122">
        <v>77</v>
      </c>
      <c r="S122">
        <v>124</v>
      </c>
      <c r="T122">
        <v>100.5</v>
      </c>
      <c r="U122" t="s">
        <v>786</v>
      </c>
      <c r="V122" t="s">
        <v>183</v>
      </c>
      <c r="W122">
        <v>22</v>
      </c>
      <c r="X122">
        <v>1</v>
      </c>
      <c r="Y122">
        <v>0</v>
      </c>
      <c r="Z122">
        <v>0</v>
      </c>
      <c r="AA122">
        <v>1</v>
      </c>
      <c r="AB122">
        <v>1</v>
      </c>
      <c r="AC122">
        <v>0</v>
      </c>
      <c r="AD122">
        <v>0</v>
      </c>
      <c r="AE122">
        <v>0</v>
      </c>
      <c r="AF122">
        <v>1</v>
      </c>
      <c r="AG122">
        <v>0</v>
      </c>
      <c r="AH122">
        <v>0</v>
      </c>
      <c r="AI122">
        <v>1</v>
      </c>
      <c r="AJ122">
        <v>1</v>
      </c>
      <c r="AK122">
        <v>0</v>
      </c>
      <c r="AL122">
        <v>0</v>
      </c>
      <c r="AM122">
        <v>0</v>
      </c>
      <c r="AN122" t="s">
        <v>54</v>
      </c>
      <c r="AO122" t="s">
        <v>55</v>
      </c>
      <c r="AP122" t="s">
        <v>55</v>
      </c>
    </row>
    <row r="123" ht="409.5" spans="1:42">
      <c r="A123">
        <v>139</v>
      </c>
      <c r="B123" t="s">
        <v>42</v>
      </c>
      <c r="C123" t="s">
        <v>787</v>
      </c>
      <c r="D123" s="12" t="s">
        <v>788</v>
      </c>
      <c r="E123">
        <v>3.5</v>
      </c>
      <c r="F123" s="12" t="s">
        <v>789</v>
      </c>
      <c r="G123" t="s">
        <v>452</v>
      </c>
      <c r="H123" t="s">
        <v>452</v>
      </c>
      <c r="I123" t="s">
        <v>83</v>
      </c>
      <c r="J123">
        <v>1878</v>
      </c>
      <c r="K123" t="s">
        <v>106</v>
      </c>
      <c r="L123" t="s">
        <v>790</v>
      </c>
      <c r="M123" t="s">
        <v>191</v>
      </c>
      <c r="N123" t="s">
        <v>87</v>
      </c>
      <c r="O123">
        <v>-1</v>
      </c>
      <c r="P123">
        <v>0</v>
      </c>
      <c r="Q123">
        <v>0</v>
      </c>
      <c r="R123">
        <v>80</v>
      </c>
      <c r="S123">
        <v>135</v>
      </c>
      <c r="T123">
        <v>107.5</v>
      </c>
      <c r="U123" t="s">
        <v>791</v>
      </c>
      <c r="V123" t="s">
        <v>394</v>
      </c>
      <c r="W123">
        <v>143</v>
      </c>
      <c r="X123">
        <v>1</v>
      </c>
      <c r="Y123">
        <v>0</v>
      </c>
      <c r="Z123">
        <v>0</v>
      </c>
      <c r="AA123">
        <v>0</v>
      </c>
      <c r="AB123">
        <v>1</v>
      </c>
      <c r="AC123">
        <v>0</v>
      </c>
      <c r="AD123">
        <v>0</v>
      </c>
      <c r="AE123">
        <v>0</v>
      </c>
      <c r="AF123">
        <v>0</v>
      </c>
      <c r="AG123">
        <v>0</v>
      </c>
      <c r="AH123">
        <v>0</v>
      </c>
      <c r="AI123">
        <v>1</v>
      </c>
      <c r="AJ123">
        <v>0</v>
      </c>
      <c r="AK123">
        <v>0</v>
      </c>
      <c r="AL123">
        <v>0</v>
      </c>
      <c r="AM123">
        <v>0</v>
      </c>
      <c r="AN123" t="s">
        <v>54</v>
      </c>
      <c r="AO123" t="s">
        <v>55</v>
      </c>
      <c r="AP123" t="s">
        <v>56</v>
      </c>
    </row>
    <row r="124" ht="409.5" spans="1:42">
      <c r="A124">
        <v>140</v>
      </c>
      <c r="B124" t="s">
        <v>330</v>
      </c>
      <c r="C124" t="s">
        <v>792</v>
      </c>
      <c r="D124" s="12" t="s">
        <v>793</v>
      </c>
      <c r="E124">
        <v>4</v>
      </c>
      <c r="F124" s="12" t="s">
        <v>794</v>
      </c>
      <c r="G124" t="s">
        <v>368</v>
      </c>
      <c r="H124" t="s">
        <v>368</v>
      </c>
      <c r="I124" t="s">
        <v>95</v>
      </c>
      <c r="J124">
        <v>2015</v>
      </c>
      <c r="K124" t="s">
        <v>49</v>
      </c>
      <c r="L124" t="s">
        <v>139</v>
      </c>
      <c r="M124" t="s">
        <v>140</v>
      </c>
      <c r="N124" t="s">
        <v>97</v>
      </c>
      <c r="O124">
        <v>-1</v>
      </c>
      <c r="P124">
        <v>0</v>
      </c>
      <c r="Q124">
        <v>0</v>
      </c>
      <c r="R124">
        <v>85</v>
      </c>
      <c r="S124">
        <v>159</v>
      </c>
      <c r="T124">
        <v>122</v>
      </c>
      <c r="U124" t="s">
        <v>795</v>
      </c>
      <c r="V124" t="s">
        <v>372</v>
      </c>
      <c r="W124">
        <v>6</v>
      </c>
      <c r="X124">
        <v>1</v>
      </c>
      <c r="Y124">
        <v>1</v>
      </c>
      <c r="Z124">
        <v>1</v>
      </c>
      <c r="AA124">
        <v>0</v>
      </c>
      <c r="AB124">
        <v>1</v>
      </c>
      <c r="AC124">
        <v>0</v>
      </c>
      <c r="AD124">
        <v>0</v>
      </c>
      <c r="AE124">
        <v>0</v>
      </c>
      <c r="AF124">
        <v>0</v>
      </c>
      <c r="AG124">
        <v>0</v>
      </c>
      <c r="AH124">
        <v>0</v>
      </c>
      <c r="AI124">
        <v>0</v>
      </c>
      <c r="AJ124">
        <v>0</v>
      </c>
      <c r="AK124">
        <v>0</v>
      </c>
      <c r="AL124">
        <v>0</v>
      </c>
      <c r="AM124">
        <v>0</v>
      </c>
      <c r="AN124" t="s">
        <v>194</v>
      </c>
      <c r="AO124" t="s">
        <v>55</v>
      </c>
      <c r="AP124" t="s">
        <v>55</v>
      </c>
    </row>
    <row r="125" ht="409.5" spans="1:42">
      <c r="A125">
        <v>141</v>
      </c>
      <c r="B125" t="s">
        <v>330</v>
      </c>
      <c r="C125" t="s">
        <v>796</v>
      </c>
      <c r="D125" s="12" t="s">
        <v>797</v>
      </c>
      <c r="E125">
        <v>4.3</v>
      </c>
      <c r="F125" s="12" t="s">
        <v>362</v>
      </c>
      <c r="G125" t="s">
        <v>239</v>
      </c>
      <c r="H125" t="s">
        <v>239</v>
      </c>
      <c r="I125" t="s">
        <v>83</v>
      </c>
      <c r="J125">
        <v>1993</v>
      </c>
      <c r="K125" t="s">
        <v>106</v>
      </c>
      <c r="L125" t="s">
        <v>107</v>
      </c>
      <c r="M125" t="s">
        <v>107</v>
      </c>
      <c r="N125" t="s">
        <v>67</v>
      </c>
      <c r="O125" t="s">
        <v>363</v>
      </c>
      <c r="P125">
        <v>0</v>
      </c>
      <c r="Q125">
        <v>0</v>
      </c>
      <c r="R125">
        <v>80</v>
      </c>
      <c r="S125">
        <v>105</v>
      </c>
      <c r="T125">
        <v>92.5</v>
      </c>
      <c r="U125" t="s">
        <v>364</v>
      </c>
      <c r="V125" t="s">
        <v>244</v>
      </c>
      <c r="W125">
        <v>28</v>
      </c>
      <c r="X125">
        <v>1</v>
      </c>
      <c r="Y125">
        <v>1</v>
      </c>
      <c r="Z125">
        <v>0</v>
      </c>
      <c r="AA125">
        <v>1</v>
      </c>
      <c r="AB125">
        <v>1</v>
      </c>
      <c r="AC125">
        <v>0</v>
      </c>
      <c r="AD125">
        <v>0</v>
      </c>
      <c r="AE125">
        <v>0</v>
      </c>
      <c r="AF125">
        <v>0</v>
      </c>
      <c r="AG125">
        <v>0</v>
      </c>
      <c r="AH125">
        <v>1</v>
      </c>
      <c r="AI125">
        <v>0</v>
      </c>
      <c r="AJ125">
        <v>0</v>
      </c>
      <c r="AK125">
        <v>0</v>
      </c>
      <c r="AL125">
        <v>1</v>
      </c>
      <c r="AM125">
        <v>0</v>
      </c>
      <c r="AN125" t="s">
        <v>194</v>
      </c>
      <c r="AO125" t="s">
        <v>55</v>
      </c>
      <c r="AP125" t="s">
        <v>55</v>
      </c>
    </row>
    <row r="126" ht="409.5" spans="1:42">
      <c r="A126">
        <v>142</v>
      </c>
      <c r="B126" t="s">
        <v>169</v>
      </c>
      <c r="C126" t="s">
        <v>798</v>
      </c>
      <c r="D126" s="12" t="s">
        <v>799</v>
      </c>
      <c r="E126">
        <v>2.3</v>
      </c>
      <c r="F126" s="12" t="s">
        <v>800</v>
      </c>
      <c r="G126" t="s">
        <v>62</v>
      </c>
      <c r="H126" t="s">
        <v>62</v>
      </c>
      <c r="I126" t="s">
        <v>48</v>
      </c>
      <c r="J126">
        <v>1986</v>
      </c>
      <c r="K126" t="s">
        <v>49</v>
      </c>
      <c r="L126" t="s">
        <v>156</v>
      </c>
      <c r="M126" t="s">
        <v>75</v>
      </c>
      <c r="N126" t="s">
        <v>76</v>
      </c>
      <c r="O126">
        <v>-1</v>
      </c>
      <c r="P126">
        <v>0</v>
      </c>
      <c r="Q126">
        <v>0</v>
      </c>
      <c r="R126">
        <v>43</v>
      </c>
      <c r="S126">
        <v>81</v>
      </c>
      <c r="T126">
        <v>62</v>
      </c>
      <c r="U126" t="s">
        <v>801</v>
      </c>
      <c r="V126" t="s">
        <v>69</v>
      </c>
      <c r="W126">
        <v>35</v>
      </c>
      <c r="X126">
        <v>0</v>
      </c>
      <c r="Y126">
        <v>0</v>
      </c>
      <c r="Z126">
        <v>0</v>
      </c>
      <c r="AA126">
        <v>1</v>
      </c>
      <c r="AB126">
        <v>1</v>
      </c>
      <c r="AC126">
        <v>0</v>
      </c>
      <c r="AD126">
        <v>0</v>
      </c>
      <c r="AE126">
        <v>0</v>
      </c>
      <c r="AF126">
        <v>0</v>
      </c>
      <c r="AG126">
        <v>0</v>
      </c>
      <c r="AH126">
        <v>0</v>
      </c>
      <c r="AI126">
        <v>0</v>
      </c>
      <c r="AJ126">
        <v>0</v>
      </c>
      <c r="AK126">
        <v>0</v>
      </c>
      <c r="AL126">
        <v>0</v>
      </c>
      <c r="AM126">
        <v>0</v>
      </c>
      <c r="AN126" t="s">
        <v>174</v>
      </c>
      <c r="AO126" t="s">
        <v>55</v>
      </c>
      <c r="AP126" t="s">
        <v>55</v>
      </c>
    </row>
    <row r="127" ht="409.5" spans="1:42">
      <c r="A127">
        <v>143</v>
      </c>
      <c r="B127" t="s">
        <v>802</v>
      </c>
      <c r="C127" t="s">
        <v>803</v>
      </c>
      <c r="D127" s="12" t="s">
        <v>804</v>
      </c>
      <c r="E127">
        <v>4</v>
      </c>
      <c r="F127" s="12" t="s">
        <v>805</v>
      </c>
      <c r="G127" t="s">
        <v>806</v>
      </c>
      <c r="H127" t="s">
        <v>807</v>
      </c>
      <c r="I127" t="s">
        <v>95</v>
      </c>
      <c r="J127">
        <v>2000</v>
      </c>
      <c r="K127" t="s">
        <v>64</v>
      </c>
      <c r="L127" t="s">
        <v>808</v>
      </c>
      <c r="M127" t="s">
        <v>75</v>
      </c>
      <c r="N127" t="s">
        <v>124</v>
      </c>
      <c r="O127">
        <v>-1</v>
      </c>
      <c r="P127">
        <v>0</v>
      </c>
      <c r="Q127">
        <v>0</v>
      </c>
      <c r="R127">
        <v>29</v>
      </c>
      <c r="S127">
        <v>50</v>
      </c>
      <c r="T127">
        <v>39.5</v>
      </c>
      <c r="U127" t="s">
        <v>809</v>
      </c>
      <c r="V127" t="s">
        <v>421</v>
      </c>
      <c r="W127">
        <v>21</v>
      </c>
      <c r="X127">
        <v>0</v>
      </c>
      <c r="Y127">
        <v>0</v>
      </c>
      <c r="Z127">
        <v>0</v>
      </c>
      <c r="AA127">
        <v>0</v>
      </c>
      <c r="AB127">
        <v>0</v>
      </c>
      <c r="AC127">
        <v>0</v>
      </c>
      <c r="AD127">
        <v>0</v>
      </c>
      <c r="AE127">
        <v>0</v>
      </c>
      <c r="AF127">
        <v>0</v>
      </c>
      <c r="AG127">
        <v>0</v>
      </c>
      <c r="AH127">
        <v>0</v>
      </c>
      <c r="AI127">
        <v>0</v>
      </c>
      <c r="AJ127">
        <v>0</v>
      </c>
      <c r="AK127">
        <v>0</v>
      </c>
      <c r="AL127">
        <v>0</v>
      </c>
      <c r="AM127">
        <v>0</v>
      </c>
      <c r="AN127" t="s">
        <v>134</v>
      </c>
      <c r="AO127" t="s">
        <v>55</v>
      </c>
      <c r="AP127" t="s">
        <v>55</v>
      </c>
    </row>
    <row r="128" ht="409.5" spans="1:42">
      <c r="A128">
        <v>145</v>
      </c>
      <c r="B128" t="s">
        <v>42</v>
      </c>
      <c r="C128" t="s">
        <v>757</v>
      </c>
      <c r="D128" s="12" t="s">
        <v>810</v>
      </c>
      <c r="E128">
        <v>3.6</v>
      </c>
      <c r="F128" s="12" t="s">
        <v>811</v>
      </c>
      <c r="G128" t="s">
        <v>812</v>
      </c>
      <c r="H128" t="s">
        <v>813</v>
      </c>
      <c r="I128" t="s">
        <v>83</v>
      </c>
      <c r="J128">
        <v>1966</v>
      </c>
      <c r="K128" t="s">
        <v>49</v>
      </c>
      <c r="L128" t="s">
        <v>401</v>
      </c>
      <c r="M128" t="s">
        <v>357</v>
      </c>
      <c r="N128" t="s">
        <v>76</v>
      </c>
      <c r="O128">
        <v>-1</v>
      </c>
      <c r="P128">
        <v>0</v>
      </c>
      <c r="Q128">
        <v>0</v>
      </c>
      <c r="R128">
        <v>82</v>
      </c>
      <c r="S128">
        <v>133</v>
      </c>
      <c r="T128">
        <v>107.5</v>
      </c>
      <c r="U128" t="s">
        <v>814</v>
      </c>
      <c r="V128" t="s">
        <v>126</v>
      </c>
      <c r="W128">
        <v>55</v>
      </c>
      <c r="X128">
        <v>0</v>
      </c>
      <c r="Y128">
        <v>0</v>
      </c>
      <c r="Z128">
        <v>0</v>
      </c>
      <c r="AA128">
        <v>1</v>
      </c>
      <c r="AB128">
        <v>0</v>
      </c>
      <c r="AC128">
        <v>0</v>
      </c>
      <c r="AD128">
        <v>0</v>
      </c>
      <c r="AE128">
        <v>0</v>
      </c>
      <c r="AF128">
        <v>0</v>
      </c>
      <c r="AG128">
        <v>0</v>
      </c>
      <c r="AH128">
        <v>0</v>
      </c>
      <c r="AI128">
        <v>1</v>
      </c>
      <c r="AJ128">
        <v>0</v>
      </c>
      <c r="AK128">
        <v>0</v>
      </c>
      <c r="AL128">
        <v>0</v>
      </c>
      <c r="AM128">
        <v>1</v>
      </c>
      <c r="AN128" t="s">
        <v>54</v>
      </c>
      <c r="AO128" t="s">
        <v>55</v>
      </c>
      <c r="AP128" t="s">
        <v>56</v>
      </c>
    </row>
    <row r="129" ht="409.5" spans="1:42">
      <c r="A129">
        <v>146</v>
      </c>
      <c r="B129" t="s">
        <v>815</v>
      </c>
      <c r="C129" t="s">
        <v>816</v>
      </c>
      <c r="D129" s="12" t="s">
        <v>817</v>
      </c>
      <c r="E129">
        <v>3.8</v>
      </c>
      <c r="F129" s="12" t="s">
        <v>818</v>
      </c>
      <c r="G129" t="s">
        <v>819</v>
      </c>
      <c r="H129" t="s">
        <v>819</v>
      </c>
      <c r="I129" t="s">
        <v>48</v>
      </c>
      <c r="J129">
        <v>2017</v>
      </c>
      <c r="K129" t="s">
        <v>49</v>
      </c>
      <c r="L129" t="s">
        <v>502</v>
      </c>
      <c r="M129" t="s">
        <v>75</v>
      </c>
      <c r="N129" t="s">
        <v>97</v>
      </c>
      <c r="O129">
        <v>-1</v>
      </c>
      <c r="P129">
        <v>0</v>
      </c>
      <c r="Q129">
        <v>0</v>
      </c>
      <c r="R129">
        <v>26</v>
      </c>
      <c r="S129">
        <v>55</v>
      </c>
      <c r="T129">
        <v>40.5</v>
      </c>
      <c r="U129" t="s">
        <v>820</v>
      </c>
      <c r="V129" t="s">
        <v>449</v>
      </c>
      <c r="W129">
        <v>4</v>
      </c>
      <c r="X129">
        <v>1</v>
      </c>
      <c r="Y129">
        <v>0</v>
      </c>
      <c r="Z129">
        <v>1</v>
      </c>
      <c r="AA129">
        <v>1</v>
      </c>
      <c r="AB129">
        <v>1</v>
      </c>
      <c r="AC129">
        <v>0</v>
      </c>
      <c r="AD129">
        <v>0</v>
      </c>
      <c r="AE129">
        <v>0</v>
      </c>
      <c r="AF129">
        <v>0</v>
      </c>
      <c r="AG129">
        <v>0</v>
      </c>
      <c r="AH129">
        <v>0</v>
      </c>
      <c r="AI129">
        <v>1</v>
      </c>
      <c r="AJ129">
        <v>0</v>
      </c>
      <c r="AK129">
        <v>0</v>
      </c>
      <c r="AL129">
        <v>0</v>
      </c>
      <c r="AM129">
        <v>0</v>
      </c>
      <c r="AN129" t="s">
        <v>821</v>
      </c>
      <c r="AO129" t="s">
        <v>55</v>
      </c>
      <c r="AP129" t="s">
        <v>55</v>
      </c>
    </row>
    <row r="130" ht="409.5" spans="1:42">
      <c r="A130">
        <v>147</v>
      </c>
      <c r="B130" t="s">
        <v>822</v>
      </c>
      <c r="C130" t="s">
        <v>823</v>
      </c>
      <c r="D130" s="12" t="s">
        <v>824</v>
      </c>
      <c r="E130">
        <v>3.7</v>
      </c>
      <c r="F130" s="12" t="s">
        <v>376</v>
      </c>
      <c r="G130" t="s">
        <v>825</v>
      </c>
      <c r="H130" t="s">
        <v>378</v>
      </c>
      <c r="I130" t="s">
        <v>63</v>
      </c>
      <c r="J130">
        <v>1958</v>
      </c>
      <c r="K130" t="s">
        <v>106</v>
      </c>
      <c r="L130" t="s">
        <v>309</v>
      </c>
      <c r="M130" t="s">
        <v>140</v>
      </c>
      <c r="N130" t="s">
        <v>166</v>
      </c>
      <c r="O130" t="s">
        <v>379</v>
      </c>
      <c r="P130">
        <v>0</v>
      </c>
      <c r="Q130">
        <v>0</v>
      </c>
      <c r="R130">
        <v>61</v>
      </c>
      <c r="S130">
        <v>118</v>
      </c>
      <c r="T130">
        <v>89.5</v>
      </c>
      <c r="U130" t="s">
        <v>380</v>
      </c>
      <c r="V130" t="s">
        <v>158</v>
      </c>
      <c r="W130">
        <v>63</v>
      </c>
      <c r="X130">
        <v>1</v>
      </c>
      <c r="Y130">
        <v>1</v>
      </c>
      <c r="Z130">
        <v>0</v>
      </c>
      <c r="AA130">
        <v>0</v>
      </c>
      <c r="AB130">
        <v>1</v>
      </c>
      <c r="AC130">
        <v>0</v>
      </c>
      <c r="AD130">
        <v>0</v>
      </c>
      <c r="AE130">
        <v>0</v>
      </c>
      <c r="AF130">
        <v>0</v>
      </c>
      <c r="AG130">
        <v>0</v>
      </c>
      <c r="AH130">
        <v>1</v>
      </c>
      <c r="AI130">
        <v>1</v>
      </c>
      <c r="AJ130">
        <v>0</v>
      </c>
      <c r="AK130">
        <v>0</v>
      </c>
      <c r="AL130">
        <v>0</v>
      </c>
      <c r="AM130">
        <v>0</v>
      </c>
      <c r="AN130" t="s">
        <v>54</v>
      </c>
      <c r="AO130" t="s">
        <v>234</v>
      </c>
      <c r="AP130" t="s">
        <v>56</v>
      </c>
    </row>
    <row r="131" ht="409.5" spans="1:42">
      <c r="A131">
        <v>148</v>
      </c>
      <c r="B131" t="s">
        <v>42</v>
      </c>
      <c r="C131" t="s">
        <v>826</v>
      </c>
      <c r="D131" s="12" t="s">
        <v>827</v>
      </c>
      <c r="E131">
        <v>4.4</v>
      </c>
      <c r="F131" s="12" t="s">
        <v>828</v>
      </c>
      <c r="G131" t="s">
        <v>239</v>
      </c>
      <c r="H131" t="s">
        <v>239</v>
      </c>
      <c r="I131" t="s">
        <v>105</v>
      </c>
      <c r="J131">
        <v>2008</v>
      </c>
      <c r="K131" t="s">
        <v>49</v>
      </c>
      <c r="L131" t="s">
        <v>123</v>
      </c>
      <c r="M131" t="s">
        <v>75</v>
      </c>
      <c r="N131" t="s">
        <v>51</v>
      </c>
      <c r="O131">
        <v>-1</v>
      </c>
      <c r="P131">
        <v>0</v>
      </c>
      <c r="Q131">
        <v>0</v>
      </c>
      <c r="R131">
        <v>60</v>
      </c>
      <c r="S131">
        <v>102</v>
      </c>
      <c r="T131">
        <v>81</v>
      </c>
      <c r="U131" t="s">
        <v>829</v>
      </c>
      <c r="V131" t="s">
        <v>244</v>
      </c>
      <c r="W131">
        <v>13</v>
      </c>
      <c r="X131">
        <v>1</v>
      </c>
      <c r="Y131">
        <v>0</v>
      </c>
      <c r="Z131">
        <v>1</v>
      </c>
      <c r="AA131">
        <v>1</v>
      </c>
      <c r="AB131">
        <v>1</v>
      </c>
      <c r="AC131">
        <v>0</v>
      </c>
      <c r="AD131">
        <v>0</v>
      </c>
      <c r="AE131">
        <v>0</v>
      </c>
      <c r="AF131">
        <v>0</v>
      </c>
      <c r="AG131">
        <v>0</v>
      </c>
      <c r="AH131">
        <v>1</v>
      </c>
      <c r="AI131">
        <v>1</v>
      </c>
      <c r="AJ131">
        <v>0</v>
      </c>
      <c r="AK131">
        <v>0</v>
      </c>
      <c r="AL131">
        <v>0</v>
      </c>
      <c r="AM131">
        <v>0</v>
      </c>
      <c r="AN131" t="s">
        <v>54</v>
      </c>
      <c r="AO131" t="s">
        <v>55</v>
      </c>
      <c r="AP131" t="s">
        <v>55</v>
      </c>
    </row>
    <row r="132" ht="409.5" spans="1:42">
      <c r="A132">
        <v>150</v>
      </c>
      <c r="B132" t="s">
        <v>323</v>
      </c>
      <c r="C132" t="s">
        <v>830</v>
      </c>
      <c r="D132" s="12" t="s">
        <v>831</v>
      </c>
      <c r="E132">
        <v>4</v>
      </c>
      <c r="F132" s="12" t="s">
        <v>255</v>
      </c>
      <c r="G132" t="s">
        <v>154</v>
      </c>
      <c r="H132" t="s">
        <v>256</v>
      </c>
      <c r="I132" t="s">
        <v>48</v>
      </c>
      <c r="J132">
        <v>2012</v>
      </c>
      <c r="K132" t="s">
        <v>49</v>
      </c>
      <c r="L132" t="s">
        <v>207</v>
      </c>
      <c r="M132" t="s">
        <v>140</v>
      </c>
      <c r="N132" t="s">
        <v>76</v>
      </c>
      <c r="O132" t="s">
        <v>257</v>
      </c>
      <c r="P132">
        <v>0</v>
      </c>
      <c r="Q132">
        <v>0</v>
      </c>
      <c r="R132">
        <v>112</v>
      </c>
      <c r="S132">
        <v>182</v>
      </c>
      <c r="T132">
        <v>147</v>
      </c>
      <c r="U132" t="s">
        <v>258</v>
      </c>
      <c r="V132" t="s">
        <v>158</v>
      </c>
      <c r="W132">
        <v>9</v>
      </c>
      <c r="X132">
        <v>1</v>
      </c>
      <c r="Y132">
        <v>0</v>
      </c>
      <c r="Z132">
        <v>1</v>
      </c>
      <c r="AA132">
        <v>0</v>
      </c>
      <c r="AB132">
        <v>0</v>
      </c>
      <c r="AC132">
        <v>0</v>
      </c>
      <c r="AD132">
        <v>1</v>
      </c>
      <c r="AE132">
        <v>0</v>
      </c>
      <c r="AF132">
        <v>0</v>
      </c>
      <c r="AG132">
        <v>1</v>
      </c>
      <c r="AH132">
        <v>0</v>
      </c>
      <c r="AI132">
        <v>0</v>
      </c>
      <c r="AJ132">
        <v>0</v>
      </c>
      <c r="AK132">
        <v>0</v>
      </c>
      <c r="AL132">
        <v>0</v>
      </c>
      <c r="AM132">
        <v>0</v>
      </c>
      <c r="AN132" t="s">
        <v>54</v>
      </c>
      <c r="AO132" t="s">
        <v>234</v>
      </c>
      <c r="AP132" t="s">
        <v>55</v>
      </c>
    </row>
    <row r="133" ht="409.5" spans="1:42">
      <c r="A133">
        <v>152</v>
      </c>
      <c r="B133" t="s">
        <v>42</v>
      </c>
      <c r="C133" t="s">
        <v>150</v>
      </c>
      <c r="D133" s="12" t="s">
        <v>832</v>
      </c>
      <c r="E133">
        <v>3.2</v>
      </c>
      <c r="F133" s="12" t="s">
        <v>833</v>
      </c>
      <c r="G133" t="s">
        <v>834</v>
      </c>
      <c r="H133" t="s">
        <v>834</v>
      </c>
      <c r="I133" t="s">
        <v>83</v>
      </c>
      <c r="J133">
        <v>1958</v>
      </c>
      <c r="K133" t="s">
        <v>49</v>
      </c>
      <c r="L133" t="s">
        <v>835</v>
      </c>
      <c r="M133" t="s">
        <v>116</v>
      </c>
      <c r="N133" t="s">
        <v>76</v>
      </c>
      <c r="O133" t="s">
        <v>836</v>
      </c>
      <c r="P133">
        <v>0</v>
      </c>
      <c r="Q133">
        <v>0</v>
      </c>
      <c r="R133">
        <v>64</v>
      </c>
      <c r="S133">
        <v>106</v>
      </c>
      <c r="T133">
        <v>85</v>
      </c>
      <c r="U133" t="s">
        <v>837</v>
      </c>
      <c r="V133" t="s">
        <v>111</v>
      </c>
      <c r="W133">
        <v>63</v>
      </c>
      <c r="X133">
        <v>1</v>
      </c>
      <c r="Y133">
        <v>0</v>
      </c>
      <c r="Z133">
        <v>0</v>
      </c>
      <c r="AA133">
        <v>1</v>
      </c>
      <c r="AB133">
        <v>1</v>
      </c>
      <c r="AC133">
        <v>1</v>
      </c>
      <c r="AD133">
        <v>0</v>
      </c>
      <c r="AE133">
        <v>0</v>
      </c>
      <c r="AF133">
        <v>0</v>
      </c>
      <c r="AG133">
        <v>0</v>
      </c>
      <c r="AH133">
        <v>0</v>
      </c>
      <c r="AI133">
        <v>1</v>
      </c>
      <c r="AJ133">
        <v>1</v>
      </c>
      <c r="AK133">
        <v>0</v>
      </c>
      <c r="AL133">
        <v>0</v>
      </c>
      <c r="AM133">
        <v>0</v>
      </c>
      <c r="AN133" t="s">
        <v>54</v>
      </c>
      <c r="AO133" t="s">
        <v>55</v>
      </c>
      <c r="AP133" t="s">
        <v>55</v>
      </c>
    </row>
    <row r="134" ht="409.5" spans="1:42">
      <c r="A134">
        <v>153</v>
      </c>
      <c r="B134" t="s">
        <v>838</v>
      </c>
      <c r="C134" t="s">
        <v>839</v>
      </c>
      <c r="D134" s="12" t="s">
        <v>840</v>
      </c>
      <c r="E134">
        <v>2.9</v>
      </c>
      <c r="F134" s="12" t="s">
        <v>841</v>
      </c>
      <c r="G134" t="s">
        <v>842</v>
      </c>
      <c r="H134" t="s">
        <v>843</v>
      </c>
      <c r="I134" t="s">
        <v>83</v>
      </c>
      <c r="J134">
        <v>1971</v>
      </c>
      <c r="K134" t="s">
        <v>49</v>
      </c>
      <c r="L134" t="s">
        <v>356</v>
      </c>
      <c r="M134" t="s">
        <v>357</v>
      </c>
      <c r="N134" t="s">
        <v>108</v>
      </c>
      <c r="O134" t="s">
        <v>844</v>
      </c>
      <c r="P134">
        <v>0</v>
      </c>
      <c r="Q134">
        <v>0</v>
      </c>
      <c r="R134">
        <v>51</v>
      </c>
      <c r="S134">
        <v>112</v>
      </c>
      <c r="T134">
        <v>81.5</v>
      </c>
      <c r="U134" t="s">
        <v>845</v>
      </c>
      <c r="V134" t="s">
        <v>126</v>
      </c>
      <c r="W134">
        <v>50</v>
      </c>
      <c r="X134">
        <v>0</v>
      </c>
      <c r="Y134">
        <v>0</v>
      </c>
      <c r="Z134">
        <v>0</v>
      </c>
      <c r="AA134">
        <v>1</v>
      </c>
      <c r="AB134">
        <v>0</v>
      </c>
      <c r="AC134">
        <v>0</v>
      </c>
      <c r="AD134">
        <v>0</v>
      </c>
      <c r="AE134">
        <v>0</v>
      </c>
      <c r="AF134">
        <v>0</v>
      </c>
      <c r="AG134">
        <v>0</v>
      </c>
      <c r="AH134">
        <v>0</v>
      </c>
      <c r="AI134">
        <v>0</v>
      </c>
      <c r="AJ134">
        <v>0</v>
      </c>
      <c r="AK134">
        <v>0</v>
      </c>
      <c r="AL134">
        <v>0</v>
      </c>
      <c r="AM134">
        <v>0</v>
      </c>
      <c r="AN134" t="s">
        <v>134</v>
      </c>
      <c r="AO134" t="s">
        <v>55</v>
      </c>
      <c r="AP134" t="s">
        <v>56</v>
      </c>
    </row>
    <row r="135" ht="409.5" spans="1:42">
      <c r="A135">
        <v>154</v>
      </c>
      <c r="B135" t="s">
        <v>846</v>
      </c>
      <c r="C135" t="s">
        <v>847</v>
      </c>
      <c r="D135" s="12" t="s">
        <v>848</v>
      </c>
      <c r="E135">
        <v>3.8</v>
      </c>
      <c r="F135" s="12" t="s">
        <v>849</v>
      </c>
      <c r="G135" t="s">
        <v>850</v>
      </c>
      <c r="H135" t="s">
        <v>747</v>
      </c>
      <c r="I135" t="s">
        <v>83</v>
      </c>
      <c r="J135">
        <v>1997</v>
      </c>
      <c r="K135" t="s">
        <v>106</v>
      </c>
      <c r="L135" t="s">
        <v>180</v>
      </c>
      <c r="M135" t="s">
        <v>180</v>
      </c>
      <c r="N135" t="s">
        <v>87</v>
      </c>
      <c r="O135" t="s">
        <v>851</v>
      </c>
      <c r="P135">
        <v>0</v>
      </c>
      <c r="Q135">
        <v>0</v>
      </c>
      <c r="R135">
        <v>113</v>
      </c>
      <c r="S135">
        <v>223</v>
      </c>
      <c r="T135">
        <v>168</v>
      </c>
      <c r="U135" t="s">
        <v>852</v>
      </c>
      <c r="V135" t="s">
        <v>126</v>
      </c>
      <c r="W135">
        <v>24</v>
      </c>
      <c r="X135">
        <v>0</v>
      </c>
      <c r="Y135">
        <v>0</v>
      </c>
      <c r="Z135">
        <v>0</v>
      </c>
      <c r="AA135">
        <v>1</v>
      </c>
      <c r="AB135">
        <v>0</v>
      </c>
      <c r="AC135">
        <v>0</v>
      </c>
      <c r="AD135">
        <v>0</v>
      </c>
      <c r="AE135">
        <v>0</v>
      </c>
      <c r="AF135">
        <v>0</v>
      </c>
      <c r="AG135">
        <v>0</v>
      </c>
      <c r="AH135">
        <v>0</v>
      </c>
      <c r="AI135">
        <v>0</v>
      </c>
      <c r="AJ135">
        <v>0</v>
      </c>
      <c r="AK135">
        <v>0</v>
      </c>
      <c r="AL135">
        <v>0</v>
      </c>
      <c r="AM135">
        <v>0</v>
      </c>
      <c r="AN135" t="s">
        <v>134</v>
      </c>
      <c r="AO135" t="s">
        <v>55</v>
      </c>
      <c r="AP135" t="s">
        <v>135</v>
      </c>
    </row>
    <row r="136" ht="409.5" spans="1:42">
      <c r="A136">
        <v>156</v>
      </c>
      <c r="B136" t="s">
        <v>853</v>
      </c>
      <c r="C136" t="s">
        <v>854</v>
      </c>
      <c r="D136" s="12" t="s">
        <v>855</v>
      </c>
      <c r="E136">
        <v>4.3</v>
      </c>
      <c r="F136" s="12" t="s">
        <v>856</v>
      </c>
      <c r="G136" t="s">
        <v>857</v>
      </c>
      <c r="H136" t="s">
        <v>857</v>
      </c>
      <c r="I136" s="13">
        <v>18264</v>
      </c>
      <c r="J136">
        <v>2007</v>
      </c>
      <c r="K136" t="s">
        <v>49</v>
      </c>
      <c r="L136" t="s">
        <v>50</v>
      </c>
      <c r="M136" t="s">
        <v>50</v>
      </c>
      <c r="N136" t="s">
        <v>97</v>
      </c>
      <c r="O136">
        <v>-1</v>
      </c>
      <c r="P136">
        <v>0</v>
      </c>
      <c r="Q136">
        <v>0</v>
      </c>
      <c r="R136">
        <v>72</v>
      </c>
      <c r="S136">
        <v>129</v>
      </c>
      <c r="T136">
        <v>100.5</v>
      </c>
      <c r="U136" t="s">
        <v>858</v>
      </c>
      <c r="V136" t="s">
        <v>222</v>
      </c>
      <c r="W136">
        <v>14</v>
      </c>
      <c r="X136">
        <v>1</v>
      </c>
      <c r="Y136">
        <v>1</v>
      </c>
      <c r="Z136">
        <v>1</v>
      </c>
      <c r="AA136">
        <v>1</v>
      </c>
      <c r="AB136">
        <v>1</v>
      </c>
      <c r="AC136">
        <v>0</v>
      </c>
      <c r="AD136">
        <v>0</v>
      </c>
      <c r="AE136">
        <v>0</v>
      </c>
      <c r="AF136">
        <v>0</v>
      </c>
      <c r="AG136">
        <v>1</v>
      </c>
      <c r="AH136">
        <v>1</v>
      </c>
      <c r="AI136">
        <v>0</v>
      </c>
      <c r="AJ136">
        <v>0</v>
      </c>
      <c r="AK136">
        <v>0</v>
      </c>
      <c r="AL136">
        <v>0</v>
      </c>
      <c r="AM136">
        <v>0</v>
      </c>
      <c r="AN136" t="s">
        <v>859</v>
      </c>
      <c r="AO136" t="s">
        <v>55</v>
      </c>
      <c r="AP136" t="s">
        <v>55</v>
      </c>
    </row>
    <row r="137" ht="409.5" spans="1:42">
      <c r="A137">
        <v>157</v>
      </c>
      <c r="B137" t="s">
        <v>860</v>
      </c>
      <c r="C137" t="s">
        <v>861</v>
      </c>
      <c r="D137" s="12" t="s">
        <v>862</v>
      </c>
      <c r="E137">
        <v>3.4</v>
      </c>
      <c r="F137" s="12" t="s">
        <v>863</v>
      </c>
      <c r="G137" t="s">
        <v>94</v>
      </c>
      <c r="H137" t="s">
        <v>864</v>
      </c>
      <c r="I137" t="s">
        <v>83</v>
      </c>
      <c r="J137">
        <v>1943</v>
      </c>
      <c r="K137" t="s">
        <v>49</v>
      </c>
      <c r="L137" t="s">
        <v>123</v>
      </c>
      <c r="M137" t="s">
        <v>75</v>
      </c>
      <c r="N137" t="s">
        <v>76</v>
      </c>
      <c r="O137" t="s">
        <v>865</v>
      </c>
      <c r="P137">
        <v>0</v>
      </c>
      <c r="Q137">
        <v>0</v>
      </c>
      <c r="R137">
        <v>71</v>
      </c>
      <c r="S137">
        <v>123</v>
      </c>
      <c r="T137">
        <v>97</v>
      </c>
      <c r="U137" t="s">
        <v>866</v>
      </c>
      <c r="V137" t="s">
        <v>100</v>
      </c>
      <c r="W137">
        <v>78</v>
      </c>
      <c r="X137">
        <v>1</v>
      </c>
      <c r="Y137">
        <v>1</v>
      </c>
      <c r="Z137">
        <v>0</v>
      </c>
      <c r="AA137">
        <v>1</v>
      </c>
      <c r="AB137">
        <v>1</v>
      </c>
      <c r="AC137">
        <v>0</v>
      </c>
      <c r="AD137">
        <v>0</v>
      </c>
      <c r="AE137">
        <v>0</v>
      </c>
      <c r="AF137">
        <v>0</v>
      </c>
      <c r="AG137">
        <v>0</v>
      </c>
      <c r="AH137">
        <v>1</v>
      </c>
      <c r="AI137">
        <v>1</v>
      </c>
      <c r="AJ137">
        <v>0</v>
      </c>
      <c r="AK137">
        <v>0</v>
      </c>
      <c r="AL137">
        <v>1</v>
      </c>
      <c r="AM137">
        <v>0</v>
      </c>
      <c r="AN137" t="s">
        <v>54</v>
      </c>
      <c r="AO137" t="s">
        <v>55</v>
      </c>
      <c r="AP137" t="s">
        <v>56</v>
      </c>
    </row>
    <row r="138" ht="409.5" spans="1:42">
      <c r="A138">
        <v>158</v>
      </c>
      <c r="B138" t="s">
        <v>42</v>
      </c>
      <c r="C138" t="s">
        <v>150</v>
      </c>
      <c r="D138" s="12" t="s">
        <v>151</v>
      </c>
      <c r="E138">
        <v>4.1</v>
      </c>
      <c r="F138" s="12" t="s">
        <v>152</v>
      </c>
      <c r="G138" t="s">
        <v>153</v>
      </c>
      <c r="H138" t="s">
        <v>154</v>
      </c>
      <c r="I138" t="s">
        <v>155</v>
      </c>
      <c r="J138">
        <v>1968</v>
      </c>
      <c r="K138" t="s">
        <v>106</v>
      </c>
      <c r="L138" t="s">
        <v>156</v>
      </c>
      <c r="M138" t="s">
        <v>75</v>
      </c>
      <c r="N138" t="s">
        <v>108</v>
      </c>
      <c r="O138">
        <v>-1</v>
      </c>
      <c r="P138">
        <v>0</v>
      </c>
      <c r="Q138">
        <v>0</v>
      </c>
      <c r="R138">
        <v>64</v>
      </c>
      <c r="S138">
        <v>106</v>
      </c>
      <c r="T138">
        <v>85</v>
      </c>
      <c r="U138" t="s">
        <v>157</v>
      </c>
      <c r="V138" t="s">
        <v>158</v>
      </c>
      <c r="W138">
        <v>53</v>
      </c>
      <c r="X138">
        <v>0</v>
      </c>
      <c r="Y138">
        <v>0</v>
      </c>
      <c r="Z138">
        <v>0</v>
      </c>
      <c r="AA138">
        <v>0</v>
      </c>
      <c r="AB138">
        <v>1</v>
      </c>
      <c r="AC138">
        <v>0</v>
      </c>
      <c r="AD138">
        <v>0</v>
      </c>
      <c r="AE138">
        <v>0</v>
      </c>
      <c r="AF138">
        <v>0</v>
      </c>
      <c r="AG138">
        <v>0</v>
      </c>
      <c r="AH138">
        <v>1</v>
      </c>
      <c r="AI138">
        <v>0</v>
      </c>
      <c r="AJ138">
        <v>0</v>
      </c>
      <c r="AK138">
        <v>0</v>
      </c>
      <c r="AL138">
        <v>0</v>
      </c>
      <c r="AM138">
        <v>0</v>
      </c>
      <c r="AN138" t="s">
        <v>54</v>
      </c>
      <c r="AO138" t="s">
        <v>55</v>
      </c>
      <c r="AP138" t="s">
        <v>55</v>
      </c>
    </row>
    <row r="139" ht="409.5" spans="1:42">
      <c r="A139">
        <v>159</v>
      </c>
      <c r="B139" t="s">
        <v>202</v>
      </c>
      <c r="C139" t="s">
        <v>203</v>
      </c>
      <c r="D139" s="12" t="s">
        <v>204</v>
      </c>
      <c r="E139">
        <v>4.3</v>
      </c>
      <c r="F139" s="12" t="s">
        <v>205</v>
      </c>
      <c r="G139" t="s">
        <v>206</v>
      </c>
      <c r="H139" t="s">
        <v>206</v>
      </c>
      <c r="I139" t="s">
        <v>105</v>
      </c>
      <c r="J139">
        <v>2011</v>
      </c>
      <c r="K139" t="s">
        <v>49</v>
      </c>
      <c r="L139" t="s">
        <v>207</v>
      </c>
      <c r="M139" t="s">
        <v>140</v>
      </c>
      <c r="N139" t="s">
        <v>97</v>
      </c>
      <c r="O139">
        <v>-1</v>
      </c>
      <c r="P139">
        <v>0</v>
      </c>
      <c r="Q139">
        <v>0</v>
      </c>
      <c r="R139">
        <v>118</v>
      </c>
      <c r="S139">
        <v>189</v>
      </c>
      <c r="T139">
        <v>153.5</v>
      </c>
      <c r="U139" t="s">
        <v>208</v>
      </c>
      <c r="V139" t="s">
        <v>126</v>
      </c>
      <c r="W139">
        <v>10</v>
      </c>
      <c r="X139">
        <v>1</v>
      </c>
      <c r="Y139">
        <v>1</v>
      </c>
      <c r="Z139">
        <v>1</v>
      </c>
      <c r="AA139">
        <v>1</v>
      </c>
      <c r="AB139">
        <v>0</v>
      </c>
      <c r="AC139">
        <v>0</v>
      </c>
      <c r="AD139">
        <v>0</v>
      </c>
      <c r="AE139">
        <v>0</v>
      </c>
      <c r="AF139">
        <v>0</v>
      </c>
      <c r="AG139">
        <v>0</v>
      </c>
      <c r="AH139">
        <v>1</v>
      </c>
      <c r="AI139">
        <v>0</v>
      </c>
      <c r="AJ139">
        <v>0</v>
      </c>
      <c r="AK139">
        <v>0</v>
      </c>
      <c r="AL139">
        <v>0</v>
      </c>
      <c r="AM139">
        <v>0</v>
      </c>
      <c r="AN139" t="s">
        <v>54</v>
      </c>
      <c r="AO139" t="s">
        <v>55</v>
      </c>
      <c r="AP139" t="s">
        <v>56</v>
      </c>
    </row>
    <row r="140" ht="409.5" spans="1:42">
      <c r="A140">
        <v>161</v>
      </c>
      <c r="B140" t="s">
        <v>330</v>
      </c>
      <c r="C140" t="s">
        <v>867</v>
      </c>
      <c r="D140" s="12" t="s">
        <v>868</v>
      </c>
      <c r="E140">
        <v>5</v>
      </c>
      <c r="F140" s="12" t="s">
        <v>869</v>
      </c>
      <c r="G140" t="s">
        <v>870</v>
      </c>
      <c r="H140" t="s">
        <v>537</v>
      </c>
      <c r="I140" t="s">
        <v>95</v>
      </c>
      <c r="J140">
        <v>2017</v>
      </c>
      <c r="K140" t="s">
        <v>49</v>
      </c>
      <c r="L140" t="s">
        <v>309</v>
      </c>
      <c r="M140" t="s">
        <v>140</v>
      </c>
      <c r="N140" t="s">
        <v>97</v>
      </c>
      <c r="O140">
        <v>-1</v>
      </c>
      <c r="P140">
        <v>0</v>
      </c>
      <c r="Q140">
        <v>1</v>
      </c>
      <c r="R140">
        <v>120</v>
      </c>
      <c r="S140">
        <v>145</v>
      </c>
      <c r="T140">
        <v>132.5</v>
      </c>
      <c r="U140" t="s">
        <v>871</v>
      </c>
      <c r="V140" t="s">
        <v>78</v>
      </c>
      <c r="W140">
        <v>4</v>
      </c>
      <c r="X140">
        <v>0</v>
      </c>
      <c r="Y140">
        <v>0</v>
      </c>
      <c r="Z140">
        <v>0</v>
      </c>
      <c r="AA140">
        <v>0</v>
      </c>
      <c r="AB140">
        <v>0</v>
      </c>
      <c r="AC140">
        <v>0</v>
      </c>
      <c r="AD140">
        <v>0</v>
      </c>
      <c r="AE140">
        <v>0</v>
      </c>
      <c r="AF140">
        <v>0</v>
      </c>
      <c r="AG140">
        <v>0</v>
      </c>
      <c r="AH140">
        <v>0</v>
      </c>
      <c r="AI140">
        <v>0</v>
      </c>
      <c r="AJ140">
        <v>0</v>
      </c>
      <c r="AK140">
        <v>0</v>
      </c>
      <c r="AL140">
        <v>0</v>
      </c>
      <c r="AM140">
        <v>0</v>
      </c>
      <c r="AN140" t="s">
        <v>194</v>
      </c>
      <c r="AO140" t="s">
        <v>55</v>
      </c>
      <c r="AP140" t="s">
        <v>55</v>
      </c>
    </row>
    <row r="141" ht="409.5" spans="1:42">
      <c r="A141">
        <v>162</v>
      </c>
      <c r="B141" t="s">
        <v>330</v>
      </c>
      <c r="C141" t="s">
        <v>872</v>
      </c>
      <c r="D141" s="12" t="s">
        <v>873</v>
      </c>
      <c r="E141">
        <v>4.3</v>
      </c>
      <c r="F141" s="12" t="s">
        <v>586</v>
      </c>
      <c r="G141" t="s">
        <v>239</v>
      </c>
      <c r="H141" t="s">
        <v>239</v>
      </c>
      <c r="I141" t="s">
        <v>95</v>
      </c>
      <c r="J141">
        <v>2008</v>
      </c>
      <c r="K141" t="s">
        <v>49</v>
      </c>
      <c r="L141" t="s">
        <v>315</v>
      </c>
      <c r="M141" t="s">
        <v>140</v>
      </c>
      <c r="N141" t="s">
        <v>250</v>
      </c>
      <c r="O141" t="s">
        <v>587</v>
      </c>
      <c r="P141">
        <v>0</v>
      </c>
      <c r="Q141">
        <v>0</v>
      </c>
      <c r="R141">
        <v>80</v>
      </c>
      <c r="S141">
        <v>120</v>
      </c>
      <c r="T141">
        <v>100</v>
      </c>
      <c r="U141" t="s">
        <v>588</v>
      </c>
      <c r="V141" t="s">
        <v>244</v>
      </c>
      <c r="W141">
        <v>13</v>
      </c>
      <c r="X141">
        <v>0</v>
      </c>
      <c r="Y141">
        <v>1</v>
      </c>
      <c r="Z141">
        <v>0</v>
      </c>
      <c r="AA141">
        <v>1</v>
      </c>
      <c r="AB141">
        <v>1</v>
      </c>
      <c r="AC141">
        <v>0</v>
      </c>
      <c r="AD141">
        <v>0</v>
      </c>
      <c r="AE141">
        <v>0</v>
      </c>
      <c r="AF141">
        <v>0</v>
      </c>
      <c r="AG141">
        <v>0</v>
      </c>
      <c r="AH141">
        <v>0</v>
      </c>
      <c r="AI141">
        <v>0</v>
      </c>
      <c r="AJ141">
        <v>0</v>
      </c>
      <c r="AK141">
        <v>0</v>
      </c>
      <c r="AL141">
        <v>0</v>
      </c>
      <c r="AM141">
        <v>0</v>
      </c>
      <c r="AN141" t="s">
        <v>194</v>
      </c>
      <c r="AO141" t="s">
        <v>55</v>
      </c>
      <c r="AP141" t="s">
        <v>55</v>
      </c>
    </row>
    <row r="142" ht="409.5" spans="1:42">
      <c r="A142">
        <v>164</v>
      </c>
      <c r="B142" t="s">
        <v>874</v>
      </c>
      <c r="C142" t="s">
        <v>875</v>
      </c>
      <c r="D142" s="12" t="s">
        <v>876</v>
      </c>
      <c r="E142">
        <v>3.7</v>
      </c>
      <c r="F142" s="12" t="s">
        <v>877</v>
      </c>
      <c r="G142" t="s">
        <v>217</v>
      </c>
      <c r="H142" t="s">
        <v>217</v>
      </c>
      <c r="I142" t="s">
        <v>105</v>
      </c>
      <c r="J142">
        <v>2011</v>
      </c>
      <c r="K142" t="s">
        <v>49</v>
      </c>
      <c r="L142" t="s">
        <v>878</v>
      </c>
      <c r="M142" t="s">
        <v>879</v>
      </c>
      <c r="N142" t="s">
        <v>97</v>
      </c>
      <c r="O142">
        <v>-1</v>
      </c>
      <c r="P142">
        <v>0</v>
      </c>
      <c r="Q142">
        <v>0</v>
      </c>
      <c r="R142">
        <v>80</v>
      </c>
      <c r="S142">
        <v>130</v>
      </c>
      <c r="T142">
        <v>105</v>
      </c>
      <c r="U142" t="s">
        <v>880</v>
      </c>
      <c r="V142" t="s">
        <v>222</v>
      </c>
      <c r="W142">
        <v>10</v>
      </c>
      <c r="X142">
        <v>1</v>
      </c>
      <c r="Y142">
        <v>0</v>
      </c>
      <c r="Z142">
        <v>0</v>
      </c>
      <c r="AA142">
        <v>0</v>
      </c>
      <c r="AB142">
        <v>1</v>
      </c>
      <c r="AC142">
        <v>0</v>
      </c>
      <c r="AD142">
        <v>0</v>
      </c>
      <c r="AE142">
        <v>0</v>
      </c>
      <c r="AF142">
        <v>0</v>
      </c>
      <c r="AG142">
        <v>0</v>
      </c>
      <c r="AH142">
        <v>0</v>
      </c>
      <c r="AI142">
        <v>0</v>
      </c>
      <c r="AJ142">
        <v>0</v>
      </c>
      <c r="AK142">
        <v>0</v>
      </c>
      <c r="AL142">
        <v>0</v>
      </c>
      <c r="AM142">
        <v>0</v>
      </c>
      <c r="AN142" t="s">
        <v>54</v>
      </c>
      <c r="AO142" t="s">
        <v>234</v>
      </c>
      <c r="AP142" t="s">
        <v>56</v>
      </c>
    </row>
    <row r="143" ht="409.5" spans="1:42">
      <c r="A143">
        <v>166</v>
      </c>
      <c r="B143" t="s">
        <v>881</v>
      </c>
      <c r="C143" t="s">
        <v>882</v>
      </c>
      <c r="D143" s="12" t="s">
        <v>883</v>
      </c>
      <c r="E143">
        <v>4.2</v>
      </c>
      <c r="F143" s="12" t="s">
        <v>884</v>
      </c>
      <c r="G143" t="s">
        <v>885</v>
      </c>
      <c r="H143" t="s">
        <v>886</v>
      </c>
      <c r="I143" t="s">
        <v>63</v>
      </c>
      <c r="J143">
        <v>-1</v>
      </c>
      <c r="K143" t="s">
        <v>218</v>
      </c>
      <c r="L143" t="s">
        <v>887</v>
      </c>
      <c r="M143" t="s">
        <v>888</v>
      </c>
      <c r="N143" t="s">
        <v>97</v>
      </c>
      <c r="O143">
        <v>-1</v>
      </c>
      <c r="P143">
        <v>0</v>
      </c>
      <c r="Q143">
        <v>0</v>
      </c>
      <c r="R143">
        <v>59</v>
      </c>
      <c r="S143">
        <v>115</v>
      </c>
      <c r="T143">
        <v>87</v>
      </c>
      <c r="U143" t="s">
        <v>889</v>
      </c>
      <c r="V143" t="s">
        <v>890</v>
      </c>
      <c r="W143">
        <v>-1</v>
      </c>
      <c r="X143">
        <v>0</v>
      </c>
      <c r="Y143">
        <v>0</v>
      </c>
      <c r="Z143">
        <v>1</v>
      </c>
      <c r="AA143">
        <v>1</v>
      </c>
      <c r="AB143">
        <v>0</v>
      </c>
      <c r="AC143">
        <v>0</v>
      </c>
      <c r="AD143">
        <v>0</v>
      </c>
      <c r="AE143">
        <v>0</v>
      </c>
      <c r="AF143">
        <v>0</v>
      </c>
      <c r="AG143">
        <v>0</v>
      </c>
      <c r="AH143">
        <v>0</v>
      </c>
      <c r="AI143">
        <v>0</v>
      </c>
      <c r="AJ143">
        <v>0</v>
      </c>
      <c r="AK143">
        <v>0</v>
      </c>
      <c r="AL143">
        <v>0</v>
      </c>
      <c r="AM143">
        <v>0</v>
      </c>
      <c r="AN143" t="s">
        <v>194</v>
      </c>
      <c r="AO143" t="s">
        <v>55</v>
      </c>
      <c r="AP143" t="s">
        <v>56</v>
      </c>
    </row>
    <row r="144" ht="409.5" spans="1:42">
      <c r="A144">
        <v>167</v>
      </c>
      <c r="B144" t="s">
        <v>891</v>
      </c>
      <c r="C144" t="s">
        <v>892</v>
      </c>
      <c r="D144" s="12" t="s">
        <v>893</v>
      </c>
      <c r="E144">
        <v>4.3</v>
      </c>
      <c r="F144" s="12" t="s">
        <v>894</v>
      </c>
      <c r="G144" t="s">
        <v>146</v>
      </c>
      <c r="H144" t="s">
        <v>146</v>
      </c>
      <c r="I144" t="s">
        <v>95</v>
      </c>
      <c r="J144">
        <v>2013</v>
      </c>
      <c r="K144" t="s">
        <v>49</v>
      </c>
      <c r="L144" t="s">
        <v>107</v>
      </c>
      <c r="M144" t="s">
        <v>107</v>
      </c>
      <c r="N144" t="s">
        <v>97</v>
      </c>
      <c r="O144" t="s">
        <v>895</v>
      </c>
      <c r="P144">
        <v>0</v>
      </c>
      <c r="Q144">
        <v>0</v>
      </c>
      <c r="R144">
        <v>71</v>
      </c>
      <c r="S144">
        <v>136</v>
      </c>
      <c r="T144">
        <v>103.5</v>
      </c>
      <c r="U144" t="s">
        <v>896</v>
      </c>
      <c r="V144" t="s">
        <v>126</v>
      </c>
      <c r="W144">
        <v>8</v>
      </c>
      <c r="X144">
        <v>0</v>
      </c>
      <c r="Y144">
        <v>0</v>
      </c>
      <c r="Z144">
        <v>0</v>
      </c>
      <c r="AA144">
        <v>1</v>
      </c>
      <c r="AB144">
        <v>1</v>
      </c>
      <c r="AC144">
        <v>0</v>
      </c>
      <c r="AD144">
        <v>0</v>
      </c>
      <c r="AE144">
        <v>0</v>
      </c>
      <c r="AF144">
        <v>0</v>
      </c>
      <c r="AG144">
        <v>0</v>
      </c>
      <c r="AH144">
        <v>0</v>
      </c>
      <c r="AI144">
        <v>0</v>
      </c>
      <c r="AJ144">
        <v>0</v>
      </c>
      <c r="AK144">
        <v>0</v>
      </c>
      <c r="AL144">
        <v>0</v>
      </c>
      <c r="AM144">
        <v>0</v>
      </c>
      <c r="AN144" t="s">
        <v>174</v>
      </c>
      <c r="AO144" t="s">
        <v>55</v>
      </c>
      <c r="AP144" t="s">
        <v>55</v>
      </c>
    </row>
    <row r="145" ht="409.5" spans="1:42">
      <c r="A145">
        <v>168</v>
      </c>
      <c r="B145" t="s">
        <v>897</v>
      </c>
      <c r="C145" t="s">
        <v>898</v>
      </c>
      <c r="D145" s="12" t="s">
        <v>899</v>
      </c>
      <c r="E145">
        <v>2.6</v>
      </c>
      <c r="F145" s="12" t="s">
        <v>900</v>
      </c>
      <c r="G145" t="s">
        <v>543</v>
      </c>
      <c r="H145" t="s">
        <v>543</v>
      </c>
      <c r="I145" t="s">
        <v>48</v>
      </c>
      <c r="J145">
        <v>1984</v>
      </c>
      <c r="K145" t="s">
        <v>901</v>
      </c>
      <c r="L145" t="s">
        <v>902</v>
      </c>
      <c r="M145" t="s">
        <v>687</v>
      </c>
      <c r="N145" t="s">
        <v>97</v>
      </c>
      <c r="O145">
        <v>-1</v>
      </c>
      <c r="P145">
        <v>0</v>
      </c>
      <c r="Q145">
        <v>0</v>
      </c>
      <c r="R145">
        <v>81</v>
      </c>
      <c r="S145">
        <v>167</v>
      </c>
      <c r="T145">
        <v>124</v>
      </c>
      <c r="U145" t="s">
        <v>903</v>
      </c>
      <c r="V145" t="s">
        <v>479</v>
      </c>
      <c r="W145">
        <v>37</v>
      </c>
      <c r="X145">
        <v>1</v>
      </c>
      <c r="Y145">
        <v>0</v>
      </c>
      <c r="Z145">
        <v>0</v>
      </c>
      <c r="AA145">
        <v>1</v>
      </c>
      <c r="AB145">
        <v>0</v>
      </c>
      <c r="AC145">
        <v>0</v>
      </c>
      <c r="AD145">
        <v>0</v>
      </c>
      <c r="AE145">
        <v>0</v>
      </c>
      <c r="AF145">
        <v>0</v>
      </c>
      <c r="AG145">
        <v>0</v>
      </c>
      <c r="AH145">
        <v>0</v>
      </c>
      <c r="AI145">
        <v>0</v>
      </c>
      <c r="AJ145">
        <v>0</v>
      </c>
      <c r="AK145">
        <v>0</v>
      </c>
      <c r="AL145">
        <v>0</v>
      </c>
      <c r="AM145">
        <v>0</v>
      </c>
      <c r="AN145" t="s">
        <v>134</v>
      </c>
      <c r="AO145" t="s">
        <v>234</v>
      </c>
      <c r="AP145" t="s">
        <v>56</v>
      </c>
    </row>
    <row r="146" ht="409.5" spans="1:42">
      <c r="A146">
        <v>169</v>
      </c>
      <c r="B146" t="s">
        <v>904</v>
      </c>
      <c r="C146" t="s">
        <v>468</v>
      </c>
      <c r="D146" s="12" t="s">
        <v>905</v>
      </c>
      <c r="E146">
        <v>3.8</v>
      </c>
      <c r="F146" s="12" t="s">
        <v>81</v>
      </c>
      <c r="G146" t="s">
        <v>82</v>
      </c>
      <c r="H146" t="s">
        <v>82</v>
      </c>
      <c r="I146" t="s">
        <v>83</v>
      </c>
      <c r="J146">
        <v>1965</v>
      </c>
      <c r="K146" t="s">
        <v>84</v>
      </c>
      <c r="L146" t="s">
        <v>85</v>
      </c>
      <c r="M146" t="s">
        <v>86</v>
      </c>
      <c r="N146" t="s">
        <v>87</v>
      </c>
      <c r="O146" t="s">
        <v>88</v>
      </c>
      <c r="P146">
        <v>0</v>
      </c>
      <c r="Q146">
        <v>0</v>
      </c>
      <c r="R146">
        <v>49</v>
      </c>
      <c r="S146">
        <v>85</v>
      </c>
      <c r="T146">
        <v>67</v>
      </c>
      <c r="U146" t="s">
        <v>89</v>
      </c>
      <c r="V146" t="s">
        <v>90</v>
      </c>
      <c r="W146">
        <v>56</v>
      </c>
      <c r="X146">
        <v>1</v>
      </c>
      <c r="Y146">
        <v>0</v>
      </c>
      <c r="Z146">
        <v>0</v>
      </c>
      <c r="AA146">
        <v>0</v>
      </c>
      <c r="AB146">
        <v>0</v>
      </c>
      <c r="AC146">
        <v>0</v>
      </c>
      <c r="AD146">
        <v>0</v>
      </c>
      <c r="AE146">
        <v>0</v>
      </c>
      <c r="AF146">
        <v>0</v>
      </c>
      <c r="AG146">
        <v>0</v>
      </c>
      <c r="AH146">
        <v>0</v>
      </c>
      <c r="AI146">
        <v>0</v>
      </c>
      <c r="AJ146">
        <v>0</v>
      </c>
      <c r="AK146">
        <v>0</v>
      </c>
      <c r="AL146">
        <v>0</v>
      </c>
      <c r="AM146">
        <v>0</v>
      </c>
      <c r="AN146" t="s">
        <v>54</v>
      </c>
      <c r="AO146" t="s">
        <v>55</v>
      </c>
      <c r="AP146" t="s">
        <v>135</v>
      </c>
    </row>
    <row r="147" ht="409.5" spans="1:42">
      <c r="A147">
        <v>170</v>
      </c>
      <c r="B147" t="s">
        <v>330</v>
      </c>
      <c r="C147" t="s">
        <v>589</v>
      </c>
      <c r="D147" s="12" t="s">
        <v>906</v>
      </c>
      <c r="E147">
        <v>3.9</v>
      </c>
      <c r="F147" s="12" t="s">
        <v>907</v>
      </c>
      <c r="G147" t="s">
        <v>368</v>
      </c>
      <c r="H147" t="s">
        <v>122</v>
      </c>
      <c r="I147" t="s">
        <v>63</v>
      </c>
      <c r="J147">
        <v>2000</v>
      </c>
      <c r="K147" t="s">
        <v>49</v>
      </c>
      <c r="L147" t="s">
        <v>309</v>
      </c>
      <c r="M147" t="s">
        <v>140</v>
      </c>
      <c r="N147" t="s">
        <v>67</v>
      </c>
      <c r="O147" t="s">
        <v>908</v>
      </c>
      <c r="P147">
        <v>0</v>
      </c>
      <c r="Q147">
        <v>0</v>
      </c>
      <c r="R147">
        <v>60</v>
      </c>
      <c r="S147">
        <v>114</v>
      </c>
      <c r="T147">
        <v>87</v>
      </c>
      <c r="U147" t="s">
        <v>909</v>
      </c>
      <c r="V147" t="s">
        <v>372</v>
      </c>
      <c r="W147">
        <v>21</v>
      </c>
      <c r="X147">
        <v>0</v>
      </c>
      <c r="Y147">
        <v>0</v>
      </c>
      <c r="Z147">
        <v>0</v>
      </c>
      <c r="AA147">
        <v>0</v>
      </c>
      <c r="AB147">
        <v>0</v>
      </c>
      <c r="AC147">
        <v>0</v>
      </c>
      <c r="AD147">
        <v>0</v>
      </c>
      <c r="AE147">
        <v>0</v>
      </c>
      <c r="AF147">
        <v>0</v>
      </c>
      <c r="AG147">
        <v>0</v>
      </c>
      <c r="AH147">
        <v>0</v>
      </c>
      <c r="AI147">
        <v>0</v>
      </c>
      <c r="AJ147">
        <v>0</v>
      </c>
      <c r="AK147">
        <v>0</v>
      </c>
      <c r="AL147">
        <v>0</v>
      </c>
      <c r="AM147">
        <v>0</v>
      </c>
      <c r="AN147" t="s">
        <v>194</v>
      </c>
      <c r="AO147" t="s">
        <v>55</v>
      </c>
      <c r="AP147" t="s">
        <v>56</v>
      </c>
    </row>
    <row r="148" ht="409.5" spans="1:42">
      <c r="A148">
        <v>171</v>
      </c>
      <c r="B148" t="s">
        <v>910</v>
      </c>
      <c r="C148" t="s">
        <v>911</v>
      </c>
      <c r="D148" s="12" t="s">
        <v>553</v>
      </c>
      <c r="E148">
        <v>4.3</v>
      </c>
      <c r="F148" s="12" t="s">
        <v>205</v>
      </c>
      <c r="G148" t="s">
        <v>239</v>
      </c>
      <c r="H148" t="s">
        <v>206</v>
      </c>
      <c r="I148" t="s">
        <v>105</v>
      </c>
      <c r="J148">
        <v>2011</v>
      </c>
      <c r="K148" t="s">
        <v>49</v>
      </c>
      <c r="L148" t="s">
        <v>207</v>
      </c>
      <c r="M148" t="s">
        <v>140</v>
      </c>
      <c r="N148" t="s">
        <v>97</v>
      </c>
      <c r="O148">
        <v>-1</v>
      </c>
      <c r="P148">
        <v>0</v>
      </c>
      <c r="Q148">
        <v>0</v>
      </c>
      <c r="R148">
        <v>71</v>
      </c>
      <c r="S148">
        <v>204</v>
      </c>
      <c r="T148">
        <v>137.5</v>
      </c>
      <c r="U148" t="s">
        <v>208</v>
      </c>
      <c r="V148" t="s">
        <v>244</v>
      </c>
      <c r="W148">
        <v>10</v>
      </c>
      <c r="X148">
        <v>1</v>
      </c>
      <c r="Y148">
        <v>1</v>
      </c>
      <c r="Z148">
        <v>1</v>
      </c>
      <c r="AA148">
        <v>1</v>
      </c>
      <c r="AB148">
        <v>0</v>
      </c>
      <c r="AC148">
        <v>0</v>
      </c>
      <c r="AD148">
        <v>1</v>
      </c>
      <c r="AE148">
        <v>0</v>
      </c>
      <c r="AF148">
        <v>1</v>
      </c>
      <c r="AG148">
        <v>1</v>
      </c>
      <c r="AH148">
        <v>1</v>
      </c>
      <c r="AI148">
        <v>0</v>
      </c>
      <c r="AJ148">
        <v>0</v>
      </c>
      <c r="AK148">
        <v>0</v>
      </c>
      <c r="AL148">
        <v>0</v>
      </c>
      <c r="AM148">
        <v>0</v>
      </c>
      <c r="AN148" t="s">
        <v>54</v>
      </c>
      <c r="AO148" t="s">
        <v>55</v>
      </c>
      <c r="AP148" t="s">
        <v>135</v>
      </c>
    </row>
    <row r="149" ht="409.5" spans="1:42">
      <c r="A149">
        <v>172</v>
      </c>
      <c r="B149" t="s">
        <v>373</v>
      </c>
      <c r="C149" t="s">
        <v>912</v>
      </c>
      <c r="D149" s="12" t="s">
        <v>913</v>
      </c>
      <c r="E149">
        <v>3.8</v>
      </c>
      <c r="F149" s="12" t="s">
        <v>914</v>
      </c>
      <c r="G149" t="s">
        <v>452</v>
      </c>
      <c r="H149" t="s">
        <v>452</v>
      </c>
      <c r="I149" t="s">
        <v>105</v>
      </c>
      <c r="J149">
        <v>1987</v>
      </c>
      <c r="K149" t="s">
        <v>49</v>
      </c>
      <c r="L149" t="s">
        <v>96</v>
      </c>
      <c r="M149" t="s">
        <v>75</v>
      </c>
      <c r="N149" t="s">
        <v>76</v>
      </c>
      <c r="O149" t="s">
        <v>915</v>
      </c>
      <c r="P149">
        <v>0</v>
      </c>
      <c r="Q149">
        <v>0</v>
      </c>
      <c r="R149">
        <v>75</v>
      </c>
      <c r="S149">
        <v>125</v>
      </c>
      <c r="T149">
        <v>100</v>
      </c>
      <c r="U149" t="s">
        <v>916</v>
      </c>
      <c r="V149" t="s">
        <v>394</v>
      </c>
      <c r="W149">
        <v>34</v>
      </c>
      <c r="X149">
        <v>1</v>
      </c>
      <c r="Y149">
        <v>0</v>
      </c>
      <c r="Z149">
        <v>0</v>
      </c>
      <c r="AA149">
        <v>1</v>
      </c>
      <c r="AB149">
        <v>1</v>
      </c>
      <c r="AC149">
        <v>0</v>
      </c>
      <c r="AD149">
        <v>0</v>
      </c>
      <c r="AE149">
        <v>0</v>
      </c>
      <c r="AF149">
        <v>1</v>
      </c>
      <c r="AG149">
        <v>0</v>
      </c>
      <c r="AH149">
        <v>0</v>
      </c>
      <c r="AI149">
        <v>0</v>
      </c>
      <c r="AJ149">
        <v>1</v>
      </c>
      <c r="AK149">
        <v>0</v>
      </c>
      <c r="AL149">
        <v>0</v>
      </c>
      <c r="AM149">
        <v>0</v>
      </c>
      <c r="AN149" t="s">
        <v>54</v>
      </c>
      <c r="AO149" t="s">
        <v>234</v>
      </c>
      <c r="AP149" t="s">
        <v>56</v>
      </c>
    </row>
    <row r="150" ht="409.5" spans="1:42">
      <c r="A150">
        <v>174</v>
      </c>
      <c r="B150" t="s">
        <v>917</v>
      </c>
      <c r="C150" t="s">
        <v>918</v>
      </c>
      <c r="D150" s="12" t="s">
        <v>919</v>
      </c>
      <c r="E150">
        <v>3.8</v>
      </c>
      <c r="F150" s="12" t="s">
        <v>920</v>
      </c>
      <c r="G150" t="s">
        <v>921</v>
      </c>
      <c r="H150" t="s">
        <v>921</v>
      </c>
      <c r="I150" t="s">
        <v>155</v>
      </c>
      <c r="J150">
        <v>1945</v>
      </c>
      <c r="K150" t="s">
        <v>218</v>
      </c>
      <c r="L150" t="s">
        <v>219</v>
      </c>
      <c r="M150" t="s">
        <v>220</v>
      </c>
      <c r="N150" t="s">
        <v>275</v>
      </c>
      <c r="O150">
        <v>-1</v>
      </c>
      <c r="P150">
        <v>0</v>
      </c>
      <c r="Q150">
        <v>0</v>
      </c>
      <c r="R150">
        <v>77</v>
      </c>
      <c r="S150">
        <v>136</v>
      </c>
      <c r="T150">
        <v>106.5</v>
      </c>
      <c r="U150" t="s">
        <v>922</v>
      </c>
      <c r="V150" t="s">
        <v>923</v>
      </c>
      <c r="W150">
        <v>76</v>
      </c>
      <c r="X150">
        <v>0</v>
      </c>
      <c r="Y150">
        <v>0</v>
      </c>
      <c r="Z150">
        <v>0</v>
      </c>
      <c r="AA150">
        <v>1</v>
      </c>
      <c r="AB150">
        <v>1</v>
      </c>
      <c r="AC150">
        <v>1</v>
      </c>
      <c r="AD150">
        <v>0</v>
      </c>
      <c r="AE150">
        <v>0</v>
      </c>
      <c r="AF150">
        <v>0</v>
      </c>
      <c r="AG150">
        <v>0</v>
      </c>
      <c r="AH150">
        <v>0</v>
      </c>
      <c r="AI150">
        <v>1</v>
      </c>
      <c r="AJ150">
        <v>0</v>
      </c>
      <c r="AK150">
        <v>0</v>
      </c>
      <c r="AL150">
        <v>1</v>
      </c>
      <c r="AM150">
        <v>0</v>
      </c>
      <c r="AN150" t="s">
        <v>194</v>
      </c>
      <c r="AO150" t="s">
        <v>55</v>
      </c>
      <c r="AP150" t="s">
        <v>55</v>
      </c>
    </row>
    <row r="151" ht="409.5" spans="1:42">
      <c r="A151">
        <v>175</v>
      </c>
      <c r="B151" t="s">
        <v>924</v>
      </c>
      <c r="C151" t="s">
        <v>925</v>
      </c>
      <c r="D151" s="12" t="s">
        <v>926</v>
      </c>
      <c r="E151">
        <v>3.8</v>
      </c>
      <c r="F151" s="12" t="s">
        <v>81</v>
      </c>
      <c r="G151" t="s">
        <v>82</v>
      </c>
      <c r="H151" t="s">
        <v>82</v>
      </c>
      <c r="I151" t="s">
        <v>83</v>
      </c>
      <c r="J151">
        <v>1965</v>
      </c>
      <c r="K151" t="s">
        <v>84</v>
      </c>
      <c r="L151" t="s">
        <v>85</v>
      </c>
      <c r="M151" t="s">
        <v>86</v>
      </c>
      <c r="N151" t="s">
        <v>87</v>
      </c>
      <c r="O151" t="s">
        <v>88</v>
      </c>
      <c r="P151">
        <v>0</v>
      </c>
      <c r="Q151">
        <v>0</v>
      </c>
      <c r="R151">
        <v>74</v>
      </c>
      <c r="S151">
        <v>123</v>
      </c>
      <c r="T151">
        <v>98.5</v>
      </c>
      <c r="U151" t="s">
        <v>89</v>
      </c>
      <c r="V151" t="s">
        <v>90</v>
      </c>
      <c r="W151">
        <v>56</v>
      </c>
      <c r="X151">
        <v>0</v>
      </c>
      <c r="Y151">
        <v>0</v>
      </c>
      <c r="Z151">
        <v>0</v>
      </c>
      <c r="AA151">
        <v>0</v>
      </c>
      <c r="AB151">
        <v>0</v>
      </c>
      <c r="AC151">
        <v>0</v>
      </c>
      <c r="AD151">
        <v>0</v>
      </c>
      <c r="AE151">
        <v>0</v>
      </c>
      <c r="AF151">
        <v>0</v>
      </c>
      <c r="AG151">
        <v>0</v>
      </c>
      <c r="AH151">
        <v>0</v>
      </c>
      <c r="AI151">
        <v>0</v>
      </c>
      <c r="AJ151">
        <v>0</v>
      </c>
      <c r="AK151">
        <v>0</v>
      </c>
      <c r="AL151">
        <v>0</v>
      </c>
      <c r="AM151">
        <v>0</v>
      </c>
      <c r="AN151" t="s">
        <v>54</v>
      </c>
      <c r="AO151" t="s">
        <v>234</v>
      </c>
      <c r="AP151" t="s">
        <v>135</v>
      </c>
    </row>
    <row r="152" ht="409.5" spans="1:42">
      <c r="A152">
        <v>177</v>
      </c>
      <c r="B152" t="s">
        <v>716</v>
      </c>
      <c r="C152" t="s">
        <v>927</v>
      </c>
      <c r="D152" s="12" t="s">
        <v>928</v>
      </c>
      <c r="E152">
        <v>4.8</v>
      </c>
      <c r="F152" s="12" t="s">
        <v>72</v>
      </c>
      <c r="G152" t="s">
        <v>73</v>
      </c>
      <c r="H152" t="s">
        <v>73</v>
      </c>
      <c r="I152" t="s">
        <v>48</v>
      </c>
      <c r="J152">
        <v>2010</v>
      </c>
      <c r="K152" t="s">
        <v>49</v>
      </c>
      <c r="L152" t="s">
        <v>74</v>
      </c>
      <c r="M152" t="s">
        <v>75</v>
      </c>
      <c r="N152" t="s">
        <v>76</v>
      </c>
      <c r="O152">
        <v>-1</v>
      </c>
      <c r="P152">
        <v>0</v>
      </c>
      <c r="Q152">
        <v>0</v>
      </c>
      <c r="R152">
        <v>44</v>
      </c>
      <c r="S152">
        <v>78</v>
      </c>
      <c r="T152">
        <v>61</v>
      </c>
      <c r="U152" t="s">
        <v>77</v>
      </c>
      <c r="V152" t="s">
        <v>78</v>
      </c>
      <c r="W152">
        <v>11</v>
      </c>
      <c r="X152">
        <v>1</v>
      </c>
      <c r="Y152">
        <v>0</v>
      </c>
      <c r="Z152">
        <v>0</v>
      </c>
      <c r="AA152">
        <v>1</v>
      </c>
      <c r="AB152">
        <v>1</v>
      </c>
      <c r="AC152">
        <v>0</v>
      </c>
      <c r="AD152">
        <v>0</v>
      </c>
      <c r="AE152">
        <v>0</v>
      </c>
      <c r="AF152">
        <v>0</v>
      </c>
      <c r="AG152">
        <v>0</v>
      </c>
      <c r="AH152">
        <v>0</v>
      </c>
      <c r="AI152">
        <v>0</v>
      </c>
      <c r="AJ152">
        <v>0</v>
      </c>
      <c r="AK152">
        <v>0</v>
      </c>
      <c r="AL152">
        <v>0</v>
      </c>
      <c r="AM152">
        <v>0</v>
      </c>
      <c r="AN152" t="s">
        <v>174</v>
      </c>
      <c r="AO152" t="s">
        <v>234</v>
      </c>
      <c r="AP152" t="s">
        <v>56</v>
      </c>
    </row>
    <row r="153" ht="409.5" spans="1:42">
      <c r="A153">
        <v>178</v>
      </c>
      <c r="B153" t="s">
        <v>929</v>
      </c>
      <c r="C153" t="s">
        <v>930</v>
      </c>
      <c r="D153" s="12" t="s">
        <v>931</v>
      </c>
      <c r="E153">
        <v>4.4</v>
      </c>
      <c r="F153" s="12" t="s">
        <v>932</v>
      </c>
      <c r="G153" t="s">
        <v>515</v>
      </c>
      <c r="H153" t="s">
        <v>515</v>
      </c>
      <c r="I153" t="s">
        <v>95</v>
      </c>
      <c r="J153">
        <v>2008</v>
      </c>
      <c r="K153" t="s">
        <v>49</v>
      </c>
      <c r="L153" t="s">
        <v>123</v>
      </c>
      <c r="M153" t="s">
        <v>75</v>
      </c>
      <c r="N153" t="s">
        <v>97</v>
      </c>
      <c r="O153">
        <v>-1</v>
      </c>
      <c r="P153">
        <v>0</v>
      </c>
      <c r="Q153">
        <v>0</v>
      </c>
      <c r="R153">
        <v>65</v>
      </c>
      <c r="S153">
        <v>148</v>
      </c>
      <c r="T153">
        <v>106.5</v>
      </c>
      <c r="U153" t="s">
        <v>933</v>
      </c>
      <c r="V153" t="s">
        <v>518</v>
      </c>
      <c r="W153">
        <v>13</v>
      </c>
      <c r="X153">
        <v>1</v>
      </c>
      <c r="Y153">
        <v>1</v>
      </c>
      <c r="Z153">
        <v>1</v>
      </c>
      <c r="AA153">
        <v>0</v>
      </c>
      <c r="AB153">
        <v>1</v>
      </c>
      <c r="AC153">
        <v>0</v>
      </c>
      <c r="AD153">
        <v>0</v>
      </c>
      <c r="AE153">
        <v>0</v>
      </c>
      <c r="AF153">
        <v>0</v>
      </c>
      <c r="AG153">
        <v>0</v>
      </c>
      <c r="AH153">
        <v>0</v>
      </c>
      <c r="AI153">
        <v>0</v>
      </c>
      <c r="AJ153">
        <v>0</v>
      </c>
      <c r="AK153">
        <v>0</v>
      </c>
      <c r="AL153">
        <v>1</v>
      </c>
      <c r="AM153">
        <v>0</v>
      </c>
      <c r="AN153" t="s">
        <v>54</v>
      </c>
      <c r="AO153" t="s">
        <v>234</v>
      </c>
      <c r="AP153" t="s">
        <v>55</v>
      </c>
    </row>
    <row r="154" ht="409.5" spans="1:42">
      <c r="A154">
        <v>179</v>
      </c>
      <c r="B154" t="s">
        <v>330</v>
      </c>
      <c r="C154" t="s">
        <v>934</v>
      </c>
      <c r="D154" s="12" t="s">
        <v>935</v>
      </c>
      <c r="E154">
        <v>3.9</v>
      </c>
      <c r="F154" s="12" t="s">
        <v>936</v>
      </c>
      <c r="G154" t="s">
        <v>178</v>
      </c>
      <c r="H154" t="s">
        <v>178</v>
      </c>
      <c r="I154" t="s">
        <v>95</v>
      </c>
      <c r="J154">
        <v>2005</v>
      </c>
      <c r="K154" t="s">
        <v>49</v>
      </c>
      <c r="L154" t="s">
        <v>139</v>
      </c>
      <c r="M154" t="s">
        <v>140</v>
      </c>
      <c r="N154" t="s">
        <v>97</v>
      </c>
      <c r="O154">
        <v>-1</v>
      </c>
      <c r="P154">
        <v>0</v>
      </c>
      <c r="Q154">
        <v>0</v>
      </c>
      <c r="R154">
        <v>59</v>
      </c>
      <c r="S154">
        <v>110</v>
      </c>
      <c r="T154">
        <v>84.5</v>
      </c>
      <c r="U154" t="s">
        <v>937</v>
      </c>
      <c r="V154" t="s">
        <v>183</v>
      </c>
      <c r="W154">
        <v>16</v>
      </c>
      <c r="X154">
        <v>1</v>
      </c>
      <c r="Y154">
        <v>1</v>
      </c>
      <c r="Z154">
        <v>0</v>
      </c>
      <c r="AA154">
        <v>0</v>
      </c>
      <c r="AB154">
        <v>1</v>
      </c>
      <c r="AC154">
        <v>0</v>
      </c>
      <c r="AD154">
        <v>0</v>
      </c>
      <c r="AE154">
        <v>0</v>
      </c>
      <c r="AF154">
        <v>0</v>
      </c>
      <c r="AG154">
        <v>0</v>
      </c>
      <c r="AH154">
        <v>0</v>
      </c>
      <c r="AI154">
        <v>0</v>
      </c>
      <c r="AJ154">
        <v>0</v>
      </c>
      <c r="AK154">
        <v>0</v>
      </c>
      <c r="AL154">
        <v>0</v>
      </c>
      <c r="AM154">
        <v>0</v>
      </c>
      <c r="AN154" t="s">
        <v>194</v>
      </c>
      <c r="AO154" t="s">
        <v>55</v>
      </c>
      <c r="AP154" t="s">
        <v>55</v>
      </c>
    </row>
    <row r="155" ht="409.5" spans="1:42">
      <c r="A155">
        <v>180</v>
      </c>
      <c r="B155" t="s">
        <v>938</v>
      </c>
      <c r="C155" t="s">
        <v>939</v>
      </c>
      <c r="D155" s="12" t="s">
        <v>940</v>
      </c>
      <c r="E155">
        <v>3.4</v>
      </c>
      <c r="F155" s="12" t="s">
        <v>941</v>
      </c>
      <c r="G155" t="s">
        <v>942</v>
      </c>
      <c r="H155" t="s">
        <v>942</v>
      </c>
      <c r="I155" t="s">
        <v>83</v>
      </c>
      <c r="J155">
        <v>1846</v>
      </c>
      <c r="K155" t="s">
        <v>106</v>
      </c>
      <c r="L155" t="s">
        <v>356</v>
      </c>
      <c r="M155" t="s">
        <v>357</v>
      </c>
      <c r="N155" t="s">
        <v>67</v>
      </c>
      <c r="O155">
        <v>-1</v>
      </c>
      <c r="P155">
        <v>0</v>
      </c>
      <c r="Q155">
        <v>0</v>
      </c>
      <c r="R155">
        <v>85</v>
      </c>
      <c r="S155">
        <v>134</v>
      </c>
      <c r="T155">
        <v>109.5</v>
      </c>
      <c r="U155" t="s">
        <v>943</v>
      </c>
      <c r="V155" t="s">
        <v>193</v>
      </c>
      <c r="W155">
        <v>175</v>
      </c>
      <c r="X155">
        <v>1</v>
      </c>
      <c r="Y155">
        <v>0</v>
      </c>
      <c r="Z155">
        <v>0</v>
      </c>
      <c r="AA155">
        <v>1</v>
      </c>
      <c r="AB155">
        <v>0</v>
      </c>
      <c r="AC155">
        <v>0</v>
      </c>
      <c r="AD155">
        <v>0</v>
      </c>
      <c r="AE155">
        <v>0</v>
      </c>
      <c r="AF155">
        <v>0</v>
      </c>
      <c r="AG155">
        <v>0</v>
      </c>
      <c r="AH155">
        <v>0</v>
      </c>
      <c r="AI155">
        <v>1</v>
      </c>
      <c r="AJ155">
        <v>1</v>
      </c>
      <c r="AK155">
        <v>0</v>
      </c>
      <c r="AL155">
        <v>0</v>
      </c>
      <c r="AM155">
        <v>0</v>
      </c>
      <c r="AN155" t="s">
        <v>821</v>
      </c>
      <c r="AO155" t="s">
        <v>55</v>
      </c>
      <c r="AP155" t="s">
        <v>56</v>
      </c>
    </row>
    <row r="156" ht="409.5" spans="1:42">
      <c r="A156">
        <v>181</v>
      </c>
      <c r="B156" t="s">
        <v>373</v>
      </c>
      <c r="C156" t="s">
        <v>944</v>
      </c>
      <c r="D156" s="12" t="s">
        <v>945</v>
      </c>
      <c r="E156">
        <v>3.6</v>
      </c>
      <c r="F156" s="12" t="s">
        <v>946</v>
      </c>
      <c r="G156" t="s">
        <v>412</v>
      </c>
      <c r="H156" t="s">
        <v>947</v>
      </c>
      <c r="I156" t="s">
        <v>155</v>
      </c>
      <c r="J156">
        <v>1851</v>
      </c>
      <c r="K156" t="s">
        <v>49</v>
      </c>
      <c r="L156" t="s">
        <v>219</v>
      </c>
      <c r="M156" t="s">
        <v>220</v>
      </c>
      <c r="N156" t="s">
        <v>166</v>
      </c>
      <c r="O156">
        <v>-1</v>
      </c>
      <c r="P156">
        <v>0</v>
      </c>
      <c r="Q156">
        <v>0</v>
      </c>
      <c r="R156">
        <v>124</v>
      </c>
      <c r="S156">
        <v>204</v>
      </c>
      <c r="T156">
        <v>164</v>
      </c>
      <c r="U156" t="s">
        <v>948</v>
      </c>
      <c r="V156" t="s">
        <v>183</v>
      </c>
      <c r="W156">
        <v>170</v>
      </c>
      <c r="X156">
        <v>1</v>
      </c>
      <c r="Y156">
        <v>1</v>
      </c>
      <c r="Z156">
        <v>1</v>
      </c>
      <c r="AA156">
        <v>0</v>
      </c>
      <c r="AB156">
        <v>1</v>
      </c>
      <c r="AC156">
        <v>0</v>
      </c>
      <c r="AD156">
        <v>0</v>
      </c>
      <c r="AE156">
        <v>0</v>
      </c>
      <c r="AF156">
        <v>1</v>
      </c>
      <c r="AG156">
        <v>0</v>
      </c>
      <c r="AH156">
        <v>1</v>
      </c>
      <c r="AI156">
        <v>0</v>
      </c>
      <c r="AJ156">
        <v>0</v>
      </c>
      <c r="AK156">
        <v>0</v>
      </c>
      <c r="AL156">
        <v>0</v>
      </c>
      <c r="AM156">
        <v>0</v>
      </c>
      <c r="AN156" t="s">
        <v>54</v>
      </c>
      <c r="AO156" t="s">
        <v>234</v>
      </c>
      <c r="AP156" t="s">
        <v>135</v>
      </c>
    </row>
    <row r="157" ht="409.5" spans="1:42">
      <c r="A157">
        <v>182</v>
      </c>
      <c r="B157" t="s">
        <v>949</v>
      </c>
      <c r="C157" t="s">
        <v>950</v>
      </c>
      <c r="D157" s="12" t="s">
        <v>951</v>
      </c>
      <c r="E157">
        <v>3.9</v>
      </c>
      <c r="F157" s="12" t="s">
        <v>952</v>
      </c>
      <c r="G157" t="s">
        <v>953</v>
      </c>
      <c r="H157" t="s">
        <v>953</v>
      </c>
      <c r="I157" t="s">
        <v>63</v>
      </c>
      <c r="J157">
        <v>1976</v>
      </c>
      <c r="K157" t="s">
        <v>189</v>
      </c>
      <c r="L157" t="s">
        <v>180</v>
      </c>
      <c r="M157" t="s">
        <v>180</v>
      </c>
      <c r="N157" t="s">
        <v>166</v>
      </c>
      <c r="O157">
        <v>-1</v>
      </c>
      <c r="P157">
        <v>0</v>
      </c>
      <c r="Q157">
        <v>0</v>
      </c>
      <c r="R157">
        <v>131</v>
      </c>
      <c r="S157">
        <v>207</v>
      </c>
      <c r="T157">
        <v>169</v>
      </c>
      <c r="U157" t="s">
        <v>954</v>
      </c>
      <c r="V157" t="s">
        <v>126</v>
      </c>
      <c r="W157">
        <v>45</v>
      </c>
      <c r="X157">
        <v>1</v>
      </c>
      <c r="Y157">
        <v>1</v>
      </c>
      <c r="Z157">
        <v>0</v>
      </c>
      <c r="AA157">
        <v>1</v>
      </c>
      <c r="AB157">
        <v>1</v>
      </c>
      <c r="AC157">
        <v>0</v>
      </c>
      <c r="AD157">
        <v>0</v>
      </c>
      <c r="AE157">
        <v>0</v>
      </c>
      <c r="AF157">
        <v>0</v>
      </c>
      <c r="AG157">
        <v>0</v>
      </c>
      <c r="AH157">
        <v>1</v>
      </c>
      <c r="AI157">
        <v>0</v>
      </c>
      <c r="AJ157">
        <v>0</v>
      </c>
      <c r="AK157">
        <v>0</v>
      </c>
      <c r="AL157">
        <v>0</v>
      </c>
      <c r="AM157">
        <v>0</v>
      </c>
      <c r="AN157" t="s">
        <v>54</v>
      </c>
      <c r="AO157" t="s">
        <v>234</v>
      </c>
      <c r="AP157" t="s">
        <v>135</v>
      </c>
    </row>
    <row r="158" ht="409.5" spans="1:42">
      <c r="A158">
        <v>183</v>
      </c>
      <c r="B158" t="s">
        <v>323</v>
      </c>
      <c r="C158" t="s">
        <v>955</v>
      </c>
      <c r="D158" s="12" t="s">
        <v>956</v>
      </c>
      <c r="E158">
        <v>3.8</v>
      </c>
      <c r="F158" s="12" t="s">
        <v>294</v>
      </c>
      <c r="G158" t="s">
        <v>957</v>
      </c>
      <c r="H158" t="s">
        <v>295</v>
      </c>
      <c r="I158" t="s">
        <v>155</v>
      </c>
      <c r="J158">
        <v>1996</v>
      </c>
      <c r="K158" t="s">
        <v>106</v>
      </c>
      <c r="L158" t="s">
        <v>296</v>
      </c>
      <c r="M158" t="s">
        <v>297</v>
      </c>
      <c r="N158" t="s">
        <v>67</v>
      </c>
      <c r="O158">
        <v>-1</v>
      </c>
      <c r="P158">
        <v>0</v>
      </c>
      <c r="Q158">
        <v>0</v>
      </c>
      <c r="R158">
        <v>110</v>
      </c>
      <c r="S158">
        <v>174</v>
      </c>
      <c r="T158">
        <v>142</v>
      </c>
      <c r="U158" t="s">
        <v>298</v>
      </c>
      <c r="V158" t="s">
        <v>126</v>
      </c>
      <c r="W158">
        <v>25</v>
      </c>
      <c r="X158">
        <v>1</v>
      </c>
      <c r="Y158">
        <v>1</v>
      </c>
      <c r="Z158">
        <v>1</v>
      </c>
      <c r="AA158">
        <v>1</v>
      </c>
      <c r="AB158">
        <v>0</v>
      </c>
      <c r="AC158">
        <v>0</v>
      </c>
      <c r="AD158">
        <v>0</v>
      </c>
      <c r="AE158">
        <v>0</v>
      </c>
      <c r="AF158">
        <v>1</v>
      </c>
      <c r="AG158">
        <v>1</v>
      </c>
      <c r="AH158">
        <v>0</v>
      </c>
      <c r="AI158">
        <v>0</v>
      </c>
      <c r="AJ158">
        <v>0</v>
      </c>
      <c r="AK158">
        <v>1</v>
      </c>
      <c r="AL158">
        <v>0</v>
      </c>
      <c r="AM158">
        <v>0</v>
      </c>
      <c r="AN158" t="s">
        <v>54</v>
      </c>
      <c r="AO158" t="s">
        <v>234</v>
      </c>
      <c r="AP158" t="s">
        <v>135</v>
      </c>
    </row>
    <row r="159" ht="409.5" spans="1:42">
      <c r="A159">
        <v>185</v>
      </c>
      <c r="B159" t="s">
        <v>958</v>
      </c>
      <c r="C159" t="s">
        <v>959</v>
      </c>
      <c r="D159" s="12" t="s">
        <v>960</v>
      </c>
      <c r="E159">
        <v>3.7</v>
      </c>
      <c r="F159" s="12" t="s">
        <v>177</v>
      </c>
      <c r="G159" t="s">
        <v>412</v>
      </c>
      <c r="H159" t="s">
        <v>179</v>
      </c>
      <c r="I159" t="s">
        <v>63</v>
      </c>
      <c r="J159">
        <v>1781</v>
      </c>
      <c r="K159" t="s">
        <v>106</v>
      </c>
      <c r="L159" t="s">
        <v>180</v>
      </c>
      <c r="M159" t="s">
        <v>180</v>
      </c>
      <c r="N159" t="s">
        <v>166</v>
      </c>
      <c r="O159" t="s">
        <v>181</v>
      </c>
      <c r="P159">
        <v>0</v>
      </c>
      <c r="Q159">
        <v>0</v>
      </c>
      <c r="R159">
        <v>52</v>
      </c>
      <c r="S159">
        <v>101</v>
      </c>
      <c r="T159">
        <v>76.5</v>
      </c>
      <c r="U159" t="s">
        <v>182</v>
      </c>
      <c r="V159" t="s">
        <v>183</v>
      </c>
      <c r="W159">
        <v>240</v>
      </c>
      <c r="X159">
        <v>0</v>
      </c>
      <c r="Y159">
        <v>0</v>
      </c>
      <c r="Z159">
        <v>0</v>
      </c>
      <c r="AA159">
        <v>1</v>
      </c>
      <c r="AB159">
        <v>0</v>
      </c>
      <c r="AC159">
        <v>0</v>
      </c>
      <c r="AD159">
        <v>0</v>
      </c>
      <c r="AE159">
        <v>0</v>
      </c>
      <c r="AF159">
        <v>0</v>
      </c>
      <c r="AG159">
        <v>0</v>
      </c>
      <c r="AH159">
        <v>0</v>
      </c>
      <c r="AI159">
        <v>0</v>
      </c>
      <c r="AJ159">
        <v>0</v>
      </c>
      <c r="AK159">
        <v>0</v>
      </c>
      <c r="AL159">
        <v>0</v>
      </c>
      <c r="AM159">
        <v>0</v>
      </c>
      <c r="AN159" t="s">
        <v>134</v>
      </c>
      <c r="AO159" t="s">
        <v>55</v>
      </c>
      <c r="AP159" t="s">
        <v>135</v>
      </c>
    </row>
    <row r="160" ht="409.5" spans="1:42">
      <c r="A160">
        <v>187</v>
      </c>
      <c r="B160" t="s">
        <v>961</v>
      </c>
      <c r="C160" t="s">
        <v>962</v>
      </c>
      <c r="D160" s="12" t="s">
        <v>963</v>
      </c>
      <c r="E160">
        <v>3.8</v>
      </c>
      <c r="F160" s="12" t="s">
        <v>964</v>
      </c>
      <c r="G160" t="s">
        <v>965</v>
      </c>
      <c r="H160" t="s">
        <v>965</v>
      </c>
      <c r="I160" t="s">
        <v>48</v>
      </c>
      <c r="J160">
        <v>1981</v>
      </c>
      <c r="K160" t="s">
        <v>49</v>
      </c>
      <c r="L160" t="s">
        <v>219</v>
      </c>
      <c r="M160" t="s">
        <v>220</v>
      </c>
      <c r="N160" t="s">
        <v>87</v>
      </c>
      <c r="O160">
        <v>-1</v>
      </c>
      <c r="P160">
        <v>0</v>
      </c>
      <c r="Q160">
        <v>0</v>
      </c>
      <c r="R160">
        <v>81</v>
      </c>
      <c r="S160">
        <v>133</v>
      </c>
      <c r="T160">
        <v>107</v>
      </c>
      <c r="U160" t="s">
        <v>966</v>
      </c>
      <c r="V160" t="s">
        <v>69</v>
      </c>
      <c r="W160">
        <v>40</v>
      </c>
      <c r="X160">
        <v>1</v>
      </c>
      <c r="Y160">
        <v>0</v>
      </c>
      <c r="Z160">
        <v>0</v>
      </c>
      <c r="AA160">
        <v>1</v>
      </c>
      <c r="AB160">
        <v>1</v>
      </c>
      <c r="AC160">
        <v>0</v>
      </c>
      <c r="AD160">
        <v>0</v>
      </c>
      <c r="AE160">
        <v>0</v>
      </c>
      <c r="AF160">
        <v>0</v>
      </c>
      <c r="AG160">
        <v>0</v>
      </c>
      <c r="AH160">
        <v>0</v>
      </c>
      <c r="AI160">
        <v>1</v>
      </c>
      <c r="AJ160">
        <v>0</v>
      </c>
      <c r="AK160">
        <v>0</v>
      </c>
      <c r="AL160">
        <v>0</v>
      </c>
      <c r="AM160">
        <v>0</v>
      </c>
      <c r="AN160" t="s">
        <v>54</v>
      </c>
      <c r="AO160" t="s">
        <v>55</v>
      </c>
      <c r="AP160" t="s">
        <v>56</v>
      </c>
    </row>
    <row r="161" ht="409.5" spans="1:42">
      <c r="A161">
        <v>188</v>
      </c>
      <c r="B161" t="s">
        <v>967</v>
      </c>
      <c r="C161" t="s">
        <v>968</v>
      </c>
      <c r="D161" s="12" t="s">
        <v>969</v>
      </c>
      <c r="E161">
        <v>3.5</v>
      </c>
      <c r="F161" s="12" t="s">
        <v>970</v>
      </c>
      <c r="G161" t="s">
        <v>121</v>
      </c>
      <c r="H161" t="s">
        <v>121</v>
      </c>
      <c r="I161" t="s">
        <v>63</v>
      </c>
      <c r="J161">
        <v>1970</v>
      </c>
      <c r="K161" t="s">
        <v>106</v>
      </c>
      <c r="L161" t="s">
        <v>315</v>
      </c>
      <c r="M161" t="s">
        <v>140</v>
      </c>
      <c r="N161" t="s">
        <v>166</v>
      </c>
      <c r="O161" t="s">
        <v>971</v>
      </c>
      <c r="P161">
        <v>0</v>
      </c>
      <c r="Q161">
        <v>0</v>
      </c>
      <c r="R161">
        <v>132</v>
      </c>
      <c r="S161">
        <v>211</v>
      </c>
      <c r="T161">
        <v>171.5</v>
      </c>
      <c r="U161" t="s">
        <v>972</v>
      </c>
      <c r="V161" t="s">
        <v>126</v>
      </c>
      <c r="W161">
        <v>51</v>
      </c>
      <c r="X161">
        <v>1</v>
      </c>
      <c r="Y161">
        <v>0</v>
      </c>
      <c r="Z161">
        <v>1</v>
      </c>
      <c r="AA161">
        <v>0</v>
      </c>
      <c r="AB161">
        <v>1</v>
      </c>
      <c r="AC161">
        <v>0</v>
      </c>
      <c r="AD161">
        <v>0</v>
      </c>
      <c r="AE161">
        <v>0</v>
      </c>
      <c r="AF161">
        <v>0</v>
      </c>
      <c r="AG161">
        <v>0</v>
      </c>
      <c r="AH161">
        <v>1</v>
      </c>
      <c r="AI161">
        <v>0</v>
      </c>
      <c r="AJ161">
        <v>0</v>
      </c>
      <c r="AK161">
        <v>0</v>
      </c>
      <c r="AL161">
        <v>0</v>
      </c>
      <c r="AM161">
        <v>0</v>
      </c>
      <c r="AN161" t="s">
        <v>54</v>
      </c>
      <c r="AO161" t="s">
        <v>55</v>
      </c>
      <c r="AP161" t="s">
        <v>56</v>
      </c>
    </row>
    <row r="162" ht="409.5" spans="1:42">
      <c r="A162">
        <v>190</v>
      </c>
      <c r="B162" t="s">
        <v>228</v>
      </c>
      <c r="C162" t="s">
        <v>229</v>
      </c>
      <c r="D162" s="12" t="s">
        <v>230</v>
      </c>
      <c r="E162">
        <v>3.9</v>
      </c>
      <c r="F162" s="12" t="s">
        <v>231</v>
      </c>
      <c r="G162" t="s">
        <v>104</v>
      </c>
      <c r="H162" t="s">
        <v>206</v>
      </c>
      <c r="I162" t="s">
        <v>105</v>
      </c>
      <c r="J162">
        <v>2013</v>
      </c>
      <c r="K162" t="s">
        <v>49</v>
      </c>
      <c r="L162" t="s">
        <v>232</v>
      </c>
      <c r="M162" t="s">
        <v>220</v>
      </c>
      <c r="N162" t="s">
        <v>97</v>
      </c>
      <c r="O162">
        <v>-1</v>
      </c>
      <c r="P162">
        <v>0</v>
      </c>
      <c r="Q162">
        <v>0</v>
      </c>
      <c r="R162">
        <v>73</v>
      </c>
      <c r="S162">
        <v>119</v>
      </c>
      <c r="T162">
        <v>96</v>
      </c>
      <c r="U162" t="s">
        <v>233</v>
      </c>
      <c r="V162" t="s">
        <v>111</v>
      </c>
      <c r="W162">
        <v>8</v>
      </c>
      <c r="X162">
        <v>0</v>
      </c>
      <c r="Y162">
        <v>0</v>
      </c>
      <c r="Z162">
        <v>0</v>
      </c>
      <c r="AA162">
        <v>1</v>
      </c>
      <c r="AB162">
        <v>0</v>
      </c>
      <c r="AC162">
        <v>0</v>
      </c>
      <c r="AD162">
        <v>0</v>
      </c>
      <c r="AE162">
        <v>0</v>
      </c>
      <c r="AF162">
        <v>0</v>
      </c>
      <c r="AG162">
        <v>0</v>
      </c>
      <c r="AH162">
        <v>0</v>
      </c>
      <c r="AI162">
        <v>0</v>
      </c>
      <c r="AJ162">
        <v>0</v>
      </c>
      <c r="AK162">
        <v>0</v>
      </c>
      <c r="AL162">
        <v>0</v>
      </c>
      <c r="AM162">
        <v>0</v>
      </c>
      <c r="AN162" t="s">
        <v>54</v>
      </c>
      <c r="AO162" t="s">
        <v>234</v>
      </c>
      <c r="AP162" t="s">
        <v>135</v>
      </c>
    </row>
    <row r="163" ht="409.5" spans="1:42">
      <c r="A163">
        <v>191</v>
      </c>
      <c r="B163" t="s">
        <v>209</v>
      </c>
      <c r="C163" t="s">
        <v>210</v>
      </c>
      <c r="D163" s="12" t="s">
        <v>211</v>
      </c>
      <c r="E163">
        <v>4.2</v>
      </c>
      <c r="F163" s="12" t="s">
        <v>212</v>
      </c>
      <c r="G163" t="s">
        <v>146</v>
      </c>
      <c r="H163" t="s">
        <v>146</v>
      </c>
      <c r="I163" t="s">
        <v>95</v>
      </c>
      <c r="J163">
        <v>2010</v>
      </c>
      <c r="K163" t="s">
        <v>49</v>
      </c>
      <c r="L163" t="s">
        <v>207</v>
      </c>
      <c r="M163" t="s">
        <v>140</v>
      </c>
      <c r="N163" t="s">
        <v>97</v>
      </c>
      <c r="O163">
        <v>-1</v>
      </c>
      <c r="P163">
        <v>0</v>
      </c>
      <c r="Q163">
        <v>0</v>
      </c>
      <c r="R163">
        <v>110</v>
      </c>
      <c r="S163">
        <v>175</v>
      </c>
      <c r="T163">
        <v>142.5</v>
      </c>
      <c r="U163" t="s">
        <v>213</v>
      </c>
      <c r="V163" t="s">
        <v>126</v>
      </c>
      <c r="W163">
        <v>11</v>
      </c>
      <c r="X163">
        <v>0</v>
      </c>
      <c r="Y163">
        <v>0</v>
      </c>
      <c r="Z163">
        <v>0</v>
      </c>
      <c r="AA163">
        <v>0</v>
      </c>
      <c r="AB163">
        <v>1</v>
      </c>
      <c r="AC163">
        <v>0</v>
      </c>
      <c r="AD163">
        <v>0</v>
      </c>
      <c r="AE163">
        <v>0</v>
      </c>
      <c r="AF163">
        <v>0</v>
      </c>
      <c r="AG163">
        <v>0</v>
      </c>
      <c r="AH163">
        <v>0</v>
      </c>
      <c r="AI163">
        <v>0</v>
      </c>
      <c r="AJ163">
        <v>0</v>
      </c>
      <c r="AK163">
        <v>0</v>
      </c>
      <c r="AL163">
        <v>0</v>
      </c>
      <c r="AM163">
        <v>0</v>
      </c>
      <c r="AN163" t="s">
        <v>54</v>
      </c>
      <c r="AO163" t="s">
        <v>55</v>
      </c>
      <c r="AP163" t="s">
        <v>55</v>
      </c>
    </row>
    <row r="164" ht="409.5" spans="1:42">
      <c r="A164">
        <v>192</v>
      </c>
      <c r="B164" t="s">
        <v>973</v>
      </c>
      <c r="C164" t="s">
        <v>974</v>
      </c>
      <c r="D164" s="12" t="s">
        <v>975</v>
      </c>
      <c r="E164">
        <v>4.2</v>
      </c>
      <c r="F164" s="12" t="s">
        <v>884</v>
      </c>
      <c r="G164" t="s">
        <v>885</v>
      </c>
      <c r="H164" t="s">
        <v>886</v>
      </c>
      <c r="I164" t="s">
        <v>63</v>
      </c>
      <c r="J164">
        <v>-1</v>
      </c>
      <c r="K164" t="s">
        <v>218</v>
      </c>
      <c r="L164" t="s">
        <v>887</v>
      </c>
      <c r="M164" t="s">
        <v>888</v>
      </c>
      <c r="N164" t="s">
        <v>97</v>
      </c>
      <c r="O164">
        <v>-1</v>
      </c>
      <c r="P164">
        <v>0</v>
      </c>
      <c r="Q164">
        <v>0</v>
      </c>
      <c r="R164">
        <v>74</v>
      </c>
      <c r="S164">
        <v>140</v>
      </c>
      <c r="T164">
        <v>107</v>
      </c>
      <c r="U164" t="s">
        <v>889</v>
      </c>
      <c r="V164" t="s">
        <v>890</v>
      </c>
      <c r="W164">
        <v>-1</v>
      </c>
      <c r="X164">
        <v>0</v>
      </c>
      <c r="Y164">
        <v>0</v>
      </c>
      <c r="Z164">
        <v>0</v>
      </c>
      <c r="AA164">
        <v>1</v>
      </c>
      <c r="AB164">
        <v>0</v>
      </c>
      <c r="AC164">
        <v>0</v>
      </c>
      <c r="AD164">
        <v>0</v>
      </c>
      <c r="AE164">
        <v>0</v>
      </c>
      <c r="AF164">
        <v>0</v>
      </c>
      <c r="AG164">
        <v>0</v>
      </c>
      <c r="AH164">
        <v>0</v>
      </c>
      <c r="AI164">
        <v>0</v>
      </c>
      <c r="AJ164">
        <v>0</v>
      </c>
      <c r="AK164">
        <v>0</v>
      </c>
      <c r="AL164">
        <v>0</v>
      </c>
      <c r="AM164">
        <v>0</v>
      </c>
      <c r="AN164" t="s">
        <v>194</v>
      </c>
      <c r="AO164" t="s">
        <v>55</v>
      </c>
      <c r="AP164" t="s">
        <v>56</v>
      </c>
    </row>
    <row r="165" ht="409.5" spans="1:42">
      <c r="A165">
        <v>193</v>
      </c>
      <c r="B165" t="s">
        <v>976</v>
      </c>
      <c r="C165" t="s">
        <v>977</v>
      </c>
      <c r="D165" s="12" t="s">
        <v>978</v>
      </c>
      <c r="E165">
        <v>3.5</v>
      </c>
      <c r="F165" s="12" t="s">
        <v>979</v>
      </c>
      <c r="G165" t="s">
        <v>344</v>
      </c>
      <c r="H165" t="s">
        <v>344</v>
      </c>
      <c r="I165" t="s">
        <v>83</v>
      </c>
      <c r="J165">
        <v>2010</v>
      </c>
      <c r="K165" t="s">
        <v>49</v>
      </c>
      <c r="L165" t="s">
        <v>180</v>
      </c>
      <c r="M165" t="s">
        <v>180</v>
      </c>
      <c r="N165" t="s">
        <v>108</v>
      </c>
      <c r="O165" t="s">
        <v>980</v>
      </c>
      <c r="P165">
        <v>0</v>
      </c>
      <c r="Q165">
        <v>0</v>
      </c>
      <c r="R165">
        <v>100</v>
      </c>
      <c r="S165">
        <v>190</v>
      </c>
      <c r="T165">
        <v>145</v>
      </c>
      <c r="U165" t="s">
        <v>981</v>
      </c>
      <c r="V165" t="s">
        <v>183</v>
      </c>
      <c r="W165">
        <v>11</v>
      </c>
      <c r="X165">
        <v>1</v>
      </c>
      <c r="Y165">
        <v>0</v>
      </c>
      <c r="Z165">
        <v>0</v>
      </c>
      <c r="AA165">
        <v>1</v>
      </c>
      <c r="AB165">
        <v>0</v>
      </c>
      <c r="AC165">
        <v>0</v>
      </c>
      <c r="AD165">
        <v>0</v>
      </c>
      <c r="AE165">
        <v>0</v>
      </c>
      <c r="AF165">
        <v>0</v>
      </c>
      <c r="AG165">
        <v>0</v>
      </c>
      <c r="AH165">
        <v>0</v>
      </c>
      <c r="AI165">
        <v>0</v>
      </c>
      <c r="AJ165">
        <v>0</v>
      </c>
      <c r="AK165">
        <v>0</v>
      </c>
      <c r="AL165">
        <v>0</v>
      </c>
      <c r="AM165">
        <v>0</v>
      </c>
      <c r="AN165" t="s">
        <v>134</v>
      </c>
      <c r="AO165" t="s">
        <v>234</v>
      </c>
      <c r="AP165" t="s">
        <v>135</v>
      </c>
    </row>
    <row r="166" ht="409.5" spans="1:42">
      <c r="A166">
        <v>194</v>
      </c>
      <c r="B166" t="s">
        <v>716</v>
      </c>
      <c r="C166" t="s">
        <v>982</v>
      </c>
      <c r="D166" s="12" t="s">
        <v>983</v>
      </c>
      <c r="E166">
        <v>2.9</v>
      </c>
      <c r="F166" s="12" t="s">
        <v>984</v>
      </c>
      <c r="G166" t="s">
        <v>154</v>
      </c>
      <c r="H166" t="s">
        <v>154</v>
      </c>
      <c r="I166" t="s">
        <v>105</v>
      </c>
      <c r="J166">
        <v>1993</v>
      </c>
      <c r="K166" t="s">
        <v>218</v>
      </c>
      <c r="L166" t="s">
        <v>902</v>
      </c>
      <c r="M166" t="s">
        <v>687</v>
      </c>
      <c r="N166" t="s">
        <v>124</v>
      </c>
      <c r="O166" t="s">
        <v>985</v>
      </c>
      <c r="P166">
        <v>0</v>
      </c>
      <c r="Q166">
        <v>0</v>
      </c>
      <c r="R166">
        <v>43</v>
      </c>
      <c r="S166">
        <v>80</v>
      </c>
      <c r="T166">
        <v>61.5</v>
      </c>
      <c r="U166" t="s">
        <v>986</v>
      </c>
      <c r="V166" t="s">
        <v>158</v>
      </c>
      <c r="W166">
        <v>28</v>
      </c>
      <c r="X166">
        <v>1</v>
      </c>
      <c r="Y166">
        <v>0</v>
      </c>
      <c r="Z166">
        <v>0</v>
      </c>
      <c r="AA166">
        <v>1</v>
      </c>
      <c r="AB166">
        <v>1</v>
      </c>
      <c r="AC166">
        <v>0</v>
      </c>
      <c r="AD166">
        <v>0</v>
      </c>
      <c r="AE166">
        <v>0</v>
      </c>
      <c r="AF166">
        <v>0</v>
      </c>
      <c r="AG166">
        <v>0</v>
      </c>
      <c r="AH166">
        <v>0</v>
      </c>
      <c r="AI166">
        <v>1</v>
      </c>
      <c r="AJ166">
        <v>1</v>
      </c>
      <c r="AK166">
        <v>0</v>
      </c>
      <c r="AL166">
        <v>0</v>
      </c>
      <c r="AM166">
        <v>0</v>
      </c>
      <c r="AN166" t="s">
        <v>174</v>
      </c>
      <c r="AO166" t="s">
        <v>234</v>
      </c>
      <c r="AP166" t="s">
        <v>56</v>
      </c>
    </row>
    <row r="167" ht="409.5" spans="1:42">
      <c r="A167">
        <v>197</v>
      </c>
      <c r="B167" t="s">
        <v>987</v>
      </c>
      <c r="C167" t="s">
        <v>988</v>
      </c>
      <c r="D167" s="12" t="s">
        <v>989</v>
      </c>
      <c r="E167">
        <v>3.6</v>
      </c>
      <c r="F167" s="12" t="s">
        <v>990</v>
      </c>
      <c r="G167" t="s">
        <v>991</v>
      </c>
      <c r="H167" t="s">
        <v>992</v>
      </c>
      <c r="I167" t="s">
        <v>155</v>
      </c>
      <c r="J167">
        <v>2017</v>
      </c>
      <c r="K167" t="s">
        <v>218</v>
      </c>
      <c r="L167" t="s">
        <v>65</v>
      </c>
      <c r="M167" t="s">
        <v>66</v>
      </c>
      <c r="N167" t="s">
        <v>97</v>
      </c>
      <c r="O167">
        <v>-1</v>
      </c>
      <c r="P167">
        <v>1</v>
      </c>
      <c r="Q167">
        <v>0</v>
      </c>
      <c r="R167">
        <v>35</v>
      </c>
      <c r="S167">
        <v>49</v>
      </c>
      <c r="T167">
        <v>42</v>
      </c>
      <c r="U167" t="s">
        <v>993</v>
      </c>
      <c r="V167" t="s">
        <v>479</v>
      </c>
      <c r="W167">
        <v>4</v>
      </c>
      <c r="X167">
        <v>0</v>
      </c>
      <c r="Y167">
        <v>0</v>
      </c>
      <c r="Z167">
        <v>0</v>
      </c>
      <c r="AA167">
        <v>0</v>
      </c>
      <c r="AB167">
        <v>0</v>
      </c>
      <c r="AC167">
        <v>0</v>
      </c>
      <c r="AD167">
        <v>0</v>
      </c>
      <c r="AE167">
        <v>0</v>
      </c>
      <c r="AF167">
        <v>0</v>
      </c>
      <c r="AG167">
        <v>0</v>
      </c>
      <c r="AH167">
        <v>0</v>
      </c>
      <c r="AI167">
        <v>0</v>
      </c>
      <c r="AJ167">
        <v>0</v>
      </c>
      <c r="AK167">
        <v>0</v>
      </c>
      <c r="AL167">
        <v>0</v>
      </c>
      <c r="AM167">
        <v>0</v>
      </c>
      <c r="AN167" t="s">
        <v>134</v>
      </c>
      <c r="AO167" t="s">
        <v>55</v>
      </c>
      <c r="AP167" t="s">
        <v>55</v>
      </c>
    </row>
    <row r="168" ht="409.5" spans="1:42">
      <c r="A168">
        <v>198</v>
      </c>
      <c r="B168" t="s">
        <v>994</v>
      </c>
      <c r="C168" t="s">
        <v>995</v>
      </c>
      <c r="D168" s="12" t="s">
        <v>996</v>
      </c>
      <c r="E168">
        <v>2.7</v>
      </c>
      <c r="F168" s="12" t="s">
        <v>997</v>
      </c>
      <c r="G168" t="s">
        <v>998</v>
      </c>
      <c r="H168" t="s">
        <v>998</v>
      </c>
      <c r="I168" t="s">
        <v>95</v>
      </c>
      <c r="J168">
        <v>1951</v>
      </c>
      <c r="K168" t="s">
        <v>84</v>
      </c>
      <c r="L168" t="s">
        <v>999</v>
      </c>
      <c r="M168" t="s">
        <v>116</v>
      </c>
      <c r="N168" t="s">
        <v>51</v>
      </c>
      <c r="O168">
        <v>-1</v>
      </c>
      <c r="P168">
        <v>0</v>
      </c>
      <c r="Q168">
        <v>0</v>
      </c>
      <c r="R168">
        <v>91</v>
      </c>
      <c r="S168">
        <v>149</v>
      </c>
      <c r="T168">
        <v>120</v>
      </c>
      <c r="U168" t="s">
        <v>1000</v>
      </c>
      <c r="V168" t="s">
        <v>665</v>
      </c>
      <c r="W168">
        <v>70</v>
      </c>
      <c r="X168">
        <v>1</v>
      </c>
      <c r="Y168">
        <v>0</v>
      </c>
      <c r="Z168">
        <v>0</v>
      </c>
      <c r="AA168">
        <v>0</v>
      </c>
      <c r="AB168">
        <v>1</v>
      </c>
      <c r="AC168">
        <v>0</v>
      </c>
      <c r="AD168">
        <v>0</v>
      </c>
      <c r="AE168">
        <v>0</v>
      </c>
      <c r="AF168">
        <v>0</v>
      </c>
      <c r="AG168">
        <v>0</v>
      </c>
      <c r="AH168">
        <v>0</v>
      </c>
      <c r="AI168">
        <v>1</v>
      </c>
      <c r="AJ168">
        <v>1</v>
      </c>
      <c r="AK168">
        <v>0</v>
      </c>
      <c r="AL168">
        <v>0</v>
      </c>
      <c r="AM168">
        <v>0</v>
      </c>
      <c r="AN168" t="s">
        <v>54</v>
      </c>
      <c r="AO168" t="s">
        <v>55</v>
      </c>
      <c r="AP168" t="s">
        <v>55</v>
      </c>
    </row>
    <row r="169" ht="409.5" spans="1:42">
      <c r="A169">
        <v>199</v>
      </c>
      <c r="B169" t="s">
        <v>1001</v>
      </c>
      <c r="C169" t="s">
        <v>1002</v>
      </c>
      <c r="D169" s="12" t="s">
        <v>1003</v>
      </c>
      <c r="E169">
        <v>4.4</v>
      </c>
      <c r="F169" s="12" t="s">
        <v>1004</v>
      </c>
      <c r="G169" t="s">
        <v>178</v>
      </c>
      <c r="H169" t="s">
        <v>178</v>
      </c>
      <c r="I169" t="s">
        <v>105</v>
      </c>
      <c r="J169">
        <v>2013</v>
      </c>
      <c r="K169" t="s">
        <v>106</v>
      </c>
      <c r="L169" t="s">
        <v>180</v>
      </c>
      <c r="M169" t="s">
        <v>180</v>
      </c>
      <c r="N169" t="s">
        <v>76</v>
      </c>
      <c r="O169">
        <v>-1</v>
      </c>
      <c r="P169">
        <v>0</v>
      </c>
      <c r="Q169">
        <v>0</v>
      </c>
      <c r="R169">
        <v>42</v>
      </c>
      <c r="S169">
        <v>82</v>
      </c>
      <c r="T169">
        <v>62</v>
      </c>
      <c r="U169" t="s">
        <v>1005</v>
      </c>
      <c r="V169" t="s">
        <v>183</v>
      </c>
      <c r="W169">
        <v>8</v>
      </c>
      <c r="X169">
        <v>0</v>
      </c>
      <c r="Y169">
        <v>0</v>
      </c>
      <c r="Z169">
        <v>0</v>
      </c>
      <c r="AA169">
        <v>0</v>
      </c>
      <c r="AB169">
        <v>0</v>
      </c>
      <c r="AC169">
        <v>0</v>
      </c>
      <c r="AD169">
        <v>0</v>
      </c>
      <c r="AE169">
        <v>0</v>
      </c>
      <c r="AF169">
        <v>0</v>
      </c>
      <c r="AG169">
        <v>0</v>
      </c>
      <c r="AH169">
        <v>0</v>
      </c>
      <c r="AI169">
        <v>0</v>
      </c>
      <c r="AJ169">
        <v>0</v>
      </c>
      <c r="AK169">
        <v>0</v>
      </c>
      <c r="AL169">
        <v>0</v>
      </c>
      <c r="AM169">
        <v>0</v>
      </c>
      <c r="AN169" t="s">
        <v>134</v>
      </c>
      <c r="AO169" t="s">
        <v>55</v>
      </c>
      <c r="AP169" t="s">
        <v>135</v>
      </c>
    </row>
    <row r="170" ht="409.5" spans="1:42">
      <c r="A170">
        <v>200</v>
      </c>
      <c r="B170" t="s">
        <v>323</v>
      </c>
      <c r="C170" t="s">
        <v>1006</v>
      </c>
      <c r="D170" s="12" t="s">
        <v>1007</v>
      </c>
      <c r="E170">
        <v>4</v>
      </c>
      <c r="F170" s="12" t="s">
        <v>746</v>
      </c>
      <c r="G170" t="s">
        <v>146</v>
      </c>
      <c r="H170" t="s">
        <v>747</v>
      </c>
      <c r="I170" t="s">
        <v>155</v>
      </c>
      <c r="J170">
        <v>1982</v>
      </c>
      <c r="K170" t="s">
        <v>106</v>
      </c>
      <c r="L170" t="s">
        <v>315</v>
      </c>
      <c r="M170" t="s">
        <v>140</v>
      </c>
      <c r="N170" t="s">
        <v>67</v>
      </c>
      <c r="O170">
        <v>-1</v>
      </c>
      <c r="P170">
        <v>0</v>
      </c>
      <c r="Q170">
        <v>0</v>
      </c>
      <c r="R170">
        <v>116</v>
      </c>
      <c r="S170">
        <v>185</v>
      </c>
      <c r="T170">
        <v>150.5</v>
      </c>
      <c r="U170" t="s">
        <v>748</v>
      </c>
      <c r="V170" t="s">
        <v>126</v>
      </c>
      <c r="W170">
        <v>39</v>
      </c>
      <c r="X170">
        <v>1</v>
      </c>
      <c r="Y170">
        <v>1</v>
      </c>
      <c r="Z170">
        <v>0</v>
      </c>
      <c r="AA170">
        <v>0</v>
      </c>
      <c r="AB170">
        <v>1</v>
      </c>
      <c r="AC170">
        <v>1</v>
      </c>
      <c r="AD170">
        <v>0</v>
      </c>
      <c r="AE170">
        <v>0</v>
      </c>
      <c r="AF170">
        <v>1</v>
      </c>
      <c r="AG170">
        <v>1</v>
      </c>
      <c r="AH170">
        <v>1</v>
      </c>
      <c r="AI170">
        <v>0</v>
      </c>
      <c r="AJ170">
        <v>0</v>
      </c>
      <c r="AK170">
        <v>0</v>
      </c>
      <c r="AL170">
        <v>0</v>
      </c>
      <c r="AM170">
        <v>0</v>
      </c>
      <c r="AN170" t="s">
        <v>54</v>
      </c>
      <c r="AO170" t="s">
        <v>234</v>
      </c>
      <c r="AP170" t="s">
        <v>135</v>
      </c>
    </row>
    <row r="171" ht="409.5" spans="1:42">
      <c r="A171">
        <v>201</v>
      </c>
      <c r="B171" t="s">
        <v>1008</v>
      </c>
      <c r="C171" t="s">
        <v>1009</v>
      </c>
      <c r="D171" s="12" t="s">
        <v>1010</v>
      </c>
      <c r="E171">
        <v>4.3</v>
      </c>
      <c r="F171" s="12" t="s">
        <v>1011</v>
      </c>
      <c r="G171" t="s">
        <v>1012</v>
      </c>
      <c r="H171" t="s">
        <v>284</v>
      </c>
      <c r="I171" t="s">
        <v>105</v>
      </c>
      <c r="J171">
        <v>1967</v>
      </c>
      <c r="K171" t="s">
        <v>49</v>
      </c>
      <c r="L171" t="s">
        <v>96</v>
      </c>
      <c r="M171" t="s">
        <v>75</v>
      </c>
      <c r="N171" t="s">
        <v>97</v>
      </c>
      <c r="O171">
        <v>-1</v>
      </c>
      <c r="P171">
        <v>0</v>
      </c>
      <c r="Q171">
        <v>0</v>
      </c>
      <c r="R171">
        <v>59</v>
      </c>
      <c r="S171">
        <v>116</v>
      </c>
      <c r="T171">
        <v>87.5</v>
      </c>
      <c r="U171" t="s">
        <v>1013</v>
      </c>
      <c r="V171" t="s">
        <v>286</v>
      </c>
      <c r="W171">
        <v>54</v>
      </c>
      <c r="X171">
        <v>0</v>
      </c>
      <c r="Y171">
        <v>0</v>
      </c>
      <c r="Z171">
        <v>0</v>
      </c>
      <c r="AA171">
        <v>1</v>
      </c>
      <c r="AB171">
        <v>1</v>
      </c>
      <c r="AC171">
        <v>0</v>
      </c>
      <c r="AD171">
        <v>0</v>
      </c>
      <c r="AE171">
        <v>0</v>
      </c>
      <c r="AF171">
        <v>0</v>
      </c>
      <c r="AG171">
        <v>0</v>
      </c>
      <c r="AH171">
        <v>0</v>
      </c>
      <c r="AI171">
        <v>1</v>
      </c>
      <c r="AJ171">
        <v>0</v>
      </c>
      <c r="AK171">
        <v>0</v>
      </c>
      <c r="AL171">
        <v>0</v>
      </c>
      <c r="AM171">
        <v>0</v>
      </c>
      <c r="AN171" t="s">
        <v>821</v>
      </c>
      <c r="AO171" t="s">
        <v>55</v>
      </c>
      <c r="AP171" t="s">
        <v>55</v>
      </c>
    </row>
    <row r="172" ht="409.5" spans="1:42">
      <c r="A172">
        <v>202</v>
      </c>
      <c r="B172" t="s">
        <v>330</v>
      </c>
      <c r="C172" t="s">
        <v>1014</v>
      </c>
      <c r="D172" s="12" t="s">
        <v>1015</v>
      </c>
      <c r="E172">
        <v>4.2</v>
      </c>
      <c r="F172" s="12" t="s">
        <v>1016</v>
      </c>
      <c r="G172" t="s">
        <v>1017</v>
      </c>
      <c r="H172" t="s">
        <v>1017</v>
      </c>
      <c r="I172" t="s">
        <v>95</v>
      </c>
      <c r="J172">
        <v>2006</v>
      </c>
      <c r="K172" t="s">
        <v>106</v>
      </c>
      <c r="L172" t="s">
        <v>96</v>
      </c>
      <c r="M172" t="s">
        <v>75</v>
      </c>
      <c r="N172" t="s">
        <v>124</v>
      </c>
      <c r="O172" t="s">
        <v>1018</v>
      </c>
      <c r="P172">
        <v>0</v>
      </c>
      <c r="Q172">
        <v>0</v>
      </c>
      <c r="R172">
        <v>48</v>
      </c>
      <c r="S172">
        <v>95</v>
      </c>
      <c r="T172">
        <v>71.5</v>
      </c>
      <c r="U172" t="s">
        <v>1019</v>
      </c>
      <c r="V172" t="s">
        <v>78</v>
      </c>
      <c r="W172">
        <v>15</v>
      </c>
      <c r="X172">
        <v>1</v>
      </c>
      <c r="Y172">
        <v>1</v>
      </c>
      <c r="Z172">
        <v>1</v>
      </c>
      <c r="AA172">
        <v>1</v>
      </c>
      <c r="AB172">
        <v>1</v>
      </c>
      <c r="AC172">
        <v>0</v>
      </c>
      <c r="AD172">
        <v>0</v>
      </c>
      <c r="AE172">
        <v>0</v>
      </c>
      <c r="AF172">
        <v>0</v>
      </c>
      <c r="AG172">
        <v>0</v>
      </c>
      <c r="AH172">
        <v>1</v>
      </c>
      <c r="AI172">
        <v>0</v>
      </c>
      <c r="AJ172">
        <v>0</v>
      </c>
      <c r="AK172">
        <v>0</v>
      </c>
      <c r="AL172">
        <v>0</v>
      </c>
      <c r="AM172">
        <v>0</v>
      </c>
      <c r="AN172" t="s">
        <v>194</v>
      </c>
      <c r="AO172" t="s">
        <v>55</v>
      </c>
      <c r="AP172" t="s">
        <v>55</v>
      </c>
    </row>
    <row r="173" ht="409.5" spans="1:42">
      <c r="A173">
        <v>203</v>
      </c>
      <c r="B173" t="s">
        <v>1020</v>
      </c>
      <c r="C173" t="s">
        <v>1021</v>
      </c>
      <c r="D173" s="12" t="s">
        <v>1022</v>
      </c>
      <c r="E173">
        <v>3.6</v>
      </c>
      <c r="F173" s="12" t="s">
        <v>1023</v>
      </c>
      <c r="G173" t="s">
        <v>747</v>
      </c>
      <c r="H173" t="s">
        <v>747</v>
      </c>
      <c r="I173" t="s">
        <v>95</v>
      </c>
      <c r="J173">
        <v>2006</v>
      </c>
      <c r="K173" t="s">
        <v>189</v>
      </c>
      <c r="L173" t="s">
        <v>165</v>
      </c>
      <c r="M173" t="s">
        <v>148</v>
      </c>
      <c r="N173" t="s">
        <v>76</v>
      </c>
      <c r="O173">
        <v>-1</v>
      </c>
      <c r="P173">
        <v>0</v>
      </c>
      <c r="Q173">
        <v>0</v>
      </c>
      <c r="R173">
        <v>31</v>
      </c>
      <c r="S173">
        <v>72</v>
      </c>
      <c r="T173">
        <v>51.5</v>
      </c>
      <c r="U173" t="s">
        <v>1024</v>
      </c>
      <c r="V173" t="s">
        <v>126</v>
      </c>
      <c r="W173">
        <v>15</v>
      </c>
      <c r="X173">
        <v>0</v>
      </c>
      <c r="Y173">
        <v>0</v>
      </c>
      <c r="Z173">
        <v>0</v>
      </c>
      <c r="AA173">
        <v>1</v>
      </c>
      <c r="AB173">
        <v>0</v>
      </c>
      <c r="AC173">
        <v>0</v>
      </c>
      <c r="AD173">
        <v>0</v>
      </c>
      <c r="AE173">
        <v>0</v>
      </c>
      <c r="AF173">
        <v>0</v>
      </c>
      <c r="AG173">
        <v>0</v>
      </c>
      <c r="AH173">
        <v>0</v>
      </c>
      <c r="AI173">
        <v>0</v>
      </c>
      <c r="AJ173">
        <v>0</v>
      </c>
      <c r="AK173">
        <v>0</v>
      </c>
      <c r="AL173">
        <v>0</v>
      </c>
      <c r="AM173">
        <v>1</v>
      </c>
      <c r="AN173" t="s">
        <v>174</v>
      </c>
      <c r="AO173" t="s">
        <v>55</v>
      </c>
      <c r="AP173" t="s">
        <v>55</v>
      </c>
    </row>
    <row r="174" ht="409.5" spans="1:42">
      <c r="A174">
        <v>204</v>
      </c>
      <c r="B174" t="s">
        <v>1025</v>
      </c>
      <c r="C174" t="s">
        <v>1026</v>
      </c>
      <c r="D174" s="12" t="s">
        <v>1027</v>
      </c>
      <c r="E174">
        <v>3.7</v>
      </c>
      <c r="F174" s="12" t="s">
        <v>177</v>
      </c>
      <c r="G174" t="s">
        <v>432</v>
      </c>
      <c r="H174" t="s">
        <v>179</v>
      </c>
      <c r="I174" t="s">
        <v>63</v>
      </c>
      <c r="J174">
        <v>1781</v>
      </c>
      <c r="K174" t="s">
        <v>106</v>
      </c>
      <c r="L174" t="s">
        <v>180</v>
      </c>
      <c r="M174" t="s">
        <v>180</v>
      </c>
      <c r="N174" t="s">
        <v>166</v>
      </c>
      <c r="O174" t="s">
        <v>181</v>
      </c>
      <c r="P174">
        <v>0</v>
      </c>
      <c r="Q174">
        <v>0</v>
      </c>
      <c r="R174">
        <v>105</v>
      </c>
      <c r="S174">
        <v>198</v>
      </c>
      <c r="T174">
        <v>151.5</v>
      </c>
      <c r="U174" t="s">
        <v>182</v>
      </c>
      <c r="V174" t="s">
        <v>126</v>
      </c>
      <c r="W174">
        <v>240</v>
      </c>
      <c r="X174">
        <v>0</v>
      </c>
      <c r="Y174">
        <v>0</v>
      </c>
      <c r="Z174">
        <v>0</v>
      </c>
      <c r="AA174">
        <v>1</v>
      </c>
      <c r="AB174">
        <v>0</v>
      </c>
      <c r="AC174">
        <v>0</v>
      </c>
      <c r="AD174">
        <v>0</v>
      </c>
      <c r="AE174">
        <v>0</v>
      </c>
      <c r="AF174">
        <v>0</v>
      </c>
      <c r="AG174">
        <v>0</v>
      </c>
      <c r="AH174">
        <v>0</v>
      </c>
      <c r="AI174">
        <v>0</v>
      </c>
      <c r="AJ174">
        <v>0</v>
      </c>
      <c r="AK174">
        <v>0</v>
      </c>
      <c r="AL174">
        <v>0</v>
      </c>
      <c r="AM174">
        <v>0</v>
      </c>
      <c r="AN174" t="s">
        <v>134</v>
      </c>
      <c r="AO174" t="s">
        <v>234</v>
      </c>
      <c r="AP174" t="s">
        <v>56</v>
      </c>
    </row>
    <row r="175" ht="409.5" spans="1:42">
      <c r="A175">
        <v>205</v>
      </c>
      <c r="B175" t="s">
        <v>716</v>
      </c>
      <c r="C175" t="s">
        <v>584</v>
      </c>
      <c r="D175" s="12" t="s">
        <v>1028</v>
      </c>
      <c r="E175">
        <v>2.8</v>
      </c>
      <c r="F175" s="12" t="s">
        <v>1029</v>
      </c>
      <c r="G175" t="s">
        <v>1030</v>
      </c>
      <c r="H175" t="s">
        <v>1030</v>
      </c>
      <c r="I175" t="s">
        <v>105</v>
      </c>
      <c r="J175">
        <v>2014</v>
      </c>
      <c r="K175" t="s">
        <v>49</v>
      </c>
      <c r="L175" t="s">
        <v>309</v>
      </c>
      <c r="M175" t="s">
        <v>140</v>
      </c>
      <c r="N175" t="s">
        <v>97</v>
      </c>
      <c r="O175">
        <v>-1</v>
      </c>
      <c r="P175">
        <v>0</v>
      </c>
      <c r="Q175">
        <v>0</v>
      </c>
      <c r="R175">
        <v>55</v>
      </c>
      <c r="S175">
        <v>100</v>
      </c>
      <c r="T175">
        <v>77.5</v>
      </c>
      <c r="U175" t="s">
        <v>1031</v>
      </c>
      <c r="V175" t="s">
        <v>193</v>
      </c>
      <c r="W175">
        <v>7</v>
      </c>
      <c r="X175">
        <v>1</v>
      </c>
      <c r="Y175">
        <v>0</v>
      </c>
      <c r="Z175">
        <v>0</v>
      </c>
      <c r="AA175">
        <v>1</v>
      </c>
      <c r="AB175">
        <v>1</v>
      </c>
      <c r="AC175">
        <v>0</v>
      </c>
      <c r="AD175">
        <v>0</v>
      </c>
      <c r="AE175">
        <v>0</v>
      </c>
      <c r="AF175">
        <v>0</v>
      </c>
      <c r="AG175">
        <v>0</v>
      </c>
      <c r="AH175">
        <v>0</v>
      </c>
      <c r="AI175">
        <v>1</v>
      </c>
      <c r="AJ175">
        <v>0</v>
      </c>
      <c r="AK175">
        <v>0</v>
      </c>
      <c r="AL175">
        <v>0</v>
      </c>
      <c r="AM175">
        <v>0</v>
      </c>
      <c r="AN175" t="s">
        <v>174</v>
      </c>
      <c r="AO175" t="s">
        <v>234</v>
      </c>
      <c r="AP175" t="s">
        <v>55</v>
      </c>
    </row>
    <row r="176" ht="409.5" spans="1:42">
      <c r="A176">
        <v>206</v>
      </c>
      <c r="B176" t="s">
        <v>1032</v>
      </c>
      <c r="C176" t="s">
        <v>1033</v>
      </c>
      <c r="D176" s="12" t="s">
        <v>1034</v>
      </c>
      <c r="E176">
        <v>3.7</v>
      </c>
      <c r="F176" s="12" t="s">
        <v>177</v>
      </c>
      <c r="G176" t="s">
        <v>412</v>
      </c>
      <c r="H176" t="s">
        <v>179</v>
      </c>
      <c r="I176" t="s">
        <v>63</v>
      </c>
      <c r="J176">
        <v>1781</v>
      </c>
      <c r="K176" t="s">
        <v>106</v>
      </c>
      <c r="L176" t="s">
        <v>180</v>
      </c>
      <c r="M176" t="s">
        <v>180</v>
      </c>
      <c r="N176" t="s">
        <v>166</v>
      </c>
      <c r="O176" t="s">
        <v>181</v>
      </c>
      <c r="P176">
        <v>0</v>
      </c>
      <c r="Q176">
        <v>0</v>
      </c>
      <c r="R176">
        <v>98</v>
      </c>
      <c r="S176">
        <v>182</v>
      </c>
      <c r="T176">
        <v>140</v>
      </c>
      <c r="U176" t="s">
        <v>182</v>
      </c>
      <c r="V176" t="s">
        <v>183</v>
      </c>
      <c r="W176">
        <v>240</v>
      </c>
      <c r="X176">
        <v>0</v>
      </c>
      <c r="Y176">
        <v>0</v>
      </c>
      <c r="Z176">
        <v>0</v>
      </c>
      <c r="AA176">
        <v>1</v>
      </c>
      <c r="AB176">
        <v>0</v>
      </c>
      <c r="AC176">
        <v>0</v>
      </c>
      <c r="AD176">
        <v>0</v>
      </c>
      <c r="AE176">
        <v>0</v>
      </c>
      <c r="AF176">
        <v>0</v>
      </c>
      <c r="AG176">
        <v>0</v>
      </c>
      <c r="AH176">
        <v>0</v>
      </c>
      <c r="AI176">
        <v>0</v>
      </c>
      <c r="AJ176">
        <v>0</v>
      </c>
      <c r="AK176">
        <v>0</v>
      </c>
      <c r="AL176">
        <v>0</v>
      </c>
      <c r="AM176">
        <v>0</v>
      </c>
      <c r="AN176" t="s">
        <v>134</v>
      </c>
      <c r="AO176" t="s">
        <v>234</v>
      </c>
      <c r="AP176" t="s">
        <v>56</v>
      </c>
    </row>
    <row r="177" ht="409.5" spans="1:42">
      <c r="A177">
        <v>207</v>
      </c>
      <c r="B177" t="s">
        <v>323</v>
      </c>
      <c r="C177" t="s">
        <v>1035</v>
      </c>
      <c r="D177" s="12" t="s">
        <v>1036</v>
      </c>
      <c r="E177">
        <v>3.3</v>
      </c>
      <c r="F177" s="12" t="s">
        <v>1037</v>
      </c>
      <c r="G177" t="s">
        <v>1038</v>
      </c>
      <c r="H177" t="s">
        <v>412</v>
      </c>
      <c r="I177" t="s">
        <v>83</v>
      </c>
      <c r="J177">
        <v>1982</v>
      </c>
      <c r="K177" t="s">
        <v>49</v>
      </c>
      <c r="L177" t="s">
        <v>219</v>
      </c>
      <c r="M177" t="s">
        <v>220</v>
      </c>
      <c r="N177" t="s">
        <v>250</v>
      </c>
      <c r="O177" t="s">
        <v>1039</v>
      </c>
      <c r="P177">
        <v>0</v>
      </c>
      <c r="Q177">
        <v>0</v>
      </c>
      <c r="R177">
        <v>73</v>
      </c>
      <c r="S177">
        <v>124</v>
      </c>
      <c r="T177">
        <v>98.5</v>
      </c>
      <c r="U177" t="s">
        <v>1040</v>
      </c>
      <c r="V177" t="s">
        <v>193</v>
      </c>
      <c r="W177">
        <v>39</v>
      </c>
      <c r="X177">
        <v>0</v>
      </c>
      <c r="Y177">
        <v>0</v>
      </c>
      <c r="Z177">
        <v>0</v>
      </c>
      <c r="AA177">
        <v>1</v>
      </c>
      <c r="AB177">
        <v>1</v>
      </c>
      <c r="AC177">
        <v>1</v>
      </c>
      <c r="AD177">
        <v>0</v>
      </c>
      <c r="AE177">
        <v>0</v>
      </c>
      <c r="AF177">
        <v>0</v>
      </c>
      <c r="AG177">
        <v>0</v>
      </c>
      <c r="AH177">
        <v>0</v>
      </c>
      <c r="AI177">
        <v>0</v>
      </c>
      <c r="AJ177">
        <v>0</v>
      </c>
      <c r="AK177">
        <v>0</v>
      </c>
      <c r="AL177">
        <v>0</v>
      </c>
      <c r="AM177">
        <v>0</v>
      </c>
      <c r="AN177" t="s">
        <v>54</v>
      </c>
      <c r="AO177" t="s">
        <v>234</v>
      </c>
      <c r="AP177" t="s">
        <v>56</v>
      </c>
    </row>
    <row r="178" ht="409.5" spans="1:42">
      <c r="A178">
        <v>208</v>
      </c>
      <c r="B178" t="s">
        <v>1041</v>
      </c>
      <c r="C178" t="s">
        <v>1042</v>
      </c>
      <c r="D178" s="12" t="s">
        <v>1043</v>
      </c>
      <c r="E178">
        <v>-1</v>
      </c>
      <c r="F178" t="s">
        <v>1044</v>
      </c>
      <c r="G178" t="s">
        <v>146</v>
      </c>
      <c r="H178" t="s">
        <v>327</v>
      </c>
      <c r="I178" t="s">
        <v>95</v>
      </c>
      <c r="J178">
        <v>2017</v>
      </c>
      <c r="K178" t="s">
        <v>49</v>
      </c>
      <c r="L178" t="s">
        <v>309</v>
      </c>
      <c r="M178" t="s">
        <v>140</v>
      </c>
      <c r="N178" t="s">
        <v>503</v>
      </c>
      <c r="O178">
        <v>-1</v>
      </c>
      <c r="P178">
        <v>0</v>
      </c>
      <c r="Q178">
        <v>1</v>
      </c>
      <c r="R178">
        <v>200</v>
      </c>
      <c r="S178">
        <v>250</v>
      </c>
      <c r="T178">
        <v>225</v>
      </c>
      <c r="U178" t="s">
        <v>1045</v>
      </c>
      <c r="V178" t="s">
        <v>126</v>
      </c>
      <c r="W178">
        <v>4</v>
      </c>
      <c r="X178">
        <v>1</v>
      </c>
      <c r="Y178">
        <v>0</v>
      </c>
      <c r="Z178">
        <v>1</v>
      </c>
      <c r="AA178">
        <v>1</v>
      </c>
      <c r="AB178">
        <v>0</v>
      </c>
      <c r="AC178">
        <v>0</v>
      </c>
      <c r="AD178">
        <v>0</v>
      </c>
      <c r="AE178">
        <v>0</v>
      </c>
      <c r="AF178">
        <v>0</v>
      </c>
      <c r="AG178">
        <v>0</v>
      </c>
      <c r="AH178">
        <v>0</v>
      </c>
      <c r="AI178">
        <v>1</v>
      </c>
      <c r="AJ178">
        <v>0</v>
      </c>
      <c r="AK178">
        <v>0</v>
      </c>
      <c r="AL178">
        <v>0</v>
      </c>
      <c r="AM178">
        <v>0</v>
      </c>
      <c r="AN178" t="s">
        <v>54</v>
      </c>
      <c r="AO178" t="s">
        <v>234</v>
      </c>
      <c r="AP178" t="s">
        <v>55</v>
      </c>
    </row>
    <row r="179" ht="409.5" spans="1:42">
      <c r="A179">
        <v>209</v>
      </c>
      <c r="B179" t="s">
        <v>1046</v>
      </c>
      <c r="C179" t="s">
        <v>1047</v>
      </c>
      <c r="D179" s="12" t="s">
        <v>1048</v>
      </c>
      <c r="E179">
        <v>3.6</v>
      </c>
      <c r="F179" s="12" t="s">
        <v>1049</v>
      </c>
      <c r="G179" t="s">
        <v>1050</v>
      </c>
      <c r="H179" t="s">
        <v>1050</v>
      </c>
      <c r="I179" t="s">
        <v>83</v>
      </c>
      <c r="J179">
        <v>1935</v>
      </c>
      <c r="K179" t="s">
        <v>218</v>
      </c>
      <c r="L179" t="s">
        <v>65</v>
      </c>
      <c r="M179" t="s">
        <v>66</v>
      </c>
      <c r="N179" t="s">
        <v>76</v>
      </c>
      <c r="O179">
        <v>-1</v>
      </c>
      <c r="P179">
        <v>1</v>
      </c>
      <c r="Q179">
        <v>0</v>
      </c>
      <c r="R179">
        <v>43</v>
      </c>
      <c r="S179">
        <v>70</v>
      </c>
      <c r="T179">
        <v>56.5</v>
      </c>
      <c r="U179" t="s">
        <v>1051</v>
      </c>
      <c r="V179" t="s">
        <v>1052</v>
      </c>
      <c r="W179">
        <v>86</v>
      </c>
      <c r="X179">
        <v>0</v>
      </c>
      <c r="Y179">
        <v>0</v>
      </c>
      <c r="Z179">
        <v>0</v>
      </c>
      <c r="AA179">
        <v>0</v>
      </c>
      <c r="AB179">
        <v>0</v>
      </c>
      <c r="AC179">
        <v>0</v>
      </c>
      <c r="AD179">
        <v>0</v>
      </c>
      <c r="AE179">
        <v>0</v>
      </c>
      <c r="AF179">
        <v>0</v>
      </c>
      <c r="AG179">
        <v>0</v>
      </c>
      <c r="AH179">
        <v>0</v>
      </c>
      <c r="AI179">
        <v>0</v>
      </c>
      <c r="AJ179">
        <v>0</v>
      </c>
      <c r="AK179">
        <v>0</v>
      </c>
      <c r="AL179">
        <v>0</v>
      </c>
      <c r="AM179">
        <v>0</v>
      </c>
      <c r="AN179" t="s">
        <v>134</v>
      </c>
      <c r="AO179" t="s">
        <v>55</v>
      </c>
      <c r="AP179" t="s">
        <v>55</v>
      </c>
    </row>
    <row r="180" ht="409.5" spans="1:42">
      <c r="A180">
        <v>210</v>
      </c>
      <c r="B180" t="s">
        <v>1053</v>
      </c>
      <c r="C180" t="s">
        <v>1054</v>
      </c>
      <c r="D180" s="12" t="s">
        <v>1055</v>
      </c>
      <c r="E180">
        <v>3.7</v>
      </c>
      <c r="F180" s="12" t="s">
        <v>177</v>
      </c>
      <c r="G180" t="s">
        <v>412</v>
      </c>
      <c r="H180" t="s">
        <v>179</v>
      </c>
      <c r="I180" t="s">
        <v>63</v>
      </c>
      <c r="J180">
        <v>1781</v>
      </c>
      <c r="K180" t="s">
        <v>106</v>
      </c>
      <c r="L180" t="s">
        <v>180</v>
      </c>
      <c r="M180" t="s">
        <v>180</v>
      </c>
      <c r="N180" t="s">
        <v>166</v>
      </c>
      <c r="O180" t="s">
        <v>181</v>
      </c>
      <c r="P180">
        <v>0</v>
      </c>
      <c r="Q180">
        <v>0</v>
      </c>
      <c r="R180">
        <v>117</v>
      </c>
      <c r="S180">
        <v>206</v>
      </c>
      <c r="T180">
        <v>161.5</v>
      </c>
      <c r="U180" t="s">
        <v>182</v>
      </c>
      <c r="V180" t="s">
        <v>183</v>
      </c>
      <c r="W180">
        <v>240</v>
      </c>
      <c r="X180">
        <v>0</v>
      </c>
      <c r="Y180">
        <v>0</v>
      </c>
      <c r="Z180">
        <v>0</v>
      </c>
      <c r="AA180">
        <v>0</v>
      </c>
      <c r="AB180">
        <v>0</v>
      </c>
      <c r="AC180">
        <v>0</v>
      </c>
      <c r="AD180">
        <v>0</v>
      </c>
      <c r="AE180">
        <v>0</v>
      </c>
      <c r="AF180">
        <v>0</v>
      </c>
      <c r="AG180">
        <v>0</v>
      </c>
      <c r="AH180">
        <v>0</v>
      </c>
      <c r="AI180">
        <v>0</v>
      </c>
      <c r="AJ180">
        <v>0</v>
      </c>
      <c r="AK180">
        <v>0</v>
      </c>
      <c r="AL180">
        <v>0</v>
      </c>
      <c r="AM180">
        <v>0</v>
      </c>
      <c r="AN180" t="s">
        <v>134</v>
      </c>
      <c r="AO180" t="s">
        <v>234</v>
      </c>
      <c r="AP180" t="s">
        <v>56</v>
      </c>
    </row>
    <row r="181" ht="409.5" spans="1:42">
      <c r="A181">
        <v>211</v>
      </c>
      <c r="B181" t="s">
        <v>1056</v>
      </c>
      <c r="C181" t="s">
        <v>1057</v>
      </c>
      <c r="D181" s="12" t="s">
        <v>1058</v>
      </c>
      <c r="E181">
        <v>3.4</v>
      </c>
      <c r="F181" s="12" t="s">
        <v>1059</v>
      </c>
      <c r="G181" t="s">
        <v>94</v>
      </c>
      <c r="H181" t="s">
        <v>1060</v>
      </c>
      <c r="I181" t="s">
        <v>83</v>
      </c>
      <c r="J181">
        <v>1948</v>
      </c>
      <c r="K181" t="s">
        <v>106</v>
      </c>
      <c r="L181" t="s">
        <v>219</v>
      </c>
      <c r="M181" t="s">
        <v>220</v>
      </c>
      <c r="N181" t="s">
        <v>108</v>
      </c>
      <c r="O181">
        <v>-1</v>
      </c>
      <c r="P181">
        <v>0</v>
      </c>
      <c r="Q181">
        <v>0</v>
      </c>
      <c r="R181">
        <v>111</v>
      </c>
      <c r="S181">
        <v>183</v>
      </c>
      <c r="T181">
        <v>147</v>
      </c>
      <c r="U181" t="s">
        <v>1061</v>
      </c>
      <c r="V181" t="s">
        <v>100</v>
      </c>
      <c r="W181">
        <v>73</v>
      </c>
      <c r="X181">
        <v>1</v>
      </c>
      <c r="Y181">
        <v>1</v>
      </c>
      <c r="Z181">
        <v>1</v>
      </c>
      <c r="AA181">
        <v>0</v>
      </c>
      <c r="AB181">
        <v>1</v>
      </c>
      <c r="AC181">
        <v>0</v>
      </c>
      <c r="AD181">
        <v>1</v>
      </c>
      <c r="AE181">
        <v>1</v>
      </c>
      <c r="AF181">
        <v>1</v>
      </c>
      <c r="AG181">
        <v>1</v>
      </c>
      <c r="AH181">
        <v>1</v>
      </c>
      <c r="AI181">
        <v>0</v>
      </c>
      <c r="AJ181">
        <v>0</v>
      </c>
      <c r="AK181">
        <v>0</v>
      </c>
      <c r="AL181">
        <v>0</v>
      </c>
      <c r="AM181">
        <v>0</v>
      </c>
      <c r="AN181" t="s">
        <v>54</v>
      </c>
      <c r="AO181" t="s">
        <v>234</v>
      </c>
      <c r="AP181" t="s">
        <v>55</v>
      </c>
    </row>
    <row r="182" ht="409.5" spans="1:42">
      <c r="A182">
        <v>212</v>
      </c>
      <c r="B182" t="s">
        <v>1062</v>
      </c>
      <c r="C182" t="s">
        <v>927</v>
      </c>
      <c r="D182" s="12" t="s">
        <v>1063</v>
      </c>
      <c r="E182">
        <v>4.1</v>
      </c>
      <c r="F182" s="12" t="s">
        <v>1064</v>
      </c>
      <c r="G182" t="s">
        <v>1065</v>
      </c>
      <c r="H182" t="s">
        <v>1065</v>
      </c>
      <c r="I182" t="s">
        <v>48</v>
      </c>
      <c r="J182">
        <v>1961</v>
      </c>
      <c r="K182" t="s">
        <v>49</v>
      </c>
      <c r="L182" t="s">
        <v>85</v>
      </c>
      <c r="M182" t="s">
        <v>86</v>
      </c>
      <c r="N182" t="s">
        <v>108</v>
      </c>
      <c r="O182">
        <v>-1</v>
      </c>
      <c r="P182">
        <v>0</v>
      </c>
      <c r="Q182">
        <v>0</v>
      </c>
      <c r="R182">
        <v>44</v>
      </c>
      <c r="S182">
        <v>78</v>
      </c>
      <c r="T182">
        <v>61</v>
      </c>
      <c r="U182" t="s">
        <v>1066</v>
      </c>
      <c r="V182" t="s">
        <v>449</v>
      </c>
      <c r="W182">
        <v>60</v>
      </c>
      <c r="X182">
        <v>0</v>
      </c>
      <c r="Y182">
        <v>0</v>
      </c>
      <c r="Z182">
        <v>0</v>
      </c>
      <c r="AA182">
        <v>1</v>
      </c>
      <c r="AB182">
        <v>1</v>
      </c>
      <c r="AC182">
        <v>0</v>
      </c>
      <c r="AD182">
        <v>0</v>
      </c>
      <c r="AE182">
        <v>0</v>
      </c>
      <c r="AF182">
        <v>0</v>
      </c>
      <c r="AG182">
        <v>0</v>
      </c>
      <c r="AH182">
        <v>0</v>
      </c>
      <c r="AI182">
        <v>0</v>
      </c>
      <c r="AJ182">
        <v>0</v>
      </c>
      <c r="AK182">
        <v>0</v>
      </c>
      <c r="AL182">
        <v>0</v>
      </c>
      <c r="AM182">
        <v>0</v>
      </c>
      <c r="AN182" t="s">
        <v>174</v>
      </c>
      <c r="AO182" t="s">
        <v>55</v>
      </c>
      <c r="AP182" t="s">
        <v>56</v>
      </c>
    </row>
    <row r="183" ht="409.5" spans="1:42">
      <c r="A183">
        <v>213</v>
      </c>
      <c r="B183" t="s">
        <v>1067</v>
      </c>
      <c r="C183" t="s">
        <v>1068</v>
      </c>
      <c r="D183" s="12" t="s">
        <v>1069</v>
      </c>
      <c r="E183">
        <v>2.6</v>
      </c>
      <c r="F183" s="12" t="s">
        <v>900</v>
      </c>
      <c r="G183" t="s">
        <v>543</v>
      </c>
      <c r="H183" t="s">
        <v>543</v>
      </c>
      <c r="I183" t="s">
        <v>48</v>
      </c>
      <c r="J183">
        <v>1984</v>
      </c>
      <c r="K183" t="s">
        <v>901</v>
      </c>
      <c r="L183" t="s">
        <v>902</v>
      </c>
      <c r="M183" t="s">
        <v>687</v>
      </c>
      <c r="N183" t="s">
        <v>97</v>
      </c>
      <c r="O183">
        <v>-1</v>
      </c>
      <c r="P183">
        <v>0</v>
      </c>
      <c r="Q183">
        <v>0</v>
      </c>
      <c r="R183">
        <v>81</v>
      </c>
      <c r="S183">
        <v>159</v>
      </c>
      <c r="T183">
        <v>120</v>
      </c>
      <c r="U183" t="s">
        <v>903</v>
      </c>
      <c r="V183" t="s">
        <v>479</v>
      </c>
      <c r="W183">
        <v>37</v>
      </c>
      <c r="X183">
        <v>1</v>
      </c>
      <c r="Y183">
        <v>0</v>
      </c>
      <c r="Z183">
        <v>0</v>
      </c>
      <c r="AA183">
        <v>0</v>
      </c>
      <c r="AB183">
        <v>0</v>
      </c>
      <c r="AC183">
        <v>0</v>
      </c>
      <c r="AD183">
        <v>0</v>
      </c>
      <c r="AE183">
        <v>0</v>
      </c>
      <c r="AF183">
        <v>0</v>
      </c>
      <c r="AG183">
        <v>0</v>
      </c>
      <c r="AH183">
        <v>0</v>
      </c>
      <c r="AI183">
        <v>0</v>
      </c>
      <c r="AJ183">
        <v>0</v>
      </c>
      <c r="AK183">
        <v>0</v>
      </c>
      <c r="AL183">
        <v>0</v>
      </c>
      <c r="AM183">
        <v>0</v>
      </c>
      <c r="AN183" t="s">
        <v>859</v>
      </c>
      <c r="AO183" t="s">
        <v>55</v>
      </c>
      <c r="AP183" t="s">
        <v>135</v>
      </c>
    </row>
    <row r="184" ht="409.5" spans="1:42">
      <c r="A184">
        <v>215</v>
      </c>
      <c r="B184" t="s">
        <v>1070</v>
      </c>
      <c r="C184" t="s">
        <v>1071</v>
      </c>
      <c r="D184" s="12" t="s">
        <v>1072</v>
      </c>
      <c r="E184">
        <v>3.2</v>
      </c>
      <c r="F184" s="12" t="s">
        <v>1073</v>
      </c>
      <c r="G184" t="s">
        <v>720</v>
      </c>
      <c r="H184" t="s">
        <v>1074</v>
      </c>
      <c r="I184" t="s">
        <v>83</v>
      </c>
      <c r="J184">
        <v>2008</v>
      </c>
      <c r="K184" t="s">
        <v>106</v>
      </c>
      <c r="L184" t="s">
        <v>1075</v>
      </c>
      <c r="M184" t="s">
        <v>116</v>
      </c>
      <c r="N184" t="s">
        <v>87</v>
      </c>
      <c r="O184" t="s">
        <v>1076</v>
      </c>
      <c r="P184">
        <v>0</v>
      </c>
      <c r="Q184">
        <v>0</v>
      </c>
      <c r="R184">
        <v>83</v>
      </c>
      <c r="S184">
        <v>166</v>
      </c>
      <c r="T184">
        <v>124.5</v>
      </c>
      <c r="U184" t="s">
        <v>1077</v>
      </c>
      <c r="V184" t="s">
        <v>722</v>
      </c>
      <c r="W184">
        <v>13</v>
      </c>
      <c r="X184">
        <v>1</v>
      </c>
      <c r="Y184">
        <v>0</v>
      </c>
      <c r="Z184">
        <v>0</v>
      </c>
      <c r="AA184">
        <v>1</v>
      </c>
      <c r="AB184">
        <v>1</v>
      </c>
      <c r="AC184">
        <v>0</v>
      </c>
      <c r="AD184">
        <v>1</v>
      </c>
      <c r="AE184">
        <v>0</v>
      </c>
      <c r="AF184">
        <v>0</v>
      </c>
      <c r="AG184">
        <v>1</v>
      </c>
      <c r="AH184">
        <v>0</v>
      </c>
      <c r="AI184">
        <v>0</v>
      </c>
      <c r="AJ184">
        <v>0</v>
      </c>
      <c r="AK184">
        <v>0</v>
      </c>
      <c r="AL184">
        <v>0</v>
      </c>
      <c r="AM184">
        <v>0</v>
      </c>
      <c r="AN184" t="s">
        <v>54</v>
      </c>
      <c r="AO184" t="s">
        <v>55</v>
      </c>
      <c r="AP184" t="s">
        <v>55</v>
      </c>
    </row>
    <row r="185" ht="409.5" spans="1:42">
      <c r="A185">
        <v>216</v>
      </c>
      <c r="B185" t="s">
        <v>323</v>
      </c>
      <c r="C185" t="s">
        <v>1078</v>
      </c>
      <c r="D185" s="12" t="s">
        <v>1079</v>
      </c>
      <c r="E185">
        <v>3.9</v>
      </c>
      <c r="F185" s="12" t="s">
        <v>1080</v>
      </c>
      <c r="G185" t="s">
        <v>1081</v>
      </c>
      <c r="H185" t="s">
        <v>1081</v>
      </c>
      <c r="I185" t="s">
        <v>95</v>
      </c>
      <c r="J185">
        <v>2009</v>
      </c>
      <c r="K185" t="s">
        <v>49</v>
      </c>
      <c r="L185" t="s">
        <v>625</v>
      </c>
      <c r="M185" t="s">
        <v>116</v>
      </c>
      <c r="N185" t="s">
        <v>51</v>
      </c>
      <c r="O185">
        <v>-1</v>
      </c>
      <c r="P185">
        <v>0</v>
      </c>
      <c r="Q185">
        <v>0</v>
      </c>
      <c r="R185">
        <v>114</v>
      </c>
      <c r="S185">
        <v>182</v>
      </c>
      <c r="T185">
        <v>148</v>
      </c>
      <c r="U185" t="s">
        <v>1082</v>
      </c>
      <c r="V185" t="s">
        <v>126</v>
      </c>
      <c r="W185">
        <v>12</v>
      </c>
      <c r="X185">
        <v>1</v>
      </c>
      <c r="Y185">
        <v>0</v>
      </c>
      <c r="Z185">
        <v>0</v>
      </c>
      <c r="AA185">
        <v>0</v>
      </c>
      <c r="AB185">
        <v>0</v>
      </c>
      <c r="AC185">
        <v>0</v>
      </c>
      <c r="AD185">
        <v>0</v>
      </c>
      <c r="AE185">
        <v>0</v>
      </c>
      <c r="AF185">
        <v>0</v>
      </c>
      <c r="AG185">
        <v>0</v>
      </c>
      <c r="AH185">
        <v>0</v>
      </c>
      <c r="AI185">
        <v>0</v>
      </c>
      <c r="AJ185">
        <v>0</v>
      </c>
      <c r="AK185">
        <v>0</v>
      </c>
      <c r="AL185">
        <v>0</v>
      </c>
      <c r="AM185">
        <v>0</v>
      </c>
      <c r="AN185" t="s">
        <v>54</v>
      </c>
      <c r="AO185" t="s">
        <v>234</v>
      </c>
      <c r="AP185" t="s">
        <v>56</v>
      </c>
    </row>
    <row r="186" ht="409.5" spans="1:42">
      <c r="A186">
        <v>217</v>
      </c>
      <c r="B186" t="s">
        <v>1083</v>
      </c>
      <c r="C186" t="s">
        <v>1084</v>
      </c>
      <c r="D186" s="12" t="s">
        <v>1085</v>
      </c>
      <c r="E186">
        <v>4.7</v>
      </c>
      <c r="F186" s="12" t="s">
        <v>1086</v>
      </c>
      <c r="G186" t="s">
        <v>419</v>
      </c>
      <c r="H186" t="s">
        <v>592</v>
      </c>
      <c r="I186" t="s">
        <v>95</v>
      </c>
      <c r="J186">
        <v>1996</v>
      </c>
      <c r="K186" t="s">
        <v>49</v>
      </c>
      <c r="L186" t="s">
        <v>50</v>
      </c>
      <c r="M186" t="s">
        <v>50</v>
      </c>
      <c r="N186" t="s">
        <v>124</v>
      </c>
      <c r="O186" t="s">
        <v>1087</v>
      </c>
      <c r="P186">
        <v>0</v>
      </c>
      <c r="Q186">
        <v>0</v>
      </c>
      <c r="R186">
        <v>42</v>
      </c>
      <c r="S186">
        <v>76</v>
      </c>
      <c r="T186">
        <v>59</v>
      </c>
      <c r="U186" t="s">
        <v>1088</v>
      </c>
      <c r="V186" t="s">
        <v>421</v>
      </c>
      <c r="W186">
        <v>25</v>
      </c>
      <c r="X186">
        <v>1</v>
      </c>
      <c r="Y186">
        <v>0</v>
      </c>
      <c r="Z186">
        <v>0</v>
      </c>
      <c r="AA186">
        <v>1</v>
      </c>
      <c r="AB186">
        <v>0</v>
      </c>
      <c r="AC186">
        <v>0</v>
      </c>
      <c r="AD186">
        <v>0</v>
      </c>
      <c r="AE186">
        <v>0</v>
      </c>
      <c r="AF186">
        <v>0</v>
      </c>
      <c r="AG186">
        <v>0</v>
      </c>
      <c r="AH186">
        <v>0</v>
      </c>
      <c r="AI186">
        <v>0</v>
      </c>
      <c r="AJ186">
        <v>0</v>
      </c>
      <c r="AK186">
        <v>0</v>
      </c>
      <c r="AL186">
        <v>0</v>
      </c>
      <c r="AM186">
        <v>0</v>
      </c>
      <c r="AN186" t="s">
        <v>174</v>
      </c>
      <c r="AO186" t="s">
        <v>55</v>
      </c>
      <c r="AP186" t="s">
        <v>55</v>
      </c>
    </row>
    <row r="187" ht="409.5" spans="1:42">
      <c r="A187">
        <v>221</v>
      </c>
      <c r="B187" t="s">
        <v>1089</v>
      </c>
      <c r="C187" t="s">
        <v>1090</v>
      </c>
      <c r="D187" s="12" t="s">
        <v>1091</v>
      </c>
      <c r="E187">
        <v>3.7</v>
      </c>
      <c r="F187" s="12" t="s">
        <v>273</v>
      </c>
      <c r="G187" t="s">
        <v>274</v>
      </c>
      <c r="H187" t="s">
        <v>274</v>
      </c>
      <c r="I187" t="s">
        <v>155</v>
      </c>
      <c r="J187">
        <v>1852</v>
      </c>
      <c r="K187" t="s">
        <v>106</v>
      </c>
      <c r="L187" t="s">
        <v>219</v>
      </c>
      <c r="M187" t="s">
        <v>220</v>
      </c>
      <c r="N187" t="s">
        <v>275</v>
      </c>
      <c r="O187">
        <v>-1</v>
      </c>
      <c r="P187">
        <v>0</v>
      </c>
      <c r="Q187">
        <v>0</v>
      </c>
      <c r="R187">
        <v>114</v>
      </c>
      <c r="S187">
        <v>179</v>
      </c>
      <c r="T187">
        <v>146.5</v>
      </c>
      <c r="U187" t="s">
        <v>276</v>
      </c>
      <c r="V187" t="s">
        <v>183</v>
      </c>
      <c r="W187">
        <v>169</v>
      </c>
      <c r="X187">
        <v>1</v>
      </c>
      <c r="Y187">
        <v>0</v>
      </c>
      <c r="Z187">
        <v>0</v>
      </c>
      <c r="AA187">
        <v>1</v>
      </c>
      <c r="AB187">
        <v>1</v>
      </c>
      <c r="AC187">
        <v>1</v>
      </c>
      <c r="AD187">
        <v>0</v>
      </c>
      <c r="AE187">
        <v>0</v>
      </c>
      <c r="AF187">
        <v>0</v>
      </c>
      <c r="AG187">
        <v>0</v>
      </c>
      <c r="AH187">
        <v>0</v>
      </c>
      <c r="AI187">
        <v>0</v>
      </c>
      <c r="AJ187">
        <v>0</v>
      </c>
      <c r="AK187">
        <v>0</v>
      </c>
      <c r="AL187">
        <v>0</v>
      </c>
      <c r="AM187">
        <v>0</v>
      </c>
      <c r="AN187" t="s">
        <v>54</v>
      </c>
      <c r="AO187" t="s">
        <v>234</v>
      </c>
      <c r="AP187" t="s">
        <v>56</v>
      </c>
    </row>
    <row r="188" ht="409.5" spans="1:42">
      <c r="A188">
        <v>223</v>
      </c>
      <c r="B188" t="s">
        <v>1092</v>
      </c>
      <c r="C188" t="s">
        <v>1093</v>
      </c>
      <c r="D188" s="12" t="s">
        <v>1094</v>
      </c>
      <c r="E188">
        <v>2.9</v>
      </c>
      <c r="F188" s="12" t="s">
        <v>1095</v>
      </c>
      <c r="G188" t="s">
        <v>1096</v>
      </c>
      <c r="H188" t="s">
        <v>1096</v>
      </c>
      <c r="I188" t="s">
        <v>105</v>
      </c>
      <c r="J188">
        <v>-1</v>
      </c>
      <c r="K188" t="s">
        <v>106</v>
      </c>
      <c r="L188" t="s">
        <v>180</v>
      </c>
      <c r="M188" t="s">
        <v>180</v>
      </c>
      <c r="N188" t="s">
        <v>97</v>
      </c>
      <c r="O188">
        <v>-1</v>
      </c>
      <c r="P188">
        <v>0</v>
      </c>
      <c r="Q188">
        <v>0</v>
      </c>
      <c r="R188">
        <v>60</v>
      </c>
      <c r="S188">
        <v>123</v>
      </c>
      <c r="T188">
        <v>91.5</v>
      </c>
      <c r="U188" t="s">
        <v>1097</v>
      </c>
      <c r="V188" t="s">
        <v>183</v>
      </c>
      <c r="W188">
        <v>-1</v>
      </c>
      <c r="X188">
        <v>0</v>
      </c>
      <c r="Y188">
        <v>0</v>
      </c>
      <c r="Z188">
        <v>0</v>
      </c>
      <c r="AA188">
        <v>1</v>
      </c>
      <c r="AB188">
        <v>0</v>
      </c>
      <c r="AC188">
        <v>0</v>
      </c>
      <c r="AD188">
        <v>0</v>
      </c>
      <c r="AE188">
        <v>0</v>
      </c>
      <c r="AF188">
        <v>0</v>
      </c>
      <c r="AG188">
        <v>0</v>
      </c>
      <c r="AH188">
        <v>0</v>
      </c>
      <c r="AI188">
        <v>0</v>
      </c>
      <c r="AJ188">
        <v>0</v>
      </c>
      <c r="AK188">
        <v>0</v>
      </c>
      <c r="AL188">
        <v>0</v>
      </c>
      <c r="AM188">
        <v>0</v>
      </c>
      <c r="AN188" t="s">
        <v>134</v>
      </c>
      <c r="AO188" t="s">
        <v>55</v>
      </c>
      <c r="AP188" t="s">
        <v>135</v>
      </c>
    </row>
    <row r="189" ht="409.5" spans="1:42">
      <c r="A189">
        <v>224</v>
      </c>
      <c r="B189" t="s">
        <v>1098</v>
      </c>
      <c r="C189" t="s">
        <v>1099</v>
      </c>
      <c r="D189" s="12" t="s">
        <v>1100</v>
      </c>
      <c r="E189">
        <v>3</v>
      </c>
      <c r="F189" s="12" t="s">
        <v>1101</v>
      </c>
      <c r="G189" t="s">
        <v>239</v>
      </c>
      <c r="H189" t="s">
        <v>239</v>
      </c>
      <c r="I189" t="s">
        <v>48</v>
      </c>
      <c r="J189">
        <v>2015</v>
      </c>
      <c r="K189" t="s">
        <v>49</v>
      </c>
      <c r="L189" t="s">
        <v>180</v>
      </c>
      <c r="M189" t="s">
        <v>180</v>
      </c>
      <c r="N189" t="s">
        <v>97</v>
      </c>
      <c r="O189">
        <v>-1</v>
      </c>
      <c r="P189">
        <v>0</v>
      </c>
      <c r="Q189">
        <v>0</v>
      </c>
      <c r="R189">
        <v>100</v>
      </c>
      <c r="S189">
        <v>166</v>
      </c>
      <c r="T189">
        <v>133</v>
      </c>
      <c r="U189" t="s">
        <v>1102</v>
      </c>
      <c r="V189" t="s">
        <v>244</v>
      </c>
      <c r="W189">
        <v>6</v>
      </c>
      <c r="X189">
        <v>1</v>
      </c>
      <c r="Y189">
        <v>0</v>
      </c>
      <c r="Z189">
        <v>1</v>
      </c>
      <c r="AA189">
        <v>0</v>
      </c>
      <c r="AB189">
        <v>1</v>
      </c>
      <c r="AC189">
        <v>0</v>
      </c>
      <c r="AD189">
        <v>0</v>
      </c>
      <c r="AE189">
        <v>1</v>
      </c>
      <c r="AF189">
        <v>1</v>
      </c>
      <c r="AG189">
        <v>1</v>
      </c>
      <c r="AH189">
        <v>0</v>
      </c>
      <c r="AI189">
        <v>0</v>
      </c>
      <c r="AJ189">
        <v>0</v>
      </c>
      <c r="AK189">
        <v>0</v>
      </c>
      <c r="AL189">
        <v>0</v>
      </c>
      <c r="AM189">
        <v>0</v>
      </c>
      <c r="AN189" t="s">
        <v>859</v>
      </c>
      <c r="AO189" t="s">
        <v>234</v>
      </c>
      <c r="AP189" t="s">
        <v>135</v>
      </c>
    </row>
    <row r="190" ht="409.5" spans="1:42">
      <c r="A190">
        <v>225</v>
      </c>
      <c r="B190" t="s">
        <v>1103</v>
      </c>
      <c r="C190" t="s">
        <v>1104</v>
      </c>
      <c r="D190" s="12" t="s">
        <v>1105</v>
      </c>
      <c r="E190">
        <v>4.7</v>
      </c>
      <c r="F190" s="12" t="s">
        <v>1106</v>
      </c>
      <c r="G190" t="s">
        <v>886</v>
      </c>
      <c r="H190" t="s">
        <v>886</v>
      </c>
      <c r="I190" t="s">
        <v>95</v>
      </c>
      <c r="J190">
        <v>2013</v>
      </c>
      <c r="K190" t="s">
        <v>49</v>
      </c>
      <c r="L190" t="s">
        <v>180</v>
      </c>
      <c r="M190" t="s">
        <v>180</v>
      </c>
      <c r="N190" t="s">
        <v>199</v>
      </c>
      <c r="O190">
        <v>-1</v>
      </c>
      <c r="P190">
        <v>0</v>
      </c>
      <c r="Q190">
        <v>0</v>
      </c>
      <c r="R190">
        <v>108</v>
      </c>
      <c r="S190">
        <v>173</v>
      </c>
      <c r="T190">
        <v>140.5</v>
      </c>
      <c r="U190" t="s">
        <v>1107</v>
      </c>
      <c r="V190" t="s">
        <v>890</v>
      </c>
      <c r="W190">
        <v>8</v>
      </c>
      <c r="X190">
        <v>1</v>
      </c>
      <c r="Y190">
        <v>0</v>
      </c>
      <c r="Z190">
        <v>1</v>
      </c>
      <c r="AA190">
        <v>0</v>
      </c>
      <c r="AB190">
        <v>0</v>
      </c>
      <c r="AC190">
        <v>0</v>
      </c>
      <c r="AD190">
        <v>1</v>
      </c>
      <c r="AE190">
        <v>1</v>
      </c>
      <c r="AF190">
        <v>1</v>
      </c>
      <c r="AG190">
        <v>1</v>
      </c>
      <c r="AH190">
        <v>0</v>
      </c>
      <c r="AI190">
        <v>0</v>
      </c>
      <c r="AJ190">
        <v>0</v>
      </c>
      <c r="AK190">
        <v>0</v>
      </c>
      <c r="AL190">
        <v>0</v>
      </c>
      <c r="AM190">
        <v>0</v>
      </c>
      <c r="AN190" t="s">
        <v>54</v>
      </c>
      <c r="AO190" t="s">
        <v>234</v>
      </c>
      <c r="AP190" t="s">
        <v>55</v>
      </c>
    </row>
    <row r="191" ht="409.5" spans="1:42">
      <c r="A191">
        <v>226</v>
      </c>
      <c r="B191" t="s">
        <v>330</v>
      </c>
      <c r="C191" t="s">
        <v>1108</v>
      </c>
      <c r="D191" s="12" t="s">
        <v>1109</v>
      </c>
      <c r="E191">
        <v>3.7</v>
      </c>
      <c r="F191" s="12" t="s">
        <v>1110</v>
      </c>
      <c r="G191" t="s">
        <v>1111</v>
      </c>
      <c r="H191" t="s">
        <v>217</v>
      </c>
      <c r="I191" t="s">
        <v>48</v>
      </c>
      <c r="J191">
        <v>-1</v>
      </c>
      <c r="K191" t="s">
        <v>49</v>
      </c>
      <c r="L191" t="s">
        <v>315</v>
      </c>
      <c r="M191" t="s">
        <v>140</v>
      </c>
      <c r="N191" t="s">
        <v>97</v>
      </c>
      <c r="O191">
        <v>-1</v>
      </c>
      <c r="P191">
        <v>0</v>
      </c>
      <c r="Q191">
        <v>0</v>
      </c>
      <c r="R191">
        <v>48</v>
      </c>
      <c r="S191">
        <v>93</v>
      </c>
      <c r="T191">
        <v>70.5</v>
      </c>
      <c r="U191" t="s">
        <v>1112</v>
      </c>
      <c r="V191" t="s">
        <v>615</v>
      </c>
      <c r="W191">
        <v>-1</v>
      </c>
      <c r="X191">
        <v>0</v>
      </c>
      <c r="Y191">
        <v>0</v>
      </c>
      <c r="Z191">
        <v>0</v>
      </c>
      <c r="AA191">
        <v>1</v>
      </c>
      <c r="AB191">
        <v>1</v>
      </c>
      <c r="AC191">
        <v>0</v>
      </c>
      <c r="AD191">
        <v>0</v>
      </c>
      <c r="AE191">
        <v>0</v>
      </c>
      <c r="AF191">
        <v>0</v>
      </c>
      <c r="AG191">
        <v>0</v>
      </c>
      <c r="AH191">
        <v>0</v>
      </c>
      <c r="AI191">
        <v>0</v>
      </c>
      <c r="AJ191">
        <v>0</v>
      </c>
      <c r="AK191">
        <v>0</v>
      </c>
      <c r="AL191">
        <v>0</v>
      </c>
      <c r="AM191">
        <v>0</v>
      </c>
      <c r="AN191" t="s">
        <v>194</v>
      </c>
      <c r="AO191" t="s">
        <v>55</v>
      </c>
      <c r="AP191" t="s">
        <v>55</v>
      </c>
    </row>
    <row r="192" ht="409.5" spans="1:42">
      <c r="A192">
        <v>228</v>
      </c>
      <c r="B192" t="s">
        <v>1113</v>
      </c>
      <c r="C192" t="s">
        <v>1114</v>
      </c>
      <c r="D192" s="12" t="s">
        <v>1115</v>
      </c>
      <c r="E192">
        <v>3.3</v>
      </c>
      <c r="F192" s="12" t="s">
        <v>130</v>
      </c>
      <c r="G192" t="s">
        <v>131</v>
      </c>
      <c r="H192" t="s">
        <v>131</v>
      </c>
      <c r="I192" t="s">
        <v>63</v>
      </c>
      <c r="J192">
        <v>2014</v>
      </c>
      <c r="K192" t="s">
        <v>132</v>
      </c>
      <c r="L192" t="s">
        <v>65</v>
      </c>
      <c r="M192" t="s">
        <v>66</v>
      </c>
      <c r="N192" t="s">
        <v>87</v>
      </c>
      <c r="O192">
        <v>-1</v>
      </c>
      <c r="P192">
        <v>0</v>
      </c>
      <c r="Q192">
        <v>0</v>
      </c>
      <c r="R192">
        <v>54</v>
      </c>
      <c r="S192">
        <v>115</v>
      </c>
      <c r="T192">
        <v>84.5</v>
      </c>
      <c r="U192" t="s">
        <v>133</v>
      </c>
      <c r="V192" t="s">
        <v>100</v>
      </c>
      <c r="W192">
        <v>7</v>
      </c>
      <c r="X192">
        <v>0</v>
      </c>
      <c r="Y192">
        <v>0</v>
      </c>
      <c r="Z192">
        <v>0</v>
      </c>
      <c r="AA192">
        <v>0</v>
      </c>
      <c r="AB192">
        <v>0</v>
      </c>
      <c r="AC192">
        <v>0</v>
      </c>
      <c r="AD192">
        <v>0</v>
      </c>
      <c r="AE192">
        <v>0</v>
      </c>
      <c r="AF192">
        <v>0</v>
      </c>
      <c r="AG192">
        <v>0</v>
      </c>
      <c r="AH192">
        <v>0</v>
      </c>
      <c r="AI192">
        <v>0</v>
      </c>
      <c r="AJ192">
        <v>0</v>
      </c>
      <c r="AK192">
        <v>0</v>
      </c>
      <c r="AL192">
        <v>0</v>
      </c>
      <c r="AM192">
        <v>0</v>
      </c>
      <c r="AN192" t="s">
        <v>134</v>
      </c>
      <c r="AO192" t="s">
        <v>234</v>
      </c>
      <c r="AP192" t="s">
        <v>135</v>
      </c>
    </row>
    <row r="193" ht="409.5" spans="1:42">
      <c r="A193">
        <v>229</v>
      </c>
      <c r="B193" t="s">
        <v>1116</v>
      </c>
      <c r="C193" t="s">
        <v>1117</v>
      </c>
      <c r="D193" s="12" t="s">
        <v>1118</v>
      </c>
      <c r="E193">
        <v>4</v>
      </c>
      <c r="F193" s="12" t="s">
        <v>1119</v>
      </c>
      <c r="G193" t="s">
        <v>1120</v>
      </c>
      <c r="H193" t="s">
        <v>1120</v>
      </c>
      <c r="I193" t="s">
        <v>95</v>
      </c>
      <c r="J193">
        <v>2002</v>
      </c>
      <c r="K193" t="s">
        <v>49</v>
      </c>
      <c r="L193" t="s">
        <v>315</v>
      </c>
      <c r="M193" t="s">
        <v>140</v>
      </c>
      <c r="N193" t="s">
        <v>503</v>
      </c>
      <c r="O193">
        <v>-1</v>
      </c>
      <c r="P193">
        <v>0</v>
      </c>
      <c r="Q193">
        <v>0</v>
      </c>
      <c r="R193">
        <v>60</v>
      </c>
      <c r="S193">
        <v>127</v>
      </c>
      <c r="T193">
        <v>93.5</v>
      </c>
      <c r="U193" t="s">
        <v>1121</v>
      </c>
      <c r="V193" t="s">
        <v>69</v>
      </c>
      <c r="W193">
        <v>19</v>
      </c>
      <c r="X193">
        <v>0</v>
      </c>
      <c r="Y193">
        <v>0</v>
      </c>
      <c r="Z193">
        <v>0</v>
      </c>
      <c r="AA193">
        <v>1</v>
      </c>
      <c r="AB193">
        <v>0</v>
      </c>
      <c r="AC193">
        <v>0</v>
      </c>
      <c r="AD193">
        <v>0</v>
      </c>
      <c r="AE193">
        <v>0</v>
      </c>
      <c r="AF193">
        <v>0</v>
      </c>
      <c r="AG193">
        <v>0</v>
      </c>
      <c r="AH193">
        <v>0</v>
      </c>
      <c r="AI193">
        <v>0</v>
      </c>
      <c r="AJ193">
        <v>0</v>
      </c>
      <c r="AK193">
        <v>0</v>
      </c>
      <c r="AL193">
        <v>0</v>
      </c>
      <c r="AM193">
        <v>0</v>
      </c>
      <c r="AN193" t="s">
        <v>55</v>
      </c>
      <c r="AO193" t="s">
        <v>55</v>
      </c>
      <c r="AP193" t="s">
        <v>56</v>
      </c>
    </row>
    <row r="194" ht="409.5" spans="1:42">
      <c r="A194">
        <v>230</v>
      </c>
      <c r="B194" t="s">
        <v>1122</v>
      </c>
      <c r="C194" t="s">
        <v>1123</v>
      </c>
      <c r="D194" s="12" t="s">
        <v>1124</v>
      </c>
      <c r="E194">
        <v>4.4</v>
      </c>
      <c r="F194" s="12" t="s">
        <v>1004</v>
      </c>
      <c r="G194" t="s">
        <v>178</v>
      </c>
      <c r="H194" t="s">
        <v>178</v>
      </c>
      <c r="I194" t="s">
        <v>105</v>
      </c>
      <c r="J194">
        <v>2013</v>
      </c>
      <c r="K194" t="s">
        <v>106</v>
      </c>
      <c r="L194" t="s">
        <v>180</v>
      </c>
      <c r="M194" t="s">
        <v>180</v>
      </c>
      <c r="N194" t="s">
        <v>76</v>
      </c>
      <c r="O194">
        <v>-1</v>
      </c>
      <c r="P194">
        <v>0</v>
      </c>
      <c r="Q194">
        <v>0</v>
      </c>
      <c r="R194">
        <v>90</v>
      </c>
      <c r="S194">
        <v>179</v>
      </c>
      <c r="T194">
        <v>134.5</v>
      </c>
      <c r="U194" t="s">
        <v>1005</v>
      </c>
      <c r="V194" t="s">
        <v>183</v>
      </c>
      <c r="W194">
        <v>8</v>
      </c>
      <c r="X194">
        <v>0</v>
      </c>
      <c r="Y194">
        <v>0</v>
      </c>
      <c r="Z194">
        <v>0</v>
      </c>
      <c r="AA194">
        <v>0</v>
      </c>
      <c r="AB194">
        <v>0</v>
      </c>
      <c r="AC194">
        <v>0</v>
      </c>
      <c r="AD194">
        <v>0</v>
      </c>
      <c r="AE194">
        <v>0</v>
      </c>
      <c r="AF194">
        <v>0</v>
      </c>
      <c r="AG194">
        <v>0</v>
      </c>
      <c r="AH194">
        <v>0</v>
      </c>
      <c r="AI194">
        <v>0</v>
      </c>
      <c r="AJ194">
        <v>0</v>
      </c>
      <c r="AK194">
        <v>0</v>
      </c>
      <c r="AL194">
        <v>0</v>
      </c>
      <c r="AM194">
        <v>0</v>
      </c>
      <c r="AN194" t="s">
        <v>134</v>
      </c>
      <c r="AO194" t="s">
        <v>234</v>
      </c>
      <c r="AP194" t="s">
        <v>135</v>
      </c>
    </row>
    <row r="195" ht="409.5" spans="1:42">
      <c r="A195">
        <v>233</v>
      </c>
      <c r="B195" t="s">
        <v>1125</v>
      </c>
      <c r="C195" t="s">
        <v>1126</v>
      </c>
      <c r="D195" s="12" t="s">
        <v>1127</v>
      </c>
      <c r="E195">
        <v>3.9</v>
      </c>
      <c r="F195" s="12" t="s">
        <v>1128</v>
      </c>
      <c r="G195" t="s">
        <v>146</v>
      </c>
      <c r="H195" t="s">
        <v>146</v>
      </c>
      <c r="I195" t="s">
        <v>105</v>
      </c>
      <c r="J195">
        <v>2007</v>
      </c>
      <c r="K195" t="s">
        <v>49</v>
      </c>
      <c r="L195" t="s">
        <v>139</v>
      </c>
      <c r="M195" t="s">
        <v>140</v>
      </c>
      <c r="N195" t="s">
        <v>250</v>
      </c>
      <c r="O195" t="s">
        <v>1129</v>
      </c>
      <c r="P195">
        <v>0</v>
      </c>
      <c r="Q195">
        <v>0</v>
      </c>
      <c r="R195">
        <v>138</v>
      </c>
      <c r="S195">
        <v>224</v>
      </c>
      <c r="T195">
        <v>181</v>
      </c>
      <c r="U195" t="s">
        <v>1130</v>
      </c>
      <c r="V195" t="s">
        <v>126</v>
      </c>
      <c r="W195">
        <v>14</v>
      </c>
      <c r="X195">
        <v>1</v>
      </c>
      <c r="Y195">
        <v>1</v>
      </c>
      <c r="Z195">
        <v>0</v>
      </c>
      <c r="AA195">
        <v>0</v>
      </c>
      <c r="AB195">
        <v>1</v>
      </c>
      <c r="AC195">
        <v>0</v>
      </c>
      <c r="AD195">
        <v>0</v>
      </c>
      <c r="AE195">
        <v>0</v>
      </c>
      <c r="AF195">
        <v>1</v>
      </c>
      <c r="AG195">
        <v>1</v>
      </c>
      <c r="AH195">
        <v>0</v>
      </c>
      <c r="AI195">
        <v>0</v>
      </c>
      <c r="AJ195">
        <v>0</v>
      </c>
      <c r="AK195">
        <v>0</v>
      </c>
      <c r="AL195">
        <v>0</v>
      </c>
      <c r="AM195">
        <v>0</v>
      </c>
      <c r="AN195" t="s">
        <v>859</v>
      </c>
      <c r="AO195" t="s">
        <v>55</v>
      </c>
      <c r="AP195" t="s">
        <v>55</v>
      </c>
    </row>
    <row r="196" ht="409.5" spans="1:42">
      <c r="A196">
        <v>234</v>
      </c>
      <c r="B196" t="s">
        <v>1131</v>
      </c>
      <c r="C196" t="s">
        <v>1114</v>
      </c>
      <c r="D196" s="12" t="s">
        <v>1132</v>
      </c>
      <c r="E196">
        <v>3.3</v>
      </c>
      <c r="F196" s="12" t="s">
        <v>130</v>
      </c>
      <c r="G196" t="s">
        <v>131</v>
      </c>
      <c r="H196" t="s">
        <v>131</v>
      </c>
      <c r="I196" t="s">
        <v>63</v>
      </c>
      <c r="J196">
        <v>2014</v>
      </c>
      <c r="K196" t="s">
        <v>132</v>
      </c>
      <c r="L196" t="s">
        <v>65</v>
      </c>
      <c r="M196" t="s">
        <v>66</v>
      </c>
      <c r="N196" t="s">
        <v>87</v>
      </c>
      <c r="O196">
        <v>-1</v>
      </c>
      <c r="P196">
        <v>0</v>
      </c>
      <c r="Q196">
        <v>0</v>
      </c>
      <c r="R196">
        <v>54</v>
      </c>
      <c r="S196">
        <v>115</v>
      </c>
      <c r="T196">
        <v>84.5</v>
      </c>
      <c r="U196" t="s">
        <v>133</v>
      </c>
      <c r="V196" t="s">
        <v>100</v>
      </c>
      <c r="W196">
        <v>7</v>
      </c>
      <c r="X196">
        <v>0</v>
      </c>
      <c r="Y196">
        <v>0</v>
      </c>
      <c r="Z196">
        <v>0</v>
      </c>
      <c r="AA196">
        <v>0</v>
      </c>
      <c r="AB196">
        <v>0</v>
      </c>
      <c r="AC196">
        <v>0</v>
      </c>
      <c r="AD196">
        <v>0</v>
      </c>
      <c r="AE196">
        <v>0</v>
      </c>
      <c r="AF196">
        <v>0</v>
      </c>
      <c r="AG196">
        <v>0</v>
      </c>
      <c r="AH196">
        <v>0</v>
      </c>
      <c r="AI196">
        <v>0</v>
      </c>
      <c r="AJ196">
        <v>0</v>
      </c>
      <c r="AK196">
        <v>0</v>
      </c>
      <c r="AL196">
        <v>0</v>
      </c>
      <c r="AM196">
        <v>0</v>
      </c>
      <c r="AN196" t="s">
        <v>134</v>
      </c>
      <c r="AO196" t="s">
        <v>234</v>
      </c>
      <c r="AP196" t="s">
        <v>135</v>
      </c>
    </row>
    <row r="197" ht="409.5" spans="1:42">
      <c r="A197">
        <v>235</v>
      </c>
      <c r="B197" t="s">
        <v>1133</v>
      </c>
      <c r="C197" t="s">
        <v>1134</v>
      </c>
      <c r="D197" s="12" t="s">
        <v>1135</v>
      </c>
      <c r="E197">
        <v>4.1</v>
      </c>
      <c r="F197" s="12" t="s">
        <v>1136</v>
      </c>
      <c r="G197" t="s">
        <v>206</v>
      </c>
      <c r="H197" t="s">
        <v>206</v>
      </c>
      <c r="I197" t="s">
        <v>95</v>
      </c>
      <c r="J197">
        <v>2010</v>
      </c>
      <c r="K197" t="s">
        <v>49</v>
      </c>
      <c r="L197" t="s">
        <v>139</v>
      </c>
      <c r="M197" t="s">
        <v>140</v>
      </c>
      <c r="N197" t="s">
        <v>51</v>
      </c>
      <c r="O197" t="s">
        <v>1137</v>
      </c>
      <c r="P197">
        <v>0</v>
      </c>
      <c r="Q197">
        <v>0</v>
      </c>
      <c r="R197">
        <v>190</v>
      </c>
      <c r="S197">
        <v>220</v>
      </c>
      <c r="T197">
        <v>205</v>
      </c>
      <c r="U197" t="s">
        <v>1138</v>
      </c>
      <c r="V197" t="s">
        <v>126</v>
      </c>
      <c r="W197">
        <v>11</v>
      </c>
      <c r="X197">
        <v>1</v>
      </c>
      <c r="Y197">
        <v>1</v>
      </c>
      <c r="Z197">
        <v>1</v>
      </c>
      <c r="AA197">
        <v>0</v>
      </c>
      <c r="AB197">
        <v>1</v>
      </c>
      <c r="AC197">
        <v>0</v>
      </c>
      <c r="AD197">
        <v>0</v>
      </c>
      <c r="AE197">
        <v>0</v>
      </c>
      <c r="AF197">
        <v>0</v>
      </c>
      <c r="AG197">
        <v>0</v>
      </c>
      <c r="AH197">
        <v>0</v>
      </c>
      <c r="AI197">
        <v>0</v>
      </c>
      <c r="AJ197">
        <v>0</v>
      </c>
      <c r="AK197">
        <v>0</v>
      </c>
      <c r="AL197">
        <v>0</v>
      </c>
      <c r="AM197">
        <v>0</v>
      </c>
      <c r="AN197" t="s">
        <v>194</v>
      </c>
      <c r="AO197" t="s">
        <v>234</v>
      </c>
      <c r="AP197" t="s">
        <v>55</v>
      </c>
    </row>
    <row r="198" ht="409.5" spans="1:42">
      <c r="A198">
        <v>239</v>
      </c>
      <c r="B198" t="s">
        <v>1139</v>
      </c>
      <c r="C198" t="s">
        <v>1140</v>
      </c>
      <c r="D198" s="12" t="s">
        <v>1141</v>
      </c>
      <c r="E198">
        <v>3.6</v>
      </c>
      <c r="F198" s="12" t="s">
        <v>1142</v>
      </c>
      <c r="G198" t="s">
        <v>1143</v>
      </c>
      <c r="H198" t="s">
        <v>1143</v>
      </c>
      <c r="I198" t="s">
        <v>83</v>
      </c>
      <c r="J198">
        <v>1986</v>
      </c>
      <c r="K198" t="s">
        <v>49</v>
      </c>
      <c r="L198" t="s">
        <v>1144</v>
      </c>
      <c r="M198" t="s">
        <v>1145</v>
      </c>
      <c r="N198" t="s">
        <v>76</v>
      </c>
      <c r="O198">
        <v>-1</v>
      </c>
      <c r="P198">
        <v>0</v>
      </c>
      <c r="Q198">
        <v>0</v>
      </c>
      <c r="R198">
        <v>35</v>
      </c>
      <c r="S198">
        <v>62</v>
      </c>
      <c r="T198">
        <v>48.5</v>
      </c>
      <c r="U198" t="s">
        <v>1146</v>
      </c>
      <c r="V198" t="s">
        <v>126</v>
      </c>
      <c r="W198">
        <v>35</v>
      </c>
      <c r="X198">
        <v>0</v>
      </c>
      <c r="Y198">
        <v>0</v>
      </c>
      <c r="Z198">
        <v>0</v>
      </c>
      <c r="AA198">
        <v>1</v>
      </c>
      <c r="AB198">
        <v>1</v>
      </c>
      <c r="AC198">
        <v>1</v>
      </c>
      <c r="AD198">
        <v>0</v>
      </c>
      <c r="AE198">
        <v>0</v>
      </c>
      <c r="AF198">
        <v>0</v>
      </c>
      <c r="AG198">
        <v>0</v>
      </c>
      <c r="AH198">
        <v>0</v>
      </c>
      <c r="AI198">
        <v>1</v>
      </c>
      <c r="AJ198">
        <v>0</v>
      </c>
      <c r="AK198">
        <v>0</v>
      </c>
      <c r="AL198">
        <v>0</v>
      </c>
      <c r="AM198">
        <v>1</v>
      </c>
      <c r="AN198" t="s">
        <v>174</v>
      </c>
      <c r="AO198" t="s">
        <v>55</v>
      </c>
      <c r="AP198" t="s">
        <v>56</v>
      </c>
    </row>
    <row r="199" ht="409.5" spans="1:42">
      <c r="A199">
        <v>240</v>
      </c>
      <c r="B199" t="s">
        <v>1147</v>
      </c>
      <c r="C199" t="s">
        <v>1148</v>
      </c>
      <c r="D199" s="12" t="s">
        <v>1149</v>
      </c>
      <c r="E199">
        <v>4</v>
      </c>
      <c r="F199" s="12" t="s">
        <v>1150</v>
      </c>
      <c r="G199" t="s">
        <v>1151</v>
      </c>
      <c r="H199" t="s">
        <v>1152</v>
      </c>
      <c r="I199" t="s">
        <v>83</v>
      </c>
      <c r="J199">
        <v>1977</v>
      </c>
      <c r="K199" t="s">
        <v>132</v>
      </c>
      <c r="L199" t="s">
        <v>65</v>
      </c>
      <c r="M199" t="s">
        <v>66</v>
      </c>
      <c r="N199" t="s">
        <v>51</v>
      </c>
      <c r="O199">
        <v>-1</v>
      </c>
      <c r="P199">
        <v>1</v>
      </c>
      <c r="Q199">
        <v>0</v>
      </c>
      <c r="R199">
        <v>37</v>
      </c>
      <c r="S199">
        <v>52</v>
      </c>
      <c r="T199">
        <v>44.5</v>
      </c>
      <c r="U199" t="s">
        <v>1153</v>
      </c>
      <c r="V199" t="s">
        <v>111</v>
      </c>
      <c r="W199">
        <v>44</v>
      </c>
      <c r="X199">
        <v>0</v>
      </c>
      <c r="Y199">
        <v>0</v>
      </c>
      <c r="Z199">
        <v>1</v>
      </c>
      <c r="AA199">
        <v>0</v>
      </c>
      <c r="AB199">
        <v>0</v>
      </c>
      <c r="AC199">
        <v>0</v>
      </c>
      <c r="AD199">
        <v>0</v>
      </c>
      <c r="AE199">
        <v>0</v>
      </c>
      <c r="AF199">
        <v>0</v>
      </c>
      <c r="AG199">
        <v>0</v>
      </c>
      <c r="AH199">
        <v>0</v>
      </c>
      <c r="AI199">
        <v>0</v>
      </c>
      <c r="AJ199">
        <v>0</v>
      </c>
      <c r="AK199">
        <v>0</v>
      </c>
      <c r="AL199">
        <v>0</v>
      </c>
      <c r="AM199">
        <v>0</v>
      </c>
      <c r="AN199" t="s">
        <v>134</v>
      </c>
      <c r="AO199" t="s">
        <v>55</v>
      </c>
      <c r="AP199" t="s">
        <v>55</v>
      </c>
    </row>
    <row r="200" ht="409.5" spans="1:42">
      <c r="A200">
        <v>242</v>
      </c>
      <c r="B200" t="s">
        <v>1154</v>
      </c>
      <c r="C200" t="s">
        <v>1155</v>
      </c>
      <c r="D200" s="12" t="s">
        <v>1156</v>
      </c>
      <c r="E200">
        <v>2.4</v>
      </c>
      <c r="F200" s="12" t="s">
        <v>1157</v>
      </c>
      <c r="G200" t="s">
        <v>1158</v>
      </c>
      <c r="H200" t="s">
        <v>1159</v>
      </c>
      <c r="I200" t="s">
        <v>48</v>
      </c>
      <c r="J200">
        <v>-1</v>
      </c>
      <c r="K200" t="s">
        <v>49</v>
      </c>
      <c r="L200" t="s">
        <v>1160</v>
      </c>
      <c r="M200" t="s">
        <v>357</v>
      </c>
      <c r="N200" t="s">
        <v>76</v>
      </c>
      <c r="O200">
        <v>-1</v>
      </c>
      <c r="P200">
        <v>0</v>
      </c>
      <c r="Q200">
        <v>0</v>
      </c>
      <c r="R200">
        <v>39</v>
      </c>
      <c r="S200">
        <v>66</v>
      </c>
      <c r="T200">
        <v>52.5</v>
      </c>
      <c r="U200" t="s">
        <v>1161</v>
      </c>
      <c r="V200" t="s">
        <v>244</v>
      </c>
      <c r="W200">
        <v>-1</v>
      </c>
      <c r="X200">
        <v>0</v>
      </c>
      <c r="Y200">
        <v>0</v>
      </c>
      <c r="Z200">
        <v>0</v>
      </c>
      <c r="AA200">
        <v>0</v>
      </c>
      <c r="AB200">
        <v>0</v>
      </c>
      <c r="AC200">
        <v>0</v>
      </c>
      <c r="AD200">
        <v>0</v>
      </c>
      <c r="AE200">
        <v>0</v>
      </c>
      <c r="AF200">
        <v>0</v>
      </c>
      <c r="AG200">
        <v>0</v>
      </c>
      <c r="AH200">
        <v>0</v>
      </c>
      <c r="AI200">
        <v>0</v>
      </c>
      <c r="AJ200">
        <v>0</v>
      </c>
      <c r="AK200">
        <v>0</v>
      </c>
      <c r="AL200">
        <v>0</v>
      </c>
      <c r="AM200">
        <v>0</v>
      </c>
      <c r="AN200" t="s">
        <v>134</v>
      </c>
      <c r="AO200" t="s">
        <v>55</v>
      </c>
      <c r="AP200" t="s">
        <v>55</v>
      </c>
    </row>
    <row r="201" ht="409.5" spans="1:42">
      <c r="A201">
        <v>243</v>
      </c>
      <c r="B201" t="s">
        <v>1162</v>
      </c>
      <c r="C201" t="s">
        <v>898</v>
      </c>
      <c r="D201" s="12" t="s">
        <v>1163</v>
      </c>
      <c r="E201">
        <v>2.6</v>
      </c>
      <c r="F201" s="12" t="s">
        <v>900</v>
      </c>
      <c r="G201" t="s">
        <v>543</v>
      </c>
      <c r="H201" t="s">
        <v>543</v>
      </c>
      <c r="I201" t="s">
        <v>48</v>
      </c>
      <c r="J201">
        <v>1984</v>
      </c>
      <c r="K201" t="s">
        <v>901</v>
      </c>
      <c r="L201" t="s">
        <v>902</v>
      </c>
      <c r="M201" t="s">
        <v>687</v>
      </c>
      <c r="N201" t="s">
        <v>97</v>
      </c>
      <c r="O201">
        <v>-1</v>
      </c>
      <c r="P201">
        <v>0</v>
      </c>
      <c r="Q201">
        <v>0</v>
      </c>
      <c r="R201">
        <v>81</v>
      </c>
      <c r="S201">
        <v>167</v>
      </c>
      <c r="T201">
        <v>124</v>
      </c>
      <c r="U201" t="s">
        <v>903</v>
      </c>
      <c r="V201" t="s">
        <v>479</v>
      </c>
      <c r="W201">
        <v>37</v>
      </c>
      <c r="X201">
        <v>0</v>
      </c>
      <c r="Y201">
        <v>0</v>
      </c>
      <c r="Z201">
        <v>0</v>
      </c>
      <c r="AA201">
        <v>0</v>
      </c>
      <c r="AB201">
        <v>0</v>
      </c>
      <c r="AC201">
        <v>0</v>
      </c>
      <c r="AD201">
        <v>0</v>
      </c>
      <c r="AE201">
        <v>0</v>
      </c>
      <c r="AF201">
        <v>0</v>
      </c>
      <c r="AG201">
        <v>0</v>
      </c>
      <c r="AH201">
        <v>0</v>
      </c>
      <c r="AI201">
        <v>0</v>
      </c>
      <c r="AJ201">
        <v>0</v>
      </c>
      <c r="AK201">
        <v>0</v>
      </c>
      <c r="AL201">
        <v>0</v>
      </c>
      <c r="AM201">
        <v>0</v>
      </c>
      <c r="AN201" t="s">
        <v>859</v>
      </c>
      <c r="AO201" t="s">
        <v>234</v>
      </c>
      <c r="AP201" t="s">
        <v>135</v>
      </c>
    </row>
    <row r="202" ht="409.5" spans="1:42">
      <c r="A202">
        <v>245</v>
      </c>
      <c r="B202" t="s">
        <v>1164</v>
      </c>
      <c r="C202" t="s">
        <v>1165</v>
      </c>
      <c r="D202" s="12" t="s">
        <v>1166</v>
      </c>
      <c r="E202">
        <v>3.5</v>
      </c>
      <c r="F202" s="12" t="s">
        <v>1167</v>
      </c>
      <c r="G202" t="s">
        <v>1168</v>
      </c>
      <c r="H202" t="s">
        <v>1168</v>
      </c>
      <c r="I202" t="s">
        <v>48</v>
      </c>
      <c r="J202">
        <v>1996</v>
      </c>
      <c r="K202" t="s">
        <v>218</v>
      </c>
      <c r="L202" t="s">
        <v>65</v>
      </c>
      <c r="M202" t="s">
        <v>66</v>
      </c>
      <c r="N202" t="s">
        <v>87</v>
      </c>
      <c r="O202">
        <v>-1</v>
      </c>
      <c r="P202">
        <v>0</v>
      </c>
      <c r="Q202">
        <v>0</v>
      </c>
      <c r="R202">
        <v>42</v>
      </c>
      <c r="S202">
        <v>86</v>
      </c>
      <c r="T202">
        <v>64</v>
      </c>
      <c r="U202" t="s">
        <v>1169</v>
      </c>
      <c r="V202" t="s">
        <v>126</v>
      </c>
      <c r="W202">
        <v>25</v>
      </c>
      <c r="X202">
        <v>0</v>
      </c>
      <c r="Y202">
        <v>0</v>
      </c>
      <c r="Z202">
        <v>0</v>
      </c>
      <c r="AA202">
        <v>0</v>
      </c>
      <c r="AB202">
        <v>1</v>
      </c>
      <c r="AC202">
        <v>0</v>
      </c>
      <c r="AD202">
        <v>0</v>
      </c>
      <c r="AE202">
        <v>0</v>
      </c>
      <c r="AF202">
        <v>0</v>
      </c>
      <c r="AG202">
        <v>0</v>
      </c>
      <c r="AH202">
        <v>0</v>
      </c>
      <c r="AI202">
        <v>1</v>
      </c>
      <c r="AJ202">
        <v>0</v>
      </c>
      <c r="AK202">
        <v>0</v>
      </c>
      <c r="AL202">
        <v>0</v>
      </c>
      <c r="AM202">
        <v>0</v>
      </c>
      <c r="AN202" t="s">
        <v>821</v>
      </c>
      <c r="AO202" t="s">
        <v>55</v>
      </c>
      <c r="AP202" t="s">
        <v>55</v>
      </c>
    </row>
    <row r="203" ht="409.5" spans="1:42">
      <c r="A203">
        <v>246</v>
      </c>
      <c r="B203" t="s">
        <v>1170</v>
      </c>
      <c r="C203" t="s">
        <v>1171</v>
      </c>
      <c r="D203" s="12" t="s">
        <v>1172</v>
      </c>
      <c r="E203">
        <v>3</v>
      </c>
      <c r="F203" s="12" t="s">
        <v>1173</v>
      </c>
      <c r="G203" t="s">
        <v>1174</v>
      </c>
      <c r="H203" t="s">
        <v>1174</v>
      </c>
      <c r="I203" t="s">
        <v>63</v>
      </c>
      <c r="J203">
        <v>1958</v>
      </c>
      <c r="K203" t="s">
        <v>49</v>
      </c>
      <c r="L203" t="s">
        <v>1175</v>
      </c>
      <c r="M203" t="s">
        <v>148</v>
      </c>
      <c r="N203" t="s">
        <v>166</v>
      </c>
      <c r="O203" t="s">
        <v>1176</v>
      </c>
      <c r="P203">
        <v>0</v>
      </c>
      <c r="Q203">
        <v>0</v>
      </c>
      <c r="R203">
        <v>69</v>
      </c>
      <c r="S203">
        <v>127</v>
      </c>
      <c r="T203">
        <v>98</v>
      </c>
      <c r="U203" t="s">
        <v>1177</v>
      </c>
      <c r="V203" t="s">
        <v>923</v>
      </c>
      <c r="W203">
        <v>63</v>
      </c>
      <c r="X203">
        <v>1</v>
      </c>
      <c r="Y203">
        <v>0</v>
      </c>
      <c r="Z203">
        <v>0</v>
      </c>
      <c r="AA203">
        <v>0</v>
      </c>
      <c r="AB203">
        <v>1</v>
      </c>
      <c r="AC203">
        <v>0</v>
      </c>
      <c r="AD203">
        <v>0</v>
      </c>
      <c r="AE203">
        <v>0</v>
      </c>
      <c r="AF203">
        <v>0</v>
      </c>
      <c r="AG203">
        <v>0</v>
      </c>
      <c r="AH203">
        <v>0</v>
      </c>
      <c r="AI203">
        <v>0</v>
      </c>
      <c r="AJ203">
        <v>0</v>
      </c>
      <c r="AK203">
        <v>0</v>
      </c>
      <c r="AL203">
        <v>0</v>
      </c>
      <c r="AM203">
        <v>0</v>
      </c>
      <c r="AN203" t="s">
        <v>194</v>
      </c>
      <c r="AO203" t="s">
        <v>234</v>
      </c>
      <c r="AP203" t="s">
        <v>56</v>
      </c>
    </row>
    <row r="204" ht="409.5" spans="1:42">
      <c r="A204">
        <v>247</v>
      </c>
      <c r="B204" t="s">
        <v>1178</v>
      </c>
      <c r="C204" t="s">
        <v>1047</v>
      </c>
      <c r="D204" s="12" t="s">
        <v>1179</v>
      </c>
      <c r="E204">
        <v>3.6</v>
      </c>
      <c r="F204" s="12" t="s">
        <v>1049</v>
      </c>
      <c r="G204" t="s">
        <v>1180</v>
      </c>
      <c r="H204" t="s">
        <v>1050</v>
      </c>
      <c r="I204" t="s">
        <v>83</v>
      </c>
      <c r="J204">
        <v>1935</v>
      </c>
      <c r="K204" t="s">
        <v>218</v>
      </c>
      <c r="L204" t="s">
        <v>65</v>
      </c>
      <c r="M204" t="s">
        <v>66</v>
      </c>
      <c r="N204" t="s">
        <v>76</v>
      </c>
      <c r="O204">
        <v>-1</v>
      </c>
      <c r="P204">
        <v>1</v>
      </c>
      <c r="Q204">
        <v>0</v>
      </c>
      <c r="R204">
        <v>43</v>
      </c>
      <c r="S204">
        <v>70</v>
      </c>
      <c r="T204">
        <v>56.5</v>
      </c>
      <c r="U204" t="s">
        <v>1051</v>
      </c>
      <c r="V204" t="s">
        <v>1052</v>
      </c>
      <c r="W204">
        <v>86</v>
      </c>
      <c r="X204">
        <v>0</v>
      </c>
      <c r="Y204">
        <v>0</v>
      </c>
      <c r="Z204">
        <v>0</v>
      </c>
      <c r="AA204">
        <v>0</v>
      </c>
      <c r="AB204">
        <v>0</v>
      </c>
      <c r="AC204">
        <v>0</v>
      </c>
      <c r="AD204">
        <v>0</v>
      </c>
      <c r="AE204">
        <v>0</v>
      </c>
      <c r="AF204">
        <v>0</v>
      </c>
      <c r="AG204">
        <v>0</v>
      </c>
      <c r="AH204">
        <v>0</v>
      </c>
      <c r="AI204">
        <v>0</v>
      </c>
      <c r="AJ204">
        <v>0</v>
      </c>
      <c r="AK204">
        <v>0</v>
      </c>
      <c r="AL204">
        <v>0</v>
      </c>
      <c r="AM204">
        <v>0</v>
      </c>
      <c r="AN204" t="s">
        <v>134</v>
      </c>
      <c r="AO204" t="s">
        <v>55</v>
      </c>
      <c r="AP204" t="s">
        <v>55</v>
      </c>
    </row>
    <row r="205" ht="409.5" spans="1:42">
      <c r="A205">
        <v>248</v>
      </c>
      <c r="B205" t="s">
        <v>1181</v>
      </c>
      <c r="C205" t="s">
        <v>1182</v>
      </c>
      <c r="D205" s="12" t="s">
        <v>1183</v>
      </c>
      <c r="E205">
        <v>3.3</v>
      </c>
      <c r="F205" s="12" t="s">
        <v>1184</v>
      </c>
      <c r="G205" t="s">
        <v>662</v>
      </c>
      <c r="H205" t="s">
        <v>662</v>
      </c>
      <c r="I205" t="s">
        <v>48</v>
      </c>
      <c r="J205">
        <v>1964</v>
      </c>
      <c r="K205" t="s">
        <v>49</v>
      </c>
      <c r="L205" t="s">
        <v>1160</v>
      </c>
      <c r="M205" t="s">
        <v>357</v>
      </c>
      <c r="N205" t="s">
        <v>97</v>
      </c>
      <c r="O205">
        <v>-1</v>
      </c>
      <c r="P205">
        <v>0</v>
      </c>
      <c r="Q205">
        <v>0</v>
      </c>
      <c r="R205">
        <v>40</v>
      </c>
      <c r="S205">
        <v>68</v>
      </c>
      <c r="T205">
        <v>54</v>
      </c>
      <c r="U205" t="s">
        <v>1185</v>
      </c>
      <c r="V205" t="s">
        <v>665</v>
      </c>
      <c r="W205">
        <v>57</v>
      </c>
      <c r="X205">
        <v>0</v>
      </c>
      <c r="Y205">
        <v>0</v>
      </c>
      <c r="Z205">
        <v>0</v>
      </c>
      <c r="AA205">
        <v>0</v>
      </c>
      <c r="AB205">
        <v>0</v>
      </c>
      <c r="AC205">
        <v>0</v>
      </c>
      <c r="AD205">
        <v>0</v>
      </c>
      <c r="AE205">
        <v>0</v>
      </c>
      <c r="AF205">
        <v>0</v>
      </c>
      <c r="AG205">
        <v>0</v>
      </c>
      <c r="AH205">
        <v>0</v>
      </c>
      <c r="AI205">
        <v>0</v>
      </c>
      <c r="AJ205">
        <v>0</v>
      </c>
      <c r="AK205">
        <v>0</v>
      </c>
      <c r="AL205">
        <v>0</v>
      </c>
      <c r="AM205">
        <v>0</v>
      </c>
      <c r="AN205" t="s">
        <v>134</v>
      </c>
      <c r="AO205" t="s">
        <v>55</v>
      </c>
      <c r="AP205" t="s">
        <v>55</v>
      </c>
    </row>
    <row r="206" ht="409.5" spans="1:42">
      <c r="A206">
        <v>250</v>
      </c>
      <c r="B206" t="s">
        <v>1186</v>
      </c>
      <c r="C206" t="s">
        <v>1187</v>
      </c>
      <c r="D206" s="12" t="s">
        <v>1188</v>
      </c>
      <c r="E206">
        <v>2.7</v>
      </c>
      <c r="F206" s="12" t="s">
        <v>1189</v>
      </c>
      <c r="G206" t="s">
        <v>760</v>
      </c>
      <c r="H206" t="s">
        <v>760</v>
      </c>
      <c r="I206" t="s">
        <v>105</v>
      </c>
      <c r="J206">
        <v>1961</v>
      </c>
      <c r="K206" t="s">
        <v>49</v>
      </c>
      <c r="L206" t="s">
        <v>180</v>
      </c>
      <c r="M206" t="s">
        <v>180</v>
      </c>
      <c r="N206" t="s">
        <v>124</v>
      </c>
      <c r="O206">
        <v>-1</v>
      </c>
      <c r="P206">
        <v>0</v>
      </c>
      <c r="Q206">
        <v>0</v>
      </c>
      <c r="R206">
        <v>49</v>
      </c>
      <c r="S206">
        <v>113</v>
      </c>
      <c r="T206">
        <v>81</v>
      </c>
      <c r="U206" t="s">
        <v>1190</v>
      </c>
      <c r="V206" t="s">
        <v>69</v>
      </c>
      <c r="W206">
        <v>60</v>
      </c>
      <c r="X206">
        <v>0</v>
      </c>
      <c r="Y206">
        <v>0</v>
      </c>
      <c r="Z206">
        <v>0</v>
      </c>
      <c r="AA206">
        <v>1</v>
      </c>
      <c r="AB206">
        <v>0</v>
      </c>
      <c r="AC206">
        <v>0</v>
      </c>
      <c r="AD206">
        <v>0</v>
      </c>
      <c r="AE206">
        <v>0</v>
      </c>
      <c r="AF206">
        <v>0</v>
      </c>
      <c r="AG206">
        <v>0</v>
      </c>
      <c r="AH206">
        <v>0</v>
      </c>
      <c r="AI206">
        <v>0</v>
      </c>
      <c r="AJ206">
        <v>0</v>
      </c>
      <c r="AK206">
        <v>0</v>
      </c>
      <c r="AL206">
        <v>0</v>
      </c>
      <c r="AM206">
        <v>0</v>
      </c>
      <c r="AN206" t="s">
        <v>134</v>
      </c>
      <c r="AO206" t="s">
        <v>55</v>
      </c>
      <c r="AP206" t="s">
        <v>135</v>
      </c>
    </row>
    <row r="207" ht="409.5" spans="1:42">
      <c r="A207">
        <v>251</v>
      </c>
      <c r="B207" t="s">
        <v>1191</v>
      </c>
      <c r="C207" t="s">
        <v>1192</v>
      </c>
      <c r="D207" s="12" t="s">
        <v>1193</v>
      </c>
      <c r="E207">
        <v>3.4</v>
      </c>
      <c r="F207" s="12" t="s">
        <v>1194</v>
      </c>
      <c r="G207" t="s">
        <v>239</v>
      </c>
      <c r="H207" t="s">
        <v>239</v>
      </c>
      <c r="I207" t="s">
        <v>83</v>
      </c>
      <c r="J207">
        <v>2005</v>
      </c>
      <c r="K207" t="s">
        <v>106</v>
      </c>
      <c r="L207" t="s">
        <v>1195</v>
      </c>
      <c r="M207" t="s">
        <v>242</v>
      </c>
      <c r="N207" t="s">
        <v>67</v>
      </c>
      <c r="O207" t="s">
        <v>1196</v>
      </c>
      <c r="P207">
        <v>0</v>
      </c>
      <c r="Q207">
        <v>0</v>
      </c>
      <c r="R207">
        <v>75</v>
      </c>
      <c r="S207">
        <v>140</v>
      </c>
      <c r="T207">
        <v>107.5</v>
      </c>
      <c r="U207" t="s">
        <v>1197</v>
      </c>
      <c r="V207" t="s">
        <v>244</v>
      </c>
      <c r="W207">
        <v>16</v>
      </c>
      <c r="X207">
        <v>0</v>
      </c>
      <c r="Y207">
        <v>0</v>
      </c>
      <c r="Z207">
        <v>0</v>
      </c>
      <c r="AA207">
        <v>0</v>
      </c>
      <c r="AB207">
        <v>1</v>
      </c>
      <c r="AC207">
        <v>0</v>
      </c>
      <c r="AD207">
        <v>0</v>
      </c>
      <c r="AE207">
        <v>0</v>
      </c>
      <c r="AF207">
        <v>0</v>
      </c>
      <c r="AG207">
        <v>0</v>
      </c>
      <c r="AH207">
        <v>0</v>
      </c>
      <c r="AI207">
        <v>0</v>
      </c>
      <c r="AJ207">
        <v>0</v>
      </c>
      <c r="AK207">
        <v>0</v>
      </c>
      <c r="AL207">
        <v>0</v>
      </c>
      <c r="AM207">
        <v>0</v>
      </c>
      <c r="AN207" t="s">
        <v>194</v>
      </c>
      <c r="AO207" t="s">
        <v>234</v>
      </c>
      <c r="AP207" t="s">
        <v>55</v>
      </c>
    </row>
    <row r="208" ht="409.5" spans="1:42">
      <c r="A208">
        <v>253</v>
      </c>
      <c r="B208" t="s">
        <v>235</v>
      </c>
      <c r="C208" t="s">
        <v>236</v>
      </c>
      <c r="D208" s="12" t="s">
        <v>237</v>
      </c>
      <c r="E208">
        <v>3.8</v>
      </c>
      <c r="F208" s="12" t="s">
        <v>238</v>
      </c>
      <c r="G208" t="s">
        <v>239</v>
      </c>
      <c r="H208" t="s">
        <v>240</v>
      </c>
      <c r="I208" t="s">
        <v>48</v>
      </c>
      <c r="J208">
        <v>1995</v>
      </c>
      <c r="K208" t="s">
        <v>49</v>
      </c>
      <c r="L208" t="s">
        <v>241</v>
      </c>
      <c r="M208" t="s">
        <v>242</v>
      </c>
      <c r="N208" t="s">
        <v>97</v>
      </c>
      <c r="O208">
        <v>-1</v>
      </c>
      <c r="P208">
        <v>0</v>
      </c>
      <c r="Q208">
        <v>0</v>
      </c>
      <c r="R208">
        <v>86</v>
      </c>
      <c r="S208">
        <v>139</v>
      </c>
      <c r="T208">
        <v>112.5</v>
      </c>
      <c r="U208" t="s">
        <v>243</v>
      </c>
      <c r="V208" t="s">
        <v>244</v>
      </c>
      <c r="W208">
        <v>26</v>
      </c>
      <c r="X208">
        <v>1</v>
      </c>
      <c r="Y208">
        <v>0</v>
      </c>
      <c r="Z208">
        <v>1</v>
      </c>
      <c r="AA208">
        <v>1</v>
      </c>
      <c r="AB208">
        <v>1</v>
      </c>
      <c r="AC208">
        <v>0</v>
      </c>
      <c r="AD208">
        <v>0</v>
      </c>
      <c r="AE208">
        <v>0</v>
      </c>
      <c r="AF208">
        <v>0</v>
      </c>
      <c r="AG208">
        <v>0</v>
      </c>
      <c r="AH208">
        <v>0</v>
      </c>
      <c r="AI208">
        <v>0</v>
      </c>
      <c r="AJ208">
        <v>0</v>
      </c>
      <c r="AK208">
        <v>0</v>
      </c>
      <c r="AL208">
        <v>1</v>
      </c>
      <c r="AM208">
        <v>0</v>
      </c>
      <c r="AN208" t="s">
        <v>54</v>
      </c>
      <c r="AO208" t="s">
        <v>55</v>
      </c>
      <c r="AP208" t="s">
        <v>56</v>
      </c>
    </row>
    <row r="209" ht="409.5" spans="1:42">
      <c r="A209">
        <v>254</v>
      </c>
      <c r="B209" t="s">
        <v>42</v>
      </c>
      <c r="C209" t="s">
        <v>1198</v>
      </c>
      <c r="D209" s="12" t="s">
        <v>1199</v>
      </c>
      <c r="E209">
        <v>3.7</v>
      </c>
      <c r="F209" s="12" t="s">
        <v>1200</v>
      </c>
      <c r="G209" t="s">
        <v>154</v>
      </c>
      <c r="H209" t="s">
        <v>1201</v>
      </c>
      <c r="I209" t="s">
        <v>63</v>
      </c>
      <c r="J209">
        <v>1995</v>
      </c>
      <c r="K209" t="s">
        <v>106</v>
      </c>
      <c r="L209" t="s">
        <v>50</v>
      </c>
      <c r="M209" t="s">
        <v>50</v>
      </c>
      <c r="N209" t="s">
        <v>166</v>
      </c>
      <c r="O209" t="s">
        <v>1202</v>
      </c>
      <c r="P209">
        <v>0</v>
      </c>
      <c r="Q209">
        <v>0</v>
      </c>
      <c r="R209">
        <v>66</v>
      </c>
      <c r="S209">
        <v>112</v>
      </c>
      <c r="T209">
        <v>89</v>
      </c>
      <c r="U209" t="s">
        <v>1203</v>
      </c>
      <c r="V209" t="s">
        <v>158</v>
      </c>
      <c r="W209">
        <v>26</v>
      </c>
      <c r="X209">
        <v>1</v>
      </c>
      <c r="Y209">
        <v>1</v>
      </c>
      <c r="Z209">
        <v>0</v>
      </c>
      <c r="AA209">
        <v>1</v>
      </c>
      <c r="AB209">
        <v>1</v>
      </c>
      <c r="AC209">
        <v>0</v>
      </c>
      <c r="AD209">
        <v>0</v>
      </c>
      <c r="AE209">
        <v>0</v>
      </c>
      <c r="AF209">
        <v>0</v>
      </c>
      <c r="AG209">
        <v>0</v>
      </c>
      <c r="AH209">
        <v>1</v>
      </c>
      <c r="AI209">
        <v>1</v>
      </c>
      <c r="AJ209">
        <v>0</v>
      </c>
      <c r="AK209">
        <v>0</v>
      </c>
      <c r="AL209">
        <v>0</v>
      </c>
      <c r="AM209">
        <v>0</v>
      </c>
      <c r="AN209" t="s">
        <v>54</v>
      </c>
      <c r="AO209" t="s">
        <v>55</v>
      </c>
      <c r="AP209" t="s">
        <v>55</v>
      </c>
    </row>
    <row r="210" ht="409.5" spans="1:42">
      <c r="A210">
        <v>255</v>
      </c>
      <c r="B210" t="s">
        <v>1204</v>
      </c>
      <c r="C210" t="s">
        <v>1205</v>
      </c>
      <c r="D210" s="12" t="s">
        <v>1206</v>
      </c>
      <c r="E210">
        <v>4.8</v>
      </c>
      <c r="F210" s="12" t="s">
        <v>1207</v>
      </c>
      <c r="G210" t="s">
        <v>1208</v>
      </c>
      <c r="H210" t="s">
        <v>1208</v>
      </c>
      <c r="I210" t="s">
        <v>83</v>
      </c>
      <c r="J210">
        <v>1925</v>
      </c>
      <c r="K210" t="s">
        <v>49</v>
      </c>
      <c r="L210" t="s">
        <v>219</v>
      </c>
      <c r="M210" t="s">
        <v>220</v>
      </c>
      <c r="N210" t="s">
        <v>108</v>
      </c>
      <c r="O210">
        <v>-1</v>
      </c>
      <c r="P210">
        <v>0</v>
      </c>
      <c r="Q210">
        <v>0</v>
      </c>
      <c r="R210">
        <v>76</v>
      </c>
      <c r="S210">
        <v>125</v>
      </c>
      <c r="T210">
        <v>100.5</v>
      </c>
      <c r="U210" t="s">
        <v>1209</v>
      </c>
      <c r="V210" t="s">
        <v>665</v>
      </c>
      <c r="W210">
        <v>96</v>
      </c>
      <c r="X210">
        <v>0</v>
      </c>
      <c r="Y210">
        <v>0</v>
      </c>
      <c r="Z210">
        <v>0</v>
      </c>
      <c r="AA210">
        <v>0</v>
      </c>
      <c r="AB210">
        <v>0</v>
      </c>
      <c r="AC210">
        <v>1</v>
      </c>
      <c r="AD210">
        <v>0</v>
      </c>
      <c r="AE210">
        <v>0</v>
      </c>
      <c r="AF210">
        <v>0</v>
      </c>
      <c r="AG210">
        <v>0</v>
      </c>
      <c r="AH210">
        <v>0</v>
      </c>
      <c r="AI210">
        <v>0</v>
      </c>
      <c r="AJ210">
        <v>0</v>
      </c>
      <c r="AK210">
        <v>0</v>
      </c>
      <c r="AL210">
        <v>0</v>
      </c>
      <c r="AM210">
        <v>0</v>
      </c>
      <c r="AN210" t="s">
        <v>54</v>
      </c>
      <c r="AO210" t="s">
        <v>234</v>
      </c>
      <c r="AP210" t="s">
        <v>56</v>
      </c>
    </row>
    <row r="211" ht="409.5" spans="1:42">
      <c r="A211">
        <v>256</v>
      </c>
      <c r="B211" t="s">
        <v>1210</v>
      </c>
      <c r="C211" t="s">
        <v>1211</v>
      </c>
      <c r="D211" s="12" t="s">
        <v>1212</v>
      </c>
      <c r="E211">
        <v>3.8</v>
      </c>
      <c r="F211" s="12" t="s">
        <v>1213</v>
      </c>
      <c r="G211" t="s">
        <v>94</v>
      </c>
      <c r="H211" t="s">
        <v>94</v>
      </c>
      <c r="I211" t="s">
        <v>83</v>
      </c>
      <c r="J211">
        <v>2002</v>
      </c>
      <c r="K211" t="s">
        <v>49</v>
      </c>
      <c r="L211" t="s">
        <v>878</v>
      </c>
      <c r="M211" t="s">
        <v>879</v>
      </c>
      <c r="N211" t="s">
        <v>67</v>
      </c>
      <c r="O211" t="s">
        <v>1214</v>
      </c>
      <c r="P211">
        <v>0</v>
      </c>
      <c r="Q211">
        <v>0</v>
      </c>
      <c r="R211">
        <v>44</v>
      </c>
      <c r="S211">
        <v>86</v>
      </c>
      <c r="T211">
        <v>65</v>
      </c>
      <c r="U211" t="s">
        <v>1215</v>
      </c>
      <c r="V211" t="s">
        <v>100</v>
      </c>
      <c r="W211">
        <v>19</v>
      </c>
      <c r="X211">
        <v>0</v>
      </c>
      <c r="Y211">
        <v>0</v>
      </c>
      <c r="Z211">
        <v>0</v>
      </c>
      <c r="AA211">
        <v>1</v>
      </c>
      <c r="AB211">
        <v>1</v>
      </c>
      <c r="AC211">
        <v>0</v>
      </c>
      <c r="AD211">
        <v>0</v>
      </c>
      <c r="AE211">
        <v>0</v>
      </c>
      <c r="AF211">
        <v>0</v>
      </c>
      <c r="AG211">
        <v>0</v>
      </c>
      <c r="AH211">
        <v>0</v>
      </c>
      <c r="AI211">
        <v>1</v>
      </c>
      <c r="AJ211">
        <v>1</v>
      </c>
      <c r="AK211">
        <v>0</v>
      </c>
      <c r="AL211">
        <v>0</v>
      </c>
      <c r="AM211">
        <v>0</v>
      </c>
      <c r="AN211" t="s">
        <v>174</v>
      </c>
      <c r="AO211" t="s">
        <v>55</v>
      </c>
      <c r="AP211" t="s">
        <v>55</v>
      </c>
    </row>
    <row r="212" ht="409.5" spans="1:42">
      <c r="A212">
        <v>257</v>
      </c>
      <c r="B212" t="s">
        <v>1216</v>
      </c>
      <c r="C212" t="s">
        <v>1217</v>
      </c>
      <c r="D212" s="12" t="s">
        <v>1218</v>
      </c>
      <c r="E212">
        <v>3.4</v>
      </c>
      <c r="F212" s="12" t="s">
        <v>1219</v>
      </c>
      <c r="G212" t="s">
        <v>613</v>
      </c>
      <c r="H212" t="s">
        <v>368</v>
      </c>
      <c r="I212" t="s">
        <v>63</v>
      </c>
      <c r="J212">
        <v>1930</v>
      </c>
      <c r="K212" t="s">
        <v>84</v>
      </c>
      <c r="L212" t="s">
        <v>653</v>
      </c>
      <c r="M212" t="s">
        <v>84</v>
      </c>
      <c r="N212" t="s">
        <v>97</v>
      </c>
      <c r="O212">
        <v>-1</v>
      </c>
      <c r="P212">
        <v>1</v>
      </c>
      <c r="Q212">
        <v>0</v>
      </c>
      <c r="R212">
        <v>31</v>
      </c>
      <c r="S212">
        <v>52</v>
      </c>
      <c r="T212">
        <v>41.5</v>
      </c>
      <c r="U212" t="s">
        <v>1220</v>
      </c>
      <c r="V212" t="s">
        <v>615</v>
      </c>
      <c r="W212">
        <v>91</v>
      </c>
      <c r="X212">
        <v>0</v>
      </c>
      <c r="Y212">
        <v>0</v>
      </c>
      <c r="Z212">
        <v>0</v>
      </c>
      <c r="AA212">
        <v>0</v>
      </c>
      <c r="AB212">
        <v>0</v>
      </c>
      <c r="AC212">
        <v>0</v>
      </c>
      <c r="AD212">
        <v>0</v>
      </c>
      <c r="AE212">
        <v>0</v>
      </c>
      <c r="AF212">
        <v>0</v>
      </c>
      <c r="AG212">
        <v>0</v>
      </c>
      <c r="AH212">
        <v>0</v>
      </c>
      <c r="AI212">
        <v>0</v>
      </c>
      <c r="AJ212">
        <v>0</v>
      </c>
      <c r="AK212">
        <v>0</v>
      </c>
      <c r="AL212">
        <v>0</v>
      </c>
      <c r="AM212">
        <v>0</v>
      </c>
      <c r="AN212" t="s">
        <v>134</v>
      </c>
      <c r="AO212" t="s">
        <v>55</v>
      </c>
      <c r="AP212" t="s">
        <v>56</v>
      </c>
    </row>
    <row r="213" ht="409.5" spans="1:42">
      <c r="A213">
        <v>258</v>
      </c>
      <c r="B213" t="s">
        <v>42</v>
      </c>
      <c r="C213" t="s">
        <v>1221</v>
      </c>
      <c r="D213" s="12" t="s">
        <v>1222</v>
      </c>
      <c r="E213">
        <v>4.3</v>
      </c>
      <c r="F213" s="12" t="s">
        <v>1223</v>
      </c>
      <c r="G213" t="s">
        <v>104</v>
      </c>
      <c r="H213" t="s">
        <v>104</v>
      </c>
      <c r="I213" t="s">
        <v>105</v>
      </c>
      <c r="J213">
        <v>1999</v>
      </c>
      <c r="K213" t="s">
        <v>189</v>
      </c>
      <c r="L213" t="s">
        <v>123</v>
      </c>
      <c r="M213" t="s">
        <v>75</v>
      </c>
      <c r="N213" t="s">
        <v>97</v>
      </c>
      <c r="O213">
        <v>-1</v>
      </c>
      <c r="P213">
        <v>0</v>
      </c>
      <c r="Q213">
        <v>0</v>
      </c>
      <c r="R213">
        <v>53</v>
      </c>
      <c r="S213">
        <v>92</v>
      </c>
      <c r="T213">
        <v>72.5</v>
      </c>
      <c r="U213" t="s">
        <v>1224</v>
      </c>
      <c r="V213" t="s">
        <v>111</v>
      </c>
      <c r="W213">
        <v>22</v>
      </c>
      <c r="X213">
        <v>1</v>
      </c>
      <c r="Y213">
        <v>1</v>
      </c>
      <c r="Z213">
        <v>1</v>
      </c>
      <c r="AA213">
        <v>1</v>
      </c>
      <c r="AB213">
        <v>1</v>
      </c>
      <c r="AC213">
        <v>0</v>
      </c>
      <c r="AD213">
        <v>0</v>
      </c>
      <c r="AE213">
        <v>0</v>
      </c>
      <c r="AF213">
        <v>0</v>
      </c>
      <c r="AG213">
        <v>0</v>
      </c>
      <c r="AH213">
        <v>1</v>
      </c>
      <c r="AI213">
        <v>1</v>
      </c>
      <c r="AJ213">
        <v>1</v>
      </c>
      <c r="AK213">
        <v>0</v>
      </c>
      <c r="AL213">
        <v>0</v>
      </c>
      <c r="AM213">
        <v>0</v>
      </c>
      <c r="AN213" t="s">
        <v>54</v>
      </c>
      <c r="AO213" t="s">
        <v>55</v>
      </c>
      <c r="AP213" t="s">
        <v>56</v>
      </c>
    </row>
    <row r="214" ht="409.5" spans="1:42">
      <c r="A214">
        <v>259</v>
      </c>
      <c r="B214" t="s">
        <v>716</v>
      </c>
      <c r="C214" t="s">
        <v>927</v>
      </c>
      <c r="D214" s="12" t="s">
        <v>928</v>
      </c>
      <c r="E214">
        <v>4.8</v>
      </c>
      <c r="F214" s="12" t="s">
        <v>72</v>
      </c>
      <c r="G214" t="s">
        <v>73</v>
      </c>
      <c r="H214" t="s">
        <v>73</v>
      </c>
      <c r="I214" t="s">
        <v>48</v>
      </c>
      <c r="J214">
        <v>2010</v>
      </c>
      <c r="K214" t="s">
        <v>49</v>
      </c>
      <c r="L214" t="s">
        <v>74</v>
      </c>
      <c r="M214" t="s">
        <v>75</v>
      </c>
      <c r="N214" t="s">
        <v>76</v>
      </c>
      <c r="O214">
        <v>-1</v>
      </c>
      <c r="P214">
        <v>0</v>
      </c>
      <c r="Q214">
        <v>0</v>
      </c>
      <c r="R214">
        <v>44</v>
      </c>
      <c r="S214">
        <v>78</v>
      </c>
      <c r="T214">
        <v>61</v>
      </c>
      <c r="U214" t="s">
        <v>77</v>
      </c>
      <c r="V214" t="s">
        <v>78</v>
      </c>
      <c r="W214">
        <v>11</v>
      </c>
      <c r="X214">
        <v>1</v>
      </c>
      <c r="Y214">
        <v>0</v>
      </c>
      <c r="Z214">
        <v>0</v>
      </c>
      <c r="AA214">
        <v>1</v>
      </c>
      <c r="AB214">
        <v>1</v>
      </c>
      <c r="AC214">
        <v>0</v>
      </c>
      <c r="AD214">
        <v>0</v>
      </c>
      <c r="AE214">
        <v>0</v>
      </c>
      <c r="AF214">
        <v>0</v>
      </c>
      <c r="AG214">
        <v>0</v>
      </c>
      <c r="AH214">
        <v>0</v>
      </c>
      <c r="AI214">
        <v>0</v>
      </c>
      <c r="AJ214">
        <v>0</v>
      </c>
      <c r="AK214">
        <v>0</v>
      </c>
      <c r="AL214">
        <v>0</v>
      </c>
      <c r="AM214">
        <v>0</v>
      </c>
      <c r="AN214" t="s">
        <v>174</v>
      </c>
      <c r="AO214" t="s">
        <v>234</v>
      </c>
      <c r="AP214" t="s">
        <v>56</v>
      </c>
    </row>
    <row r="215" ht="409.5" spans="1:42">
      <c r="A215">
        <v>260</v>
      </c>
      <c r="B215" t="s">
        <v>938</v>
      </c>
      <c r="C215" t="s">
        <v>939</v>
      </c>
      <c r="D215" s="12" t="s">
        <v>940</v>
      </c>
      <c r="E215">
        <v>3.4</v>
      </c>
      <c r="F215" s="12" t="s">
        <v>941</v>
      </c>
      <c r="G215" t="s">
        <v>942</v>
      </c>
      <c r="H215" t="s">
        <v>942</v>
      </c>
      <c r="I215" t="s">
        <v>83</v>
      </c>
      <c r="J215">
        <v>1846</v>
      </c>
      <c r="K215" t="s">
        <v>106</v>
      </c>
      <c r="L215" t="s">
        <v>356</v>
      </c>
      <c r="M215" t="s">
        <v>357</v>
      </c>
      <c r="N215" t="s">
        <v>67</v>
      </c>
      <c r="O215">
        <v>-1</v>
      </c>
      <c r="P215">
        <v>0</v>
      </c>
      <c r="Q215">
        <v>0</v>
      </c>
      <c r="R215">
        <v>85</v>
      </c>
      <c r="S215">
        <v>134</v>
      </c>
      <c r="T215">
        <v>109.5</v>
      </c>
      <c r="U215" t="s">
        <v>943</v>
      </c>
      <c r="V215" t="s">
        <v>193</v>
      </c>
      <c r="W215">
        <v>175</v>
      </c>
      <c r="X215">
        <v>1</v>
      </c>
      <c r="Y215">
        <v>0</v>
      </c>
      <c r="Z215">
        <v>0</v>
      </c>
      <c r="AA215">
        <v>1</v>
      </c>
      <c r="AB215">
        <v>0</v>
      </c>
      <c r="AC215">
        <v>0</v>
      </c>
      <c r="AD215">
        <v>0</v>
      </c>
      <c r="AE215">
        <v>0</v>
      </c>
      <c r="AF215">
        <v>0</v>
      </c>
      <c r="AG215">
        <v>0</v>
      </c>
      <c r="AH215">
        <v>0</v>
      </c>
      <c r="AI215">
        <v>1</v>
      </c>
      <c r="AJ215">
        <v>1</v>
      </c>
      <c r="AK215">
        <v>0</v>
      </c>
      <c r="AL215">
        <v>0</v>
      </c>
      <c r="AM215">
        <v>0</v>
      </c>
      <c r="AN215" t="s">
        <v>821</v>
      </c>
      <c r="AO215" t="s">
        <v>55</v>
      </c>
      <c r="AP215" t="s">
        <v>56</v>
      </c>
    </row>
    <row r="216" ht="409.5" spans="1:42">
      <c r="A216">
        <v>262</v>
      </c>
      <c r="B216" t="s">
        <v>330</v>
      </c>
      <c r="C216" t="s">
        <v>934</v>
      </c>
      <c r="D216" s="12" t="s">
        <v>935</v>
      </c>
      <c r="E216">
        <v>3.9</v>
      </c>
      <c r="F216" s="12" t="s">
        <v>936</v>
      </c>
      <c r="G216" t="s">
        <v>178</v>
      </c>
      <c r="H216" t="s">
        <v>178</v>
      </c>
      <c r="I216" t="s">
        <v>95</v>
      </c>
      <c r="J216">
        <v>2005</v>
      </c>
      <c r="K216" t="s">
        <v>49</v>
      </c>
      <c r="L216" t="s">
        <v>139</v>
      </c>
      <c r="M216" t="s">
        <v>140</v>
      </c>
      <c r="N216" t="s">
        <v>97</v>
      </c>
      <c r="O216">
        <v>-1</v>
      </c>
      <c r="P216">
        <v>0</v>
      </c>
      <c r="Q216">
        <v>0</v>
      </c>
      <c r="R216">
        <v>59</v>
      </c>
      <c r="S216">
        <v>110</v>
      </c>
      <c r="T216">
        <v>84.5</v>
      </c>
      <c r="U216" t="s">
        <v>937</v>
      </c>
      <c r="V216" t="s">
        <v>183</v>
      </c>
      <c r="W216">
        <v>16</v>
      </c>
      <c r="X216">
        <v>1</v>
      </c>
      <c r="Y216">
        <v>1</v>
      </c>
      <c r="Z216">
        <v>0</v>
      </c>
      <c r="AA216">
        <v>0</v>
      </c>
      <c r="AB216">
        <v>1</v>
      </c>
      <c r="AC216">
        <v>0</v>
      </c>
      <c r="AD216">
        <v>0</v>
      </c>
      <c r="AE216">
        <v>0</v>
      </c>
      <c r="AF216">
        <v>0</v>
      </c>
      <c r="AG216">
        <v>0</v>
      </c>
      <c r="AH216">
        <v>0</v>
      </c>
      <c r="AI216">
        <v>0</v>
      </c>
      <c r="AJ216">
        <v>0</v>
      </c>
      <c r="AK216">
        <v>0</v>
      </c>
      <c r="AL216">
        <v>0</v>
      </c>
      <c r="AM216">
        <v>0</v>
      </c>
      <c r="AN216" t="s">
        <v>194</v>
      </c>
      <c r="AO216" t="s">
        <v>55</v>
      </c>
      <c r="AP216" t="s">
        <v>55</v>
      </c>
    </row>
    <row r="217" ht="409.5" spans="1:42">
      <c r="A217">
        <v>263</v>
      </c>
      <c r="B217" t="s">
        <v>42</v>
      </c>
      <c r="C217" t="s">
        <v>214</v>
      </c>
      <c r="D217" s="12" t="s">
        <v>1225</v>
      </c>
      <c r="E217">
        <v>3.4</v>
      </c>
      <c r="F217" s="12" t="s">
        <v>1226</v>
      </c>
      <c r="G217" t="s">
        <v>239</v>
      </c>
      <c r="H217" t="s">
        <v>239</v>
      </c>
      <c r="I217" t="s">
        <v>95</v>
      </c>
      <c r="J217">
        <v>1992</v>
      </c>
      <c r="K217" t="s">
        <v>49</v>
      </c>
      <c r="L217" t="s">
        <v>96</v>
      </c>
      <c r="M217" t="s">
        <v>75</v>
      </c>
      <c r="N217" t="s">
        <v>250</v>
      </c>
      <c r="O217">
        <v>-1</v>
      </c>
      <c r="P217">
        <v>0</v>
      </c>
      <c r="Q217">
        <v>0</v>
      </c>
      <c r="R217">
        <v>64</v>
      </c>
      <c r="S217">
        <v>111</v>
      </c>
      <c r="T217">
        <v>87.5</v>
      </c>
      <c r="U217" t="s">
        <v>1227</v>
      </c>
      <c r="V217" t="s">
        <v>244</v>
      </c>
      <c r="W217">
        <v>29</v>
      </c>
      <c r="X217">
        <v>0</v>
      </c>
      <c r="Y217">
        <v>0</v>
      </c>
      <c r="Z217">
        <v>0</v>
      </c>
      <c r="AA217">
        <v>0</v>
      </c>
      <c r="AB217">
        <v>1</v>
      </c>
      <c r="AC217">
        <v>1</v>
      </c>
      <c r="AD217">
        <v>0</v>
      </c>
      <c r="AE217">
        <v>0</v>
      </c>
      <c r="AF217">
        <v>0</v>
      </c>
      <c r="AG217">
        <v>0</v>
      </c>
      <c r="AH217">
        <v>0</v>
      </c>
      <c r="AI217">
        <v>0</v>
      </c>
      <c r="AJ217">
        <v>0</v>
      </c>
      <c r="AK217">
        <v>0</v>
      </c>
      <c r="AL217">
        <v>0</v>
      </c>
      <c r="AM217">
        <v>0</v>
      </c>
      <c r="AN217" t="s">
        <v>54</v>
      </c>
      <c r="AO217" t="s">
        <v>55</v>
      </c>
      <c r="AP217" t="s">
        <v>55</v>
      </c>
    </row>
    <row r="218" ht="409.5" spans="1:42">
      <c r="A218">
        <v>264</v>
      </c>
      <c r="B218" t="s">
        <v>169</v>
      </c>
      <c r="C218" t="s">
        <v>1228</v>
      </c>
      <c r="D218" s="12" t="s">
        <v>1229</v>
      </c>
      <c r="E218">
        <v>3.1</v>
      </c>
      <c r="F218" s="12" t="s">
        <v>1230</v>
      </c>
      <c r="G218" t="s">
        <v>1231</v>
      </c>
      <c r="H218" t="s">
        <v>1232</v>
      </c>
      <c r="I218" t="s">
        <v>83</v>
      </c>
      <c r="J218">
        <v>1997</v>
      </c>
      <c r="K218" t="s">
        <v>106</v>
      </c>
      <c r="L218" t="s">
        <v>1233</v>
      </c>
      <c r="M218" t="s">
        <v>191</v>
      </c>
      <c r="N218" t="s">
        <v>166</v>
      </c>
      <c r="O218" t="s">
        <v>1234</v>
      </c>
      <c r="P218">
        <v>0</v>
      </c>
      <c r="Q218">
        <v>0</v>
      </c>
      <c r="R218">
        <v>65</v>
      </c>
      <c r="S218">
        <v>120</v>
      </c>
      <c r="T218">
        <v>92.5</v>
      </c>
      <c r="U218" t="s">
        <v>1235</v>
      </c>
      <c r="V218" t="s">
        <v>126</v>
      </c>
      <c r="W218">
        <v>24</v>
      </c>
      <c r="X218">
        <v>1</v>
      </c>
      <c r="Y218">
        <v>0</v>
      </c>
      <c r="Z218">
        <v>0</v>
      </c>
      <c r="AA218">
        <v>1</v>
      </c>
      <c r="AB218">
        <v>1</v>
      </c>
      <c r="AC218">
        <v>0</v>
      </c>
      <c r="AD218">
        <v>0</v>
      </c>
      <c r="AE218">
        <v>0</v>
      </c>
      <c r="AF218">
        <v>0</v>
      </c>
      <c r="AG218">
        <v>0</v>
      </c>
      <c r="AH218">
        <v>1</v>
      </c>
      <c r="AI218">
        <v>1</v>
      </c>
      <c r="AJ218">
        <v>0</v>
      </c>
      <c r="AK218">
        <v>0</v>
      </c>
      <c r="AL218">
        <v>0</v>
      </c>
      <c r="AM218">
        <v>0</v>
      </c>
      <c r="AN218" t="s">
        <v>174</v>
      </c>
      <c r="AO218" t="s">
        <v>55</v>
      </c>
      <c r="AP218" t="s">
        <v>55</v>
      </c>
    </row>
    <row r="219" ht="409.5" spans="1:42">
      <c r="A219">
        <v>265</v>
      </c>
      <c r="B219" t="s">
        <v>1236</v>
      </c>
      <c r="C219" t="s">
        <v>1237</v>
      </c>
      <c r="D219" s="12" t="s">
        <v>1238</v>
      </c>
      <c r="E219">
        <v>3.2</v>
      </c>
      <c r="F219" s="12" t="s">
        <v>650</v>
      </c>
      <c r="G219" t="s">
        <v>651</v>
      </c>
      <c r="H219" t="s">
        <v>652</v>
      </c>
      <c r="I219" t="s">
        <v>155</v>
      </c>
      <c r="J219">
        <v>1958</v>
      </c>
      <c r="K219" t="s">
        <v>218</v>
      </c>
      <c r="L219" t="s">
        <v>653</v>
      </c>
      <c r="M219" t="s">
        <v>84</v>
      </c>
      <c r="N219" t="s">
        <v>108</v>
      </c>
      <c r="O219" t="s">
        <v>654</v>
      </c>
      <c r="P219">
        <v>0</v>
      </c>
      <c r="Q219">
        <v>0</v>
      </c>
      <c r="R219">
        <v>60</v>
      </c>
      <c r="S219">
        <v>103</v>
      </c>
      <c r="T219">
        <v>81.5</v>
      </c>
      <c r="U219" t="s">
        <v>655</v>
      </c>
      <c r="V219" t="s">
        <v>158</v>
      </c>
      <c r="W219">
        <v>63</v>
      </c>
      <c r="X219">
        <v>1</v>
      </c>
      <c r="Y219">
        <v>1</v>
      </c>
      <c r="Z219">
        <v>0</v>
      </c>
      <c r="AA219">
        <v>0</v>
      </c>
      <c r="AB219">
        <v>0</v>
      </c>
      <c r="AC219">
        <v>0</v>
      </c>
      <c r="AD219">
        <v>0</v>
      </c>
      <c r="AE219">
        <v>0</v>
      </c>
      <c r="AF219">
        <v>0</v>
      </c>
      <c r="AG219">
        <v>0</v>
      </c>
      <c r="AH219">
        <v>1</v>
      </c>
      <c r="AI219">
        <v>0</v>
      </c>
      <c r="AJ219">
        <v>0</v>
      </c>
      <c r="AK219">
        <v>0</v>
      </c>
      <c r="AL219">
        <v>0</v>
      </c>
      <c r="AM219">
        <v>0</v>
      </c>
      <c r="AN219" t="s">
        <v>54</v>
      </c>
      <c r="AO219" t="s">
        <v>55</v>
      </c>
      <c r="AP219" t="s">
        <v>55</v>
      </c>
    </row>
    <row r="220" ht="409.5" spans="1:42">
      <c r="A220">
        <v>266</v>
      </c>
      <c r="B220" t="s">
        <v>1239</v>
      </c>
      <c r="C220" t="s">
        <v>1240</v>
      </c>
      <c r="D220" s="12" t="s">
        <v>1241</v>
      </c>
      <c r="E220">
        <v>4.3</v>
      </c>
      <c r="F220" s="12" t="s">
        <v>1242</v>
      </c>
      <c r="G220" t="s">
        <v>1243</v>
      </c>
      <c r="H220" t="s">
        <v>1243</v>
      </c>
      <c r="I220" t="s">
        <v>83</v>
      </c>
      <c r="J220">
        <v>1981</v>
      </c>
      <c r="K220" t="s">
        <v>49</v>
      </c>
      <c r="L220" t="s">
        <v>1244</v>
      </c>
      <c r="M220" t="s">
        <v>242</v>
      </c>
      <c r="N220" t="s">
        <v>97</v>
      </c>
      <c r="O220" t="s">
        <v>1245</v>
      </c>
      <c r="P220">
        <v>0</v>
      </c>
      <c r="Q220">
        <v>0</v>
      </c>
      <c r="R220">
        <v>53</v>
      </c>
      <c r="S220">
        <v>105</v>
      </c>
      <c r="T220">
        <v>79</v>
      </c>
      <c r="U220" t="s">
        <v>1246</v>
      </c>
      <c r="V220" t="s">
        <v>394</v>
      </c>
      <c r="W220">
        <v>40</v>
      </c>
      <c r="X220">
        <v>0</v>
      </c>
      <c r="Y220">
        <v>0</v>
      </c>
      <c r="Z220">
        <v>0</v>
      </c>
      <c r="AA220">
        <v>0</v>
      </c>
      <c r="AB220">
        <v>1</v>
      </c>
      <c r="AC220">
        <v>0</v>
      </c>
      <c r="AD220">
        <v>0</v>
      </c>
      <c r="AE220">
        <v>0</v>
      </c>
      <c r="AF220">
        <v>0</v>
      </c>
      <c r="AG220">
        <v>0</v>
      </c>
      <c r="AH220">
        <v>0</v>
      </c>
      <c r="AI220">
        <v>0</v>
      </c>
      <c r="AJ220">
        <v>0</v>
      </c>
      <c r="AK220">
        <v>0</v>
      </c>
      <c r="AL220">
        <v>0</v>
      </c>
      <c r="AM220">
        <v>0</v>
      </c>
      <c r="AN220" t="s">
        <v>174</v>
      </c>
      <c r="AO220" t="s">
        <v>55</v>
      </c>
      <c r="AP220" t="s">
        <v>55</v>
      </c>
    </row>
    <row r="221" ht="409.5" spans="1:42">
      <c r="A221">
        <v>267</v>
      </c>
      <c r="B221" t="s">
        <v>373</v>
      </c>
      <c r="C221" t="s">
        <v>944</v>
      </c>
      <c r="D221" s="12" t="s">
        <v>945</v>
      </c>
      <c r="E221">
        <v>3.6</v>
      </c>
      <c r="F221" s="12" t="s">
        <v>946</v>
      </c>
      <c r="G221" t="s">
        <v>412</v>
      </c>
      <c r="H221" t="s">
        <v>947</v>
      </c>
      <c r="I221" t="s">
        <v>155</v>
      </c>
      <c r="J221">
        <v>1851</v>
      </c>
      <c r="K221" t="s">
        <v>49</v>
      </c>
      <c r="L221" t="s">
        <v>219</v>
      </c>
      <c r="M221" t="s">
        <v>220</v>
      </c>
      <c r="N221" t="s">
        <v>166</v>
      </c>
      <c r="O221">
        <v>-1</v>
      </c>
      <c r="P221">
        <v>0</v>
      </c>
      <c r="Q221">
        <v>0</v>
      </c>
      <c r="R221">
        <v>124</v>
      </c>
      <c r="S221">
        <v>204</v>
      </c>
      <c r="T221">
        <v>164</v>
      </c>
      <c r="U221" t="s">
        <v>948</v>
      </c>
      <c r="V221" t="s">
        <v>183</v>
      </c>
      <c r="W221">
        <v>170</v>
      </c>
      <c r="X221">
        <v>1</v>
      </c>
      <c r="Y221">
        <v>1</v>
      </c>
      <c r="Z221">
        <v>1</v>
      </c>
      <c r="AA221">
        <v>0</v>
      </c>
      <c r="AB221">
        <v>1</v>
      </c>
      <c r="AC221">
        <v>0</v>
      </c>
      <c r="AD221">
        <v>0</v>
      </c>
      <c r="AE221">
        <v>0</v>
      </c>
      <c r="AF221">
        <v>1</v>
      </c>
      <c r="AG221">
        <v>0</v>
      </c>
      <c r="AH221">
        <v>1</v>
      </c>
      <c r="AI221">
        <v>0</v>
      </c>
      <c r="AJ221">
        <v>0</v>
      </c>
      <c r="AK221">
        <v>0</v>
      </c>
      <c r="AL221">
        <v>0</v>
      </c>
      <c r="AM221">
        <v>0</v>
      </c>
      <c r="AN221" t="s">
        <v>54</v>
      </c>
      <c r="AO221" t="s">
        <v>234</v>
      </c>
      <c r="AP221" t="s">
        <v>135</v>
      </c>
    </row>
    <row r="222" ht="409.5" spans="1:42">
      <c r="A222">
        <v>268</v>
      </c>
      <c r="B222" t="s">
        <v>949</v>
      </c>
      <c r="C222" t="s">
        <v>950</v>
      </c>
      <c r="D222" s="12" t="s">
        <v>951</v>
      </c>
      <c r="E222">
        <v>3.9</v>
      </c>
      <c r="F222" s="12" t="s">
        <v>952</v>
      </c>
      <c r="G222" t="s">
        <v>953</v>
      </c>
      <c r="H222" t="s">
        <v>953</v>
      </c>
      <c r="I222" t="s">
        <v>63</v>
      </c>
      <c r="J222">
        <v>1976</v>
      </c>
      <c r="K222" t="s">
        <v>189</v>
      </c>
      <c r="L222" t="s">
        <v>180</v>
      </c>
      <c r="M222" t="s">
        <v>180</v>
      </c>
      <c r="N222" t="s">
        <v>166</v>
      </c>
      <c r="O222">
        <v>-1</v>
      </c>
      <c r="P222">
        <v>0</v>
      </c>
      <c r="Q222">
        <v>0</v>
      </c>
      <c r="R222">
        <v>131</v>
      </c>
      <c r="S222">
        <v>207</v>
      </c>
      <c r="T222">
        <v>169</v>
      </c>
      <c r="U222" t="s">
        <v>954</v>
      </c>
      <c r="V222" t="s">
        <v>126</v>
      </c>
      <c r="W222">
        <v>45</v>
      </c>
      <c r="X222">
        <v>1</v>
      </c>
      <c r="Y222">
        <v>1</v>
      </c>
      <c r="Z222">
        <v>0</v>
      </c>
      <c r="AA222">
        <v>1</v>
      </c>
      <c r="AB222">
        <v>1</v>
      </c>
      <c r="AC222">
        <v>0</v>
      </c>
      <c r="AD222">
        <v>0</v>
      </c>
      <c r="AE222">
        <v>0</v>
      </c>
      <c r="AF222">
        <v>0</v>
      </c>
      <c r="AG222">
        <v>0</v>
      </c>
      <c r="AH222">
        <v>1</v>
      </c>
      <c r="AI222">
        <v>0</v>
      </c>
      <c r="AJ222">
        <v>0</v>
      </c>
      <c r="AK222">
        <v>0</v>
      </c>
      <c r="AL222">
        <v>0</v>
      </c>
      <c r="AM222">
        <v>0</v>
      </c>
      <c r="AN222" t="s">
        <v>54</v>
      </c>
      <c r="AO222" t="s">
        <v>234</v>
      </c>
      <c r="AP222" t="s">
        <v>135</v>
      </c>
    </row>
    <row r="223" ht="409.5" spans="1:42">
      <c r="A223">
        <v>269</v>
      </c>
      <c r="B223" t="s">
        <v>323</v>
      </c>
      <c r="C223" t="s">
        <v>955</v>
      </c>
      <c r="D223" s="12" t="s">
        <v>956</v>
      </c>
      <c r="E223">
        <v>3.8</v>
      </c>
      <c r="F223" s="12" t="s">
        <v>294</v>
      </c>
      <c r="G223" t="s">
        <v>957</v>
      </c>
      <c r="H223" t="s">
        <v>295</v>
      </c>
      <c r="I223" t="s">
        <v>155</v>
      </c>
      <c r="J223">
        <v>1996</v>
      </c>
      <c r="K223" t="s">
        <v>106</v>
      </c>
      <c r="L223" t="s">
        <v>296</v>
      </c>
      <c r="M223" t="s">
        <v>297</v>
      </c>
      <c r="N223" t="s">
        <v>67</v>
      </c>
      <c r="O223">
        <v>-1</v>
      </c>
      <c r="P223">
        <v>0</v>
      </c>
      <c r="Q223">
        <v>0</v>
      </c>
      <c r="R223">
        <v>110</v>
      </c>
      <c r="S223">
        <v>174</v>
      </c>
      <c r="T223">
        <v>142</v>
      </c>
      <c r="U223" t="s">
        <v>298</v>
      </c>
      <c r="V223" t="s">
        <v>126</v>
      </c>
      <c r="W223">
        <v>25</v>
      </c>
      <c r="X223">
        <v>1</v>
      </c>
      <c r="Y223">
        <v>1</v>
      </c>
      <c r="Z223">
        <v>1</v>
      </c>
      <c r="AA223">
        <v>1</v>
      </c>
      <c r="AB223">
        <v>0</v>
      </c>
      <c r="AC223">
        <v>0</v>
      </c>
      <c r="AD223">
        <v>0</v>
      </c>
      <c r="AE223">
        <v>0</v>
      </c>
      <c r="AF223">
        <v>1</v>
      </c>
      <c r="AG223">
        <v>1</v>
      </c>
      <c r="AH223">
        <v>0</v>
      </c>
      <c r="AI223">
        <v>0</v>
      </c>
      <c r="AJ223">
        <v>0</v>
      </c>
      <c r="AK223">
        <v>1</v>
      </c>
      <c r="AL223">
        <v>0</v>
      </c>
      <c r="AM223">
        <v>0</v>
      </c>
      <c r="AN223" t="s">
        <v>54</v>
      </c>
      <c r="AO223" t="s">
        <v>234</v>
      </c>
      <c r="AP223" t="s">
        <v>135</v>
      </c>
    </row>
    <row r="224" ht="409.5" spans="1:42">
      <c r="A224">
        <v>270</v>
      </c>
      <c r="B224" t="s">
        <v>169</v>
      </c>
      <c r="C224" t="s">
        <v>1247</v>
      </c>
      <c r="D224" s="12" t="s">
        <v>1248</v>
      </c>
      <c r="E224">
        <v>2.8</v>
      </c>
      <c r="F224" s="12" t="s">
        <v>1249</v>
      </c>
      <c r="G224" t="s">
        <v>1250</v>
      </c>
      <c r="H224" t="s">
        <v>1251</v>
      </c>
      <c r="I224" t="s">
        <v>48</v>
      </c>
      <c r="J224">
        <v>-1</v>
      </c>
      <c r="K224" t="s">
        <v>218</v>
      </c>
      <c r="L224" t="s">
        <v>1252</v>
      </c>
      <c r="M224" t="s">
        <v>888</v>
      </c>
      <c r="N224" t="s">
        <v>51</v>
      </c>
      <c r="O224">
        <v>-1</v>
      </c>
      <c r="P224">
        <v>0</v>
      </c>
      <c r="Q224">
        <v>0</v>
      </c>
      <c r="R224">
        <v>33</v>
      </c>
      <c r="S224">
        <v>62</v>
      </c>
      <c r="T224">
        <v>47.5</v>
      </c>
      <c r="U224" t="s">
        <v>1253</v>
      </c>
      <c r="V224" t="s">
        <v>126</v>
      </c>
      <c r="W224">
        <v>-1</v>
      </c>
      <c r="X224">
        <v>0</v>
      </c>
      <c r="Y224">
        <v>0</v>
      </c>
      <c r="Z224">
        <v>0</v>
      </c>
      <c r="AA224">
        <v>1</v>
      </c>
      <c r="AB224">
        <v>0</v>
      </c>
      <c r="AC224">
        <v>0</v>
      </c>
      <c r="AD224">
        <v>0</v>
      </c>
      <c r="AE224">
        <v>0</v>
      </c>
      <c r="AF224">
        <v>0</v>
      </c>
      <c r="AG224">
        <v>0</v>
      </c>
      <c r="AH224">
        <v>0</v>
      </c>
      <c r="AI224">
        <v>0</v>
      </c>
      <c r="AJ224">
        <v>0</v>
      </c>
      <c r="AK224">
        <v>0</v>
      </c>
      <c r="AL224">
        <v>0</v>
      </c>
      <c r="AM224">
        <v>0</v>
      </c>
      <c r="AN224" t="s">
        <v>174</v>
      </c>
      <c r="AO224" t="s">
        <v>55</v>
      </c>
      <c r="AP224" t="s">
        <v>55</v>
      </c>
    </row>
    <row r="225" ht="409.5" spans="1:42">
      <c r="A225">
        <v>273</v>
      </c>
      <c r="B225" t="s">
        <v>958</v>
      </c>
      <c r="C225" t="s">
        <v>959</v>
      </c>
      <c r="D225" s="12" t="s">
        <v>960</v>
      </c>
      <c r="E225">
        <v>3.7</v>
      </c>
      <c r="F225" s="12" t="s">
        <v>177</v>
      </c>
      <c r="G225" t="s">
        <v>412</v>
      </c>
      <c r="H225" t="s">
        <v>179</v>
      </c>
      <c r="I225" t="s">
        <v>63</v>
      </c>
      <c r="J225">
        <v>1781</v>
      </c>
      <c r="K225" t="s">
        <v>106</v>
      </c>
      <c r="L225" t="s">
        <v>180</v>
      </c>
      <c r="M225" t="s">
        <v>180</v>
      </c>
      <c r="N225" t="s">
        <v>166</v>
      </c>
      <c r="O225" t="s">
        <v>181</v>
      </c>
      <c r="P225">
        <v>0</v>
      </c>
      <c r="Q225">
        <v>0</v>
      </c>
      <c r="R225">
        <v>52</v>
      </c>
      <c r="S225">
        <v>101</v>
      </c>
      <c r="T225">
        <v>76.5</v>
      </c>
      <c r="U225" t="s">
        <v>182</v>
      </c>
      <c r="V225" t="s">
        <v>183</v>
      </c>
      <c r="W225">
        <v>240</v>
      </c>
      <c r="X225">
        <v>0</v>
      </c>
      <c r="Y225">
        <v>0</v>
      </c>
      <c r="Z225">
        <v>0</v>
      </c>
      <c r="AA225">
        <v>1</v>
      </c>
      <c r="AB225">
        <v>0</v>
      </c>
      <c r="AC225">
        <v>0</v>
      </c>
      <c r="AD225">
        <v>0</v>
      </c>
      <c r="AE225">
        <v>0</v>
      </c>
      <c r="AF225">
        <v>0</v>
      </c>
      <c r="AG225">
        <v>0</v>
      </c>
      <c r="AH225">
        <v>0</v>
      </c>
      <c r="AI225">
        <v>0</v>
      </c>
      <c r="AJ225">
        <v>0</v>
      </c>
      <c r="AK225">
        <v>0</v>
      </c>
      <c r="AL225">
        <v>0</v>
      </c>
      <c r="AM225">
        <v>0</v>
      </c>
      <c r="AN225" t="s">
        <v>134</v>
      </c>
      <c r="AO225" t="s">
        <v>55</v>
      </c>
      <c r="AP225" t="s">
        <v>135</v>
      </c>
    </row>
    <row r="226" ht="409.5" spans="1:42">
      <c r="A226">
        <v>274</v>
      </c>
      <c r="B226" t="s">
        <v>169</v>
      </c>
      <c r="C226" t="s">
        <v>1254</v>
      </c>
      <c r="D226" s="12" t="s">
        <v>1255</v>
      </c>
      <c r="E226">
        <v>3.4</v>
      </c>
      <c r="F226" s="12" t="s">
        <v>1256</v>
      </c>
      <c r="G226" t="s">
        <v>146</v>
      </c>
      <c r="H226" t="s">
        <v>146</v>
      </c>
      <c r="I226" t="s">
        <v>95</v>
      </c>
      <c r="J226">
        <v>2013</v>
      </c>
      <c r="K226" t="s">
        <v>49</v>
      </c>
      <c r="L226" t="s">
        <v>207</v>
      </c>
      <c r="M226" t="s">
        <v>140</v>
      </c>
      <c r="N226" t="s">
        <v>97</v>
      </c>
      <c r="O226">
        <v>-1</v>
      </c>
      <c r="P226">
        <v>0</v>
      </c>
      <c r="Q226">
        <v>0</v>
      </c>
      <c r="R226">
        <v>48</v>
      </c>
      <c r="S226">
        <v>90</v>
      </c>
      <c r="T226">
        <v>69</v>
      </c>
      <c r="U226" t="s">
        <v>1257</v>
      </c>
      <c r="V226" t="s">
        <v>126</v>
      </c>
      <c r="W226">
        <v>8</v>
      </c>
      <c r="X226">
        <v>1</v>
      </c>
      <c r="Y226">
        <v>0</v>
      </c>
      <c r="Z226">
        <v>0</v>
      </c>
      <c r="AA226">
        <v>1</v>
      </c>
      <c r="AB226">
        <v>1</v>
      </c>
      <c r="AC226">
        <v>0</v>
      </c>
      <c r="AD226">
        <v>0</v>
      </c>
      <c r="AE226">
        <v>0</v>
      </c>
      <c r="AF226">
        <v>0</v>
      </c>
      <c r="AG226">
        <v>0</v>
      </c>
      <c r="AH226">
        <v>0</v>
      </c>
      <c r="AI226">
        <v>1</v>
      </c>
      <c r="AJ226">
        <v>1</v>
      </c>
      <c r="AK226">
        <v>0</v>
      </c>
      <c r="AL226">
        <v>0</v>
      </c>
      <c r="AM226">
        <v>0</v>
      </c>
      <c r="AN226" t="s">
        <v>174</v>
      </c>
      <c r="AO226" t="s">
        <v>55</v>
      </c>
      <c r="AP226" t="s">
        <v>55</v>
      </c>
    </row>
    <row r="227" ht="409.5" spans="1:42">
      <c r="A227">
        <v>275</v>
      </c>
      <c r="B227" t="s">
        <v>169</v>
      </c>
      <c r="C227" t="s">
        <v>1258</v>
      </c>
      <c r="D227" s="12" t="s">
        <v>1259</v>
      </c>
      <c r="E227">
        <v>4</v>
      </c>
      <c r="F227" s="12" t="s">
        <v>1260</v>
      </c>
      <c r="G227" t="s">
        <v>1261</v>
      </c>
      <c r="H227" t="s">
        <v>1262</v>
      </c>
      <c r="I227" t="s">
        <v>105</v>
      </c>
      <c r="J227">
        <v>1984</v>
      </c>
      <c r="K227" t="s">
        <v>49</v>
      </c>
      <c r="L227" t="s">
        <v>315</v>
      </c>
      <c r="M227" t="s">
        <v>140</v>
      </c>
      <c r="N227" t="s">
        <v>51</v>
      </c>
      <c r="O227">
        <v>-1</v>
      </c>
      <c r="P227">
        <v>0</v>
      </c>
      <c r="Q227">
        <v>0</v>
      </c>
      <c r="R227">
        <v>34</v>
      </c>
      <c r="S227">
        <v>64</v>
      </c>
      <c r="T227">
        <v>49</v>
      </c>
      <c r="U227" t="s">
        <v>1263</v>
      </c>
      <c r="V227" t="s">
        <v>1264</v>
      </c>
      <c r="W227">
        <v>37</v>
      </c>
      <c r="X227">
        <v>1</v>
      </c>
      <c r="Y227">
        <v>0</v>
      </c>
      <c r="Z227">
        <v>0</v>
      </c>
      <c r="AA227">
        <v>1</v>
      </c>
      <c r="AB227">
        <v>1</v>
      </c>
      <c r="AC227">
        <v>0</v>
      </c>
      <c r="AD227">
        <v>0</v>
      </c>
      <c r="AE227">
        <v>0</v>
      </c>
      <c r="AF227">
        <v>0</v>
      </c>
      <c r="AG227">
        <v>0</v>
      </c>
      <c r="AH227">
        <v>0</v>
      </c>
      <c r="AI227">
        <v>1</v>
      </c>
      <c r="AJ227">
        <v>0</v>
      </c>
      <c r="AK227">
        <v>0</v>
      </c>
      <c r="AL227">
        <v>0</v>
      </c>
      <c r="AM227">
        <v>0</v>
      </c>
      <c r="AN227" t="s">
        <v>174</v>
      </c>
      <c r="AO227" t="s">
        <v>55</v>
      </c>
      <c r="AP227" t="s">
        <v>55</v>
      </c>
    </row>
    <row r="228" ht="409.5" spans="1:42">
      <c r="A228">
        <v>276</v>
      </c>
      <c r="B228" t="s">
        <v>967</v>
      </c>
      <c r="C228" t="s">
        <v>968</v>
      </c>
      <c r="D228" s="12" t="s">
        <v>969</v>
      </c>
      <c r="E228">
        <v>3.5</v>
      </c>
      <c r="F228" s="12" t="s">
        <v>970</v>
      </c>
      <c r="G228" t="s">
        <v>121</v>
      </c>
      <c r="H228" t="s">
        <v>121</v>
      </c>
      <c r="I228" t="s">
        <v>63</v>
      </c>
      <c r="J228">
        <v>1970</v>
      </c>
      <c r="K228" t="s">
        <v>106</v>
      </c>
      <c r="L228" t="s">
        <v>315</v>
      </c>
      <c r="M228" t="s">
        <v>140</v>
      </c>
      <c r="N228" t="s">
        <v>166</v>
      </c>
      <c r="O228" t="s">
        <v>971</v>
      </c>
      <c r="P228">
        <v>0</v>
      </c>
      <c r="Q228">
        <v>0</v>
      </c>
      <c r="R228">
        <v>132</v>
      </c>
      <c r="S228">
        <v>211</v>
      </c>
      <c r="T228">
        <v>171.5</v>
      </c>
      <c r="U228" t="s">
        <v>972</v>
      </c>
      <c r="V228" t="s">
        <v>126</v>
      </c>
      <c r="W228">
        <v>51</v>
      </c>
      <c r="X228">
        <v>1</v>
      </c>
      <c r="Y228">
        <v>0</v>
      </c>
      <c r="Z228">
        <v>1</v>
      </c>
      <c r="AA228">
        <v>0</v>
      </c>
      <c r="AB228">
        <v>1</v>
      </c>
      <c r="AC228">
        <v>0</v>
      </c>
      <c r="AD228">
        <v>0</v>
      </c>
      <c r="AE228">
        <v>0</v>
      </c>
      <c r="AF228">
        <v>0</v>
      </c>
      <c r="AG228">
        <v>0</v>
      </c>
      <c r="AH228">
        <v>1</v>
      </c>
      <c r="AI228">
        <v>0</v>
      </c>
      <c r="AJ228">
        <v>0</v>
      </c>
      <c r="AK228">
        <v>0</v>
      </c>
      <c r="AL228">
        <v>0</v>
      </c>
      <c r="AM228">
        <v>0</v>
      </c>
      <c r="AN228" t="s">
        <v>54</v>
      </c>
      <c r="AO228" t="s">
        <v>55</v>
      </c>
      <c r="AP228" t="s">
        <v>56</v>
      </c>
    </row>
    <row r="229" ht="409.5" spans="1:42">
      <c r="A229">
        <v>277</v>
      </c>
      <c r="B229" t="s">
        <v>961</v>
      </c>
      <c r="C229" t="s">
        <v>962</v>
      </c>
      <c r="D229" s="12" t="s">
        <v>963</v>
      </c>
      <c r="E229">
        <v>3.8</v>
      </c>
      <c r="F229" s="12" t="s">
        <v>964</v>
      </c>
      <c r="G229" t="s">
        <v>965</v>
      </c>
      <c r="H229" t="s">
        <v>965</v>
      </c>
      <c r="I229" t="s">
        <v>48</v>
      </c>
      <c r="J229">
        <v>1981</v>
      </c>
      <c r="K229" t="s">
        <v>49</v>
      </c>
      <c r="L229" t="s">
        <v>219</v>
      </c>
      <c r="M229" t="s">
        <v>220</v>
      </c>
      <c r="N229" t="s">
        <v>87</v>
      </c>
      <c r="O229">
        <v>-1</v>
      </c>
      <c r="P229">
        <v>0</v>
      </c>
      <c r="Q229">
        <v>0</v>
      </c>
      <c r="R229">
        <v>81</v>
      </c>
      <c r="S229">
        <v>133</v>
      </c>
      <c r="T229">
        <v>107</v>
      </c>
      <c r="U229" t="s">
        <v>966</v>
      </c>
      <c r="V229" t="s">
        <v>69</v>
      </c>
      <c r="W229">
        <v>40</v>
      </c>
      <c r="X229">
        <v>1</v>
      </c>
      <c r="Y229">
        <v>0</v>
      </c>
      <c r="Z229">
        <v>0</v>
      </c>
      <c r="AA229">
        <v>1</v>
      </c>
      <c r="AB229">
        <v>1</v>
      </c>
      <c r="AC229">
        <v>0</v>
      </c>
      <c r="AD229">
        <v>0</v>
      </c>
      <c r="AE229">
        <v>0</v>
      </c>
      <c r="AF229">
        <v>0</v>
      </c>
      <c r="AG229">
        <v>0</v>
      </c>
      <c r="AH229">
        <v>0</v>
      </c>
      <c r="AI229">
        <v>1</v>
      </c>
      <c r="AJ229">
        <v>0</v>
      </c>
      <c r="AK229">
        <v>0</v>
      </c>
      <c r="AL229">
        <v>0</v>
      </c>
      <c r="AM229">
        <v>0</v>
      </c>
      <c r="AN229" t="s">
        <v>54</v>
      </c>
      <c r="AO229" t="s">
        <v>55</v>
      </c>
      <c r="AP229" t="s">
        <v>56</v>
      </c>
    </row>
    <row r="230" ht="409.5" spans="1:42">
      <c r="A230">
        <v>278</v>
      </c>
      <c r="B230" t="s">
        <v>1265</v>
      </c>
      <c r="C230" t="s">
        <v>1084</v>
      </c>
      <c r="D230" s="12" t="s">
        <v>1266</v>
      </c>
      <c r="E230">
        <v>3.7</v>
      </c>
      <c r="F230" s="12" t="s">
        <v>1267</v>
      </c>
      <c r="G230" t="s">
        <v>1268</v>
      </c>
      <c r="H230" t="s">
        <v>1268</v>
      </c>
      <c r="I230" t="s">
        <v>105</v>
      </c>
      <c r="J230">
        <v>1996</v>
      </c>
      <c r="K230" t="s">
        <v>49</v>
      </c>
      <c r="L230" t="s">
        <v>207</v>
      </c>
      <c r="M230" t="s">
        <v>140</v>
      </c>
      <c r="N230" t="s">
        <v>97</v>
      </c>
      <c r="O230">
        <v>-1</v>
      </c>
      <c r="P230">
        <v>0</v>
      </c>
      <c r="Q230">
        <v>0</v>
      </c>
      <c r="R230">
        <v>42</v>
      </c>
      <c r="S230">
        <v>76</v>
      </c>
      <c r="T230">
        <v>59</v>
      </c>
      <c r="U230" t="s">
        <v>1269</v>
      </c>
      <c r="V230" t="s">
        <v>193</v>
      </c>
      <c r="W230">
        <v>25</v>
      </c>
      <c r="X230">
        <v>0</v>
      </c>
      <c r="Y230">
        <v>0</v>
      </c>
      <c r="Z230">
        <v>0</v>
      </c>
      <c r="AA230">
        <v>1</v>
      </c>
      <c r="AB230">
        <v>0</v>
      </c>
      <c r="AC230">
        <v>0</v>
      </c>
      <c r="AD230">
        <v>0</v>
      </c>
      <c r="AE230">
        <v>0</v>
      </c>
      <c r="AF230">
        <v>0</v>
      </c>
      <c r="AG230">
        <v>0</v>
      </c>
      <c r="AH230">
        <v>0</v>
      </c>
      <c r="AI230">
        <v>0</v>
      </c>
      <c r="AJ230">
        <v>0</v>
      </c>
      <c r="AK230">
        <v>0</v>
      </c>
      <c r="AL230">
        <v>0</v>
      </c>
      <c r="AM230">
        <v>0</v>
      </c>
      <c r="AN230" t="s">
        <v>174</v>
      </c>
      <c r="AO230" t="s">
        <v>55</v>
      </c>
      <c r="AP230" t="s">
        <v>56</v>
      </c>
    </row>
    <row r="231" ht="409.5" spans="1:42">
      <c r="A231">
        <v>281</v>
      </c>
      <c r="B231" t="s">
        <v>42</v>
      </c>
      <c r="C231" t="s">
        <v>1270</v>
      </c>
      <c r="D231" s="12" t="s">
        <v>1271</v>
      </c>
      <c r="E231">
        <v>3.5</v>
      </c>
      <c r="F231" s="12" t="s">
        <v>1272</v>
      </c>
      <c r="G231" t="s">
        <v>515</v>
      </c>
      <c r="H231" t="s">
        <v>592</v>
      </c>
      <c r="I231" t="s">
        <v>105</v>
      </c>
      <c r="J231">
        <v>2019</v>
      </c>
      <c r="K231" t="s">
        <v>49</v>
      </c>
      <c r="L231" t="s">
        <v>309</v>
      </c>
      <c r="M231" t="s">
        <v>140</v>
      </c>
      <c r="N231" t="s">
        <v>124</v>
      </c>
      <c r="O231">
        <v>-1</v>
      </c>
      <c r="P231">
        <v>0</v>
      </c>
      <c r="Q231">
        <v>0</v>
      </c>
      <c r="R231">
        <v>66</v>
      </c>
      <c r="S231">
        <v>111</v>
      </c>
      <c r="T231">
        <v>88.5</v>
      </c>
      <c r="U231" t="s">
        <v>1273</v>
      </c>
      <c r="V231" t="s">
        <v>518</v>
      </c>
      <c r="W231">
        <v>2</v>
      </c>
      <c r="X231">
        <v>0</v>
      </c>
      <c r="Y231">
        <v>0</v>
      </c>
      <c r="Z231">
        <v>1</v>
      </c>
      <c r="AA231">
        <v>0</v>
      </c>
      <c r="AB231">
        <v>0</v>
      </c>
      <c r="AC231">
        <v>0</v>
      </c>
      <c r="AD231">
        <v>0</v>
      </c>
      <c r="AE231">
        <v>0</v>
      </c>
      <c r="AF231">
        <v>0</v>
      </c>
      <c r="AG231">
        <v>0</v>
      </c>
      <c r="AH231">
        <v>0</v>
      </c>
      <c r="AI231">
        <v>0</v>
      </c>
      <c r="AJ231">
        <v>0</v>
      </c>
      <c r="AK231">
        <v>0</v>
      </c>
      <c r="AL231">
        <v>0</v>
      </c>
      <c r="AM231">
        <v>0</v>
      </c>
      <c r="AN231" t="s">
        <v>54</v>
      </c>
      <c r="AO231" t="s">
        <v>55</v>
      </c>
      <c r="AP231" t="s">
        <v>56</v>
      </c>
    </row>
    <row r="232" ht="409.5" spans="1:42">
      <c r="A232">
        <v>282</v>
      </c>
      <c r="B232" t="s">
        <v>973</v>
      </c>
      <c r="C232" t="s">
        <v>974</v>
      </c>
      <c r="D232" s="12" t="s">
        <v>975</v>
      </c>
      <c r="E232">
        <v>4.2</v>
      </c>
      <c r="F232" s="12" t="s">
        <v>884</v>
      </c>
      <c r="G232" t="s">
        <v>885</v>
      </c>
      <c r="H232" t="s">
        <v>886</v>
      </c>
      <c r="I232" t="s">
        <v>63</v>
      </c>
      <c r="J232">
        <v>-1</v>
      </c>
      <c r="K232" t="s">
        <v>218</v>
      </c>
      <c r="L232" t="s">
        <v>887</v>
      </c>
      <c r="M232" t="s">
        <v>888</v>
      </c>
      <c r="N232" t="s">
        <v>97</v>
      </c>
      <c r="O232">
        <v>-1</v>
      </c>
      <c r="P232">
        <v>0</v>
      </c>
      <c r="Q232">
        <v>0</v>
      </c>
      <c r="R232">
        <v>74</v>
      </c>
      <c r="S232">
        <v>140</v>
      </c>
      <c r="T232">
        <v>107</v>
      </c>
      <c r="U232" t="s">
        <v>889</v>
      </c>
      <c r="V232" t="s">
        <v>890</v>
      </c>
      <c r="W232">
        <v>-1</v>
      </c>
      <c r="X232">
        <v>0</v>
      </c>
      <c r="Y232">
        <v>0</v>
      </c>
      <c r="Z232">
        <v>0</v>
      </c>
      <c r="AA232">
        <v>1</v>
      </c>
      <c r="AB232">
        <v>0</v>
      </c>
      <c r="AC232">
        <v>0</v>
      </c>
      <c r="AD232">
        <v>0</v>
      </c>
      <c r="AE232">
        <v>0</v>
      </c>
      <c r="AF232">
        <v>0</v>
      </c>
      <c r="AG232">
        <v>0</v>
      </c>
      <c r="AH232">
        <v>0</v>
      </c>
      <c r="AI232">
        <v>0</v>
      </c>
      <c r="AJ232">
        <v>0</v>
      </c>
      <c r="AK232">
        <v>0</v>
      </c>
      <c r="AL232">
        <v>0</v>
      </c>
      <c r="AM232">
        <v>0</v>
      </c>
      <c r="AN232" t="s">
        <v>194</v>
      </c>
      <c r="AO232" t="s">
        <v>55</v>
      </c>
      <c r="AP232" t="s">
        <v>56</v>
      </c>
    </row>
    <row r="233" ht="409.5" spans="1:42">
      <c r="A233">
        <v>284</v>
      </c>
      <c r="B233" t="s">
        <v>259</v>
      </c>
      <c r="C233" t="s">
        <v>260</v>
      </c>
      <c r="D233" s="12" t="s">
        <v>261</v>
      </c>
      <c r="E233">
        <v>4</v>
      </c>
      <c r="F233" s="12" t="s">
        <v>262</v>
      </c>
      <c r="G233" t="s">
        <v>178</v>
      </c>
      <c r="H233" t="s">
        <v>94</v>
      </c>
      <c r="I233" t="s">
        <v>63</v>
      </c>
      <c r="J233">
        <v>1849</v>
      </c>
      <c r="K233" t="s">
        <v>106</v>
      </c>
      <c r="L233" t="s">
        <v>180</v>
      </c>
      <c r="M233" t="s">
        <v>180</v>
      </c>
      <c r="N233" t="s">
        <v>166</v>
      </c>
      <c r="O233">
        <v>-1</v>
      </c>
      <c r="P233">
        <v>0</v>
      </c>
      <c r="Q233">
        <v>0</v>
      </c>
      <c r="R233">
        <v>63</v>
      </c>
      <c r="S233">
        <v>110</v>
      </c>
      <c r="T233">
        <v>86.5</v>
      </c>
      <c r="U233" t="s">
        <v>263</v>
      </c>
      <c r="V233" t="s">
        <v>183</v>
      </c>
      <c r="W233">
        <v>172</v>
      </c>
      <c r="X233">
        <v>1</v>
      </c>
      <c r="Y233">
        <v>0</v>
      </c>
      <c r="Z233">
        <v>1</v>
      </c>
      <c r="AA233">
        <v>1</v>
      </c>
      <c r="AB233">
        <v>0</v>
      </c>
      <c r="AC233">
        <v>0</v>
      </c>
      <c r="AD233">
        <v>0</v>
      </c>
      <c r="AE233">
        <v>0</v>
      </c>
      <c r="AF233">
        <v>0</v>
      </c>
      <c r="AG233">
        <v>0</v>
      </c>
      <c r="AH233">
        <v>0</v>
      </c>
      <c r="AI233">
        <v>0</v>
      </c>
      <c r="AJ233">
        <v>0</v>
      </c>
      <c r="AK233">
        <v>0</v>
      </c>
      <c r="AL233">
        <v>0</v>
      </c>
      <c r="AM233">
        <v>0</v>
      </c>
      <c r="AN233" t="s">
        <v>54</v>
      </c>
      <c r="AO233" t="s">
        <v>55</v>
      </c>
      <c r="AP233" t="s">
        <v>55</v>
      </c>
    </row>
    <row r="234" ht="409.5" spans="1:42">
      <c r="A234">
        <v>285</v>
      </c>
      <c r="B234" t="s">
        <v>42</v>
      </c>
      <c r="C234" t="s">
        <v>245</v>
      </c>
      <c r="D234" s="12" t="s">
        <v>246</v>
      </c>
      <c r="E234">
        <v>4.3</v>
      </c>
      <c r="F234" s="12" t="s">
        <v>247</v>
      </c>
      <c r="G234" t="s">
        <v>248</v>
      </c>
      <c r="H234" t="s">
        <v>249</v>
      </c>
      <c r="I234" t="s">
        <v>95</v>
      </c>
      <c r="J234">
        <v>1935</v>
      </c>
      <c r="K234" t="s">
        <v>218</v>
      </c>
      <c r="L234" t="s">
        <v>241</v>
      </c>
      <c r="M234" t="s">
        <v>242</v>
      </c>
      <c r="N234" t="s">
        <v>250</v>
      </c>
      <c r="O234">
        <v>-1</v>
      </c>
      <c r="P234">
        <v>0</v>
      </c>
      <c r="Q234">
        <v>0</v>
      </c>
      <c r="R234">
        <v>63</v>
      </c>
      <c r="S234">
        <v>105</v>
      </c>
      <c r="T234">
        <v>84</v>
      </c>
      <c r="U234" t="s">
        <v>251</v>
      </c>
      <c r="V234" t="s">
        <v>252</v>
      </c>
      <c r="W234">
        <v>86</v>
      </c>
      <c r="X234">
        <v>1</v>
      </c>
      <c r="Y234">
        <v>0</v>
      </c>
      <c r="Z234">
        <v>0</v>
      </c>
      <c r="AA234">
        <v>1</v>
      </c>
      <c r="AB234">
        <v>1</v>
      </c>
      <c r="AC234">
        <v>0</v>
      </c>
      <c r="AD234">
        <v>0</v>
      </c>
      <c r="AE234">
        <v>0</v>
      </c>
      <c r="AF234">
        <v>0</v>
      </c>
      <c r="AG234">
        <v>0</v>
      </c>
      <c r="AH234">
        <v>0</v>
      </c>
      <c r="AI234">
        <v>1</v>
      </c>
      <c r="AJ234">
        <v>0</v>
      </c>
      <c r="AK234">
        <v>0</v>
      </c>
      <c r="AL234">
        <v>0</v>
      </c>
      <c r="AM234">
        <v>0</v>
      </c>
      <c r="AN234" t="s">
        <v>54</v>
      </c>
      <c r="AO234" t="s">
        <v>55</v>
      </c>
      <c r="AP234" t="s">
        <v>56</v>
      </c>
    </row>
    <row r="235" ht="409.5" spans="1:42">
      <c r="A235">
        <v>288</v>
      </c>
      <c r="B235" t="s">
        <v>1274</v>
      </c>
      <c r="C235" t="s">
        <v>1275</v>
      </c>
      <c r="D235" s="12" t="s">
        <v>1276</v>
      </c>
      <c r="E235">
        <v>4.7</v>
      </c>
      <c r="F235" s="12" t="s">
        <v>1277</v>
      </c>
      <c r="G235" t="s">
        <v>94</v>
      </c>
      <c r="H235" t="s">
        <v>452</v>
      </c>
      <c r="I235" t="s">
        <v>105</v>
      </c>
      <c r="J235">
        <v>1992</v>
      </c>
      <c r="K235" t="s">
        <v>49</v>
      </c>
      <c r="L235" t="s">
        <v>123</v>
      </c>
      <c r="M235" t="s">
        <v>75</v>
      </c>
      <c r="N235" t="s">
        <v>51</v>
      </c>
      <c r="O235">
        <v>-1</v>
      </c>
      <c r="P235">
        <v>0</v>
      </c>
      <c r="Q235">
        <v>0</v>
      </c>
      <c r="R235">
        <v>91</v>
      </c>
      <c r="S235">
        <v>138</v>
      </c>
      <c r="T235">
        <v>114.5</v>
      </c>
      <c r="U235" t="s">
        <v>1278</v>
      </c>
      <c r="V235" t="s">
        <v>100</v>
      </c>
      <c r="W235">
        <v>29</v>
      </c>
      <c r="X235">
        <v>1</v>
      </c>
      <c r="Y235">
        <v>0</v>
      </c>
      <c r="Z235">
        <v>0</v>
      </c>
      <c r="AA235">
        <v>1</v>
      </c>
      <c r="AB235">
        <v>1</v>
      </c>
      <c r="AC235">
        <v>0</v>
      </c>
      <c r="AD235">
        <v>0</v>
      </c>
      <c r="AE235">
        <v>0</v>
      </c>
      <c r="AF235">
        <v>0</v>
      </c>
      <c r="AG235">
        <v>0</v>
      </c>
      <c r="AH235">
        <v>0</v>
      </c>
      <c r="AI235">
        <v>1</v>
      </c>
      <c r="AJ235">
        <v>0</v>
      </c>
      <c r="AK235">
        <v>0</v>
      </c>
      <c r="AL235">
        <v>0</v>
      </c>
      <c r="AM235">
        <v>0</v>
      </c>
      <c r="AN235" t="s">
        <v>519</v>
      </c>
      <c r="AO235" t="s">
        <v>55</v>
      </c>
      <c r="AP235" t="s">
        <v>56</v>
      </c>
    </row>
    <row r="236" ht="409.5" spans="1:42">
      <c r="A236">
        <v>289</v>
      </c>
      <c r="B236" t="s">
        <v>976</v>
      </c>
      <c r="C236" t="s">
        <v>977</v>
      </c>
      <c r="D236" s="12" t="s">
        <v>978</v>
      </c>
      <c r="E236">
        <v>3.5</v>
      </c>
      <c r="F236" s="12" t="s">
        <v>979</v>
      </c>
      <c r="G236" t="s">
        <v>344</v>
      </c>
      <c r="H236" t="s">
        <v>344</v>
      </c>
      <c r="I236" t="s">
        <v>83</v>
      </c>
      <c r="J236">
        <v>2010</v>
      </c>
      <c r="K236" t="s">
        <v>49</v>
      </c>
      <c r="L236" t="s">
        <v>180</v>
      </c>
      <c r="M236" t="s">
        <v>180</v>
      </c>
      <c r="N236" t="s">
        <v>108</v>
      </c>
      <c r="O236" t="s">
        <v>980</v>
      </c>
      <c r="P236">
        <v>0</v>
      </c>
      <c r="Q236">
        <v>0</v>
      </c>
      <c r="R236">
        <v>100</v>
      </c>
      <c r="S236">
        <v>190</v>
      </c>
      <c r="T236">
        <v>145</v>
      </c>
      <c r="U236" t="s">
        <v>981</v>
      </c>
      <c r="V236" t="s">
        <v>183</v>
      </c>
      <c r="W236">
        <v>11</v>
      </c>
      <c r="X236">
        <v>1</v>
      </c>
      <c r="Y236">
        <v>0</v>
      </c>
      <c r="Z236">
        <v>0</v>
      </c>
      <c r="AA236">
        <v>1</v>
      </c>
      <c r="AB236">
        <v>0</v>
      </c>
      <c r="AC236">
        <v>0</v>
      </c>
      <c r="AD236">
        <v>0</v>
      </c>
      <c r="AE236">
        <v>0</v>
      </c>
      <c r="AF236">
        <v>0</v>
      </c>
      <c r="AG236">
        <v>0</v>
      </c>
      <c r="AH236">
        <v>0</v>
      </c>
      <c r="AI236">
        <v>0</v>
      </c>
      <c r="AJ236">
        <v>0</v>
      </c>
      <c r="AK236">
        <v>0</v>
      </c>
      <c r="AL236">
        <v>0</v>
      </c>
      <c r="AM236">
        <v>0</v>
      </c>
      <c r="AN236" t="s">
        <v>134</v>
      </c>
      <c r="AO236" t="s">
        <v>234</v>
      </c>
      <c r="AP236" t="s">
        <v>135</v>
      </c>
    </row>
    <row r="237" ht="409.5" spans="1:42">
      <c r="A237">
        <v>290</v>
      </c>
      <c r="B237" t="s">
        <v>330</v>
      </c>
      <c r="C237" t="s">
        <v>1279</v>
      </c>
      <c r="D237" s="12" t="s">
        <v>1280</v>
      </c>
      <c r="E237">
        <v>4.4</v>
      </c>
      <c r="F237" s="12" t="s">
        <v>1281</v>
      </c>
      <c r="G237" t="s">
        <v>1282</v>
      </c>
      <c r="H237" t="s">
        <v>146</v>
      </c>
      <c r="I237" t="s">
        <v>83</v>
      </c>
      <c r="J237">
        <v>2006</v>
      </c>
      <c r="K237" t="s">
        <v>106</v>
      </c>
      <c r="L237" t="s">
        <v>139</v>
      </c>
      <c r="M237" t="s">
        <v>140</v>
      </c>
      <c r="N237" t="s">
        <v>76</v>
      </c>
      <c r="O237" t="s">
        <v>1283</v>
      </c>
      <c r="P237">
        <v>0</v>
      </c>
      <c r="Q237">
        <v>0</v>
      </c>
      <c r="R237">
        <v>62</v>
      </c>
      <c r="S237">
        <v>114</v>
      </c>
      <c r="T237">
        <v>88</v>
      </c>
      <c r="U237" t="s">
        <v>1284</v>
      </c>
      <c r="V237" t="s">
        <v>923</v>
      </c>
      <c r="W237">
        <v>15</v>
      </c>
      <c r="X237">
        <v>1</v>
      </c>
      <c r="Y237">
        <v>1</v>
      </c>
      <c r="Z237">
        <v>1</v>
      </c>
      <c r="AA237">
        <v>1</v>
      </c>
      <c r="AB237">
        <v>1</v>
      </c>
      <c r="AC237">
        <v>0</v>
      </c>
      <c r="AD237">
        <v>0</v>
      </c>
      <c r="AE237">
        <v>0</v>
      </c>
      <c r="AF237">
        <v>0</v>
      </c>
      <c r="AG237">
        <v>0</v>
      </c>
      <c r="AH237">
        <v>1</v>
      </c>
      <c r="AI237">
        <v>0</v>
      </c>
      <c r="AJ237">
        <v>0</v>
      </c>
      <c r="AK237">
        <v>0</v>
      </c>
      <c r="AL237">
        <v>0</v>
      </c>
      <c r="AM237">
        <v>0</v>
      </c>
      <c r="AN237" t="s">
        <v>194</v>
      </c>
      <c r="AO237" t="s">
        <v>55</v>
      </c>
      <c r="AP237" t="s">
        <v>55</v>
      </c>
    </row>
    <row r="238" ht="409.5" spans="1:42">
      <c r="A238">
        <v>291</v>
      </c>
      <c r="B238" t="s">
        <v>1285</v>
      </c>
      <c r="C238" t="s">
        <v>1286</v>
      </c>
      <c r="D238" s="12" t="s">
        <v>1287</v>
      </c>
      <c r="E238">
        <v>4.1</v>
      </c>
      <c r="F238" s="12" t="s">
        <v>1288</v>
      </c>
      <c r="G238" t="s">
        <v>239</v>
      </c>
      <c r="H238" t="s">
        <v>239</v>
      </c>
      <c r="I238" t="s">
        <v>48</v>
      </c>
      <c r="J238">
        <v>2001</v>
      </c>
      <c r="K238" t="s">
        <v>49</v>
      </c>
      <c r="L238" t="s">
        <v>139</v>
      </c>
      <c r="M238" t="s">
        <v>140</v>
      </c>
      <c r="N238" t="s">
        <v>76</v>
      </c>
      <c r="O238" t="s">
        <v>1289</v>
      </c>
      <c r="P238">
        <v>0</v>
      </c>
      <c r="Q238">
        <v>0</v>
      </c>
      <c r="R238">
        <v>71</v>
      </c>
      <c r="S238">
        <v>129</v>
      </c>
      <c r="T238">
        <v>100</v>
      </c>
      <c r="U238" t="s">
        <v>1290</v>
      </c>
      <c r="V238" t="s">
        <v>244</v>
      </c>
      <c r="W238">
        <v>20</v>
      </c>
      <c r="X238">
        <v>1</v>
      </c>
      <c r="Y238">
        <v>1</v>
      </c>
      <c r="Z238">
        <v>1</v>
      </c>
      <c r="AA238">
        <v>0</v>
      </c>
      <c r="AB238">
        <v>1</v>
      </c>
      <c r="AC238">
        <v>0</v>
      </c>
      <c r="AD238">
        <v>0</v>
      </c>
      <c r="AE238">
        <v>0</v>
      </c>
      <c r="AF238">
        <v>0</v>
      </c>
      <c r="AG238">
        <v>0</v>
      </c>
      <c r="AH238">
        <v>1</v>
      </c>
      <c r="AI238">
        <v>0</v>
      </c>
      <c r="AJ238">
        <v>0</v>
      </c>
      <c r="AK238">
        <v>0</v>
      </c>
      <c r="AL238">
        <v>0</v>
      </c>
      <c r="AM238">
        <v>0</v>
      </c>
      <c r="AN238" t="s">
        <v>194</v>
      </c>
      <c r="AO238" t="s">
        <v>55</v>
      </c>
      <c r="AP238" t="s">
        <v>55</v>
      </c>
    </row>
    <row r="239" ht="409.5" spans="1:42">
      <c r="A239">
        <v>292</v>
      </c>
      <c r="B239" t="s">
        <v>716</v>
      </c>
      <c r="C239" t="s">
        <v>982</v>
      </c>
      <c r="D239" s="12" t="s">
        <v>983</v>
      </c>
      <c r="E239">
        <v>2.9</v>
      </c>
      <c r="F239" s="12" t="s">
        <v>984</v>
      </c>
      <c r="G239" t="s">
        <v>154</v>
      </c>
      <c r="H239" t="s">
        <v>154</v>
      </c>
      <c r="I239" t="s">
        <v>105</v>
      </c>
      <c r="J239">
        <v>1993</v>
      </c>
      <c r="K239" t="s">
        <v>218</v>
      </c>
      <c r="L239" t="s">
        <v>902</v>
      </c>
      <c r="M239" t="s">
        <v>687</v>
      </c>
      <c r="N239" t="s">
        <v>124</v>
      </c>
      <c r="O239" t="s">
        <v>985</v>
      </c>
      <c r="P239">
        <v>0</v>
      </c>
      <c r="Q239">
        <v>0</v>
      </c>
      <c r="R239">
        <v>43</v>
      </c>
      <c r="S239">
        <v>80</v>
      </c>
      <c r="T239">
        <v>61.5</v>
      </c>
      <c r="U239" t="s">
        <v>986</v>
      </c>
      <c r="V239" t="s">
        <v>158</v>
      </c>
      <c r="W239">
        <v>28</v>
      </c>
      <c r="X239">
        <v>1</v>
      </c>
      <c r="Y239">
        <v>0</v>
      </c>
      <c r="Z239">
        <v>0</v>
      </c>
      <c r="AA239">
        <v>1</v>
      </c>
      <c r="AB239">
        <v>1</v>
      </c>
      <c r="AC239">
        <v>0</v>
      </c>
      <c r="AD239">
        <v>0</v>
      </c>
      <c r="AE239">
        <v>0</v>
      </c>
      <c r="AF239">
        <v>0</v>
      </c>
      <c r="AG239">
        <v>0</v>
      </c>
      <c r="AH239">
        <v>0</v>
      </c>
      <c r="AI239">
        <v>1</v>
      </c>
      <c r="AJ239">
        <v>1</v>
      </c>
      <c r="AK239">
        <v>0</v>
      </c>
      <c r="AL239">
        <v>0</v>
      </c>
      <c r="AM239">
        <v>0</v>
      </c>
      <c r="AN239" t="s">
        <v>174</v>
      </c>
      <c r="AO239" t="s">
        <v>234</v>
      </c>
      <c r="AP239" t="s">
        <v>56</v>
      </c>
    </row>
    <row r="240" ht="409.5" spans="1:42">
      <c r="A240">
        <v>293</v>
      </c>
      <c r="B240" t="s">
        <v>42</v>
      </c>
      <c r="C240" t="s">
        <v>1291</v>
      </c>
      <c r="D240" s="12" t="s">
        <v>1292</v>
      </c>
      <c r="E240">
        <v>2.5</v>
      </c>
      <c r="F240" s="12" t="s">
        <v>1293</v>
      </c>
      <c r="G240" t="s">
        <v>1294</v>
      </c>
      <c r="H240" t="s">
        <v>537</v>
      </c>
      <c r="I240" t="s">
        <v>83</v>
      </c>
      <c r="J240">
        <v>1999</v>
      </c>
      <c r="K240" t="s">
        <v>106</v>
      </c>
      <c r="L240" t="s">
        <v>96</v>
      </c>
      <c r="M240" t="s">
        <v>75</v>
      </c>
      <c r="N240" t="s">
        <v>108</v>
      </c>
      <c r="O240" t="s">
        <v>1295</v>
      </c>
      <c r="P240">
        <v>0</v>
      </c>
      <c r="Q240">
        <v>0</v>
      </c>
      <c r="R240">
        <v>74</v>
      </c>
      <c r="S240">
        <v>119</v>
      </c>
      <c r="T240">
        <v>96.5</v>
      </c>
      <c r="U240" t="s">
        <v>1296</v>
      </c>
      <c r="V240" t="s">
        <v>269</v>
      </c>
      <c r="W240">
        <v>22</v>
      </c>
      <c r="X240">
        <v>1</v>
      </c>
      <c r="Y240">
        <v>1</v>
      </c>
      <c r="Z240">
        <v>0</v>
      </c>
      <c r="AA240">
        <v>0</v>
      </c>
      <c r="AB240">
        <v>1</v>
      </c>
      <c r="AC240">
        <v>0</v>
      </c>
      <c r="AD240">
        <v>0</v>
      </c>
      <c r="AE240">
        <v>0</v>
      </c>
      <c r="AF240">
        <v>0</v>
      </c>
      <c r="AG240">
        <v>0</v>
      </c>
      <c r="AH240">
        <v>0</v>
      </c>
      <c r="AI240">
        <v>0</v>
      </c>
      <c r="AJ240">
        <v>0</v>
      </c>
      <c r="AK240">
        <v>0</v>
      </c>
      <c r="AL240">
        <v>0</v>
      </c>
      <c r="AM240">
        <v>0</v>
      </c>
      <c r="AN240" t="s">
        <v>54</v>
      </c>
      <c r="AO240" t="s">
        <v>55</v>
      </c>
      <c r="AP240" t="s">
        <v>55</v>
      </c>
    </row>
    <row r="241" ht="409.5" spans="1:42">
      <c r="A241">
        <v>295</v>
      </c>
      <c r="B241" t="s">
        <v>1297</v>
      </c>
      <c r="C241" t="s">
        <v>1298</v>
      </c>
      <c r="D241" s="12" t="s">
        <v>1299</v>
      </c>
      <c r="E241">
        <v>4.2</v>
      </c>
      <c r="F241" s="12" t="s">
        <v>1300</v>
      </c>
      <c r="G241" t="s">
        <v>765</v>
      </c>
      <c r="H241" t="s">
        <v>239</v>
      </c>
      <c r="I241" t="s">
        <v>105</v>
      </c>
      <c r="J241">
        <v>1992</v>
      </c>
      <c r="K241" t="s">
        <v>49</v>
      </c>
      <c r="L241" t="s">
        <v>123</v>
      </c>
      <c r="M241" t="s">
        <v>75</v>
      </c>
      <c r="N241" t="s">
        <v>97</v>
      </c>
      <c r="O241" t="s">
        <v>1301</v>
      </c>
      <c r="P241">
        <v>0</v>
      </c>
      <c r="Q241">
        <v>0</v>
      </c>
      <c r="R241">
        <v>55</v>
      </c>
      <c r="S241">
        <v>97</v>
      </c>
      <c r="T241">
        <v>76</v>
      </c>
      <c r="U241" t="s">
        <v>1302</v>
      </c>
      <c r="V241" t="s">
        <v>768</v>
      </c>
      <c r="W241">
        <v>29</v>
      </c>
      <c r="X241">
        <v>1</v>
      </c>
      <c r="Y241">
        <v>0</v>
      </c>
      <c r="Z241">
        <v>0</v>
      </c>
      <c r="AA241">
        <v>1</v>
      </c>
      <c r="AB241">
        <v>1</v>
      </c>
      <c r="AC241">
        <v>0</v>
      </c>
      <c r="AD241">
        <v>0</v>
      </c>
      <c r="AE241">
        <v>0</v>
      </c>
      <c r="AF241">
        <v>0</v>
      </c>
      <c r="AG241">
        <v>0</v>
      </c>
      <c r="AH241">
        <v>0</v>
      </c>
      <c r="AI241">
        <v>0</v>
      </c>
      <c r="AJ241">
        <v>0</v>
      </c>
      <c r="AK241">
        <v>0</v>
      </c>
      <c r="AL241">
        <v>0</v>
      </c>
      <c r="AM241">
        <v>0</v>
      </c>
      <c r="AN241" t="s">
        <v>174</v>
      </c>
      <c r="AO241" t="s">
        <v>55</v>
      </c>
      <c r="AP241" t="s">
        <v>55</v>
      </c>
    </row>
    <row r="242" ht="28" spans="1:42">
      <c r="A242">
        <v>296</v>
      </c>
      <c r="B242" t="s">
        <v>42</v>
      </c>
      <c r="C242" t="s">
        <v>1303</v>
      </c>
      <c r="D242" t="s">
        <v>1304</v>
      </c>
      <c r="E242">
        <v>3.9</v>
      </c>
      <c r="F242" s="12" t="s">
        <v>1305</v>
      </c>
      <c r="G242" t="s">
        <v>1306</v>
      </c>
      <c r="H242" t="s">
        <v>1306</v>
      </c>
      <c r="I242" t="s">
        <v>83</v>
      </c>
      <c r="J242">
        <v>1966</v>
      </c>
      <c r="K242" t="s">
        <v>49</v>
      </c>
      <c r="L242" t="s">
        <v>156</v>
      </c>
      <c r="M242" t="s">
        <v>75</v>
      </c>
      <c r="N242" t="s">
        <v>76</v>
      </c>
      <c r="O242">
        <v>-1</v>
      </c>
      <c r="P242">
        <v>0</v>
      </c>
      <c r="Q242">
        <v>0</v>
      </c>
      <c r="R242">
        <v>15</v>
      </c>
      <c r="S242">
        <v>16</v>
      </c>
      <c r="T242">
        <v>15.5</v>
      </c>
      <c r="U242" t="s">
        <v>1307</v>
      </c>
      <c r="V242" t="s">
        <v>100</v>
      </c>
      <c r="W242">
        <v>55</v>
      </c>
      <c r="X242">
        <v>0</v>
      </c>
      <c r="Y242">
        <v>0</v>
      </c>
      <c r="Z242">
        <v>0</v>
      </c>
      <c r="AA242">
        <v>1</v>
      </c>
      <c r="AB242">
        <v>0</v>
      </c>
      <c r="AC242">
        <v>0</v>
      </c>
      <c r="AD242">
        <v>0</v>
      </c>
      <c r="AE242">
        <v>0</v>
      </c>
      <c r="AF242">
        <v>0</v>
      </c>
      <c r="AG242">
        <v>0</v>
      </c>
      <c r="AH242">
        <v>0</v>
      </c>
      <c r="AI242">
        <v>0</v>
      </c>
      <c r="AJ242">
        <v>0</v>
      </c>
      <c r="AK242">
        <v>0</v>
      </c>
      <c r="AL242">
        <v>0</v>
      </c>
      <c r="AM242">
        <v>0</v>
      </c>
      <c r="AN242" t="s">
        <v>54</v>
      </c>
      <c r="AO242" t="s">
        <v>55</v>
      </c>
      <c r="AP242" t="s">
        <v>55</v>
      </c>
    </row>
    <row r="243" ht="409.5" spans="1:42">
      <c r="A243">
        <v>299</v>
      </c>
      <c r="B243" t="s">
        <v>42</v>
      </c>
      <c r="C243" t="s">
        <v>1308</v>
      </c>
      <c r="D243" s="12" t="s">
        <v>1309</v>
      </c>
      <c r="E243">
        <v>4.3</v>
      </c>
      <c r="F243" s="12" t="s">
        <v>1310</v>
      </c>
      <c r="G243" t="s">
        <v>1311</v>
      </c>
      <c r="H243" t="s">
        <v>1311</v>
      </c>
      <c r="I243" s="13">
        <v>18264</v>
      </c>
      <c r="J243">
        <v>2010</v>
      </c>
      <c r="K243" t="s">
        <v>49</v>
      </c>
      <c r="L243" t="s">
        <v>96</v>
      </c>
      <c r="M243" t="s">
        <v>75</v>
      </c>
      <c r="N243" t="s">
        <v>97</v>
      </c>
      <c r="O243">
        <v>-1</v>
      </c>
      <c r="P243">
        <v>0</v>
      </c>
      <c r="Q243">
        <v>0</v>
      </c>
      <c r="R243">
        <v>61</v>
      </c>
      <c r="S243">
        <v>106</v>
      </c>
      <c r="T243">
        <v>83.5</v>
      </c>
      <c r="U243" t="s">
        <v>1312</v>
      </c>
      <c r="V243" t="s">
        <v>111</v>
      </c>
      <c r="W243">
        <v>11</v>
      </c>
      <c r="X243">
        <v>1</v>
      </c>
      <c r="Y243">
        <v>0</v>
      </c>
      <c r="Z243">
        <v>0</v>
      </c>
      <c r="AA243">
        <v>1</v>
      </c>
      <c r="AB243">
        <v>1</v>
      </c>
      <c r="AC243">
        <v>0</v>
      </c>
      <c r="AD243">
        <v>0</v>
      </c>
      <c r="AE243">
        <v>0</v>
      </c>
      <c r="AF243">
        <v>0</v>
      </c>
      <c r="AG243">
        <v>0</v>
      </c>
      <c r="AH243">
        <v>0</v>
      </c>
      <c r="AI243">
        <v>0</v>
      </c>
      <c r="AJ243">
        <v>0</v>
      </c>
      <c r="AK243">
        <v>0</v>
      </c>
      <c r="AL243">
        <v>0</v>
      </c>
      <c r="AM243">
        <v>1</v>
      </c>
      <c r="AN243" t="s">
        <v>54</v>
      </c>
      <c r="AO243" t="s">
        <v>55</v>
      </c>
      <c r="AP243" t="s">
        <v>55</v>
      </c>
    </row>
    <row r="244" ht="409.5" spans="1:42">
      <c r="A244">
        <v>300</v>
      </c>
      <c r="B244" t="s">
        <v>994</v>
      </c>
      <c r="C244" t="s">
        <v>995</v>
      </c>
      <c r="D244" s="12" t="s">
        <v>996</v>
      </c>
      <c r="E244">
        <v>2.7</v>
      </c>
      <c r="F244" s="12" t="s">
        <v>997</v>
      </c>
      <c r="G244" t="s">
        <v>998</v>
      </c>
      <c r="H244" t="s">
        <v>998</v>
      </c>
      <c r="I244" t="s">
        <v>95</v>
      </c>
      <c r="J244">
        <v>1951</v>
      </c>
      <c r="K244" t="s">
        <v>84</v>
      </c>
      <c r="L244" t="s">
        <v>999</v>
      </c>
      <c r="M244" t="s">
        <v>116</v>
      </c>
      <c r="N244" t="s">
        <v>51</v>
      </c>
      <c r="O244">
        <v>-1</v>
      </c>
      <c r="P244">
        <v>0</v>
      </c>
      <c r="Q244">
        <v>0</v>
      </c>
      <c r="R244">
        <v>91</v>
      </c>
      <c r="S244">
        <v>149</v>
      </c>
      <c r="T244">
        <v>120</v>
      </c>
      <c r="U244" t="s">
        <v>1000</v>
      </c>
      <c r="V244" t="s">
        <v>665</v>
      </c>
      <c r="W244">
        <v>70</v>
      </c>
      <c r="X244">
        <v>1</v>
      </c>
      <c r="Y244">
        <v>0</v>
      </c>
      <c r="Z244">
        <v>0</v>
      </c>
      <c r="AA244">
        <v>0</v>
      </c>
      <c r="AB244">
        <v>1</v>
      </c>
      <c r="AC244">
        <v>0</v>
      </c>
      <c r="AD244">
        <v>0</v>
      </c>
      <c r="AE244">
        <v>0</v>
      </c>
      <c r="AF244">
        <v>0</v>
      </c>
      <c r="AG244">
        <v>0</v>
      </c>
      <c r="AH244">
        <v>0</v>
      </c>
      <c r="AI244">
        <v>1</v>
      </c>
      <c r="AJ244">
        <v>1</v>
      </c>
      <c r="AK244">
        <v>0</v>
      </c>
      <c r="AL244">
        <v>0</v>
      </c>
      <c r="AM244">
        <v>0</v>
      </c>
      <c r="AN244" t="s">
        <v>54</v>
      </c>
      <c r="AO244" t="s">
        <v>55</v>
      </c>
      <c r="AP244" t="s">
        <v>55</v>
      </c>
    </row>
    <row r="245" ht="409.5" spans="1:42">
      <c r="A245">
        <v>302</v>
      </c>
      <c r="B245" t="s">
        <v>42</v>
      </c>
      <c r="C245" t="s">
        <v>1313</v>
      </c>
      <c r="D245" s="12" t="s">
        <v>1314</v>
      </c>
      <c r="E245">
        <v>3.9</v>
      </c>
      <c r="F245" s="12" t="s">
        <v>952</v>
      </c>
      <c r="G245" t="s">
        <v>953</v>
      </c>
      <c r="H245" t="s">
        <v>953</v>
      </c>
      <c r="I245" t="s">
        <v>63</v>
      </c>
      <c r="J245">
        <v>1976</v>
      </c>
      <c r="K245" t="s">
        <v>189</v>
      </c>
      <c r="L245" t="s">
        <v>180</v>
      </c>
      <c r="M245" t="s">
        <v>180</v>
      </c>
      <c r="N245" t="s">
        <v>166</v>
      </c>
      <c r="O245">
        <v>-1</v>
      </c>
      <c r="P245">
        <v>0</v>
      </c>
      <c r="Q245">
        <v>0</v>
      </c>
      <c r="R245">
        <v>127</v>
      </c>
      <c r="S245">
        <v>199</v>
      </c>
      <c r="T245">
        <v>163</v>
      </c>
      <c r="U245" t="s">
        <v>954</v>
      </c>
      <c r="V245" t="s">
        <v>126</v>
      </c>
      <c r="W245">
        <v>45</v>
      </c>
      <c r="X245">
        <v>0</v>
      </c>
      <c r="Y245">
        <v>0</v>
      </c>
      <c r="Z245">
        <v>0</v>
      </c>
      <c r="AA245">
        <v>1</v>
      </c>
      <c r="AB245">
        <v>1</v>
      </c>
      <c r="AC245">
        <v>1</v>
      </c>
      <c r="AD245">
        <v>0</v>
      </c>
      <c r="AE245">
        <v>0</v>
      </c>
      <c r="AF245">
        <v>0</v>
      </c>
      <c r="AG245">
        <v>0</v>
      </c>
      <c r="AH245">
        <v>0</v>
      </c>
      <c r="AI245">
        <v>0</v>
      </c>
      <c r="AJ245">
        <v>0</v>
      </c>
      <c r="AK245">
        <v>0</v>
      </c>
      <c r="AL245">
        <v>0</v>
      </c>
      <c r="AM245">
        <v>0</v>
      </c>
      <c r="AN245" t="s">
        <v>54</v>
      </c>
      <c r="AO245" t="s">
        <v>55</v>
      </c>
      <c r="AP245" t="s">
        <v>56</v>
      </c>
    </row>
    <row r="246" ht="409.5" spans="1:42">
      <c r="A246">
        <v>305</v>
      </c>
      <c r="B246" t="s">
        <v>1315</v>
      </c>
      <c r="C246" t="s">
        <v>1316</v>
      </c>
      <c r="D246" s="12" t="s">
        <v>1317</v>
      </c>
      <c r="E246">
        <v>3.4</v>
      </c>
      <c r="F246" s="12" t="s">
        <v>1318</v>
      </c>
      <c r="G246" t="s">
        <v>1319</v>
      </c>
      <c r="H246" t="s">
        <v>1319</v>
      </c>
      <c r="I246" t="s">
        <v>48</v>
      </c>
      <c r="J246">
        <v>1939</v>
      </c>
      <c r="K246" t="s">
        <v>218</v>
      </c>
      <c r="L246" t="s">
        <v>219</v>
      </c>
      <c r="M246" t="s">
        <v>220</v>
      </c>
      <c r="N246" t="s">
        <v>97</v>
      </c>
      <c r="O246" t="s">
        <v>1320</v>
      </c>
      <c r="P246">
        <v>0</v>
      </c>
      <c r="Q246">
        <v>0</v>
      </c>
      <c r="R246">
        <v>74</v>
      </c>
      <c r="S246">
        <v>126</v>
      </c>
      <c r="T246">
        <v>100</v>
      </c>
      <c r="U246" t="s">
        <v>1321</v>
      </c>
      <c r="V246" t="s">
        <v>1322</v>
      </c>
      <c r="W246">
        <v>82</v>
      </c>
      <c r="X246">
        <v>0</v>
      </c>
      <c r="Y246">
        <v>0</v>
      </c>
      <c r="Z246">
        <v>1</v>
      </c>
      <c r="AA246">
        <v>0</v>
      </c>
      <c r="AB246">
        <v>1</v>
      </c>
      <c r="AC246">
        <v>1</v>
      </c>
      <c r="AD246">
        <v>0</v>
      </c>
      <c r="AE246">
        <v>0</v>
      </c>
      <c r="AF246">
        <v>0</v>
      </c>
      <c r="AG246">
        <v>0</v>
      </c>
      <c r="AH246">
        <v>0</v>
      </c>
      <c r="AI246">
        <v>0</v>
      </c>
      <c r="AJ246">
        <v>0</v>
      </c>
      <c r="AK246">
        <v>0</v>
      </c>
      <c r="AL246">
        <v>0</v>
      </c>
      <c r="AM246">
        <v>0</v>
      </c>
      <c r="AN246" t="s">
        <v>174</v>
      </c>
      <c r="AO246" t="s">
        <v>234</v>
      </c>
      <c r="AP246" t="s">
        <v>55</v>
      </c>
    </row>
    <row r="247" ht="409.5" spans="1:42">
      <c r="A247">
        <v>306</v>
      </c>
      <c r="B247" t="s">
        <v>127</v>
      </c>
      <c r="C247" t="s">
        <v>1323</v>
      </c>
      <c r="D247" s="12" t="s">
        <v>1324</v>
      </c>
      <c r="E247">
        <v>3.8</v>
      </c>
      <c r="F247" s="12" t="s">
        <v>1325</v>
      </c>
      <c r="G247" t="s">
        <v>385</v>
      </c>
      <c r="H247" t="s">
        <v>385</v>
      </c>
      <c r="I247" t="s">
        <v>83</v>
      </c>
      <c r="J247">
        <v>1917</v>
      </c>
      <c r="K247" t="s">
        <v>218</v>
      </c>
      <c r="L247" t="s">
        <v>1252</v>
      </c>
      <c r="M247" t="s">
        <v>888</v>
      </c>
      <c r="N247" t="s">
        <v>97</v>
      </c>
      <c r="O247" t="s">
        <v>1326</v>
      </c>
      <c r="P247">
        <v>0</v>
      </c>
      <c r="Q247">
        <v>0</v>
      </c>
      <c r="R247">
        <v>33</v>
      </c>
      <c r="S247">
        <v>72</v>
      </c>
      <c r="T247">
        <v>52.5</v>
      </c>
      <c r="U247" t="s">
        <v>1327</v>
      </c>
      <c r="V247" t="s">
        <v>728</v>
      </c>
      <c r="W247">
        <v>104</v>
      </c>
      <c r="X247">
        <v>0</v>
      </c>
      <c r="Y247">
        <v>0</v>
      </c>
      <c r="Z247">
        <v>0</v>
      </c>
      <c r="AA247">
        <v>1</v>
      </c>
      <c r="AB247">
        <v>0</v>
      </c>
      <c r="AC247">
        <v>0</v>
      </c>
      <c r="AD247">
        <v>0</v>
      </c>
      <c r="AE247">
        <v>0</v>
      </c>
      <c r="AF247">
        <v>0</v>
      </c>
      <c r="AG247">
        <v>0</v>
      </c>
      <c r="AH247">
        <v>0</v>
      </c>
      <c r="AI247">
        <v>0</v>
      </c>
      <c r="AJ247">
        <v>0</v>
      </c>
      <c r="AK247">
        <v>0</v>
      </c>
      <c r="AL247">
        <v>0</v>
      </c>
      <c r="AM247">
        <v>0</v>
      </c>
      <c r="AN247" t="s">
        <v>134</v>
      </c>
      <c r="AO247" t="s">
        <v>55</v>
      </c>
      <c r="AP247" t="s">
        <v>135</v>
      </c>
    </row>
    <row r="248" ht="409.5" spans="1:42">
      <c r="A248">
        <v>307</v>
      </c>
      <c r="B248" t="s">
        <v>987</v>
      </c>
      <c r="C248" t="s">
        <v>988</v>
      </c>
      <c r="D248" s="12" t="s">
        <v>989</v>
      </c>
      <c r="E248">
        <v>3.6</v>
      </c>
      <c r="F248" s="12" t="s">
        <v>990</v>
      </c>
      <c r="G248" t="s">
        <v>991</v>
      </c>
      <c r="H248" t="s">
        <v>992</v>
      </c>
      <c r="I248" t="s">
        <v>155</v>
      </c>
      <c r="J248">
        <v>2017</v>
      </c>
      <c r="K248" t="s">
        <v>218</v>
      </c>
      <c r="L248" t="s">
        <v>65</v>
      </c>
      <c r="M248" t="s">
        <v>66</v>
      </c>
      <c r="N248" t="s">
        <v>97</v>
      </c>
      <c r="O248">
        <v>-1</v>
      </c>
      <c r="P248">
        <v>1</v>
      </c>
      <c r="Q248">
        <v>0</v>
      </c>
      <c r="R248">
        <v>35</v>
      </c>
      <c r="S248">
        <v>49</v>
      </c>
      <c r="T248">
        <v>42</v>
      </c>
      <c r="U248" t="s">
        <v>993</v>
      </c>
      <c r="V248" t="s">
        <v>479</v>
      </c>
      <c r="W248">
        <v>4</v>
      </c>
      <c r="X248">
        <v>0</v>
      </c>
      <c r="Y248">
        <v>0</v>
      </c>
      <c r="Z248">
        <v>0</v>
      </c>
      <c r="AA248">
        <v>0</v>
      </c>
      <c r="AB248">
        <v>0</v>
      </c>
      <c r="AC248">
        <v>0</v>
      </c>
      <c r="AD248">
        <v>0</v>
      </c>
      <c r="AE248">
        <v>0</v>
      </c>
      <c r="AF248">
        <v>0</v>
      </c>
      <c r="AG248">
        <v>0</v>
      </c>
      <c r="AH248">
        <v>0</v>
      </c>
      <c r="AI248">
        <v>0</v>
      </c>
      <c r="AJ248">
        <v>0</v>
      </c>
      <c r="AK248">
        <v>0</v>
      </c>
      <c r="AL248">
        <v>0</v>
      </c>
      <c r="AM248">
        <v>0</v>
      </c>
      <c r="AN248" t="s">
        <v>134</v>
      </c>
      <c r="AO248" t="s">
        <v>55</v>
      </c>
      <c r="AP248" t="s">
        <v>55</v>
      </c>
    </row>
    <row r="249" ht="409.5" spans="1:42">
      <c r="A249">
        <v>308</v>
      </c>
      <c r="B249" t="s">
        <v>1328</v>
      </c>
      <c r="C249" t="s">
        <v>1329</v>
      </c>
      <c r="D249" s="12" t="s">
        <v>1330</v>
      </c>
      <c r="E249">
        <v>3.3</v>
      </c>
      <c r="F249" s="12" t="s">
        <v>1331</v>
      </c>
      <c r="G249" t="s">
        <v>368</v>
      </c>
      <c r="H249" t="s">
        <v>368</v>
      </c>
      <c r="I249" t="s">
        <v>48</v>
      </c>
      <c r="J249">
        <v>1883</v>
      </c>
      <c r="K249" t="s">
        <v>218</v>
      </c>
      <c r="L249" t="s">
        <v>65</v>
      </c>
      <c r="M249" t="s">
        <v>66</v>
      </c>
      <c r="N249" t="s">
        <v>97</v>
      </c>
      <c r="O249">
        <v>-1</v>
      </c>
      <c r="P249">
        <v>0</v>
      </c>
      <c r="Q249">
        <v>0</v>
      </c>
      <c r="R249">
        <v>37</v>
      </c>
      <c r="S249">
        <v>63</v>
      </c>
      <c r="T249">
        <v>50</v>
      </c>
      <c r="U249" t="s">
        <v>1332</v>
      </c>
      <c r="V249" t="s">
        <v>372</v>
      </c>
      <c r="W249">
        <v>138</v>
      </c>
      <c r="X249">
        <v>0</v>
      </c>
      <c r="Y249">
        <v>0</v>
      </c>
      <c r="Z249">
        <v>0</v>
      </c>
      <c r="AA249">
        <v>1</v>
      </c>
      <c r="AB249">
        <v>1</v>
      </c>
      <c r="AC249">
        <v>0</v>
      </c>
      <c r="AD249">
        <v>0</v>
      </c>
      <c r="AE249">
        <v>0</v>
      </c>
      <c r="AF249">
        <v>0</v>
      </c>
      <c r="AG249">
        <v>0</v>
      </c>
      <c r="AH249">
        <v>0</v>
      </c>
      <c r="AI249">
        <v>1</v>
      </c>
      <c r="AJ249">
        <v>1</v>
      </c>
      <c r="AK249">
        <v>0</v>
      </c>
      <c r="AL249">
        <v>0</v>
      </c>
      <c r="AM249">
        <v>0</v>
      </c>
      <c r="AN249" t="s">
        <v>174</v>
      </c>
      <c r="AO249" t="s">
        <v>577</v>
      </c>
      <c r="AP249" t="s">
        <v>56</v>
      </c>
    </row>
    <row r="250" ht="409.5" spans="1:42">
      <c r="A250">
        <v>309</v>
      </c>
      <c r="B250" t="s">
        <v>1333</v>
      </c>
      <c r="C250" t="s">
        <v>1334</v>
      </c>
      <c r="D250" s="12" t="s">
        <v>1335</v>
      </c>
      <c r="E250">
        <v>3.4</v>
      </c>
      <c r="F250" s="12" t="s">
        <v>1336</v>
      </c>
      <c r="G250" t="s">
        <v>1311</v>
      </c>
      <c r="H250" t="s">
        <v>369</v>
      </c>
      <c r="I250" t="s">
        <v>105</v>
      </c>
      <c r="J250">
        <v>2006</v>
      </c>
      <c r="K250" t="s">
        <v>49</v>
      </c>
      <c r="L250" t="s">
        <v>123</v>
      </c>
      <c r="M250" t="s">
        <v>75</v>
      </c>
      <c r="N250" t="s">
        <v>51</v>
      </c>
      <c r="O250">
        <v>-1</v>
      </c>
      <c r="P250">
        <v>0</v>
      </c>
      <c r="Q250">
        <v>0</v>
      </c>
      <c r="R250">
        <v>67</v>
      </c>
      <c r="S250">
        <v>119</v>
      </c>
      <c r="T250">
        <v>93</v>
      </c>
      <c r="U250" t="s">
        <v>1337</v>
      </c>
      <c r="V250" t="s">
        <v>111</v>
      </c>
      <c r="W250">
        <v>15</v>
      </c>
      <c r="X250">
        <v>1</v>
      </c>
      <c r="Y250">
        <v>0</v>
      </c>
      <c r="Z250">
        <v>1</v>
      </c>
      <c r="AA250">
        <v>0</v>
      </c>
      <c r="AB250">
        <v>1</v>
      </c>
      <c r="AC250">
        <v>0</v>
      </c>
      <c r="AD250">
        <v>0</v>
      </c>
      <c r="AE250">
        <v>0</v>
      </c>
      <c r="AF250">
        <v>0</v>
      </c>
      <c r="AG250">
        <v>0</v>
      </c>
      <c r="AH250">
        <v>1</v>
      </c>
      <c r="AI250">
        <v>1</v>
      </c>
      <c r="AJ250">
        <v>1</v>
      </c>
      <c r="AK250">
        <v>0</v>
      </c>
      <c r="AL250">
        <v>0</v>
      </c>
      <c r="AM250">
        <v>0</v>
      </c>
      <c r="AN250" t="s">
        <v>194</v>
      </c>
      <c r="AO250" t="s">
        <v>55</v>
      </c>
      <c r="AP250" t="s">
        <v>56</v>
      </c>
    </row>
    <row r="251" ht="409.5" spans="1:42">
      <c r="A251">
        <v>310</v>
      </c>
      <c r="B251" t="s">
        <v>42</v>
      </c>
      <c r="C251" t="s">
        <v>1338</v>
      </c>
      <c r="D251" s="12" t="s">
        <v>1339</v>
      </c>
      <c r="E251">
        <v>3</v>
      </c>
      <c r="F251" s="12" t="s">
        <v>1340</v>
      </c>
      <c r="G251" t="s">
        <v>452</v>
      </c>
      <c r="H251" t="s">
        <v>1341</v>
      </c>
      <c r="I251" t="s">
        <v>83</v>
      </c>
      <c r="J251">
        <v>1887</v>
      </c>
      <c r="K251" t="s">
        <v>49</v>
      </c>
      <c r="L251" t="s">
        <v>232</v>
      </c>
      <c r="M251" t="s">
        <v>220</v>
      </c>
      <c r="N251" t="s">
        <v>67</v>
      </c>
      <c r="O251">
        <v>-1</v>
      </c>
      <c r="P251">
        <v>0</v>
      </c>
      <c r="Q251">
        <v>0</v>
      </c>
      <c r="R251">
        <v>72</v>
      </c>
      <c r="S251">
        <v>117</v>
      </c>
      <c r="T251">
        <v>94.5</v>
      </c>
      <c r="U251" t="s">
        <v>1342</v>
      </c>
      <c r="V251" t="s">
        <v>394</v>
      </c>
      <c r="W251">
        <v>134</v>
      </c>
      <c r="X251">
        <v>1</v>
      </c>
      <c r="Y251">
        <v>0</v>
      </c>
      <c r="Z251">
        <v>0</v>
      </c>
      <c r="AA251">
        <v>0</v>
      </c>
      <c r="AB251">
        <v>1</v>
      </c>
      <c r="AC251">
        <v>1</v>
      </c>
      <c r="AD251">
        <v>0</v>
      </c>
      <c r="AE251">
        <v>0</v>
      </c>
      <c r="AF251">
        <v>0</v>
      </c>
      <c r="AG251">
        <v>0</v>
      </c>
      <c r="AH251">
        <v>0</v>
      </c>
      <c r="AI251">
        <v>0</v>
      </c>
      <c r="AJ251">
        <v>0</v>
      </c>
      <c r="AK251">
        <v>0</v>
      </c>
      <c r="AL251">
        <v>0</v>
      </c>
      <c r="AM251">
        <v>0</v>
      </c>
      <c r="AN251" t="s">
        <v>54</v>
      </c>
      <c r="AO251" t="s">
        <v>55</v>
      </c>
      <c r="AP251" t="s">
        <v>55</v>
      </c>
    </row>
    <row r="252" ht="409.5" spans="1:42">
      <c r="A252">
        <v>311</v>
      </c>
      <c r="B252" t="s">
        <v>323</v>
      </c>
      <c r="C252" t="s">
        <v>1006</v>
      </c>
      <c r="D252" s="12" t="s">
        <v>1007</v>
      </c>
      <c r="E252">
        <v>4</v>
      </c>
      <c r="F252" s="12" t="s">
        <v>746</v>
      </c>
      <c r="G252" t="s">
        <v>146</v>
      </c>
      <c r="H252" t="s">
        <v>747</v>
      </c>
      <c r="I252" t="s">
        <v>155</v>
      </c>
      <c r="J252">
        <v>1982</v>
      </c>
      <c r="K252" t="s">
        <v>106</v>
      </c>
      <c r="L252" t="s">
        <v>315</v>
      </c>
      <c r="M252" t="s">
        <v>140</v>
      </c>
      <c r="N252" t="s">
        <v>67</v>
      </c>
      <c r="O252">
        <v>-1</v>
      </c>
      <c r="P252">
        <v>0</v>
      </c>
      <c r="Q252">
        <v>0</v>
      </c>
      <c r="R252">
        <v>116</v>
      </c>
      <c r="S252">
        <v>185</v>
      </c>
      <c r="T252">
        <v>150.5</v>
      </c>
      <c r="U252" t="s">
        <v>748</v>
      </c>
      <c r="V252" t="s">
        <v>126</v>
      </c>
      <c r="W252">
        <v>39</v>
      </c>
      <c r="X252">
        <v>1</v>
      </c>
      <c r="Y252">
        <v>1</v>
      </c>
      <c r="Z252">
        <v>0</v>
      </c>
      <c r="AA252">
        <v>0</v>
      </c>
      <c r="AB252">
        <v>1</v>
      </c>
      <c r="AC252">
        <v>1</v>
      </c>
      <c r="AD252">
        <v>0</v>
      </c>
      <c r="AE252">
        <v>0</v>
      </c>
      <c r="AF252">
        <v>1</v>
      </c>
      <c r="AG252">
        <v>1</v>
      </c>
      <c r="AH252">
        <v>1</v>
      </c>
      <c r="AI252">
        <v>0</v>
      </c>
      <c r="AJ252">
        <v>0</v>
      </c>
      <c r="AK252">
        <v>0</v>
      </c>
      <c r="AL252">
        <v>0</v>
      </c>
      <c r="AM252">
        <v>0</v>
      </c>
      <c r="AN252" t="s">
        <v>54</v>
      </c>
      <c r="AO252" t="s">
        <v>234</v>
      </c>
      <c r="AP252" t="s">
        <v>135</v>
      </c>
    </row>
    <row r="253" ht="409.5" spans="1:42">
      <c r="A253">
        <v>312</v>
      </c>
      <c r="B253" t="s">
        <v>42</v>
      </c>
      <c r="C253" t="s">
        <v>1343</v>
      </c>
      <c r="D253" s="12" t="s">
        <v>1344</v>
      </c>
      <c r="E253">
        <v>3.7</v>
      </c>
      <c r="F253" s="12" t="s">
        <v>1345</v>
      </c>
      <c r="G253" t="s">
        <v>1346</v>
      </c>
      <c r="H253" t="s">
        <v>699</v>
      </c>
      <c r="I253" t="s">
        <v>83</v>
      </c>
      <c r="J253">
        <v>2004</v>
      </c>
      <c r="K253" t="s">
        <v>106</v>
      </c>
      <c r="L253" t="s">
        <v>219</v>
      </c>
      <c r="M253" t="s">
        <v>220</v>
      </c>
      <c r="N253" t="s">
        <v>275</v>
      </c>
      <c r="O253" t="s">
        <v>1347</v>
      </c>
      <c r="P253">
        <v>0</v>
      </c>
      <c r="Q253">
        <v>0</v>
      </c>
      <c r="R253">
        <v>78</v>
      </c>
      <c r="S253">
        <v>126</v>
      </c>
      <c r="T253">
        <v>102</v>
      </c>
      <c r="U253" t="s">
        <v>1348</v>
      </c>
      <c r="V253" t="s">
        <v>702</v>
      </c>
      <c r="W253">
        <v>17</v>
      </c>
      <c r="X253">
        <v>1</v>
      </c>
      <c r="Y253">
        <v>1</v>
      </c>
      <c r="Z253">
        <v>1</v>
      </c>
      <c r="AA253">
        <v>1</v>
      </c>
      <c r="AB253">
        <v>1</v>
      </c>
      <c r="AC253">
        <v>1</v>
      </c>
      <c r="AD253">
        <v>0</v>
      </c>
      <c r="AE253">
        <v>0</v>
      </c>
      <c r="AF253">
        <v>1</v>
      </c>
      <c r="AG253">
        <v>0</v>
      </c>
      <c r="AH253">
        <v>1</v>
      </c>
      <c r="AI253">
        <v>1</v>
      </c>
      <c r="AJ253">
        <v>0</v>
      </c>
      <c r="AK253">
        <v>0</v>
      </c>
      <c r="AL253">
        <v>0</v>
      </c>
      <c r="AM253">
        <v>0</v>
      </c>
      <c r="AN253" t="s">
        <v>54</v>
      </c>
      <c r="AO253" t="s">
        <v>55</v>
      </c>
      <c r="AP253" t="s">
        <v>56</v>
      </c>
    </row>
    <row r="254" ht="409.5" spans="1:42">
      <c r="A254">
        <v>313</v>
      </c>
      <c r="B254" t="s">
        <v>1001</v>
      </c>
      <c r="C254" t="s">
        <v>1002</v>
      </c>
      <c r="D254" s="12" t="s">
        <v>1003</v>
      </c>
      <c r="E254">
        <v>4.4</v>
      </c>
      <c r="F254" s="12" t="s">
        <v>1004</v>
      </c>
      <c r="G254" t="s">
        <v>178</v>
      </c>
      <c r="H254" t="s">
        <v>178</v>
      </c>
      <c r="I254" t="s">
        <v>105</v>
      </c>
      <c r="J254">
        <v>2013</v>
      </c>
      <c r="K254" t="s">
        <v>106</v>
      </c>
      <c r="L254" t="s">
        <v>180</v>
      </c>
      <c r="M254" t="s">
        <v>180</v>
      </c>
      <c r="N254" t="s">
        <v>76</v>
      </c>
      <c r="O254">
        <v>-1</v>
      </c>
      <c r="P254">
        <v>0</v>
      </c>
      <c r="Q254">
        <v>0</v>
      </c>
      <c r="R254">
        <v>42</v>
      </c>
      <c r="S254">
        <v>82</v>
      </c>
      <c r="T254">
        <v>62</v>
      </c>
      <c r="U254" t="s">
        <v>1005</v>
      </c>
      <c r="V254" t="s">
        <v>183</v>
      </c>
      <c r="W254">
        <v>8</v>
      </c>
      <c r="X254">
        <v>0</v>
      </c>
      <c r="Y254">
        <v>0</v>
      </c>
      <c r="Z254">
        <v>0</v>
      </c>
      <c r="AA254">
        <v>0</v>
      </c>
      <c r="AB254">
        <v>0</v>
      </c>
      <c r="AC254">
        <v>0</v>
      </c>
      <c r="AD254">
        <v>0</v>
      </c>
      <c r="AE254">
        <v>0</v>
      </c>
      <c r="AF254">
        <v>0</v>
      </c>
      <c r="AG254">
        <v>0</v>
      </c>
      <c r="AH254">
        <v>0</v>
      </c>
      <c r="AI254">
        <v>0</v>
      </c>
      <c r="AJ254">
        <v>0</v>
      </c>
      <c r="AK254">
        <v>0</v>
      </c>
      <c r="AL254">
        <v>0</v>
      </c>
      <c r="AM254">
        <v>0</v>
      </c>
      <c r="AN254" t="s">
        <v>134</v>
      </c>
      <c r="AO254" t="s">
        <v>55</v>
      </c>
      <c r="AP254" t="s">
        <v>135</v>
      </c>
    </row>
    <row r="255" ht="409.5" spans="1:42">
      <c r="A255">
        <v>314</v>
      </c>
      <c r="B255" t="s">
        <v>1008</v>
      </c>
      <c r="C255" t="s">
        <v>1009</v>
      </c>
      <c r="D255" s="12" t="s">
        <v>1010</v>
      </c>
      <c r="E255">
        <v>4.3</v>
      </c>
      <c r="F255" s="12" t="s">
        <v>1011</v>
      </c>
      <c r="G255" t="s">
        <v>1012</v>
      </c>
      <c r="H255" t="s">
        <v>284</v>
      </c>
      <c r="I255" t="s">
        <v>105</v>
      </c>
      <c r="J255">
        <v>1967</v>
      </c>
      <c r="K255" t="s">
        <v>49</v>
      </c>
      <c r="L255" t="s">
        <v>96</v>
      </c>
      <c r="M255" t="s">
        <v>75</v>
      </c>
      <c r="N255" t="s">
        <v>97</v>
      </c>
      <c r="O255">
        <v>-1</v>
      </c>
      <c r="P255">
        <v>0</v>
      </c>
      <c r="Q255">
        <v>0</v>
      </c>
      <c r="R255">
        <v>59</v>
      </c>
      <c r="S255">
        <v>116</v>
      </c>
      <c r="T255">
        <v>87.5</v>
      </c>
      <c r="U255" t="s">
        <v>1013</v>
      </c>
      <c r="V255" t="s">
        <v>286</v>
      </c>
      <c r="W255">
        <v>54</v>
      </c>
      <c r="X255">
        <v>0</v>
      </c>
      <c r="Y255">
        <v>0</v>
      </c>
      <c r="Z255">
        <v>0</v>
      </c>
      <c r="AA255">
        <v>1</v>
      </c>
      <c r="AB255">
        <v>1</v>
      </c>
      <c r="AC255">
        <v>0</v>
      </c>
      <c r="AD255">
        <v>0</v>
      </c>
      <c r="AE255">
        <v>0</v>
      </c>
      <c r="AF255">
        <v>0</v>
      </c>
      <c r="AG255">
        <v>0</v>
      </c>
      <c r="AH255">
        <v>0</v>
      </c>
      <c r="AI255">
        <v>1</v>
      </c>
      <c r="AJ255">
        <v>0</v>
      </c>
      <c r="AK255">
        <v>0</v>
      </c>
      <c r="AL255">
        <v>0</v>
      </c>
      <c r="AM255">
        <v>0</v>
      </c>
      <c r="AN255" t="s">
        <v>821</v>
      </c>
      <c r="AO255" t="s">
        <v>55</v>
      </c>
      <c r="AP255" t="s">
        <v>55</v>
      </c>
    </row>
    <row r="256" ht="409.5" spans="1:42">
      <c r="A256">
        <v>316</v>
      </c>
      <c r="B256" t="s">
        <v>277</v>
      </c>
      <c r="C256" t="s">
        <v>245</v>
      </c>
      <c r="D256" s="12" t="s">
        <v>278</v>
      </c>
      <c r="E256">
        <v>4</v>
      </c>
      <c r="F256" s="12" t="s">
        <v>262</v>
      </c>
      <c r="G256" t="s">
        <v>279</v>
      </c>
      <c r="H256" t="s">
        <v>94</v>
      </c>
      <c r="I256" t="s">
        <v>63</v>
      </c>
      <c r="J256">
        <v>1849</v>
      </c>
      <c r="K256" t="s">
        <v>106</v>
      </c>
      <c r="L256" t="s">
        <v>180</v>
      </c>
      <c r="M256" t="s">
        <v>180</v>
      </c>
      <c r="N256" t="s">
        <v>166</v>
      </c>
      <c r="O256">
        <v>-1</v>
      </c>
      <c r="P256">
        <v>0</v>
      </c>
      <c r="Q256">
        <v>0</v>
      </c>
      <c r="R256">
        <v>63</v>
      </c>
      <c r="S256">
        <v>105</v>
      </c>
      <c r="T256">
        <v>84</v>
      </c>
      <c r="U256" t="s">
        <v>263</v>
      </c>
      <c r="V256" t="s">
        <v>280</v>
      </c>
      <c r="W256">
        <v>172</v>
      </c>
      <c r="X256">
        <v>0</v>
      </c>
      <c r="Y256">
        <v>0</v>
      </c>
      <c r="Z256">
        <v>1</v>
      </c>
      <c r="AA256">
        <v>1</v>
      </c>
      <c r="AB256">
        <v>0</v>
      </c>
      <c r="AC256">
        <v>0</v>
      </c>
      <c r="AD256">
        <v>0</v>
      </c>
      <c r="AE256">
        <v>0</v>
      </c>
      <c r="AF256">
        <v>0</v>
      </c>
      <c r="AG256">
        <v>0</v>
      </c>
      <c r="AH256">
        <v>0</v>
      </c>
      <c r="AI256">
        <v>0</v>
      </c>
      <c r="AJ256">
        <v>0</v>
      </c>
      <c r="AK256">
        <v>0</v>
      </c>
      <c r="AL256">
        <v>0</v>
      </c>
      <c r="AM256">
        <v>0</v>
      </c>
      <c r="AN256" t="s">
        <v>54</v>
      </c>
      <c r="AO256" t="s">
        <v>55</v>
      </c>
      <c r="AP256" t="s">
        <v>56</v>
      </c>
    </row>
    <row r="257" ht="409.5" spans="1:42">
      <c r="A257">
        <v>317</v>
      </c>
      <c r="B257" t="s">
        <v>42</v>
      </c>
      <c r="C257" t="s">
        <v>253</v>
      </c>
      <c r="D257" s="12" t="s">
        <v>254</v>
      </c>
      <c r="E257">
        <v>4</v>
      </c>
      <c r="F257" s="12" t="s">
        <v>255</v>
      </c>
      <c r="G257" t="s">
        <v>154</v>
      </c>
      <c r="H257" t="s">
        <v>256</v>
      </c>
      <c r="I257" t="s">
        <v>48</v>
      </c>
      <c r="J257">
        <v>2012</v>
      </c>
      <c r="K257" t="s">
        <v>49</v>
      </c>
      <c r="L257" t="s">
        <v>207</v>
      </c>
      <c r="M257" t="s">
        <v>140</v>
      </c>
      <c r="N257" t="s">
        <v>76</v>
      </c>
      <c r="O257" t="s">
        <v>257</v>
      </c>
      <c r="P257">
        <v>0</v>
      </c>
      <c r="Q257">
        <v>0</v>
      </c>
      <c r="R257">
        <v>109</v>
      </c>
      <c r="S257">
        <v>177</v>
      </c>
      <c r="T257">
        <v>143</v>
      </c>
      <c r="U257" t="s">
        <v>258</v>
      </c>
      <c r="V257" t="s">
        <v>158</v>
      </c>
      <c r="W257">
        <v>9</v>
      </c>
      <c r="X257">
        <v>1</v>
      </c>
      <c r="Y257">
        <v>0</v>
      </c>
      <c r="Z257">
        <v>1</v>
      </c>
      <c r="AA257">
        <v>0</v>
      </c>
      <c r="AB257">
        <v>0</v>
      </c>
      <c r="AC257">
        <v>0</v>
      </c>
      <c r="AD257">
        <v>1</v>
      </c>
      <c r="AE257">
        <v>0</v>
      </c>
      <c r="AF257">
        <v>0</v>
      </c>
      <c r="AG257">
        <v>1</v>
      </c>
      <c r="AH257">
        <v>0</v>
      </c>
      <c r="AI257">
        <v>0</v>
      </c>
      <c r="AJ257">
        <v>0</v>
      </c>
      <c r="AK257">
        <v>0</v>
      </c>
      <c r="AL257">
        <v>0</v>
      </c>
      <c r="AM257">
        <v>0</v>
      </c>
      <c r="AN257" t="s">
        <v>54</v>
      </c>
      <c r="AO257" t="s">
        <v>55</v>
      </c>
      <c r="AP257" t="s">
        <v>55</v>
      </c>
    </row>
    <row r="258" ht="409.5" spans="1:42">
      <c r="A258">
        <v>318</v>
      </c>
      <c r="B258" t="s">
        <v>1349</v>
      </c>
      <c r="C258" t="s">
        <v>1350</v>
      </c>
      <c r="D258" s="12" t="s">
        <v>1351</v>
      </c>
      <c r="E258">
        <v>3.2</v>
      </c>
      <c r="F258" s="12" t="s">
        <v>499</v>
      </c>
      <c r="G258" t="s">
        <v>1352</v>
      </c>
      <c r="H258" t="s">
        <v>501</v>
      </c>
      <c r="I258" s="13">
        <v>18264</v>
      </c>
      <c r="J258">
        <v>-1</v>
      </c>
      <c r="K258" t="s">
        <v>49</v>
      </c>
      <c r="L258" t="s">
        <v>502</v>
      </c>
      <c r="M258" t="s">
        <v>75</v>
      </c>
      <c r="N258" t="s">
        <v>503</v>
      </c>
      <c r="O258">
        <v>-1</v>
      </c>
      <c r="P258">
        <v>0</v>
      </c>
      <c r="Q258">
        <v>0</v>
      </c>
      <c r="R258">
        <v>116</v>
      </c>
      <c r="S258">
        <v>194</v>
      </c>
      <c r="T258">
        <v>155</v>
      </c>
      <c r="U258" t="s">
        <v>504</v>
      </c>
      <c r="V258" t="s">
        <v>479</v>
      </c>
      <c r="W258">
        <v>-1</v>
      </c>
      <c r="X258">
        <v>1</v>
      </c>
      <c r="Y258">
        <v>1</v>
      </c>
      <c r="Z258">
        <v>1</v>
      </c>
      <c r="AA258">
        <v>1</v>
      </c>
      <c r="AB258">
        <v>0</v>
      </c>
      <c r="AC258">
        <v>0</v>
      </c>
      <c r="AD258">
        <v>0</v>
      </c>
      <c r="AE258">
        <v>0</v>
      </c>
      <c r="AF258">
        <v>1</v>
      </c>
      <c r="AG258">
        <v>0</v>
      </c>
      <c r="AH258">
        <v>1</v>
      </c>
      <c r="AI258">
        <v>0</v>
      </c>
      <c r="AJ258">
        <v>0</v>
      </c>
      <c r="AK258">
        <v>0</v>
      </c>
      <c r="AL258">
        <v>0</v>
      </c>
      <c r="AM258">
        <v>0</v>
      </c>
      <c r="AN258" t="s">
        <v>54</v>
      </c>
      <c r="AO258" t="s">
        <v>234</v>
      </c>
      <c r="AP258" t="s">
        <v>56</v>
      </c>
    </row>
    <row r="259" ht="409.5" spans="1:42">
      <c r="A259">
        <v>319</v>
      </c>
      <c r="B259" t="s">
        <v>330</v>
      </c>
      <c r="C259" t="s">
        <v>1014</v>
      </c>
      <c r="D259" s="12" t="s">
        <v>1015</v>
      </c>
      <c r="E259">
        <v>4.2</v>
      </c>
      <c r="F259" s="12" t="s">
        <v>1016</v>
      </c>
      <c r="G259" t="s">
        <v>1017</v>
      </c>
      <c r="H259" t="s">
        <v>1017</v>
      </c>
      <c r="I259" t="s">
        <v>95</v>
      </c>
      <c r="J259">
        <v>2006</v>
      </c>
      <c r="K259" t="s">
        <v>106</v>
      </c>
      <c r="L259" t="s">
        <v>96</v>
      </c>
      <c r="M259" t="s">
        <v>75</v>
      </c>
      <c r="N259" t="s">
        <v>124</v>
      </c>
      <c r="O259" t="s">
        <v>1018</v>
      </c>
      <c r="P259">
        <v>0</v>
      </c>
      <c r="Q259">
        <v>0</v>
      </c>
      <c r="R259">
        <v>48</v>
      </c>
      <c r="S259">
        <v>95</v>
      </c>
      <c r="T259">
        <v>71.5</v>
      </c>
      <c r="U259" t="s">
        <v>1019</v>
      </c>
      <c r="V259" t="s">
        <v>78</v>
      </c>
      <c r="W259">
        <v>15</v>
      </c>
      <c r="X259">
        <v>1</v>
      </c>
      <c r="Y259">
        <v>1</v>
      </c>
      <c r="Z259">
        <v>1</v>
      </c>
      <c r="AA259">
        <v>1</v>
      </c>
      <c r="AB259">
        <v>1</v>
      </c>
      <c r="AC259">
        <v>0</v>
      </c>
      <c r="AD259">
        <v>0</v>
      </c>
      <c r="AE259">
        <v>0</v>
      </c>
      <c r="AF259">
        <v>0</v>
      </c>
      <c r="AG259">
        <v>0</v>
      </c>
      <c r="AH259">
        <v>1</v>
      </c>
      <c r="AI259">
        <v>0</v>
      </c>
      <c r="AJ259">
        <v>0</v>
      </c>
      <c r="AK259">
        <v>0</v>
      </c>
      <c r="AL259">
        <v>0</v>
      </c>
      <c r="AM259">
        <v>0</v>
      </c>
      <c r="AN259" t="s">
        <v>194</v>
      </c>
      <c r="AO259" t="s">
        <v>55</v>
      </c>
      <c r="AP259" t="s">
        <v>55</v>
      </c>
    </row>
    <row r="260" ht="409.5" spans="1:42">
      <c r="A260">
        <v>320</v>
      </c>
      <c r="B260" t="s">
        <v>42</v>
      </c>
      <c r="C260" t="s">
        <v>1353</v>
      </c>
      <c r="D260" s="12" t="s">
        <v>1354</v>
      </c>
      <c r="E260">
        <v>3.9</v>
      </c>
      <c r="F260" s="12" t="s">
        <v>1355</v>
      </c>
      <c r="G260" t="s">
        <v>1356</v>
      </c>
      <c r="H260" t="s">
        <v>1357</v>
      </c>
      <c r="I260" t="s">
        <v>95</v>
      </c>
      <c r="J260">
        <v>2000</v>
      </c>
      <c r="K260" t="s">
        <v>49</v>
      </c>
      <c r="L260" t="s">
        <v>219</v>
      </c>
      <c r="M260" t="s">
        <v>220</v>
      </c>
      <c r="N260" t="s">
        <v>250</v>
      </c>
      <c r="O260">
        <v>-1</v>
      </c>
      <c r="P260">
        <v>0</v>
      </c>
      <c r="Q260">
        <v>0</v>
      </c>
      <c r="R260">
        <v>83</v>
      </c>
      <c r="S260">
        <v>133</v>
      </c>
      <c r="T260">
        <v>108</v>
      </c>
      <c r="U260" t="s">
        <v>1358</v>
      </c>
      <c r="V260" t="s">
        <v>126</v>
      </c>
      <c r="W260">
        <v>21</v>
      </c>
      <c r="X260">
        <v>1</v>
      </c>
      <c r="Y260">
        <v>1</v>
      </c>
      <c r="Z260">
        <v>0</v>
      </c>
      <c r="AA260">
        <v>0</v>
      </c>
      <c r="AB260">
        <v>1</v>
      </c>
      <c r="AC260">
        <v>1</v>
      </c>
      <c r="AD260">
        <v>0</v>
      </c>
      <c r="AE260">
        <v>1</v>
      </c>
      <c r="AF260">
        <v>1</v>
      </c>
      <c r="AG260">
        <v>1</v>
      </c>
      <c r="AH260">
        <v>0</v>
      </c>
      <c r="AI260">
        <v>0</v>
      </c>
      <c r="AJ260">
        <v>0</v>
      </c>
      <c r="AK260">
        <v>0</v>
      </c>
      <c r="AL260">
        <v>0</v>
      </c>
      <c r="AM260">
        <v>0</v>
      </c>
      <c r="AN260" t="s">
        <v>54</v>
      </c>
      <c r="AO260" t="s">
        <v>55</v>
      </c>
      <c r="AP260" t="s">
        <v>56</v>
      </c>
    </row>
    <row r="261" ht="409.5" spans="1:42">
      <c r="A261">
        <v>322</v>
      </c>
      <c r="B261" t="s">
        <v>1025</v>
      </c>
      <c r="C261" t="s">
        <v>1026</v>
      </c>
      <c r="D261" s="12" t="s">
        <v>1027</v>
      </c>
      <c r="E261">
        <v>3.7</v>
      </c>
      <c r="F261" s="12" t="s">
        <v>177</v>
      </c>
      <c r="G261" t="s">
        <v>432</v>
      </c>
      <c r="H261" t="s">
        <v>179</v>
      </c>
      <c r="I261" t="s">
        <v>63</v>
      </c>
      <c r="J261">
        <v>1781</v>
      </c>
      <c r="K261" t="s">
        <v>106</v>
      </c>
      <c r="L261" t="s">
        <v>180</v>
      </c>
      <c r="M261" t="s">
        <v>180</v>
      </c>
      <c r="N261" t="s">
        <v>166</v>
      </c>
      <c r="O261" t="s">
        <v>181</v>
      </c>
      <c r="P261">
        <v>0</v>
      </c>
      <c r="Q261">
        <v>0</v>
      </c>
      <c r="R261">
        <v>105</v>
      </c>
      <c r="S261">
        <v>198</v>
      </c>
      <c r="T261">
        <v>151.5</v>
      </c>
      <c r="U261" t="s">
        <v>182</v>
      </c>
      <c r="V261" t="s">
        <v>126</v>
      </c>
      <c r="W261">
        <v>240</v>
      </c>
      <c r="X261">
        <v>0</v>
      </c>
      <c r="Y261">
        <v>0</v>
      </c>
      <c r="Z261">
        <v>0</v>
      </c>
      <c r="AA261">
        <v>1</v>
      </c>
      <c r="AB261">
        <v>0</v>
      </c>
      <c r="AC261">
        <v>0</v>
      </c>
      <c r="AD261">
        <v>0</v>
      </c>
      <c r="AE261">
        <v>0</v>
      </c>
      <c r="AF261">
        <v>0</v>
      </c>
      <c r="AG261">
        <v>0</v>
      </c>
      <c r="AH261">
        <v>0</v>
      </c>
      <c r="AI261">
        <v>0</v>
      </c>
      <c r="AJ261">
        <v>0</v>
      </c>
      <c r="AK261">
        <v>0</v>
      </c>
      <c r="AL261">
        <v>0</v>
      </c>
      <c r="AM261">
        <v>0</v>
      </c>
      <c r="AN261" t="s">
        <v>134</v>
      </c>
      <c r="AO261" t="s">
        <v>234</v>
      </c>
      <c r="AP261" t="s">
        <v>56</v>
      </c>
    </row>
    <row r="262" ht="409.5" spans="1:42">
      <c r="A262">
        <v>323</v>
      </c>
      <c r="B262" t="s">
        <v>1020</v>
      </c>
      <c r="C262" t="s">
        <v>1021</v>
      </c>
      <c r="D262" s="12" t="s">
        <v>1022</v>
      </c>
      <c r="E262">
        <v>3.6</v>
      </c>
      <c r="F262" s="12" t="s">
        <v>1023</v>
      </c>
      <c r="G262" t="s">
        <v>747</v>
      </c>
      <c r="H262" t="s">
        <v>747</v>
      </c>
      <c r="I262" t="s">
        <v>95</v>
      </c>
      <c r="J262">
        <v>2006</v>
      </c>
      <c r="K262" t="s">
        <v>189</v>
      </c>
      <c r="L262" t="s">
        <v>165</v>
      </c>
      <c r="M262" t="s">
        <v>148</v>
      </c>
      <c r="N262" t="s">
        <v>76</v>
      </c>
      <c r="O262">
        <v>-1</v>
      </c>
      <c r="P262">
        <v>0</v>
      </c>
      <c r="Q262">
        <v>0</v>
      </c>
      <c r="R262">
        <v>31</v>
      </c>
      <c r="S262">
        <v>72</v>
      </c>
      <c r="T262">
        <v>51.5</v>
      </c>
      <c r="U262" t="s">
        <v>1024</v>
      </c>
      <c r="V262" t="s">
        <v>126</v>
      </c>
      <c r="W262">
        <v>15</v>
      </c>
      <c r="X262">
        <v>0</v>
      </c>
      <c r="Y262">
        <v>0</v>
      </c>
      <c r="Z262">
        <v>0</v>
      </c>
      <c r="AA262">
        <v>1</v>
      </c>
      <c r="AB262">
        <v>0</v>
      </c>
      <c r="AC262">
        <v>0</v>
      </c>
      <c r="AD262">
        <v>0</v>
      </c>
      <c r="AE262">
        <v>0</v>
      </c>
      <c r="AF262">
        <v>0</v>
      </c>
      <c r="AG262">
        <v>0</v>
      </c>
      <c r="AH262">
        <v>0</v>
      </c>
      <c r="AI262">
        <v>0</v>
      </c>
      <c r="AJ262">
        <v>0</v>
      </c>
      <c r="AK262">
        <v>0</v>
      </c>
      <c r="AL262">
        <v>0</v>
      </c>
      <c r="AM262">
        <v>1</v>
      </c>
      <c r="AN262" t="s">
        <v>174</v>
      </c>
      <c r="AO262" t="s">
        <v>55</v>
      </c>
      <c r="AP262" t="s">
        <v>55</v>
      </c>
    </row>
    <row r="263" ht="409.5" spans="1:42">
      <c r="A263">
        <v>324</v>
      </c>
      <c r="B263" t="s">
        <v>1032</v>
      </c>
      <c r="C263" t="s">
        <v>1033</v>
      </c>
      <c r="D263" s="12" t="s">
        <v>1034</v>
      </c>
      <c r="E263">
        <v>3.7</v>
      </c>
      <c r="F263" s="12" t="s">
        <v>177</v>
      </c>
      <c r="G263" t="s">
        <v>412</v>
      </c>
      <c r="H263" t="s">
        <v>179</v>
      </c>
      <c r="I263" t="s">
        <v>63</v>
      </c>
      <c r="J263">
        <v>1781</v>
      </c>
      <c r="K263" t="s">
        <v>106</v>
      </c>
      <c r="L263" t="s">
        <v>180</v>
      </c>
      <c r="M263" t="s">
        <v>180</v>
      </c>
      <c r="N263" t="s">
        <v>166</v>
      </c>
      <c r="O263" t="s">
        <v>181</v>
      </c>
      <c r="P263">
        <v>0</v>
      </c>
      <c r="Q263">
        <v>0</v>
      </c>
      <c r="R263">
        <v>98</v>
      </c>
      <c r="S263">
        <v>182</v>
      </c>
      <c r="T263">
        <v>140</v>
      </c>
      <c r="U263" t="s">
        <v>182</v>
      </c>
      <c r="V263" t="s">
        <v>183</v>
      </c>
      <c r="W263">
        <v>240</v>
      </c>
      <c r="X263">
        <v>0</v>
      </c>
      <c r="Y263">
        <v>0</v>
      </c>
      <c r="Z263">
        <v>0</v>
      </c>
      <c r="AA263">
        <v>1</v>
      </c>
      <c r="AB263">
        <v>0</v>
      </c>
      <c r="AC263">
        <v>0</v>
      </c>
      <c r="AD263">
        <v>0</v>
      </c>
      <c r="AE263">
        <v>0</v>
      </c>
      <c r="AF263">
        <v>0</v>
      </c>
      <c r="AG263">
        <v>0</v>
      </c>
      <c r="AH263">
        <v>0</v>
      </c>
      <c r="AI263">
        <v>0</v>
      </c>
      <c r="AJ263">
        <v>0</v>
      </c>
      <c r="AK263">
        <v>0</v>
      </c>
      <c r="AL263">
        <v>0</v>
      </c>
      <c r="AM263">
        <v>0</v>
      </c>
      <c r="AN263" t="s">
        <v>134</v>
      </c>
      <c r="AO263" t="s">
        <v>234</v>
      </c>
      <c r="AP263" t="s">
        <v>56</v>
      </c>
    </row>
    <row r="264" ht="409.5" spans="1:42">
      <c r="A264">
        <v>325</v>
      </c>
      <c r="B264" t="s">
        <v>716</v>
      </c>
      <c r="C264" t="s">
        <v>584</v>
      </c>
      <c r="D264" s="12" t="s">
        <v>1028</v>
      </c>
      <c r="E264">
        <v>2.8</v>
      </c>
      <c r="F264" s="12" t="s">
        <v>1029</v>
      </c>
      <c r="G264" t="s">
        <v>1030</v>
      </c>
      <c r="H264" t="s">
        <v>1030</v>
      </c>
      <c r="I264" t="s">
        <v>105</v>
      </c>
      <c r="J264">
        <v>2014</v>
      </c>
      <c r="K264" t="s">
        <v>49</v>
      </c>
      <c r="L264" t="s">
        <v>309</v>
      </c>
      <c r="M264" t="s">
        <v>140</v>
      </c>
      <c r="N264" t="s">
        <v>97</v>
      </c>
      <c r="O264">
        <v>-1</v>
      </c>
      <c r="P264">
        <v>0</v>
      </c>
      <c r="Q264">
        <v>0</v>
      </c>
      <c r="R264">
        <v>55</v>
      </c>
      <c r="S264">
        <v>100</v>
      </c>
      <c r="T264">
        <v>77.5</v>
      </c>
      <c r="U264" t="s">
        <v>1031</v>
      </c>
      <c r="V264" t="s">
        <v>193</v>
      </c>
      <c r="W264">
        <v>7</v>
      </c>
      <c r="X264">
        <v>1</v>
      </c>
      <c r="Y264">
        <v>0</v>
      </c>
      <c r="Z264">
        <v>0</v>
      </c>
      <c r="AA264">
        <v>1</v>
      </c>
      <c r="AB264">
        <v>1</v>
      </c>
      <c r="AC264">
        <v>0</v>
      </c>
      <c r="AD264">
        <v>0</v>
      </c>
      <c r="AE264">
        <v>0</v>
      </c>
      <c r="AF264">
        <v>0</v>
      </c>
      <c r="AG264">
        <v>0</v>
      </c>
      <c r="AH264">
        <v>0</v>
      </c>
      <c r="AI264">
        <v>1</v>
      </c>
      <c r="AJ264">
        <v>0</v>
      </c>
      <c r="AK264">
        <v>0</v>
      </c>
      <c r="AL264">
        <v>0</v>
      </c>
      <c r="AM264">
        <v>0</v>
      </c>
      <c r="AN264" t="s">
        <v>174</v>
      </c>
      <c r="AO264" t="s">
        <v>234</v>
      </c>
      <c r="AP264" t="s">
        <v>55</v>
      </c>
    </row>
    <row r="265" ht="409.5" spans="1:42">
      <c r="A265">
        <v>326</v>
      </c>
      <c r="B265" t="s">
        <v>1359</v>
      </c>
      <c r="C265" t="s">
        <v>1360</v>
      </c>
      <c r="D265" s="12" t="s">
        <v>1361</v>
      </c>
      <c r="E265">
        <v>4.2</v>
      </c>
      <c r="F265" s="12" t="s">
        <v>1362</v>
      </c>
      <c r="G265" t="s">
        <v>1363</v>
      </c>
      <c r="H265" t="s">
        <v>1363</v>
      </c>
      <c r="I265" t="s">
        <v>48</v>
      </c>
      <c r="J265">
        <v>2004</v>
      </c>
      <c r="K265" t="s">
        <v>49</v>
      </c>
      <c r="L265" t="s">
        <v>999</v>
      </c>
      <c r="M265" t="s">
        <v>116</v>
      </c>
      <c r="N265" t="s">
        <v>51</v>
      </c>
      <c r="O265">
        <v>-1</v>
      </c>
      <c r="P265">
        <v>0</v>
      </c>
      <c r="Q265">
        <v>0</v>
      </c>
      <c r="R265">
        <v>45</v>
      </c>
      <c r="S265">
        <v>82</v>
      </c>
      <c r="T265">
        <v>63.5</v>
      </c>
      <c r="U265" t="s">
        <v>1364</v>
      </c>
      <c r="V265" t="s">
        <v>1264</v>
      </c>
      <c r="W265">
        <v>17</v>
      </c>
      <c r="X265">
        <v>0</v>
      </c>
      <c r="Y265">
        <v>0</v>
      </c>
      <c r="Z265">
        <v>0</v>
      </c>
      <c r="AA265">
        <v>1</v>
      </c>
      <c r="AB265">
        <v>1</v>
      </c>
      <c r="AC265">
        <v>0</v>
      </c>
      <c r="AD265">
        <v>0</v>
      </c>
      <c r="AE265">
        <v>0</v>
      </c>
      <c r="AF265">
        <v>0</v>
      </c>
      <c r="AG265">
        <v>0</v>
      </c>
      <c r="AH265">
        <v>0</v>
      </c>
      <c r="AI265">
        <v>0</v>
      </c>
      <c r="AJ265">
        <v>0</v>
      </c>
      <c r="AK265">
        <v>0</v>
      </c>
      <c r="AL265">
        <v>0</v>
      </c>
      <c r="AM265">
        <v>0</v>
      </c>
      <c r="AN265" t="s">
        <v>174</v>
      </c>
      <c r="AO265" t="s">
        <v>55</v>
      </c>
      <c r="AP265" t="s">
        <v>55</v>
      </c>
    </row>
    <row r="266" ht="42" spans="1:42">
      <c r="A266">
        <v>328</v>
      </c>
      <c r="B266" t="s">
        <v>42</v>
      </c>
      <c r="C266" t="s">
        <v>1365</v>
      </c>
      <c r="D266" t="s">
        <v>1366</v>
      </c>
      <c r="E266">
        <v>4</v>
      </c>
      <c r="F266" s="12" t="s">
        <v>1367</v>
      </c>
      <c r="G266" t="s">
        <v>146</v>
      </c>
      <c r="H266" t="s">
        <v>516</v>
      </c>
      <c r="I266" s="13">
        <v>18264</v>
      </c>
      <c r="J266">
        <v>-1</v>
      </c>
      <c r="K266" t="s">
        <v>49</v>
      </c>
      <c r="L266" t="s">
        <v>309</v>
      </c>
      <c r="M266" t="s">
        <v>140</v>
      </c>
      <c r="N266" t="s">
        <v>346</v>
      </c>
      <c r="O266">
        <v>-1</v>
      </c>
      <c r="P266">
        <v>0</v>
      </c>
      <c r="Q266">
        <v>0</v>
      </c>
      <c r="R266">
        <v>83</v>
      </c>
      <c r="S266">
        <v>135</v>
      </c>
      <c r="T266">
        <v>109</v>
      </c>
      <c r="U266" t="s">
        <v>1368</v>
      </c>
      <c r="V266" t="s">
        <v>126</v>
      </c>
      <c r="W266">
        <v>-1</v>
      </c>
      <c r="X266">
        <v>1</v>
      </c>
      <c r="Y266">
        <v>0</v>
      </c>
      <c r="Z266">
        <v>0</v>
      </c>
      <c r="AA266">
        <v>0</v>
      </c>
      <c r="AB266">
        <v>1</v>
      </c>
      <c r="AC266">
        <v>0</v>
      </c>
      <c r="AD266">
        <v>0</v>
      </c>
      <c r="AE266">
        <v>0</v>
      </c>
      <c r="AF266">
        <v>0</v>
      </c>
      <c r="AG266">
        <v>0</v>
      </c>
      <c r="AH266">
        <v>0</v>
      </c>
      <c r="AI266">
        <v>1</v>
      </c>
      <c r="AJ266">
        <v>0</v>
      </c>
      <c r="AK266">
        <v>0</v>
      </c>
      <c r="AL266">
        <v>0</v>
      </c>
      <c r="AM266">
        <v>0</v>
      </c>
      <c r="AN266" t="s">
        <v>54</v>
      </c>
      <c r="AO266" t="s">
        <v>55</v>
      </c>
      <c r="AP266" t="s">
        <v>55</v>
      </c>
    </row>
    <row r="267" ht="409.5" spans="1:42">
      <c r="A267">
        <v>330</v>
      </c>
      <c r="B267" t="s">
        <v>42</v>
      </c>
      <c r="C267" t="s">
        <v>1369</v>
      </c>
      <c r="D267" s="12" t="s">
        <v>1370</v>
      </c>
      <c r="E267">
        <v>3.5</v>
      </c>
      <c r="F267" s="12" t="s">
        <v>1371</v>
      </c>
      <c r="G267" t="s">
        <v>1372</v>
      </c>
      <c r="H267" t="s">
        <v>1373</v>
      </c>
      <c r="I267" t="s">
        <v>155</v>
      </c>
      <c r="J267">
        <v>1850</v>
      </c>
      <c r="K267" t="s">
        <v>106</v>
      </c>
      <c r="L267" t="s">
        <v>50</v>
      </c>
      <c r="M267" t="s">
        <v>50</v>
      </c>
      <c r="N267" t="s">
        <v>87</v>
      </c>
      <c r="O267">
        <v>-1</v>
      </c>
      <c r="P267">
        <v>0</v>
      </c>
      <c r="Q267">
        <v>0</v>
      </c>
      <c r="R267">
        <v>70</v>
      </c>
      <c r="S267">
        <v>122</v>
      </c>
      <c r="T267">
        <v>96</v>
      </c>
      <c r="U267" t="s">
        <v>1374</v>
      </c>
      <c r="V267" t="s">
        <v>923</v>
      </c>
      <c r="W267">
        <v>171</v>
      </c>
      <c r="X267">
        <v>1</v>
      </c>
      <c r="Y267">
        <v>0</v>
      </c>
      <c r="Z267">
        <v>0</v>
      </c>
      <c r="AA267">
        <v>0</v>
      </c>
      <c r="AB267">
        <v>0</v>
      </c>
      <c r="AC267">
        <v>0</v>
      </c>
      <c r="AD267">
        <v>1</v>
      </c>
      <c r="AE267">
        <v>1</v>
      </c>
      <c r="AF267">
        <v>0</v>
      </c>
      <c r="AG267">
        <v>1</v>
      </c>
      <c r="AH267">
        <v>0</v>
      </c>
      <c r="AI267">
        <v>0</v>
      </c>
      <c r="AJ267">
        <v>0</v>
      </c>
      <c r="AK267">
        <v>0</v>
      </c>
      <c r="AL267">
        <v>0</v>
      </c>
      <c r="AM267">
        <v>0</v>
      </c>
      <c r="AN267" t="s">
        <v>54</v>
      </c>
      <c r="AO267" t="s">
        <v>55</v>
      </c>
      <c r="AP267" t="s">
        <v>56</v>
      </c>
    </row>
    <row r="268" ht="409.5" spans="1:42">
      <c r="A268">
        <v>331</v>
      </c>
      <c r="B268" t="s">
        <v>1041</v>
      </c>
      <c r="C268" t="s">
        <v>1042</v>
      </c>
      <c r="D268" s="12" t="s">
        <v>1043</v>
      </c>
      <c r="E268">
        <v>-1</v>
      </c>
      <c r="F268" t="s">
        <v>1044</v>
      </c>
      <c r="G268" t="s">
        <v>146</v>
      </c>
      <c r="H268" t="s">
        <v>327</v>
      </c>
      <c r="I268" t="s">
        <v>95</v>
      </c>
      <c r="J268">
        <v>2017</v>
      </c>
      <c r="K268" t="s">
        <v>49</v>
      </c>
      <c r="L268" t="s">
        <v>309</v>
      </c>
      <c r="M268" t="s">
        <v>140</v>
      </c>
      <c r="N268" t="s">
        <v>503</v>
      </c>
      <c r="O268">
        <v>-1</v>
      </c>
      <c r="P268">
        <v>0</v>
      </c>
      <c r="Q268">
        <v>1</v>
      </c>
      <c r="R268">
        <v>200</v>
      </c>
      <c r="S268">
        <v>250</v>
      </c>
      <c r="T268">
        <v>225</v>
      </c>
      <c r="U268" t="s">
        <v>1045</v>
      </c>
      <c r="V268" t="s">
        <v>126</v>
      </c>
      <c r="W268">
        <v>4</v>
      </c>
      <c r="X268">
        <v>1</v>
      </c>
      <c r="Y268">
        <v>0</v>
      </c>
      <c r="Z268">
        <v>1</v>
      </c>
      <c r="AA268">
        <v>1</v>
      </c>
      <c r="AB268">
        <v>0</v>
      </c>
      <c r="AC268">
        <v>0</v>
      </c>
      <c r="AD268">
        <v>0</v>
      </c>
      <c r="AE268">
        <v>0</v>
      </c>
      <c r="AF268">
        <v>0</v>
      </c>
      <c r="AG268">
        <v>0</v>
      </c>
      <c r="AH268">
        <v>0</v>
      </c>
      <c r="AI268">
        <v>1</v>
      </c>
      <c r="AJ268">
        <v>0</v>
      </c>
      <c r="AK268">
        <v>0</v>
      </c>
      <c r="AL268">
        <v>0</v>
      </c>
      <c r="AM268">
        <v>0</v>
      </c>
      <c r="AN268" t="s">
        <v>54</v>
      </c>
      <c r="AO268" t="s">
        <v>234</v>
      </c>
      <c r="AP268" t="s">
        <v>55</v>
      </c>
    </row>
    <row r="269" ht="409.5" spans="1:42">
      <c r="A269">
        <v>332</v>
      </c>
      <c r="B269" t="s">
        <v>330</v>
      </c>
      <c r="C269" t="s">
        <v>1375</v>
      </c>
      <c r="D269" s="12" t="s">
        <v>1376</v>
      </c>
      <c r="E269">
        <v>3.2</v>
      </c>
      <c r="F269" s="12" t="s">
        <v>1073</v>
      </c>
      <c r="G269" t="s">
        <v>1377</v>
      </c>
      <c r="H269" t="s">
        <v>1074</v>
      </c>
      <c r="I269" t="s">
        <v>83</v>
      </c>
      <c r="J269">
        <v>2008</v>
      </c>
      <c r="K269" t="s">
        <v>106</v>
      </c>
      <c r="L269" t="s">
        <v>1075</v>
      </c>
      <c r="M269" t="s">
        <v>116</v>
      </c>
      <c r="N269" t="s">
        <v>87</v>
      </c>
      <c r="O269" t="s">
        <v>1076</v>
      </c>
      <c r="P269">
        <v>0</v>
      </c>
      <c r="Q269">
        <v>0</v>
      </c>
      <c r="R269">
        <v>70</v>
      </c>
      <c r="S269">
        <v>132</v>
      </c>
      <c r="T269">
        <v>101</v>
      </c>
      <c r="U269" t="s">
        <v>1077</v>
      </c>
      <c r="V269" t="s">
        <v>126</v>
      </c>
      <c r="W269">
        <v>13</v>
      </c>
      <c r="X269">
        <v>1</v>
      </c>
      <c r="Y269">
        <v>0</v>
      </c>
      <c r="Z269">
        <v>1</v>
      </c>
      <c r="AA269">
        <v>1</v>
      </c>
      <c r="AB269">
        <v>1</v>
      </c>
      <c r="AC269">
        <v>0</v>
      </c>
      <c r="AD269">
        <v>0</v>
      </c>
      <c r="AE269">
        <v>0</v>
      </c>
      <c r="AF269">
        <v>0</v>
      </c>
      <c r="AG269">
        <v>0</v>
      </c>
      <c r="AH269">
        <v>0</v>
      </c>
      <c r="AI269">
        <v>1</v>
      </c>
      <c r="AJ269">
        <v>0</v>
      </c>
      <c r="AK269">
        <v>0</v>
      </c>
      <c r="AL269">
        <v>0</v>
      </c>
      <c r="AM269">
        <v>0</v>
      </c>
      <c r="AN269" t="s">
        <v>194</v>
      </c>
      <c r="AO269" t="s">
        <v>55</v>
      </c>
      <c r="AP269" t="s">
        <v>55</v>
      </c>
    </row>
    <row r="270" ht="409.5" spans="1:42">
      <c r="A270">
        <v>333</v>
      </c>
      <c r="B270" t="s">
        <v>323</v>
      </c>
      <c r="C270" t="s">
        <v>1035</v>
      </c>
      <c r="D270" s="12" t="s">
        <v>1036</v>
      </c>
      <c r="E270">
        <v>3.3</v>
      </c>
      <c r="F270" s="12" t="s">
        <v>1037</v>
      </c>
      <c r="G270" t="s">
        <v>1038</v>
      </c>
      <c r="H270" t="s">
        <v>412</v>
      </c>
      <c r="I270" t="s">
        <v>83</v>
      </c>
      <c r="J270">
        <v>1982</v>
      </c>
      <c r="K270" t="s">
        <v>49</v>
      </c>
      <c r="L270" t="s">
        <v>219</v>
      </c>
      <c r="M270" t="s">
        <v>220</v>
      </c>
      <c r="N270" t="s">
        <v>250</v>
      </c>
      <c r="O270" t="s">
        <v>1039</v>
      </c>
      <c r="P270">
        <v>0</v>
      </c>
      <c r="Q270">
        <v>0</v>
      </c>
      <c r="R270">
        <v>73</v>
      </c>
      <c r="S270">
        <v>124</v>
      </c>
      <c r="T270">
        <v>98.5</v>
      </c>
      <c r="U270" t="s">
        <v>1040</v>
      </c>
      <c r="V270" t="s">
        <v>193</v>
      </c>
      <c r="W270">
        <v>39</v>
      </c>
      <c r="X270">
        <v>0</v>
      </c>
      <c r="Y270">
        <v>0</v>
      </c>
      <c r="Z270">
        <v>0</v>
      </c>
      <c r="AA270">
        <v>1</v>
      </c>
      <c r="AB270">
        <v>1</v>
      </c>
      <c r="AC270">
        <v>1</v>
      </c>
      <c r="AD270">
        <v>0</v>
      </c>
      <c r="AE270">
        <v>0</v>
      </c>
      <c r="AF270">
        <v>0</v>
      </c>
      <c r="AG270">
        <v>0</v>
      </c>
      <c r="AH270">
        <v>0</v>
      </c>
      <c r="AI270">
        <v>0</v>
      </c>
      <c r="AJ270">
        <v>0</v>
      </c>
      <c r="AK270">
        <v>0</v>
      </c>
      <c r="AL270">
        <v>0</v>
      </c>
      <c r="AM270">
        <v>0</v>
      </c>
      <c r="AN270" t="s">
        <v>54</v>
      </c>
      <c r="AO270" t="s">
        <v>234</v>
      </c>
      <c r="AP270" t="s">
        <v>56</v>
      </c>
    </row>
    <row r="271" ht="409.5" spans="1:42">
      <c r="A271">
        <v>334</v>
      </c>
      <c r="B271" t="s">
        <v>1378</v>
      </c>
      <c r="C271" t="s">
        <v>1379</v>
      </c>
      <c r="D271" s="12" t="s">
        <v>1380</v>
      </c>
      <c r="E271">
        <v>3.9</v>
      </c>
      <c r="F271" s="12" t="s">
        <v>1381</v>
      </c>
      <c r="G271" t="s">
        <v>1382</v>
      </c>
      <c r="H271" t="s">
        <v>1382</v>
      </c>
      <c r="I271" t="s">
        <v>83</v>
      </c>
      <c r="J271">
        <v>1948</v>
      </c>
      <c r="K271" t="s">
        <v>49</v>
      </c>
      <c r="L271" t="s">
        <v>401</v>
      </c>
      <c r="M271" t="s">
        <v>357</v>
      </c>
      <c r="N271" t="s">
        <v>108</v>
      </c>
      <c r="O271" t="s">
        <v>1383</v>
      </c>
      <c r="P271">
        <v>0</v>
      </c>
      <c r="Q271">
        <v>0</v>
      </c>
      <c r="R271">
        <v>54</v>
      </c>
      <c r="S271">
        <v>101</v>
      </c>
      <c r="T271">
        <v>77.5</v>
      </c>
      <c r="U271" t="s">
        <v>1384</v>
      </c>
      <c r="V271" t="s">
        <v>1385</v>
      </c>
      <c r="W271">
        <v>73</v>
      </c>
      <c r="X271">
        <v>0</v>
      </c>
      <c r="Y271">
        <v>0</v>
      </c>
      <c r="Z271">
        <v>0</v>
      </c>
      <c r="AA271">
        <v>1</v>
      </c>
      <c r="AB271">
        <v>1</v>
      </c>
      <c r="AC271">
        <v>0</v>
      </c>
      <c r="AD271">
        <v>0</v>
      </c>
      <c r="AE271">
        <v>0</v>
      </c>
      <c r="AF271">
        <v>0</v>
      </c>
      <c r="AG271">
        <v>0</v>
      </c>
      <c r="AH271">
        <v>1</v>
      </c>
      <c r="AI271">
        <v>0</v>
      </c>
      <c r="AJ271">
        <v>0</v>
      </c>
      <c r="AK271">
        <v>0</v>
      </c>
      <c r="AL271">
        <v>0</v>
      </c>
      <c r="AM271">
        <v>0</v>
      </c>
      <c r="AN271" t="s">
        <v>194</v>
      </c>
      <c r="AO271" t="s">
        <v>55</v>
      </c>
      <c r="AP271" t="s">
        <v>55</v>
      </c>
    </row>
    <row r="272" ht="409.5" spans="1:42">
      <c r="A272">
        <v>335</v>
      </c>
      <c r="B272" t="s">
        <v>1053</v>
      </c>
      <c r="C272" t="s">
        <v>1054</v>
      </c>
      <c r="D272" s="12" t="s">
        <v>1055</v>
      </c>
      <c r="E272">
        <v>3.7</v>
      </c>
      <c r="F272" s="12" t="s">
        <v>177</v>
      </c>
      <c r="G272" t="s">
        <v>412</v>
      </c>
      <c r="H272" t="s">
        <v>179</v>
      </c>
      <c r="I272" t="s">
        <v>63</v>
      </c>
      <c r="J272">
        <v>1781</v>
      </c>
      <c r="K272" t="s">
        <v>106</v>
      </c>
      <c r="L272" t="s">
        <v>180</v>
      </c>
      <c r="M272" t="s">
        <v>180</v>
      </c>
      <c r="N272" t="s">
        <v>166</v>
      </c>
      <c r="O272" t="s">
        <v>181</v>
      </c>
      <c r="P272">
        <v>0</v>
      </c>
      <c r="Q272">
        <v>0</v>
      </c>
      <c r="R272">
        <v>117</v>
      </c>
      <c r="S272">
        <v>206</v>
      </c>
      <c r="T272">
        <v>161.5</v>
      </c>
      <c r="U272" t="s">
        <v>182</v>
      </c>
      <c r="V272" t="s">
        <v>183</v>
      </c>
      <c r="W272">
        <v>240</v>
      </c>
      <c r="X272">
        <v>0</v>
      </c>
      <c r="Y272">
        <v>0</v>
      </c>
      <c r="Z272">
        <v>0</v>
      </c>
      <c r="AA272">
        <v>0</v>
      </c>
      <c r="AB272">
        <v>0</v>
      </c>
      <c r="AC272">
        <v>0</v>
      </c>
      <c r="AD272">
        <v>0</v>
      </c>
      <c r="AE272">
        <v>0</v>
      </c>
      <c r="AF272">
        <v>0</v>
      </c>
      <c r="AG272">
        <v>0</v>
      </c>
      <c r="AH272">
        <v>0</v>
      </c>
      <c r="AI272">
        <v>0</v>
      </c>
      <c r="AJ272">
        <v>0</v>
      </c>
      <c r="AK272">
        <v>0</v>
      </c>
      <c r="AL272">
        <v>0</v>
      </c>
      <c r="AM272">
        <v>0</v>
      </c>
      <c r="AN272" t="s">
        <v>134</v>
      </c>
      <c r="AO272" t="s">
        <v>234</v>
      </c>
      <c r="AP272" t="s">
        <v>56</v>
      </c>
    </row>
    <row r="273" ht="409.5" spans="1:42">
      <c r="A273">
        <v>337</v>
      </c>
      <c r="B273" t="s">
        <v>1046</v>
      </c>
      <c r="C273" t="s">
        <v>1047</v>
      </c>
      <c r="D273" s="12" t="s">
        <v>1048</v>
      </c>
      <c r="E273">
        <v>3.6</v>
      </c>
      <c r="F273" s="12" t="s">
        <v>1049</v>
      </c>
      <c r="G273" t="s">
        <v>1050</v>
      </c>
      <c r="H273" t="s">
        <v>1050</v>
      </c>
      <c r="I273" t="s">
        <v>83</v>
      </c>
      <c r="J273">
        <v>1935</v>
      </c>
      <c r="K273" t="s">
        <v>218</v>
      </c>
      <c r="L273" t="s">
        <v>65</v>
      </c>
      <c r="M273" t="s">
        <v>66</v>
      </c>
      <c r="N273" t="s">
        <v>76</v>
      </c>
      <c r="O273">
        <v>-1</v>
      </c>
      <c r="P273">
        <v>1</v>
      </c>
      <c r="Q273">
        <v>0</v>
      </c>
      <c r="R273">
        <v>43</v>
      </c>
      <c r="S273">
        <v>70</v>
      </c>
      <c r="T273">
        <v>56.5</v>
      </c>
      <c r="U273" t="s">
        <v>1051</v>
      </c>
      <c r="V273" t="s">
        <v>1052</v>
      </c>
      <c r="W273">
        <v>86</v>
      </c>
      <c r="X273">
        <v>0</v>
      </c>
      <c r="Y273">
        <v>0</v>
      </c>
      <c r="Z273">
        <v>0</v>
      </c>
      <c r="AA273">
        <v>0</v>
      </c>
      <c r="AB273">
        <v>0</v>
      </c>
      <c r="AC273">
        <v>0</v>
      </c>
      <c r="AD273">
        <v>0</v>
      </c>
      <c r="AE273">
        <v>0</v>
      </c>
      <c r="AF273">
        <v>0</v>
      </c>
      <c r="AG273">
        <v>0</v>
      </c>
      <c r="AH273">
        <v>0</v>
      </c>
      <c r="AI273">
        <v>0</v>
      </c>
      <c r="AJ273">
        <v>0</v>
      </c>
      <c r="AK273">
        <v>0</v>
      </c>
      <c r="AL273">
        <v>0</v>
      </c>
      <c r="AM273">
        <v>0</v>
      </c>
      <c r="AN273" t="s">
        <v>134</v>
      </c>
      <c r="AO273" t="s">
        <v>55</v>
      </c>
      <c r="AP273" t="s">
        <v>55</v>
      </c>
    </row>
    <row r="274" ht="409.5" spans="1:42">
      <c r="A274">
        <v>339</v>
      </c>
      <c r="B274" t="s">
        <v>1056</v>
      </c>
      <c r="C274" t="s">
        <v>1057</v>
      </c>
      <c r="D274" s="12" t="s">
        <v>1058</v>
      </c>
      <c r="E274">
        <v>3.4</v>
      </c>
      <c r="F274" s="12" t="s">
        <v>1059</v>
      </c>
      <c r="G274" t="s">
        <v>94</v>
      </c>
      <c r="H274" t="s">
        <v>1060</v>
      </c>
      <c r="I274" t="s">
        <v>83</v>
      </c>
      <c r="J274">
        <v>1948</v>
      </c>
      <c r="K274" t="s">
        <v>106</v>
      </c>
      <c r="L274" t="s">
        <v>219</v>
      </c>
      <c r="M274" t="s">
        <v>220</v>
      </c>
      <c r="N274" t="s">
        <v>108</v>
      </c>
      <c r="O274">
        <v>-1</v>
      </c>
      <c r="P274">
        <v>0</v>
      </c>
      <c r="Q274">
        <v>0</v>
      </c>
      <c r="R274">
        <v>111</v>
      </c>
      <c r="S274">
        <v>183</v>
      </c>
      <c r="T274">
        <v>147</v>
      </c>
      <c r="U274" t="s">
        <v>1061</v>
      </c>
      <c r="V274" t="s">
        <v>100</v>
      </c>
      <c r="W274">
        <v>73</v>
      </c>
      <c r="X274">
        <v>1</v>
      </c>
      <c r="Y274">
        <v>1</v>
      </c>
      <c r="Z274">
        <v>1</v>
      </c>
      <c r="AA274">
        <v>0</v>
      </c>
      <c r="AB274">
        <v>1</v>
      </c>
      <c r="AC274">
        <v>0</v>
      </c>
      <c r="AD274">
        <v>1</v>
      </c>
      <c r="AE274">
        <v>1</v>
      </c>
      <c r="AF274">
        <v>1</v>
      </c>
      <c r="AG274">
        <v>1</v>
      </c>
      <c r="AH274">
        <v>1</v>
      </c>
      <c r="AI274">
        <v>0</v>
      </c>
      <c r="AJ274">
        <v>0</v>
      </c>
      <c r="AK274">
        <v>0</v>
      </c>
      <c r="AL274">
        <v>0</v>
      </c>
      <c r="AM274">
        <v>0</v>
      </c>
      <c r="AN274" t="s">
        <v>54</v>
      </c>
      <c r="AO274" t="s">
        <v>234</v>
      </c>
      <c r="AP274" t="s">
        <v>55</v>
      </c>
    </row>
    <row r="275" ht="409.5" spans="1:42">
      <c r="A275">
        <v>341</v>
      </c>
      <c r="B275" t="s">
        <v>42</v>
      </c>
      <c r="C275" t="s">
        <v>1386</v>
      </c>
      <c r="D275" s="12" t="s">
        <v>1387</v>
      </c>
      <c r="E275">
        <v>3.5</v>
      </c>
      <c r="F275" s="12" t="s">
        <v>1388</v>
      </c>
      <c r="G275" t="s">
        <v>1389</v>
      </c>
      <c r="H275" t="s">
        <v>1390</v>
      </c>
      <c r="I275" t="s">
        <v>63</v>
      </c>
      <c r="J275">
        <v>1997</v>
      </c>
      <c r="K275" t="s">
        <v>106</v>
      </c>
      <c r="L275" t="s">
        <v>309</v>
      </c>
      <c r="M275" t="s">
        <v>140</v>
      </c>
      <c r="N275" t="s">
        <v>97</v>
      </c>
      <c r="O275" t="s">
        <v>1391</v>
      </c>
      <c r="P275">
        <v>0</v>
      </c>
      <c r="Q275">
        <v>0</v>
      </c>
      <c r="R275">
        <v>68</v>
      </c>
      <c r="S275">
        <v>112</v>
      </c>
      <c r="T275">
        <v>90</v>
      </c>
      <c r="U275" t="s">
        <v>1392</v>
      </c>
      <c r="V275" t="s">
        <v>126</v>
      </c>
      <c r="W275">
        <v>24</v>
      </c>
      <c r="X275">
        <v>1</v>
      </c>
      <c r="Y275">
        <v>0</v>
      </c>
      <c r="Z275">
        <v>0</v>
      </c>
      <c r="AA275">
        <v>1</v>
      </c>
      <c r="AB275">
        <v>1</v>
      </c>
      <c r="AC275">
        <v>0</v>
      </c>
      <c r="AD275">
        <v>1</v>
      </c>
      <c r="AE275">
        <v>0</v>
      </c>
      <c r="AF275">
        <v>1</v>
      </c>
      <c r="AG275">
        <v>0</v>
      </c>
      <c r="AH275">
        <v>0</v>
      </c>
      <c r="AI275">
        <v>1</v>
      </c>
      <c r="AJ275">
        <v>0</v>
      </c>
      <c r="AK275">
        <v>0</v>
      </c>
      <c r="AL275">
        <v>0</v>
      </c>
      <c r="AM275">
        <v>0</v>
      </c>
      <c r="AN275" t="s">
        <v>54</v>
      </c>
      <c r="AO275" t="s">
        <v>55</v>
      </c>
      <c r="AP275" t="s">
        <v>55</v>
      </c>
    </row>
    <row r="276" ht="409.5" spans="1:42">
      <c r="A276">
        <v>342</v>
      </c>
      <c r="B276" t="s">
        <v>1393</v>
      </c>
      <c r="C276" t="s">
        <v>1394</v>
      </c>
      <c r="D276" s="12" t="s">
        <v>1395</v>
      </c>
      <c r="E276">
        <v>4.3</v>
      </c>
      <c r="F276" s="12" t="s">
        <v>1396</v>
      </c>
      <c r="G276" t="s">
        <v>1397</v>
      </c>
      <c r="H276" t="s">
        <v>1398</v>
      </c>
      <c r="I276" t="s">
        <v>48</v>
      </c>
      <c r="J276">
        <v>1902</v>
      </c>
      <c r="K276" t="s">
        <v>106</v>
      </c>
      <c r="L276" t="s">
        <v>115</v>
      </c>
      <c r="M276" t="s">
        <v>116</v>
      </c>
      <c r="N276" t="s">
        <v>275</v>
      </c>
      <c r="O276">
        <v>-1</v>
      </c>
      <c r="P276">
        <v>0</v>
      </c>
      <c r="Q276">
        <v>0</v>
      </c>
      <c r="R276">
        <v>42</v>
      </c>
      <c r="S276">
        <v>74</v>
      </c>
      <c r="T276">
        <v>58</v>
      </c>
      <c r="U276" t="s">
        <v>1399</v>
      </c>
      <c r="V276" t="s">
        <v>193</v>
      </c>
      <c r="W276">
        <v>119</v>
      </c>
      <c r="X276">
        <v>0</v>
      </c>
      <c r="Y276">
        <v>0</v>
      </c>
      <c r="Z276">
        <v>1</v>
      </c>
      <c r="AA276">
        <v>0</v>
      </c>
      <c r="AB276">
        <v>1</v>
      </c>
      <c r="AC276">
        <v>0</v>
      </c>
      <c r="AD276">
        <v>0</v>
      </c>
      <c r="AE276">
        <v>0</v>
      </c>
      <c r="AF276">
        <v>0</v>
      </c>
      <c r="AG276">
        <v>0</v>
      </c>
      <c r="AH276">
        <v>0</v>
      </c>
      <c r="AI276">
        <v>0</v>
      </c>
      <c r="AJ276">
        <v>0</v>
      </c>
      <c r="AK276">
        <v>0</v>
      </c>
      <c r="AL276">
        <v>0</v>
      </c>
      <c r="AM276">
        <v>0</v>
      </c>
      <c r="AN276" t="s">
        <v>174</v>
      </c>
      <c r="AO276" t="s">
        <v>55</v>
      </c>
      <c r="AP276" t="s">
        <v>55</v>
      </c>
    </row>
    <row r="277" ht="409.5" spans="1:42">
      <c r="A277">
        <v>344</v>
      </c>
      <c r="B277" t="s">
        <v>1062</v>
      </c>
      <c r="C277" t="s">
        <v>927</v>
      </c>
      <c r="D277" s="12" t="s">
        <v>1063</v>
      </c>
      <c r="E277">
        <v>4.1</v>
      </c>
      <c r="F277" s="12" t="s">
        <v>1064</v>
      </c>
      <c r="G277" t="s">
        <v>1065</v>
      </c>
      <c r="H277" t="s">
        <v>1065</v>
      </c>
      <c r="I277" t="s">
        <v>48</v>
      </c>
      <c r="J277">
        <v>1961</v>
      </c>
      <c r="K277" t="s">
        <v>49</v>
      </c>
      <c r="L277" t="s">
        <v>85</v>
      </c>
      <c r="M277" t="s">
        <v>86</v>
      </c>
      <c r="N277" t="s">
        <v>108</v>
      </c>
      <c r="O277">
        <v>-1</v>
      </c>
      <c r="P277">
        <v>0</v>
      </c>
      <c r="Q277">
        <v>0</v>
      </c>
      <c r="R277">
        <v>44</v>
      </c>
      <c r="S277">
        <v>78</v>
      </c>
      <c r="T277">
        <v>61</v>
      </c>
      <c r="U277" t="s">
        <v>1066</v>
      </c>
      <c r="V277" t="s">
        <v>449</v>
      </c>
      <c r="W277">
        <v>60</v>
      </c>
      <c r="X277">
        <v>0</v>
      </c>
      <c r="Y277">
        <v>0</v>
      </c>
      <c r="Z277">
        <v>0</v>
      </c>
      <c r="AA277">
        <v>1</v>
      </c>
      <c r="AB277">
        <v>1</v>
      </c>
      <c r="AC277">
        <v>0</v>
      </c>
      <c r="AD277">
        <v>0</v>
      </c>
      <c r="AE277">
        <v>0</v>
      </c>
      <c r="AF277">
        <v>0</v>
      </c>
      <c r="AG277">
        <v>0</v>
      </c>
      <c r="AH277">
        <v>0</v>
      </c>
      <c r="AI277">
        <v>0</v>
      </c>
      <c r="AJ277">
        <v>0</v>
      </c>
      <c r="AK277">
        <v>0</v>
      </c>
      <c r="AL277">
        <v>0</v>
      </c>
      <c r="AM277">
        <v>0</v>
      </c>
      <c r="AN277" t="s">
        <v>174</v>
      </c>
      <c r="AO277" t="s">
        <v>55</v>
      </c>
      <c r="AP277" t="s">
        <v>56</v>
      </c>
    </row>
    <row r="278" ht="409.5" spans="1:42">
      <c r="A278">
        <v>346</v>
      </c>
      <c r="B278" t="s">
        <v>1067</v>
      </c>
      <c r="C278" t="s">
        <v>1068</v>
      </c>
      <c r="D278" s="12" t="s">
        <v>1069</v>
      </c>
      <c r="E278">
        <v>2.6</v>
      </c>
      <c r="F278" s="12" t="s">
        <v>900</v>
      </c>
      <c r="G278" t="s">
        <v>543</v>
      </c>
      <c r="H278" t="s">
        <v>543</v>
      </c>
      <c r="I278" t="s">
        <v>48</v>
      </c>
      <c r="J278">
        <v>1984</v>
      </c>
      <c r="K278" t="s">
        <v>901</v>
      </c>
      <c r="L278" t="s">
        <v>902</v>
      </c>
      <c r="M278" t="s">
        <v>687</v>
      </c>
      <c r="N278" t="s">
        <v>97</v>
      </c>
      <c r="O278">
        <v>-1</v>
      </c>
      <c r="P278">
        <v>0</v>
      </c>
      <c r="Q278">
        <v>0</v>
      </c>
      <c r="R278">
        <v>81</v>
      </c>
      <c r="S278">
        <v>159</v>
      </c>
      <c r="T278">
        <v>120</v>
      </c>
      <c r="U278" t="s">
        <v>903</v>
      </c>
      <c r="V278" t="s">
        <v>479</v>
      </c>
      <c r="W278">
        <v>37</v>
      </c>
      <c r="X278">
        <v>1</v>
      </c>
      <c r="Y278">
        <v>0</v>
      </c>
      <c r="Z278">
        <v>0</v>
      </c>
      <c r="AA278">
        <v>0</v>
      </c>
      <c r="AB278">
        <v>0</v>
      </c>
      <c r="AC278">
        <v>0</v>
      </c>
      <c r="AD278">
        <v>0</v>
      </c>
      <c r="AE278">
        <v>0</v>
      </c>
      <c r="AF278">
        <v>0</v>
      </c>
      <c r="AG278">
        <v>0</v>
      </c>
      <c r="AH278">
        <v>0</v>
      </c>
      <c r="AI278">
        <v>0</v>
      </c>
      <c r="AJ278">
        <v>0</v>
      </c>
      <c r="AK278">
        <v>0</v>
      </c>
      <c r="AL278">
        <v>0</v>
      </c>
      <c r="AM278">
        <v>0</v>
      </c>
      <c r="AN278" t="s">
        <v>859</v>
      </c>
      <c r="AO278" t="s">
        <v>55</v>
      </c>
      <c r="AP278" t="s">
        <v>135</v>
      </c>
    </row>
    <row r="279" ht="409.5" spans="1:42">
      <c r="A279">
        <v>347</v>
      </c>
      <c r="B279" t="s">
        <v>42</v>
      </c>
      <c r="C279" t="s">
        <v>1400</v>
      </c>
      <c r="D279" s="12" t="s">
        <v>1401</v>
      </c>
      <c r="E279">
        <v>3.6</v>
      </c>
      <c r="F279" s="12" t="s">
        <v>1402</v>
      </c>
      <c r="G279" t="s">
        <v>94</v>
      </c>
      <c r="H279" t="s">
        <v>94</v>
      </c>
      <c r="I279" t="s">
        <v>83</v>
      </c>
      <c r="J279">
        <v>1744</v>
      </c>
      <c r="K279" t="s">
        <v>106</v>
      </c>
      <c r="L279" t="s">
        <v>1403</v>
      </c>
      <c r="M279" t="s">
        <v>148</v>
      </c>
      <c r="N279" t="s">
        <v>87</v>
      </c>
      <c r="O279">
        <v>-1</v>
      </c>
      <c r="P279">
        <v>0</v>
      </c>
      <c r="Q279">
        <v>0</v>
      </c>
      <c r="R279">
        <v>95</v>
      </c>
      <c r="S279">
        <v>161</v>
      </c>
      <c r="T279">
        <v>128</v>
      </c>
      <c r="U279" t="s">
        <v>1404</v>
      </c>
      <c r="V279" t="s">
        <v>100</v>
      </c>
      <c r="W279">
        <v>277</v>
      </c>
      <c r="X279">
        <v>1</v>
      </c>
      <c r="Y279">
        <v>0</v>
      </c>
      <c r="Z279">
        <v>0</v>
      </c>
      <c r="AA279">
        <v>0</v>
      </c>
      <c r="AB279">
        <v>0</v>
      </c>
      <c r="AC279">
        <v>0</v>
      </c>
      <c r="AD279">
        <v>0</v>
      </c>
      <c r="AE279">
        <v>0</v>
      </c>
      <c r="AF279">
        <v>0</v>
      </c>
      <c r="AG279">
        <v>0</v>
      </c>
      <c r="AH279">
        <v>0</v>
      </c>
      <c r="AI279">
        <v>0</v>
      </c>
      <c r="AJ279">
        <v>0</v>
      </c>
      <c r="AK279">
        <v>0</v>
      </c>
      <c r="AL279">
        <v>0</v>
      </c>
      <c r="AM279">
        <v>0</v>
      </c>
      <c r="AN279" t="s">
        <v>54</v>
      </c>
      <c r="AO279" t="s">
        <v>55</v>
      </c>
      <c r="AP279" t="s">
        <v>55</v>
      </c>
    </row>
    <row r="280" ht="409.5" spans="1:42">
      <c r="A280">
        <v>348</v>
      </c>
      <c r="B280" t="s">
        <v>42</v>
      </c>
      <c r="C280" t="s">
        <v>264</v>
      </c>
      <c r="D280" s="12" t="s">
        <v>265</v>
      </c>
      <c r="E280">
        <v>3.5</v>
      </c>
      <c r="F280" s="12" t="s">
        <v>266</v>
      </c>
      <c r="G280" t="s">
        <v>267</v>
      </c>
      <c r="H280" t="s">
        <v>121</v>
      </c>
      <c r="I280" t="s">
        <v>83</v>
      </c>
      <c r="J280">
        <v>1952</v>
      </c>
      <c r="K280" t="s">
        <v>49</v>
      </c>
      <c r="L280" t="s">
        <v>115</v>
      </c>
      <c r="M280" t="s">
        <v>116</v>
      </c>
      <c r="N280" t="s">
        <v>76</v>
      </c>
      <c r="O280">
        <v>-1</v>
      </c>
      <c r="P280">
        <v>0</v>
      </c>
      <c r="Q280">
        <v>0</v>
      </c>
      <c r="R280">
        <v>75</v>
      </c>
      <c r="S280">
        <v>124</v>
      </c>
      <c r="T280">
        <v>99.5</v>
      </c>
      <c r="U280" t="s">
        <v>268</v>
      </c>
      <c r="V280" t="s">
        <v>269</v>
      </c>
      <c r="W280">
        <v>69</v>
      </c>
      <c r="X280">
        <v>1</v>
      </c>
      <c r="Y280">
        <v>1</v>
      </c>
      <c r="Z280">
        <v>1</v>
      </c>
      <c r="AA280">
        <v>1</v>
      </c>
      <c r="AB280">
        <v>1</v>
      </c>
      <c r="AC280">
        <v>0</v>
      </c>
      <c r="AD280">
        <v>1</v>
      </c>
      <c r="AE280">
        <v>0</v>
      </c>
      <c r="AF280">
        <v>1</v>
      </c>
      <c r="AG280">
        <v>1</v>
      </c>
      <c r="AH280">
        <v>0</v>
      </c>
      <c r="AI280">
        <v>1</v>
      </c>
      <c r="AJ280">
        <v>0</v>
      </c>
      <c r="AK280">
        <v>0</v>
      </c>
      <c r="AL280">
        <v>0</v>
      </c>
      <c r="AM280">
        <v>0</v>
      </c>
      <c r="AN280" t="s">
        <v>54</v>
      </c>
      <c r="AO280" t="s">
        <v>55</v>
      </c>
      <c r="AP280" t="s">
        <v>55</v>
      </c>
    </row>
    <row r="281" ht="409.5" spans="1:42">
      <c r="A281">
        <v>349</v>
      </c>
      <c r="B281" t="s">
        <v>42</v>
      </c>
      <c r="C281" t="s">
        <v>281</v>
      </c>
      <c r="D281" s="12" t="s">
        <v>282</v>
      </c>
      <c r="E281">
        <v>3.6</v>
      </c>
      <c r="F281" s="12" t="s">
        <v>283</v>
      </c>
      <c r="G281" t="s">
        <v>284</v>
      </c>
      <c r="H281" t="s">
        <v>284</v>
      </c>
      <c r="I281" t="s">
        <v>83</v>
      </c>
      <c r="J281">
        <v>1997</v>
      </c>
      <c r="K281" t="s">
        <v>49</v>
      </c>
      <c r="L281" t="s">
        <v>107</v>
      </c>
      <c r="M281" t="s">
        <v>107</v>
      </c>
      <c r="N281" t="s">
        <v>87</v>
      </c>
      <c r="O281">
        <v>-1</v>
      </c>
      <c r="P281">
        <v>0</v>
      </c>
      <c r="Q281">
        <v>0</v>
      </c>
      <c r="R281">
        <v>72</v>
      </c>
      <c r="S281">
        <v>120</v>
      </c>
      <c r="T281">
        <v>96</v>
      </c>
      <c r="U281" t="s">
        <v>285</v>
      </c>
      <c r="V281" t="s">
        <v>286</v>
      </c>
      <c r="W281">
        <v>24</v>
      </c>
      <c r="X281">
        <v>1</v>
      </c>
      <c r="Y281">
        <v>0</v>
      </c>
      <c r="Z281">
        <v>0</v>
      </c>
      <c r="AA281">
        <v>0</v>
      </c>
      <c r="AB281">
        <v>1</v>
      </c>
      <c r="AC281">
        <v>1</v>
      </c>
      <c r="AD281">
        <v>0</v>
      </c>
      <c r="AE281">
        <v>0</v>
      </c>
      <c r="AF281">
        <v>0</v>
      </c>
      <c r="AG281">
        <v>0</v>
      </c>
      <c r="AH281">
        <v>0</v>
      </c>
      <c r="AI281">
        <v>0</v>
      </c>
      <c r="AJ281">
        <v>0</v>
      </c>
      <c r="AK281">
        <v>0</v>
      </c>
      <c r="AL281">
        <v>0</v>
      </c>
      <c r="AM281">
        <v>0</v>
      </c>
      <c r="AN281" t="s">
        <v>54</v>
      </c>
      <c r="AO281" t="s">
        <v>55</v>
      </c>
      <c r="AP281" t="s">
        <v>56</v>
      </c>
    </row>
    <row r="282" ht="409.5" spans="1:42">
      <c r="A282">
        <v>350</v>
      </c>
      <c r="B282" t="s">
        <v>42</v>
      </c>
      <c r="C282" t="s">
        <v>1405</v>
      </c>
      <c r="D282" s="12" t="s">
        <v>1406</v>
      </c>
      <c r="E282">
        <v>2.3</v>
      </c>
      <c r="F282" s="12" t="s">
        <v>1407</v>
      </c>
      <c r="G282" t="s">
        <v>368</v>
      </c>
      <c r="H282" t="s">
        <v>368</v>
      </c>
      <c r="I282" t="s">
        <v>105</v>
      </c>
      <c r="J282">
        <v>2003</v>
      </c>
      <c r="K282" t="s">
        <v>106</v>
      </c>
      <c r="L282" t="s">
        <v>180</v>
      </c>
      <c r="M282" t="s">
        <v>180</v>
      </c>
      <c r="N282" t="s">
        <v>76</v>
      </c>
      <c r="O282">
        <v>-1</v>
      </c>
      <c r="P282">
        <v>0</v>
      </c>
      <c r="Q282">
        <v>0</v>
      </c>
      <c r="R282">
        <v>76</v>
      </c>
      <c r="S282">
        <v>126</v>
      </c>
      <c r="T282">
        <v>101</v>
      </c>
      <c r="U282" t="s">
        <v>1408</v>
      </c>
      <c r="V282" t="s">
        <v>372</v>
      </c>
      <c r="W282">
        <v>18</v>
      </c>
      <c r="X282">
        <v>1</v>
      </c>
      <c r="Y282">
        <v>0</v>
      </c>
      <c r="Z282">
        <v>0</v>
      </c>
      <c r="AA282">
        <v>1</v>
      </c>
      <c r="AB282">
        <v>1</v>
      </c>
      <c r="AC282">
        <v>0</v>
      </c>
      <c r="AD282">
        <v>0</v>
      </c>
      <c r="AE282">
        <v>0</v>
      </c>
      <c r="AF282">
        <v>0</v>
      </c>
      <c r="AG282">
        <v>0</v>
      </c>
      <c r="AH282">
        <v>0</v>
      </c>
      <c r="AI282">
        <v>1</v>
      </c>
      <c r="AJ282">
        <v>0</v>
      </c>
      <c r="AK282">
        <v>0</v>
      </c>
      <c r="AL282">
        <v>0</v>
      </c>
      <c r="AM282">
        <v>0</v>
      </c>
      <c r="AN282" t="s">
        <v>54</v>
      </c>
      <c r="AO282" t="s">
        <v>55</v>
      </c>
      <c r="AP282" t="s">
        <v>56</v>
      </c>
    </row>
    <row r="283" ht="409.5" spans="1:42">
      <c r="A283">
        <v>351</v>
      </c>
      <c r="B283" t="s">
        <v>323</v>
      </c>
      <c r="C283" t="s">
        <v>1078</v>
      </c>
      <c r="D283" s="12" t="s">
        <v>1079</v>
      </c>
      <c r="E283">
        <v>3.9</v>
      </c>
      <c r="F283" s="12" t="s">
        <v>1080</v>
      </c>
      <c r="G283" t="s">
        <v>1081</v>
      </c>
      <c r="H283" t="s">
        <v>1081</v>
      </c>
      <c r="I283" t="s">
        <v>95</v>
      </c>
      <c r="J283">
        <v>2009</v>
      </c>
      <c r="K283" t="s">
        <v>49</v>
      </c>
      <c r="L283" t="s">
        <v>625</v>
      </c>
      <c r="M283" t="s">
        <v>116</v>
      </c>
      <c r="N283" t="s">
        <v>51</v>
      </c>
      <c r="O283">
        <v>-1</v>
      </c>
      <c r="P283">
        <v>0</v>
      </c>
      <c r="Q283">
        <v>0</v>
      </c>
      <c r="R283">
        <v>114</v>
      </c>
      <c r="S283">
        <v>182</v>
      </c>
      <c r="T283">
        <v>148</v>
      </c>
      <c r="U283" t="s">
        <v>1082</v>
      </c>
      <c r="V283" t="s">
        <v>126</v>
      </c>
      <c r="W283">
        <v>12</v>
      </c>
      <c r="X283">
        <v>1</v>
      </c>
      <c r="Y283">
        <v>0</v>
      </c>
      <c r="Z283">
        <v>0</v>
      </c>
      <c r="AA283">
        <v>0</v>
      </c>
      <c r="AB283">
        <v>0</v>
      </c>
      <c r="AC283">
        <v>0</v>
      </c>
      <c r="AD283">
        <v>0</v>
      </c>
      <c r="AE283">
        <v>0</v>
      </c>
      <c r="AF283">
        <v>0</v>
      </c>
      <c r="AG283">
        <v>0</v>
      </c>
      <c r="AH283">
        <v>0</v>
      </c>
      <c r="AI283">
        <v>0</v>
      </c>
      <c r="AJ283">
        <v>0</v>
      </c>
      <c r="AK283">
        <v>0</v>
      </c>
      <c r="AL283">
        <v>0</v>
      </c>
      <c r="AM283">
        <v>0</v>
      </c>
      <c r="AN283" t="s">
        <v>54</v>
      </c>
      <c r="AO283" t="s">
        <v>234</v>
      </c>
      <c r="AP283" t="s">
        <v>56</v>
      </c>
    </row>
    <row r="284" ht="409.5" spans="1:42">
      <c r="A284">
        <v>352</v>
      </c>
      <c r="B284" t="s">
        <v>1409</v>
      </c>
      <c r="C284" t="s">
        <v>1410</v>
      </c>
      <c r="D284" s="12" t="s">
        <v>1411</v>
      </c>
      <c r="E284">
        <v>4</v>
      </c>
      <c r="F284" s="12" t="s">
        <v>255</v>
      </c>
      <c r="G284" t="s">
        <v>658</v>
      </c>
      <c r="H284" t="s">
        <v>256</v>
      </c>
      <c r="I284" t="s">
        <v>48</v>
      </c>
      <c r="J284">
        <v>2012</v>
      </c>
      <c r="K284" t="s">
        <v>49</v>
      </c>
      <c r="L284" t="s">
        <v>207</v>
      </c>
      <c r="M284" t="s">
        <v>140</v>
      </c>
      <c r="N284" t="s">
        <v>76</v>
      </c>
      <c r="O284" t="s">
        <v>257</v>
      </c>
      <c r="P284">
        <v>0</v>
      </c>
      <c r="Q284">
        <v>0</v>
      </c>
      <c r="R284">
        <v>108</v>
      </c>
      <c r="S284">
        <v>176</v>
      </c>
      <c r="T284">
        <v>142</v>
      </c>
      <c r="U284" t="s">
        <v>258</v>
      </c>
      <c r="V284" t="s">
        <v>158</v>
      </c>
      <c r="W284">
        <v>9</v>
      </c>
      <c r="X284">
        <v>1</v>
      </c>
      <c r="Y284">
        <v>0</v>
      </c>
      <c r="Z284">
        <v>1</v>
      </c>
      <c r="AA284">
        <v>0</v>
      </c>
      <c r="AB284">
        <v>1</v>
      </c>
      <c r="AC284">
        <v>0</v>
      </c>
      <c r="AD284">
        <v>0</v>
      </c>
      <c r="AE284">
        <v>0</v>
      </c>
      <c r="AF284">
        <v>0</v>
      </c>
      <c r="AG284">
        <v>0</v>
      </c>
      <c r="AH284">
        <v>0</v>
      </c>
      <c r="AI284">
        <v>0</v>
      </c>
      <c r="AJ284">
        <v>0</v>
      </c>
      <c r="AK284">
        <v>0</v>
      </c>
      <c r="AL284">
        <v>1</v>
      </c>
      <c r="AM284">
        <v>0</v>
      </c>
      <c r="AN284" t="s">
        <v>54</v>
      </c>
      <c r="AO284" t="s">
        <v>234</v>
      </c>
      <c r="AP284" t="s">
        <v>55</v>
      </c>
    </row>
    <row r="285" ht="409.5" spans="1:42">
      <c r="A285">
        <v>353</v>
      </c>
      <c r="B285" t="s">
        <v>323</v>
      </c>
      <c r="C285" t="s">
        <v>1412</v>
      </c>
      <c r="D285" s="12" t="s">
        <v>1413</v>
      </c>
      <c r="E285">
        <v>4.1</v>
      </c>
      <c r="F285" s="12" t="s">
        <v>1414</v>
      </c>
      <c r="G285" t="s">
        <v>464</v>
      </c>
      <c r="H285" t="s">
        <v>464</v>
      </c>
      <c r="I285" s="13">
        <v>18264</v>
      </c>
      <c r="J285">
        <v>2007</v>
      </c>
      <c r="K285" t="s">
        <v>49</v>
      </c>
      <c r="L285" t="s">
        <v>1415</v>
      </c>
      <c r="M285" t="s">
        <v>687</v>
      </c>
      <c r="N285" t="s">
        <v>97</v>
      </c>
      <c r="O285">
        <v>-1</v>
      </c>
      <c r="P285">
        <v>0</v>
      </c>
      <c r="Q285">
        <v>0</v>
      </c>
      <c r="R285">
        <v>130</v>
      </c>
      <c r="S285">
        <v>208</v>
      </c>
      <c r="T285">
        <v>169</v>
      </c>
      <c r="U285" t="s">
        <v>1416</v>
      </c>
      <c r="V285" t="s">
        <v>126</v>
      </c>
      <c r="W285">
        <v>14</v>
      </c>
      <c r="X285">
        <v>0</v>
      </c>
      <c r="Y285">
        <v>0</v>
      </c>
      <c r="Z285">
        <v>1</v>
      </c>
      <c r="AA285">
        <v>1</v>
      </c>
      <c r="AB285">
        <v>1</v>
      </c>
      <c r="AC285">
        <v>1</v>
      </c>
      <c r="AD285">
        <v>0</v>
      </c>
      <c r="AE285">
        <v>0</v>
      </c>
      <c r="AF285">
        <v>0</v>
      </c>
      <c r="AG285">
        <v>0</v>
      </c>
      <c r="AH285">
        <v>0</v>
      </c>
      <c r="AI285">
        <v>1</v>
      </c>
      <c r="AJ285">
        <v>0</v>
      </c>
      <c r="AK285">
        <v>0</v>
      </c>
      <c r="AL285">
        <v>1</v>
      </c>
      <c r="AM285">
        <v>0</v>
      </c>
      <c r="AN285" t="s">
        <v>54</v>
      </c>
      <c r="AO285" t="s">
        <v>234</v>
      </c>
      <c r="AP285" t="s">
        <v>56</v>
      </c>
    </row>
    <row r="286" ht="409.5" spans="1:42">
      <c r="A286">
        <v>354</v>
      </c>
      <c r="B286" t="s">
        <v>1070</v>
      </c>
      <c r="C286" t="s">
        <v>1071</v>
      </c>
      <c r="D286" s="12" t="s">
        <v>1072</v>
      </c>
      <c r="E286">
        <v>3.2</v>
      </c>
      <c r="F286" s="12" t="s">
        <v>1073</v>
      </c>
      <c r="G286" t="s">
        <v>720</v>
      </c>
      <c r="H286" t="s">
        <v>1074</v>
      </c>
      <c r="I286" t="s">
        <v>83</v>
      </c>
      <c r="J286">
        <v>2008</v>
      </c>
      <c r="K286" t="s">
        <v>106</v>
      </c>
      <c r="L286" t="s">
        <v>1075</v>
      </c>
      <c r="M286" t="s">
        <v>116</v>
      </c>
      <c r="N286" t="s">
        <v>87</v>
      </c>
      <c r="O286" t="s">
        <v>1076</v>
      </c>
      <c r="P286">
        <v>0</v>
      </c>
      <c r="Q286">
        <v>0</v>
      </c>
      <c r="R286">
        <v>83</v>
      </c>
      <c r="S286">
        <v>166</v>
      </c>
      <c r="T286">
        <v>124.5</v>
      </c>
      <c r="U286" t="s">
        <v>1077</v>
      </c>
      <c r="V286" t="s">
        <v>722</v>
      </c>
      <c r="W286">
        <v>13</v>
      </c>
      <c r="X286">
        <v>1</v>
      </c>
      <c r="Y286">
        <v>0</v>
      </c>
      <c r="Z286">
        <v>0</v>
      </c>
      <c r="AA286">
        <v>1</v>
      </c>
      <c r="AB286">
        <v>1</v>
      </c>
      <c r="AC286">
        <v>0</v>
      </c>
      <c r="AD286">
        <v>1</v>
      </c>
      <c r="AE286">
        <v>0</v>
      </c>
      <c r="AF286">
        <v>0</v>
      </c>
      <c r="AG286">
        <v>1</v>
      </c>
      <c r="AH286">
        <v>0</v>
      </c>
      <c r="AI286">
        <v>0</v>
      </c>
      <c r="AJ286">
        <v>0</v>
      </c>
      <c r="AK286">
        <v>0</v>
      </c>
      <c r="AL286">
        <v>0</v>
      </c>
      <c r="AM286">
        <v>0</v>
      </c>
      <c r="AN286" t="s">
        <v>54</v>
      </c>
      <c r="AO286" t="s">
        <v>55</v>
      </c>
      <c r="AP286" t="s">
        <v>55</v>
      </c>
    </row>
    <row r="287" ht="409.5" spans="1:42">
      <c r="A287">
        <v>355</v>
      </c>
      <c r="B287" t="s">
        <v>1083</v>
      </c>
      <c r="C287" t="s">
        <v>1084</v>
      </c>
      <c r="D287" s="12" t="s">
        <v>1085</v>
      </c>
      <c r="E287">
        <v>4.7</v>
      </c>
      <c r="F287" s="12" t="s">
        <v>1086</v>
      </c>
      <c r="G287" t="s">
        <v>419</v>
      </c>
      <c r="H287" t="s">
        <v>592</v>
      </c>
      <c r="I287" t="s">
        <v>95</v>
      </c>
      <c r="J287">
        <v>1996</v>
      </c>
      <c r="K287" t="s">
        <v>49</v>
      </c>
      <c r="L287" t="s">
        <v>50</v>
      </c>
      <c r="M287" t="s">
        <v>50</v>
      </c>
      <c r="N287" t="s">
        <v>124</v>
      </c>
      <c r="O287" t="s">
        <v>1087</v>
      </c>
      <c r="P287">
        <v>0</v>
      </c>
      <c r="Q287">
        <v>0</v>
      </c>
      <c r="R287">
        <v>42</v>
      </c>
      <c r="S287">
        <v>76</v>
      </c>
      <c r="T287">
        <v>59</v>
      </c>
      <c r="U287" t="s">
        <v>1088</v>
      </c>
      <c r="V287" t="s">
        <v>421</v>
      </c>
      <c r="W287">
        <v>25</v>
      </c>
      <c r="X287">
        <v>1</v>
      </c>
      <c r="Y287">
        <v>0</v>
      </c>
      <c r="Z287">
        <v>0</v>
      </c>
      <c r="AA287">
        <v>1</v>
      </c>
      <c r="AB287">
        <v>0</v>
      </c>
      <c r="AC287">
        <v>0</v>
      </c>
      <c r="AD287">
        <v>0</v>
      </c>
      <c r="AE287">
        <v>0</v>
      </c>
      <c r="AF287">
        <v>0</v>
      </c>
      <c r="AG287">
        <v>0</v>
      </c>
      <c r="AH287">
        <v>0</v>
      </c>
      <c r="AI287">
        <v>0</v>
      </c>
      <c r="AJ287">
        <v>0</v>
      </c>
      <c r="AK287">
        <v>0</v>
      </c>
      <c r="AL287">
        <v>0</v>
      </c>
      <c r="AM287">
        <v>0</v>
      </c>
      <c r="AN287" t="s">
        <v>174</v>
      </c>
      <c r="AO287" t="s">
        <v>55</v>
      </c>
      <c r="AP287" t="s">
        <v>55</v>
      </c>
    </row>
    <row r="288" ht="409.5" spans="1:42">
      <c r="A288">
        <v>356</v>
      </c>
      <c r="B288" t="s">
        <v>1417</v>
      </c>
      <c r="C288" t="s">
        <v>1418</v>
      </c>
      <c r="D288" s="12" t="s">
        <v>1419</v>
      </c>
      <c r="E288">
        <v>4.2</v>
      </c>
      <c r="F288" s="12" t="s">
        <v>1420</v>
      </c>
      <c r="G288" t="s">
        <v>432</v>
      </c>
      <c r="H288" t="s">
        <v>1421</v>
      </c>
      <c r="I288" t="s">
        <v>95</v>
      </c>
      <c r="J288">
        <v>1987</v>
      </c>
      <c r="K288" t="s">
        <v>49</v>
      </c>
      <c r="L288" t="s">
        <v>123</v>
      </c>
      <c r="M288" t="s">
        <v>75</v>
      </c>
      <c r="N288" t="s">
        <v>250</v>
      </c>
      <c r="O288">
        <v>-1</v>
      </c>
      <c r="P288">
        <v>0</v>
      </c>
      <c r="Q288">
        <v>0</v>
      </c>
      <c r="R288">
        <v>37</v>
      </c>
      <c r="S288">
        <v>68</v>
      </c>
      <c r="T288">
        <v>52.5</v>
      </c>
      <c r="U288" t="s">
        <v>1422</v>
      </c>
      <c r="V288" t="s">
        <v>126</v>
      </c>
      <c r="W288">
        <v>34</v>
      </c>
      <c r="X288">
        <v>1</v>
      </c>
      <c r="Y288">
        <v>0</v>
      </c>
      <c r="Z288">
        <v>0</v>
      </c>
      <c r="AA288">
        <v>0</v>
      </c>
      <c r="AB288">
        <v>1</v>
      </c>
      <c r="AC288">
        <v>0</v>
      </c>
      <c r="AD288">
        <v>0</v>
      </c>
      <c r="AE288">
        <v>0</v>
      </c>
      <c r="AF288">
        <v>0</v>
      </c>
      <c r="AG288">
        <v>0</v>
      </c>
      <c r="AH288">
        <v>0</v>
      </c>
      <c r="AI288">
        <v>0</v>
      </c>
      <c r="AJ288">
        <v>0</v>
      </c>
      <c r="AK288">
        <v>0</v>
      </c>
      <c r="AL288">
        <v>0</v>
      </c>
      <c r="AM288">
        <v>0</v>
      </c>
      <c r="AN288" t="s">
        <v>519</v>
      </c>
      <c r="AO288" t="s">
        <v>55</v>
      </c>
      <c r="AP288" t="s">
        <v>55</v>
      </c>
    </row>
    <row r="289" ht="409.5" spans="1:42">
      <c r="A289">
        <v>357</v>
      </c>
      <c r="B289" t="s">
        <v>330</v>
      </c>
      <c r="C289" t="s">
        <v>1423</v>
      </c>
      <c r="D289" s="12" t="s">
        <v>1424</v>
      </c>
      <c r="E289">
        <v>4.6</v>
      </c>
      <c r="F289" s="12" t="s">
        <v>1425</v>
      </c>
      <c r="G289" t="s">
        <v>685</v>
      </c>
      <c r="H289" t="s">
        <v>537</v>
      </c>
      <c r="I289" t="s">
        <v>48</v>
      </c>
      <c r="J289">
        <v>1982</v>
      </c>
      <c r="K289" t="s">
        <v>49</v>
      </c>
      <c r="L289" t="s">
        <v>309</v>
      </c>
      <c r="M289" t="s">
        <v>140</v>
      </c>
      <c r="N289" t="s">
        <v>51</v>
      </c>
      <c r="O289">
        <v>-1</v>
      </c>
      <c r="P289">
        <v>0</v>
      </c>
      <c r="Q289">
        <v>0</v>
      </c>
      <c r="R289">
        <v>52</v>
      </c>
      <c r="S289">
        <v>99</v>
      </c>
      <c r="T289">
        <v>75.5</v>
      </c>
      <c r="U289" t="s">
        <v>1426</v>
      </c>
      <c r="V289" t="s">
        <v>111</v>
      </c>
      <c r="W289">
        <v>39</v>
      </c>
      <c r="X289">
        <v>0</v>
      </c>
      <c r="Y289">
        <v>1</v>
      </c>
      <c r="Z289">
        <v>0</v>
      </c>
      <c r="AA289">
        <v>0</v>
      </c>
      <c r="AB289">
        <v>1</v>
      </c>
      <c r="AC289">
        <v>0</v>
      </c>
      <c r="AD289">
        <v>0</v>
      </c>
      <c r="AE289">
        <v>0</v>
      </c>
      <c r="AF289">
        <v>0</v>
      </c>
      <c r="AG289">
        <v>0</v>
      </c>
      <c r="AH289">
        <v>1</v>
      </c>
      <c r="AI289">
        <v>1</v>
      </c>
      <c r="AJ289">
        <v>1</v>
      </c>
      <c r="AK289">
        <v>0</v>
      </c>
      <c r="AL289">
        <v>0</v>
      </c>
      <c r="AM289">
        <v>0</v>
      </c>
      <c r="AN289" t="s">
        <v>194</v>
      </c>
      <c r="AO289" t="s">
        <v>55</v>
      </c>
      <c r="AP289" t="s">
        <v>55</v>
      </c>
    </row>
    <row r="290" ht="409.5" spans="1:42">
      <c r="A290">
        <v>358</v>
      </c>
      <c r="B290" t="s">
        <v>323</v>
      </c>
      <c r="C290" t="s">
        <v>1427</v>
      </c>
      <c r="D290" s="12" t="s">
        <v>1428</v>
      </c>
      <c r="E290">
        <v>3.7</v>
      </c>
      <c r="F290" s="12" t="s">
        <v>424</v>
      </c>
      <c r="G290" t="s">
        <v>425</v>
      </c>
      <c r="H290" t="s">
        <v>426</v>
      </c>
      <c r="I290" t="s">
        <v>63</v>
      </c>
      <c r="J290">
        <v>1863</v>
      </c>
      <c r="K290" t="s">
        <v>106</v>
      </c>
      <c r="L290" t="s">
        <v>232</v>
      </c>
      <c r="M290" t="s">
        <v>220</v>
      </c>
      <c r="N290" t="s">
        <v>166</v>
      </c>
      <c r="O290" t="s">
        <v>427</v>
      </c>
      <c r="P290">
        <v>0</v>
      </c>
      <c r="Q290">
        <v>0</v>
      </c>
      <c r="R290">
        <v>105</v>
      </c>
      <c r="S290">
        <v>173</v>
      </c>
      <c r="T290">
        <v>139</v>
      </c>
      <c r="U290" t="s">
        <v>428</v>
      </c>
      <c r="V290" t="s">
        <v>100</v>
      </c>
      <c r="W290">
        <v>158</v>
      </c>
      <c r="X290">
        <v>1</v>
      </c>
      <c r="Y290">
        <v>0</v>
      </c>
      <c r="Z290">
        <v>0</v>
      </c>
      <c r="AA290">
        <v>1</v>
      </c>
      <c r="AB290">
        <v>1</v>
      </c>
      <c r="AC290">
        <v>0</v>
      </c>
      <c r="AD290">
        <v>0</v>
      </c>
      <c r="AE290">
        <v>0</v>
      </c>
      <c r="AF290">
        <v>0</v>
      </c>
      <c r="AG290">
        <v>0</v>
      </c>
      <c r="AH290">
        <v>0</v>
      </c>
      <c r="AI290">
        <v>0</v>
      </c>
      <c r="AJ290">
        <v>0</v>
      </c>
      <c r="AK290">
        <v>0</v>
      </c>
      <c r="AL290">
        <v>0</v>
      </c>
      <c r="AM290">
        <v>0</v>
      </c>
      <c r="AN290" t="s">
        <v>54</v>
      </c>
      <c r="AO290" t="s">
        <v>234</v>
      </c>
      <c r="AP290" t="s">
        <v>56</v>
      </c>
    </row>
    <row r="291" ht="409.5" spans="1:42">
      <c r="A291">
        <v>362</v>
      </c>
      <c r="B291" t="s">
        <v>1429</v>
      </c>
      <c r="C291" t="s">
        <v>1430</v>
      </c>
      <c r="D291" s="12" t="s">
        <v>1431</v>
      </c>
      <c r="E291">
        <v>3.7</v>
      </c>
      <c r="F291" s="12" t="s">
        <v>177</v>
      </c>
      <c r="G291" t="s">
        <v>178</v>
      </c>
      <c r="H291" t="s">
        <v>179</v>
      </c>
      <c r="I291" t="s">
        <v>63</v>
      </c>
      <c r="J291">
        <v>1781</v>
      </c>
      <c r="K291" t="s">
        <v>106</v>
      </c>
      <c r="L291" t="s">
        <v>180</v>
      </c>
      <c r="M291" t="s">
        <v>180</v>
      </c>
      <c r="N291" t="s">
        <v>166</v>
      </c>
      <c r="O291" t="s">
        <v>181</v>
      </c>
      <c r="P291">
        <v>0</v>
      </c>
      <c r="Q291">
        <v>0</v>
      </c>
      <c r="R291">
        <v>71</v>
      </c>
      <c r="S291">
        <v>134</v>
      </c>
      <c r="T291">
        <v>102.5</v>
      </c>
      <c r="U291" t="s">
        <v>182</v>
      </c>
      <c r="V291" t="s">
        <v>183</v>
      </c>
      <c r="W291">
        <v>240</v>
      </c>
      <c r="X291">
        <v>1</v>
      </c>
      <c r="Y291">
        <v>1</v>
      </c>
      <c r="Z291">
        <v>1</v>
      </c>
      <c r="AA291">
        <v>1</v>
      </c>
      <c r="AB291">
        <v>1</v>
      </c>
      <c r="AC291">
        <v>0</v>
      </c>
      <c r="AD291">
        <v>0</v>
      </c>
      <c r="AE291">
        <v>0</v>
      </c>
      <c r="AF291">
        <v>0</v>
      </c>
      <c r="AG291">
        <v>0</v>
      </c>
      <c r="AH291">
        <v>1</v>
      </c>
      <c r="AI291">
        <v>1</v>
      </c>
      <c r="AJ291">
        <v>0</v>
      </c>
      <c r="AK291">
        <v>0</v>
      </c>
      <c r="AL291">
        <v>1</v>
      </c>
      <c r="AM291">
        <v>0</v>
      </c>
      <c r="AN291" t="s">
        <v>194</v>
      </c>
      <c r="AO291" t="s">
        <v>55</v>
      </c>
      <c r="AP291" t="s">
        <v>55</v>
      </c>
    </row>
    <row r="292" ht="409.5" spans="1:42">
      <c r="A292">
        <v>364</v>
      </c>
      <c r="B292" t="s">
        <v>1432</v>
      </c>
      <c r="C292" t="s">
        <v>1433</v>
      </c>
      <c r="D292" s="12" t="s">
        <v>1434</v>
      </c>
      <c r="E292">
        <v>4.4</v>
      </c>
      <c r="F292" s="12" t="s">
        <v>1435</v>
      </c>
      <c r="G292" t="s">
        <v>1436</v>
      </c>
      <c r="H292" t="s">
        <v>698</v>
      </c>
      <c r="I292" t="s">
        <v>105</v>
      </c>
      <c r="J292">
        <v>1929</v>
      </c>
      <c r="K292" t="s">
        <v>49</v>
      </c>
      <c r="L292" t="s">
        <v>808</v>
      </c>
      <c r="M292" t="s">
        <v>75</v>
      </c>
      <c r="N292" t="s">
        <v>124</v>
      </c>
      <c r="O292" t="s">
        <v>1437</v>
      </c>
      <c r="P292">
        <v>0</v>
      </c>
      <c r="Q292">
        <v>0</v>
      </c>
      <c r="R292">
        <v>39</v>
      </c>
      <c r="S292">
        <v>82</v>
      </c>
      <c r="T292">
        <v>60.5</v>
      </c>
      <c r="U292" t="s">
        <v>1438</v>
      </c>
      <c r="V292" t="s">
        <v>1439</v>
      </c>
      <c r="W292">
        <v>92</v>
      </c>
      <c r="X292">
        <v>0</v>
      </c>
      <c r="Y292">
        <v>0</v>
      </c>
      <c r="Z292">
        <v>0</v>
      </c>
      <c r="AA292">
        <v>0</v>
      </c>
      <c r="AB292">
        <v>0</v>
      </c>
      <c r="AC292">
        <v>0</v>
      </c>
      <c r="AD292">
        <v>0</v>
      </c>
      <c r="AE292">
        <v>0</v>
      </c>
      <c r="AF292">
        <v>0</v>
      </c>
      <c r="AG292">
        <v>0</v>
      </c>
      <c r="AH292">
        <v>0</v>
      </c>
      <c r="AI292">
        <v>0</v>
      </c>
      <c r="AJ292">
        <v>0</v>
      </c>
      <c r="AK292">
        <v>0</v>
      </c>
      <c r="AL292">
        <v>0</v>
      </c>
      <c r="AM292">
        <v>0</v>
      </c>
      <c r="AN292" t="s">
        <v>134</v>
      </c>
      <c r="AO292" t="s">
        <v>55</v>
      </c>
      <c r="AP292" t="s">
        <v>55</v>
      </c>
    </row>
    <row r="293" ht="409.5" spans="1:42">
      <c r="A293">
        <v>366</v>
      </c>
      <c r="B293" t="s">
        <v>1089</v>
      </c>
      <c r="C293" t="s">
        <v>1090</v>
      </c>
      <c r="D293" s="12" t="s">
        <v>1091</v>
      </c>
      <c r="E293">
        <v>3.7</v>
      </c>
      <c r="F293" s="12" t="s">
        <v>273</v>
      </c>
      <c r="G293" t="s">
        <v>274</v>
      </c>
      <c r="H293" t="s">
        <v>274</v>
      </c>
      <c r="I293" t="s">
        <v>155</v>
      </c>
      <c r="J293">
        <v>1852</v>
      </c>
      <c r="K293" t="s">
        <v>106</v>
      </c>
      <c r="L293" t="s">
        <v>219</v>
      </c>
      <c r="M293" t="s">
        <v>220</v>
      </c>
      <c r="N293" t="s">
        <v>275</v>
      </c>
      <c r="O293">
        <v>-1</v>
      </c>
      <c r="P293">
        <v>0</v>
      </c>
      <c r="Q293">
        <v>0</v>
      </c>
      <c r="R293">
        <v>114</v>
      </c>
      <c r="S293">
        <v>179</v>
      </c>
      <c r="T293">
        <v>146.5</v>
      </c>
      <c r="U293" t="s">
        <v>276</v>
      </c>
      <c r="V293" t="s">
        <v>183</v>
      </c>
      <c r="W293">
        <v>169</v>
      </c>
      <c r="X293">
        <v>1</v>
      </c>
      <c r="Y293">
        <v>0</v>
      </c>
      <c r="Z293">
        <v>0</v>
      </c>
      <c r="AA293">
        <v>1</v>
      </c>
      <c r="AB293">
        <v>1</v>
      </c>
      <c r="AC293">
        <v>1</v>
      </c>
      <c r="AD293">
        <v>0</v>
      </c>
      <c r="AE293">
        <v>0</v>
      </c>
      <c r="AF293">
        <v>0</v>
      </c>
      <c r="AG293">
        <v>0</v>
      </c>
      <c r="AH293">
        <v>0</v>
      </c>
      <c r="AI293">
        <v>0</v>
      </c>
      <c r="AJ293">
        <v>0</v>
      </c>
      <c r="AK293">
        <v>0</v>
      </c>
      <c r="AL293">
        <v>0</v>
      </c>
      <c r="AM293">
        <v>0</v>
      </c>
      <c r="AN293" t="s">
        <v>54</v>
      </c>
      <c r="AO293" t="s">
        <v>234</v>
      </c>
      <c r="AP293" t="s">
        <v>56</v>
      </c>
    </row>
    <row r="294" ht="409.5" spans="1:42">
      <c r="A294">
        <v>367</v>
      </c>
      <c r="B294" t="s">
        <v>1440</v>
      </c>
      <c r="C294" t="s">
        <v>1441</v>
      </c>
      <c r="D294" s="12" t="s">
        <v>1442</v>
      </c>
      <c r="E294">
        <v>3.9</v>
      </c>
      <c r="F294" s="12" t="s">
        <v>952</v>
      </c>
      <c r="G294" t="s">
        <v>953</v>
      </c>
      <c r="H294" t="s">
        <v>953</v>
      </c>
      <c r="I294" t="s">
        <v>63</v>
      </c>
      <c r="J294">
        <v>1976</v>
      </c>
      <c r="K294" t="s">
        <v>189</v>
      </c>
      <c r="L294" t="s">
        <v>180</v>
      </c>
      <c r="M294" t="s">
        <v>180</v>
      </c>
      <c r="N294" t="s">
        <v>166</v>
      </c>
      <c r="O294">
        <v>-1</v>
      </c>
      <c r="P294">
        <v>0</v>
      </c>
      <c r="Q294">
        <v>0</v>
      </c>
      <c r="R294">
        <v>88</v>
      </c>
      <c r="S294">
        <v>162</v>
      </c>
      <c r="T294">
        <v>125</v>
      </c>
      <c r="U294" t="s">
        <v>954</v>
      </c>
      <c r="V294" t="s">
        <v>126</v>
      </c>
      <c r="W294">
        <v>45</v>
      </c>
      <c r="X294">
        <v>0</v>
      </c>
      <c r="Y294">
        <v>0</v>
      </c>
      <c r="Z294">
        <v>0</v>
      </c>
      <c r="AA294">
        <v>1</v>
      </c>
      <c r="AB294">
        <v>0</v>
      </c>
      <c r="AC294">
        <v>0</v>
      </c>
      <c r="AD294">
        <v>0</v>
      </c>
      <c r="AE294">
        <v>0</v>
      </c>
      <c r="AF294">
        <v>0</v>
      </c>
      <c r="AG294">
        <v>0</v>
      </c>
      <c r="AH294">
        <v>0</v>
      </c>
      <c r="AI294">
        <v>0</v>
      </c>
      <c r="AJ294">
        <v>0</v>
      </c>
      <c r="AK294">
        <v>0</v>
      </c>
      <c r="AL294">
        <v>0</v>
      </c>
      <c r="AM294">
        <v>0</v>
      </c>
      <c r="AN294" t="s">
        <v>134</v>
      </c>
      <c r="AO294" t="s">
        <v>55</v>
      </c>
      <c r="AP294" t="s">
        <v>135</v>
      </c>
    </row>
    <row r="295" ht="409.5" spans="1:42">
      <c r="A295">
        <v>368</v>
      </c>
      <c r="B295" t="s">
        <v>1443</v>
      </c>
      <c r="C295" t="s">
        <v>826</v>
      </c>
      <c r="D295" s="12" t="s">
        <v>1444</v>
      </c>
      <c r="E295">
        <v>3.6</v>
      </c>
      <c r="F295" s="12" t="s">
        <v>946</v>
      </c>
      <c r="G295" t="s">
        <v>947</v>
      </c>
      <c r="H295" t="s">
        <v>947</v>
      </c>
      <c r="I295" t="s">
        <v>155</v>
      </c>
      <c r="J295">
        <v>1851</v>
      </c>
      <c r="K295" t="s">
        <v>49</v>
      </c>
      <c r="L295" t="s">
        <v>219</v>
      </c>
      <c r="M295" t="s">
        <v>220</v>
      </c>
      <c r="N295" t="s">
        <v>166</v>
      </c>
      <c r="O295">
        <v>-1</v>
      </c>
      <c r="P295">
        <v>0</v>
      </c>
      <c r="Q295">
        <v>0</v>
      </c>
      <c r="R295">
        <v>60</v>
      </c>
      <c r="S295">
        <v>102</v>
      </c>
      <c r="T295">
        <v>81</v>
      </c>
      <c r="U295" t="s">
        <v>948</v>
      </c>
      <c r="V295" t="s">
        <v>183</v>
      </c>
      <c r="W295">
        <v>170</v>
      </c>
      <c r="X295">
        <v>1</v>
      </c>
      <c r="Y295">
        <v>0</v>
      </c>
      <c r="Z295">
        <v>0</v>
      </c>
      <c r="AA295">
        <v>0</v>
      </c>
      <c r="AB295">
        <v>1</v>
      </c>
      <c r="AC295">
        <v>0</v>
      </c>
      <c r="AD295">
        <v>0</v>
      </c>
      <c r="AE295">
        <v>0</v>
      </c>
      <c r="AF295">
        <v>0</v>
      </c>
      <c r="AG295">
        <v>0</v>
      </c>
      <c r="AH295">
        <v>0</v>
      </c>
      <c r="AI295">
        <v>1</v>
      </c>
      <c r="AJ295">
        <v>0</v>
      </c>
      <c r="AK295">
        <v>0</v>
      </c>
      <c r="AL295">
        <v>0</v>
      </c>
      <c r="AM295">
        <v>0</v>
      </c>
      <c r="AN295" t="s">
        <v>174</v>
      </c>
      <c r="AO295" t="s">
        <v>234</v>
      </c>
      <c r="AP295" t="s">
        <v>55</v>
      </c>
    </row>
    <row r="296" ht="409.5" spans="1:42">
      <c r="A296">
        <v>369</v>
      </c>
      <c r="B296" t="s">
        <v>1098</v>
      </c>
      <c r="C296" t="s">
        <v>1099</v>
      </c>
      <c r="D296" s="12" t="s">
        <v>1100</v>
      </c>
      <c r="E296">
        <v>3</v>
      </c>
      <c r="F296" s="12" t="s">
        <v>1101</v>
      </c>
      <c r="G296" t="s">
        <v>239</v>
      </c>
      <c r="H296" t="s">
        <v>239</v>
      </c>
      <c r="I296" t="s">
        <v>48</v>
      </c>
      <c r="J296">
        <v>2015</v>
      </c>
      <c r="K296" t="s">
        <v>49</v>
      </c>
      <c r="L296" t="s">
        <v>180</v>
      </c>
      <c r="M296" t="s">
        <v>180</v>
      </c>
      <c r="N296" t="s">
        <v>97</v>
      </c>
      <c r="O296">
        <v>-1</v>
      </c>
      <c r="P296">
        <v>0</v>
      </c>
      <c r="Q296">
        <v>0</v>
      </c>
      <c r="R296">
        <v>100</v>
      </c>
      <c r="S296">
        <v>166</v>
      </c>
      <c r="T296">
        <v>133</v>
      </c>
      <c r="U296" t="s">
        <v>1102</v>
      </c>
      <c r="V296" t="s">
        <v>244</v>
      </c>
      <c r="W296">
        <v>6</v>
      </c>
      <c r="X296">
        <v>1</v>
      </c>
      <c r="Y296">
        <v>0</v>
      </c>
      <c r="Z296">
        <v>1</v>
      </c>
      <c r="AA296">
        <v>0</v>
      </c>
      <c r="AB296">
        <v>1</v>
      </c>
      <c r="AC296">
        <v>0</v>
      </c>
      <c r="AD296">
        <v>0</v>
      </c>
      <c r="AE296">
        <v>1</v>
      </c>
      <c r="AF296">
        <v>1</v>
      </c>
      <c r="AG296">
        <v>1</v>
      </c>
      <c r="AH296">
        <v>0</v>
      </c>
      <c r="AI296">
        <v>0</v>
      </c>
      <c r="AJ296">
        <v>0</v>
      </c>
      <c r="AK296">
        <v>0</v>
      </c>
      <c r="AL296">
        <v>0</v>
      </c>
      <c r="AM296">
        <v>0</v>
      </c>
      <c r="AN296" t="s">
        <v>859</v>
      </c>
      <c r="AO296" t="s">
        <v>234</v>
      </c>
      <c r="AP296" t="s">
        <v>135</v>
      </c>
    </row>
    <row r="297" ht="409.5" spans="1:42">
      <c r="A297">
        <v>370</v>
      </c>
      <c r="B297" t="s">
        <v>1445</v>
      </c>
      <c r="C297" t="s">
        <v>1446</v>
      </c>
      <c r="D297" s="12" t="s">
        <v>1447</v>
      </c>
      <c r="E297">
        <v>3.4</v>
      </c>
      <c r="F297" s="12" t="s">
        <v>643</v>
      </c>
      <c r="G297" t="s">
        <v>368</v>
      </c>
      <c r="H297" t="s">
        <v>645</v>
      </c>
      <c r="I297" t="s">
        <v>63</v>
      </c>
      <c r="J297">
        <v>1996</v>
      </c>
      <c r="K297" t="s">
        <v>189</v>
      </c>
      <c r="L297" t="s">
        <v>309</v>
      </c>
      <c r="M297" t="s">
        <v>140</v>
      </c>
      <c r="N297" t="s">
        <v>166</v>
      </c>
      <c r="O297" t="s">
        <v>646</v>
      </c>
      <c r="P297">
        <v>0</v>
      </c>
      <c r="Q297">
        <v>0</v>
      </c>
      <c r="R297">
        <v>55</v>
      </c>
      <c r="S297">
        <v>99</v>
      </c>
      <c r="T297">
        <v>77</v>
      </c>
      <c r="U297" t="s">
        <v>647</v>
      </c>
      <c r="V297" t="s">
        <v>372</v>
      </c>
      <c r="W297">
        <v>25</v>
      </c>
      <c r="X297">
        <v>0</v>
      </c>
      <c r="Y297">
        <v>0</v>
      </c>
      <c r="Z297">
        <v>0</v>
      </c>
      <c r="AA297">
        <v>1</v>
      </c>
      <c r="AB297">
        <v>1</v>
      </c>
      <c r="AC297">
        <v>0</v>
      </c>
      <c r="AD297">
        <v>0</v>
      </c>
      <c r="AE297">
        <v>0</v>
      </c>
      <c r="AF297">
        <v>0</v>
      </c>
      <c r="AG297">
        <v>0</v>
      </c>
      <c r="AH297">
        <v>0</v>
      </c>
      <c r="AI297">
        <v>1</v>
      </c>
      <c r="AJ297">
        <v>0</v>
      </c>
      <c r="AK297">
        <v>0</v>
      </c>
      <c r="AL297">
        <v>0</v>
      </c>
      <c r="AM297">
        <v>0</v>
      </c>
      <c r="AN297" t="s">
        <v>174</v>
      </c>
      <c r="AO297" t="s">
        <v>55</v>
      </c>
      <c r="AP297" t="s">
        <v>56</v>
      </c>
    </row>
    <row r="298" ht="409.5" spans="1:42">
      <c r="A298">
        <v>371</v>
      </c>
      <c r="B298" t="s">
        <v>330</v>
      </c>
      <c r="C298" t="s">
        <v>1448</v>
      </c>
      <c r="D298" s="12" t="s">
        <v>1449</v>
      </c>
      <c r="E298">
        <v>4.1</v>
      </c>
      <c r="F298" s="12" t="s">
        <v>152</v>
      </c>
      <c r="G298" t="s">
        <v>154</v>
      </c>
      <c r="H298" t="s">
        <v>154</v>
      </c>
      <c r="I298" t="s">
        <v>155</v>
      </c>
      <c r="J298">
        <v>1968</v>
      </c>
      <c r="K298" t="s">
        <v>106</v>
      </c>
      <c r="L298" t="s">
        <v>156</v>
      </c>
      <c r="M298" t="s">
        <v>75</v>
      </c>
      <c r="N298" t="s">
        <v>108</v>
      </c>
      <c r="O298">
        <v>-1</v>
      </c>
      <c r="P298">
        <v>0</v>
      </c>
      <c r="Q298">
        <v>0</v>
      </c>
      <c r="R298">
        <v>67</v>
      </c>
      <c r="S298">
        <v>117</v>
      </c>
      <c r="T298">
        <v>92</v>
      </c>
      <c r="U298" t="s">
        <v>157</v>
      </c>
      <c r="V298" t="s">
        <v>158</v>
      </c>
      <c r="W298">
        <v>53</v>
      </c>
      <c r="X298">
        <v>0</v>
      </c>
      <c r="Y298">
        <v>0</v>
      </c>
      <c r="Z298">
        <v>0</v>
      </c>
      <c r="AA298">
        <v>0</v>
      </c>
      <c r="AB298">
        <v>1</v>
      </c>
      <c r="AC298">
        <v>0</v>
      </c>
      <c r="AD298">
        <v>0</v>
      </c>
      <c r="AE298">
        <v>0</v>
      </c>
      <c r="AF298">
        <v>0</v>
      </c>
      <c r="AG298">
        <v>0</v>
      </c>
      <c r="AH298">
        <v>1</v>
      </c>
      <c r="AI298">
        <v>0</v>
      </c>
      <c r="AJ298">
        <v>0</v>
      </c>
      <c r="AK298">
        <v>0</v>
      </c>
      <c r="AL298">
        <v>0</v>
      </c>
      <c r="AM298">
        <v>0</v>
      </c>
      <c r="AN298" t="s">
        <v>194</v>
      </c>
      <c r="AO298" t="s">
        <v>55</v>
      </c>
      <c r="AP298" t="s">
        <v>55</v>
      </c>
    </row>
    <row r="299" ht="409.5" spans="1:42">
      <c r="A299">
        <v>372</v>
      </c>
      <c r="B299" t="s">
        <v>1450</v>
      </c>
      <c r="C299" t="s">
        <v>1451</v>
      </c>
      <c r="D299" s="12" t="s">
        <v>1452</v>
      </c>
      <c r="E299">
        <v>3.8</v>
      </c>
      <c r="F299" s="12" t="s">
        <v>289</v>
      </c>
      <c r="G299" t="s">
        <v>178</v>
      </c>
      <c r="H299" t="s">
        <v>290</v>
      </c>
      <c r="I299" t="s">
        <v>63</v>
      </c>
      <c r="J299">
        <v>1996</v>
      </c>
      <c r="K299" t="s">
        <v>106</v>
      </c>
      <c r="L299" t="s">
        <v>180</v>
      </c>
      <c r="M299" t="s">
        <v>180</v>
      </c>
      <c r="N299" t="s">
        <v>166</v>
      </c>
      <c r="O299">
        <v>-1</v>
      </c>
      <c r="P299">
        <v>0</v>
      </c>
      <c r="Q299">
        <v>0</v>
      </c>
      <c r="R299">
        <v>92</v>
      </c>
      <c r="S299">
        <v>150</v>
      </c>
      <c r="T299">
        <v>121</v>
      </c>
      <c r="U299" t="s">
        <v>291</v>
      </c>
      <c r="V299" t="s">
        <v>183</v>
      </c>
      <c r="W299">
        <v>25</v>
      </c>
      <c r="X299">
        <v>0</v>
      </c>
      <c r="Y299">
        <v>0</v>
      </c>
      <c r="Z299">
        <v>0</v>
      </c>
      <c r="AA299">
        <v>0</v>
      </c>
      <c r="AB299">
        <v>0</v>
      </c>
      <c r="AC299">
        <v>0</v>
      </c>
      <c r="AD299">
        <v>0</v>
      </c>
      <c r="AE299">
        <v>0</v>
      </c>
      <c r="AF299">
        <v>0</v>
      </c>
      <c r="AG299">
        <v>0</v>
      </c>
      <c r="AH299">
        <v>0</v>
      </c>
      <c r="AI299">
        <v>0</v>
      </c>
      <c r="AJ299">
        <v>0</v>
      </c>
      <c r="AK299">
        <v>0</v>
      </c>
      <c r="AL299">
        <v>0</v>
      </c>
      <c r="AM299">
        <v>0</v>
      </c>
      <c r="AN299" t="s">
        <v>54</v>
      </c>
      <c r="AO299" t="s">
        <v>234</v>
      </c>
      <c r="AP299" t="s">
        <v>55</v>
      </c>
    </row>
    <row r="300" ht="409.5" spans="1:42">
      <c r="A300">
        <v>375</v>
      </c>
      <c r="B300" t="s">
        <v>1453</v>
      </c>
      <c r="C300" t="s">
        <v>1454</v>
      </c>
      <c r="D300" s="12" t="s">
        <v>1455</v>
      </c>
      <c r="E300">
        <v>4</v>
      </c>
      <c r="F300" s="12" t="s">
        <v>746</v>
      </c>
      <c r="G300" t="s">
        <v>146</v>
      </c>
      <c r="H300" t="s">
        <v>747</v>
      </c>
      <c r="I300" t="s">
        <v>155</v>
      </c>
      <c r="J300">
        <v>1982</v>
      </c>
      <c r="K300" t="s">
        <v>106</v>
      </c>
      <c r="L300" t="s">
        <v>315</v>
      </c>
      <c r="M300" t="s">
        <v>140</v>
      </c>
      <c r="N300" t="s">
        <v>67</v>
      </c>
      <c r="O300">
        <v>-1</v>
      </c>
      <c r="P300">
        <v>0</v>
      </c>
      <c r="Q300">
        <v>0</v>
      </c>
      <c r="R300">
        <v>116</v>
      </c>
      <c r="S300">
        <v>209</v>
      </c>
      <c r="T300">
        <v>162.5</v>
      </c>
      <c r="U300" t="s">
        <v>748</v>
      </c>
      <c r="V300" t="s">
        <v>126</v>
      </c>
      <c r="W300">
        <v>39</v>
      </c>
      <c r="X300">
        <v>1</v>
      </c>
      <c r="Y300">
        <v>1</v>
      </c>
      <c r="Z300">
        <v>0</v>
      </c>
      <c r="AA300">
        <v>1</v>
      </c>
      <c r="AB300">
        <v>1</v>
      </c>
      <c r="AC300">
        <v>0</v>
      </c>
      <c r="AD300">
        <v>0</v>
      </c>
      <c r="AE300">
        <v>0</v>
      </c>
      <c r="AF300">
        <v>0</v>
      </c>
      <c r="AG300">
        <v>0</v>
      </c>
      <c r="AH300">
        <v>0</v>
      </c>
      <c r="AI300">
        <v>0</v>
      </c>
      <c r="AJ300">
        <v>0</v>
      </c>
      <c r="AK300">
        <v>0</v>
      </c>
      <c r="AL300">
        <v>0</v>
      </c>
      <c r="AM300">
        <v>0</v>
      </c>
      <c r="AN300" t="s">
        <v>194</v>
      </c>
      <c r="AO300" t="s">
        <v>234</v>
      </c>
      <c r="AP300" t="s">
        <v>55</v>
      </c>
    </row>
    <row r="301" ht="409.5" spans="1:42">
      <c r="A301">
        <v>376</v>
      </c>
      <c r="B301" t="s">
        <v>1456</v>
      </c>
      <c r="C301" t="s">
        <v>1457</v>
      </c>
      <c r="D301" s="12" t="s">
        <v>1458</v>
      </c>
      <c r="E301">
        <v>3.9</v>
      </c>
      <c r="F301" s="12" t="s">
        <v>1459</v>
      </c>
      <c r="G301" t="s">
        <v>1460</v>
      </c>
      <c r="H301" t="s">
        <v>1460</v>
      </c>
      <c r="I301" t="s">
        <v>83</v>
      </c>
      <c r="J301">
        <v>1947</v>
      </c>
      <c r="K301" t="s">
        <v>218</v>
      </c>
      <c r="L301" t="s">
        <v>156</v>
      </c>
      <c r="M301" t="s">
        <v>75</v>
      </c>
      <c r="N301" t="s">
        <v>87</v>
      </c>
      <c r="O301" t="s">
        <v>1461</v>
      </c>
      <c r="P301">
        <v>0</v>
      </c>
      <c r="Q301">
        <v>0</v>
      </c>
      <c r="R301">
        <v>38</v>
      </c>
      <c r="S301">
        <v>82</v>
      </c>
      <c r="T301">
        <v>60</v>
      </c>
      <c r="U301" t="s">
        <v>1462</v>
      </c>
      <c r="V301" t="s">
        <v>111</v>
      </c>
      <c r="W301">
        <v>74</v>
      </c>
      <c r="X301">
        <v>0</v>
      </c>
      <c r="Y301">
        <v>0</v>
      </c>
      <c r="Z301">
        <v>0</v>
      </c>
      <c r="AA301">
        <v>0</v>
      </c>
      <c r="AB301">
        <v>0</v>
      </c>
      <c r="AC301">
        <v>0</v>
      </c>
      <c r="AD301">
        <v>0</v>
      </c>
      <c r="AE301">
        <v>0</v>
      </c>
      <c r="AF301">
        <v>0</v>
      </c>
      <c r="AG301">
        <v>0</v>
      </c>
      <c r="AH301">
        <v>0</v>
      </c>
      <c r="AI301">
        <v>0</v>
      </c>
      <c r="AJ301">
        <v>0</v>
      </c>
      <c r="AK301">
        <v>0</v>
      </c>
      <c r="AL301">
        <v>0</v>
      </c>
      <c r="AM301">
        <v>0</v>
      </c>
      <c r="AN301" t="s">
        <v>134</v>
      </c>
      <c r="AO301" t="s">
        <v>55</v>
      </c>
      <c r="AP301" t="s">
        <v>55</v>
      </c>
    </row>
    <row r="302" ht="409.5" spans="1:42">
      <c r="A302">
        <v>377</v>
      </c>
      <c r="B302" t="s">
        <v>1463</v>
      </c>
      <c r="C302" t="s">
        <v>1464</v>
      </c>
      <c r="D302" s="12" t="s">
        <v>1465</v>
      </c>
      <c r="E302">
        <v>-1</v>
      </c>
      <c r="F302" t="s">
        <v>1466</v>
      </c>
      <c r="G302" t="s">
        <v>146</v>
      </c>
      <c r="H302" t="s">
        <v>146</v>
      </c>
      <c r="I302" t="s">
        <v>105</v>
      </c>
      <c r="J302">
        <v>-1</v>
      </c>
      <c r="K302" t="s">
        <v>218</v>
      </c>
      <c r="L302">
        <v>-1</v>
      </c>
      <c r="M302">
        <v>-1</v>
      </c>
      <c r="N302" t="s">
        <v>97</v>
      </c>
      <c r="O302">
        <v>-1</v>
      </c>
      <c r="P302">
        <v>0</v>
      </c>
      <c r="Q302">
        <v>1</v>
      </c>
      <c r="R302">
        <v>85</v>
      </c>
      <c r="S302">
        <v>90</v>
      </c>
      <c r="T302">
        <v>87.5</v>
      </c>
      <c r="U302" t="s">
        <v>1467</v>
      </c>
      <c r="V302" t="s">
        <v>126</v>
      </c>
      <c r="W302">
        <v>-1</v>
      </c>
      <c r="X302">
        <v>1</v>
      </c>
      <c r="Y302">
        <v>0</v>
      </c>
      <c r="Z302">
        <v>0</v>
      </c>
      <c r="AA302">
        <v>1</v>
      </c>
      <c r="AB302">
        <v>1</v>
      </c>
      <c r="AC302">
        <v>0</v>
      </c>
      <c r="AD302">
        <v>0</v>
      </c>
      <c r="AE302">
        <v>0</v>
      </c>
      <c r="AF302">
        <v>0</v>
      </c>
      <c r="AG302">
        <v>0</v>
      </c>
      <c r="AH302">
        <v>0</v>
      </c>
      <c r="AI302">
        <v>1</v>
      </c>
      <c r="AJ302">
        <v>0</v>
      </c>
      <c r="AK302">
        <v>0</v>
      </c>
      <c r="AL302">
        <v>0</v>
      </c>
      <c r="AM302">
        <v>0</v>
      </c>
      <c r="AN302" t="s">
        <v>55</v>
      </c>
      <c r="AO302" t="s">
        <v>234</v>
      </c>
      <c r="AP302" t="s">
        <v>56</v>
      </c>
    </row>
    <row r="303" ht="409.5" spans="1:42">
      <c r="A303">
        <v>379</v>
      </c>
      <c r="B303" t="s">
        <v>1468</v>
      </c>
      <c r="C303" t="s">
        <v>1469</v>
      </c>
      <c r="D303" s="12" t="s">
        <v>1470</v>
      </c>
      <c r="E303">
        <v>4.4</v>
      </c>
      <c r="F303" s="12" t="s">
        <v>514</v>
      </c>
      <c r="G303" t="s">
        <v>515</v>
      </c>
      <c r="H303" t="s">
        <v>516</v>
      </c>
      <c r="I303" s="13">
        <v>18264</v>
      </c>
      <c r="J303">
        <v>2015</v>
      </c>
      <c r="K303" t="s">
        <v>49</v>
      </c>
      <c r="L303" t="s">
        <v>207</v>
      </c>
      <c r="M303" t="s">
        <v>140</v>
      </c>
      <c r="N303" t="s">
        <v>97</v>
      </c>
      <c r="O303">
        <v>-1</v>
      </c>
      <c r="P303">
        <v>0</v>
      </c>
      <c r="Q303">
        <v>0</v>
      </c>
      <c r="R303">
        <v>62</v>
      </c>
      <c r="S303">
        <v>119</v>
      </c>
      <c r="T303">
        <v>90.5</v>
      </c>
      <c r="U303" t="s">
        <v>517</v>
      </c>
      <c r="V303" t="s">
        <v>518</v>
      </c>
      <c r="W303">
        <v>6</v>
      </c>
      <c r="X303">
        <v>1</v>
      </c>
      <c r="Y303">
        <v>1</v>
      </c>
      <c r="Z303">
        <v>0</v>
      </c>
      <c r="AA303">
        <v>0</v>
      </c>
      <c r="AB303">
        <v>0</v>
      </c>
      <c r="AC303">
        <v>0</v>
      </c>
      <c r="AD303">
        <v>0</v>
      </c>
      <c r="AE303">
        <v>0</v>
      </c>
      <c r="AF303">
        <v>0</v>
      </c>
      <c r="AG303">
        <v>0</v>
      </c>
      <c r="AH303">
        <v>1</v>
      </c>
      <c r="AI303">
        <v>0</v>
      </c>
      <c r="AJ303">
        <v>0</v>
      </c>
      <c r="AK303">
        <v>0</v>
      </c>
      <c r="AL303">
        <v>0</v>
      </c>
      <c r="AM303">
        <v>0</v>
      </c>
      <c r="AN303" t="s">
        <v>194</v>
      </c>
      <c r="AO303" t="s">
        <v>55</v>
      </c>
      <c r="AP303" t="s">
        <v>55</v>
      </c>
    </row>
    <row r="304" ht="409.5" spans="1:42">
      <c r="A304">
        <v>380</v>
      </c>
      <c r="B304" t="s">
        <v>287</v>
      </c>
      <c r="C304" t="s">
        <v>91</v>
      </c>
      <c r="D304" s="12" t="s">
        <v>288</v>
      </c>
      <c r="E304">
        <v>3.8</v>
      </c>
      <c r="F304" s="12" t="s">
        <v>289</v>
      </c>
      <c r="G304" t="s">
        <v>178</v>
      </c>
      <c r="H304" t="s">
        <v>290</v>
      </c>
      <c r="I304" t="s">
        <v>63</v>
      </c>
      <c r="J304">
        <v>1996</v>
      </c>
      <c r="K304" t="s">
        <v>106</v>
      </c>
      <c r="L304" t="s">
        <v>180</v>
      </c>
      <c r="M304" t="s">
        <v>180</v>
      </c>
      <c r="N304" t="s">
        <v>166</v>
      </c>
      <c r="O304">
        <v>-1</v>
      </c>
      <c r="P304">
        <v>0</v>
      </c>
      <c r="Q304">
        <v>0</v>
      </c>
      <c r="R304">
        <v>86</v>
      </c>
      <c r="S304">
        <v>143</v>
      </c>
      <c r="T304">
        <v>114.5</v>
      </c>
      <c r="U304" t="s">
        <v>291</v>
      </c>
      <c r="V304" t="s">
        <v>183</v>
      </c>
      <c r="W304">
        <v>25</v>
      </c>
      <c r="X304">
        <v>1</v>
      </c>
      <c r="Y304">
        <v>0</v>
      </c>
      <c r="Z304">
        <v>0</v>
      </c>
      <c r="AA304">
        <v>0</v>
      </c>
      <c r="AB304">
        <v>0</v>
      </c>
      <c r="AC304">
        <v>0</v>
      </c>
      <c r="AD304">
        <v>0</v>
      </c>
      <c r="AE304">
        <v>1</v>
      </c>
      <c r="AF304">
        <v>1</v>
      </c>
      <c r="AG304">
        <v>0</v>
      </c>
      <c r="AH304">
        <v>0</v>
      </c>
      <c r="AI304">
        <v>0</v>
      </c>
      <c r="AJ304">
        <v>0</v>
      </c>
      <c r="AK304">
        <v>0</v>
      </c>
      <c r="AL304">
        <v>0</v>
      </c>
      <c r="AM304">
        <v>0</v>
      </c>
      <c r="AN304" t="s">
        <v>54</v>
      </c>
      <c r="AO304" t="s">
        <v>55</v>
      </c>
      <c r="AP304" t="s">
        <v>55</v>
      </c>
    </row>
    <row r="305" ht="409.5" spans="1:42">
      <c r="A305">
        <v>381</v>
      </c>
      <c r="B305" t="s">
        <v>42</v>
      </c>
      <c r="C305" t="s">
        <v>292</v>
      </c>
      <c r="D305" s="12" t="s">
        <v>293</v>
      </c>
      <c r="E305">
        <v>3.8</v>
      </c>
      <c r="F305" s="12" t="s">
        <v>294</v>
      </c>
      <c r="G305" t="s">
        <v>295</v>
      </c>
      <c r="H305" t="s">
        <v>295</v>
      </c>
      <c r="I305" t="s">
        <v>155</v>
      </c>
      <c r="J305">
        <v>1996</v>
      </c>
      <c r="K305" t="s">
        <v>106</v>
      </c>
      <c r="L305" t="s">
        <v>296</v>
      </c>
      <c r="M305" t="s">
        <v>297</v>
      </c>
      <c r="N305" t="s">
        <v>67</v>
      </c>
      <c r="O305">
        <v>-1</v>
      </c>
      <c r="P305">
        <v>0</v>
      </c>
      <c r="Q305">
        <v>0</v>
      </c>
      <c r="R305">
        <v>93</v>
      </c>
      <c r="S305">
        <v>149</v>
      </c>
      <c r="T305">
        <v>121</v>
      </c>
      <c r="U305" t="s">
        <v>298</v>
      </c>
      <c r="V305" t="s">
        <v>126</v>
      </c>
      <c r="W305">
        <v>25</v>
      </c>
      <c r="X305">
        <v>1</v>
      </c>
      <c r="Y305">
        <v>1</v>
      </c>
      <c r="Z305">
        <v>0</v>
      </c>
      <c r="AA305">
        <v>1</v>
      </c>
      <c r="AB305">
        <v>1</v>
      </c>
      <c r="AC305">
        <v>0</v>
      </c>
      <c r="AD305">
        <v>1</v>
      </c>
      <c r="AE305">
        <v>0</v>
      </c>
      <c r="AF305">
        <v>1</v>
      </c>
      <c r="AG305">
        <v>1</v>
      </c>
      <c r="AH305">
        <v>0</v>
      </c>
      <c r="AI305">
        <v>0</v>
      </c>
      <c r="AJ305">
        <v>0</v>
      </c>
      <c r="AK305">
        <v>0</v>
      </c>
      <c r="AL305">
        <v>1</v>
      </c>
      <c r="AM305">
        <v>0</v>
      </c>
      <c r="AN305" t="s">
        <v>54</v>
      </c>
      <c r="AO305" t="s">
        <v>55</v>
      </c>
      <c r="AP305" t="s">
        <v>56</v>
      </c>
    </row>
    <row r="306" ht="409.5" spans="1:42">
      <c r="A306">
        <v>382</v>
      </c>
      <c r="B306" t="s">
        <v>323</v>
      </c>
      <c r="C306" t="s">
        <v>1471</v>
      </c>
      <c r="D306" s="12" t="s">
        <v>1472</v>
      </c>
      <c r="E306">
        <v>2.2</v>
      </c>
      <c r="F306" s="12" t="s">
        <v>1473</v>
      </c>
      <c r="G306" t="s">
        <v>104</v>
      </c>
      <c r="H306" t="s">
        <v>217</v>
      </c>
      <c r="I306" t="s">
        <v>48</v>
      </c>
      <c r="J306">
        <v>1993</v>
      </c>
      <c r="K306" t="s">
        <v>189</v>
      </c>
      <c r="L306" t="s">
        <v>96</v>
      </c>
      <c r="M306" t="s">
        <v>75</v>
      </c>
      <c r="N306" t="s">
        <v>51</v>
      </c>
      <c r="O306" t="s">
        <v>1474</v>
      </c>
      <c r="P306">
        <v>0</v>
      </c>
      <c r="Q306">
        <v>0</v>
      </c>
      <c r="R306">
        <v>84</v>
      </c>
      <c r="S306">
        <v>136</v>
      </c>
      <c r="T306">
        <v>110</v>
      </c>
      <c r="U306" t="s">
        <v>1475</v>
      </c>
      <c r="V306" t="s">
        <v>111</v>
      </c>
      <c r="W306">
        <v>28</v>
      </c>
      <c r="X306">
        <v>0</v>
      </c>
      <c r="Y306">
        <v>0</v>
      </c>
      <c r="Z306">
        <v>0</v>
      </c>
      <c r="AA306">
        <v>0</v>
      </c>
      <c r="AB306">
        <v>0</v>
      </c>
      <c r="AC306">
        <v>0</v>
      </c>
      <c r="AD306">
        <v>0</v>
      </c>
      <c r="AE306">
        <v>0</v>
      </c>
      <c r="AF306">
        <v>0</v>
      </c>
      <c r="AG306">
        <v>0</v>
      </c>
      <c r="AH306">
        <v>0</v>
      </c>
      <c r="AI306">
        <v>1</v>
      </c>
      <c r="AJ306">
        <v>0</v>
      </c>
      <c r="AK306">
        <v>0</v>
      </c>
      <c r="AL306">
        <v>0</v>
      </c>
      <c r="AM306">
        <v>0</v>
      </c>
      <c r="AN306" t="s">
        <v>54</v>
      </c>
      <c r="AO306" t="s">
        <v>234</v>
      </c>
      <c r="AP306" t="s">
        <v>56</v>
      </c>
    </row>
    <row r="307" ht="409.5" spans="1:42">
      <c r="A307">
        <v>383</v>
      </c>
      <c r="B307" t="s">
        <v>1092</v>
      </c>
      <c r="C307" t="s">
        <v>1093</v>
      </c>
      <c r="D307" s="12" t="s">
        <v>1094</v>
      </c>
      <c r="E307">
        <v>2.9</v>
      </c>
      <c r="F307" s="12" t="s">
        <v>1095</v>
      </c>
      <c r="G307" t="s">
        <v>1096</v>
      </c>
      <c r="H307" t="s">
        <v>1096</v>
      </c>
      <c r="I307" t="s">
        <v>105</v>
      </c>
      <c r="J307">
        <v>-1</v>
      </c>
      <c r="K307" t="s">
        <v>106</v>
      </c>
      <c r="L307" t="s">
        <v>180</v>
      </c>
      <c r="M307" t="s">
        <v>180</v>
      </c>
      <c r="N307" t="s">
        <v>97</v>
      </c>
      <c r="O307">
        <v>-1</v>
      </c>
      <c r="P307">
        <v>0</v>
      </c>
      <c r="Q307">
        <v>0</v>
      </c>
      <c r="R307">
        <v>60</v>
      </c>
      <c r="S307">
        <v>123</v>
      </c>
      <c r="T307">
        <v>91.5</v>
      </c>
      <c r="U307" t="s">
        <v>1097</v>
      </c>
      <c r="V307" t="s">
        <v>183</v>
      </c>
      <c r="W307">
        <v>-1</v>
      </c>
      <c r="X307">
        <v>0</v>
      </c>
      <c r="Y307">
        <v>0</v>
      </c>
      <c r="Z307">
        <v>0</v>
      </c>
      <c r="AA307">
        <v>1</v>
      </c>
      <c r="AB307">
        <v>0</v>
      </c>
      <c r="AC307">
        <v>0</v>
      </c>
      <c r="AD307">
        <v>0</v>
      </c>
      <c r="AE307">
        <v>0</v>
      </c>
      <c r="AF307">
        <v>0</v>
      </c>
      <c r="AG307">
        <v>0</v>
      </c>
      <c r="AH307">
        <v>0</v>
      </c>
      <c r="AI307">
        <v>0</v>
      </c>
      <c r="AJ307">
        <v>0</v>
      </c>
      <c r="AK307">
        <v>0</v>
      </c>
      <c r="AL307">
        <v>0</v>
      </c>
      <c r="AM307">
        <v>0</v>
      </c>
      <c r="AN307" t="s">
        <v>134</v>
      </c>
      <c r="AO307" t="s">
        <v>55</v>
      </c>
      <c r="AP307" t="s">
        <v>135</v>
      </c>
    </row>
    <row r="308" ht="409.5" spans="1:42">
      <c r="A308">
        <v>384</v>
      </c>
      <c r="B308" t="s">
        <v>1476</v>
      </c>
      <c r="C308" t="s">
        <v>1477</v>
      </c>
      <c r="D308" s="12" t="s">
        <v>1478</v>
      </c>
      <c r="E308">
        <v>4.1</v>
      </c>
      <c r="F308" s="12" t="s">
        <v>152</v>
      </c>
      <c r="G308" t="s">
        <v>1479</v>
      </c>
      <c r="H308" t="s">
        <v>154</v>
      </c>
      <c r="I308" t="s">
        <v>155</v>
      </c>
      <c r="J308">
        <v>1968</v>
      </c>
      <c r="K308" t="s">
        <v>106</v>
      </c>
      <c r="L308" t="s">
        <v>156</v>
      </c>
      <c r="M308" t="s">
        <v>75</v>
      </c>
      <c r="N308" t="s">
        <v>108</v>
      </c>
      <c r="O308">
        <v>-1</v>
      </c>
      <c r="P308">
        <v>0</v>
      </c>
      <c r="Q308">
        <v>0</v>
      </c>
      <c r="R308">
        <v>52</v>
      </c>
      <c r="S308">
        <v>89</v>
      </c>
      <c r="T308">
        <v>70.5</v>
      </c>
      <c r="U308" t="s">
        <v>157</v>
      </c>
      <c r="V308" t="s">
        <v>158</v>
      </c>
      <c r="W308">
        <v>53</v>
      </c>
      <c r="X308">
        <v>0</v>
      </c>
      <c r="Y308">
        <v>0</v>
      </c>
      <c r="Z308">
        <v>0</v>
      </c>
      <c r="AA308">
        <v>0</v>
      </c>
      <c r="AB308">
        <v>0</v>
      </c>
      <c r="AC308">
        <v>0</v>
      </c>
      <c r="AD308">
        <v>0</v>
      </c>
      <c r="AE308">
        <v>0</v>
      </c>
      <c r="AF308">
        <v>0</v>
      </c>
      <c r="AG308">
        <v>0</v>
      </c>
      <c r="AH308">
        <v>0</v>
      </c>
      <c r="AI308">
        <v>0</v>
      </c>
      <c r="AJ308">
        <v>0</v>
      </c>
      <c r="AK308">
        <v>0</v>
      </c>
      <c r="AL308">
        <v>0</v>
      </c>
      <c r="AM308">
        <v>0</v>
      </c>
      <c r="AN308" t="s">
        <v>174</v>
      </c>
      <c r="AO308" t="s">
        <v>55</v>
      </c>
      <c r="AP308" t="s">
        <v>55</v>
      </c>
    </row>
    <row r="309" ht="409.5" spans="1:42">
      <c r="A309">
        <v>386</v>
      </c>
      <c r="B309" t="s">
        <v>330</v>
      </c>
      <c r="C309" t="s">
        <v>1108</v>
      </c>
      <c r="D309" s="12" t="s">
        <v>1109</v>
      </c>
      <c r="E309">
        <v>3.7</v>
      </c>
      <c r="F309" s="12" t="s">
        <v>1110</v>
      </c>
      <c r="G309" t="s">
        <v>1111</v>
      </c>
      <c r="H309" t="s">
        <v>217</v>
      </c>
      <c r="I309" t="s">
        <v>48</v>
      </c>
      <c r="J309">
        <v>-1</v>
      </c>
      <c r="K309" t="s">
        <v>49</v>
      </c>
      <c r="L309" t="s">
        <v>315</v>
      </c>
      <c r="M309" t="s">
        <v>140</v>
      </c>
      <c r="N309" t="s">
        <v>97</v>
      </c>
      <c r="O309">
        <v>-1</v>
      </c>
      <c r="P309">
        <v>0</v>
      </c>
      <c r="Q309">
        <v>0</v>
      </c>
      <c r="R309">
        <v>48</v>
      </c>
      <c r="S309">
        <v>93</v>
      </c>
      <c r="T309">
        <v>70.5</v>
      </c>
      <c r="U309" t="s">
        <v>1112</v>
      </c>
      <c r="V309" t="s">
        <v>615</v>
      </c>
      <c r="W309">
        <v>-1</v>
      </c>
      <c r="X309">
        <v>0</v>
      </c>
      <c r="Y309">
        <v>0</v>
      </c>
      <c r="Z309">
        <v>0</v>
      </c>
      <c r="AA309">
        <v>1</v>
      </c>
      <c r="AB309">
        <v>1</v>
      </c>
      <c r="AC309">
        <v>0</v>
      </c>
      <c r="AD309">
        <v>0</v>
      </c>
      <c r="AE309">
        <v>0</v>
      </c>
      <c r="AF309">
        <v>0</v>
      </c>
      <c r="AG309">
        <v>0</v>
      </c>
      <c r="AH309">
        <v>0</v>
      </c>
      <c r="AI309">
        <v>0</v>
      </c>
      <c r="AJ309">
        <v>0</v>
      </c>
      <c r="AK309">
        <v>0</v>
      </c>
      <c r="AL309">
        <v>0</v>
      </c>
      <c r="AM309">
        <v>0</v>
      </c>
      <c r="AN309" t="s">
        <v>194</v>
      </c>
      <c r="AO309" t="s">
        <v>55</v>
      </c>
      <c r="AP309" t="s">
        <v>55</v>
      </c>
    </row>
    <row r="310" ht="409.5" spans="1:42">
      <c r="A310">
        <v>387</v>
      </c>
      <c r="B310" t="s">
        <v>1480</v>
      </c>
      <c r="C310" t="s">
        <v>79</v>
      </c>
      <c r="D310" s="12" t="s">
        <v>1481</v>
      </c>
      <c r="E310">
        <v>3.8</v>
      </c>
      <c r="F310" s="12" t="s">
        <v>81</v>
      </c>
      <c r="G310" t="s">
        <v>82</v>
      </c>
      <c r="H310" t="s">
        <v>82</v>
      </c>
      <c r="I310" t="s">
        <v>83</v>
      </c>
      <c r="J310">
        <v>1965</v>
      </c>
      <c r="K310" t="s">
        <v>84</v>
      </c>
      <c r="L310" t="s">
        <v>85</v>
      </c>
      <c r="M310" t="s">
        <v>86</v>
      </c>
      <c r="N310" t="s">
        <v>87</v>
      </c>
      <c r="O310" t="s">
        <v>88</v>
      </c>
      <c r="P310">
        <v>0</v>
      </c>
      <c r="Q310">
        <v>0</v>
      </c>
      <c r="R310">
        <v>56</v>
      </c>
      <c r="S310">
        <v>97</v>
      </c>
      <c r="T310">
        <v>76.5</v>
      </c>
      <c r="U310" t="s">
        <v>89</v>
      </c>
      <c r="V310" t="s">
        <v>90</v>
      </c>
      <c r="W310">
        <v>56</v>
      </c>
      <c r="X310">
        <v>1</v>
      </c>
      <c r="Y310">
        <v>0</v>
      </c>
      <c r="Z310">
        <v>0</v>
      </c>
      <c r="AA310">
        <v>0</v>
      </c>
      <c r="AB310">
        <v>0</v>
      </c>
      <c r="AC310">
        <v>0</v>
      </c>
      <c r="AD310">
        <v>0</v>
      </c>
      <c r="AE310">
        <v>0</v>
      </c>
      <c r="AF310">
        <v>0</v>
      </c>
      <c r="AG310">
        <v>0</v>
      </c>
      <c r="AH310">
        <v>0</v>
      </c>
      <c r="AI310">
        <v>0</v>
      </c>
      <c r="AJ310">
        <v>0</v>
      </c>
      <c r="AK310">
        <v>0</v>
      </c>
      <c r="AL310">
        <v>0</v>
      </c>
      <c r="AM310">
        <v>0</v>
      </c>
      <c r="AN310" t="s">
        <v>54</v>
      </c>
      <c r="AO310" t="s">
        <v>55</v>
      </c>
      <c r="AP310" t="s">
        <v>135</v>
      </c>
    </row>
    <row r="311" ht="409.5" spans="1:42">
      <c r="A311">
        <v>388</v>
      </c>
      <c r="B311" t="s">
        <v>330</v>
      </c>
      <c r="C311" t="s">
        <v>1482</v>
      </c>
      <c r="D311" s="12" t="s">
        <v>1483</v>
      </c>
      <c r="E311">
        <v>3.6</v>
      </c>
      <c r="F311" s="12" t="s">
        <v>946</v>
      </c>
      <c r="G311" t="s">
        <v>947</v>
      </c>
      <c r="H311" t="s">
        <v>947</v>
      </c>
      <c r="I311" t="s">
        <v>155</v>
      </c>
      <c r="J311">
        <v>1851</v>
      </c>
      <c r="K311" t="s">
        <v>49</v>
      </c>
      <c r="L311" t="s">
        <v>219</v>
      </c>
      <c r="M311" t="s">
        <v>220</v>
      </c>
      <c r="N311" t="s">
        <v>166</v>
      </c>
      <c r="O311">
        <v>-1</v>
      </c>
      <c r="P311">
        <v>0</v>
      </c>
      <c r="Q311">
        <v>0</v>
      </c>
      <c r="R311">
        <v>65</v>
      </c>
      <c r="S311">
        <v>119</v>
      </c>
      <c r="T311">
        <v>92</v>
      </c>
      <c r="U311" t="s">
        <v>948</v>
      </c>
      <c r="V311" t="s">
        <v>183</v>
      </c>
      <c r="W311">
        <v>170</v>
      </c>
      <c r="X311">
        <v>1</v>
      </c>
      <c r="Y311">
        <v>1</v>
      </c>
      <c r="Z311">
        <v>0</v>
      </c>
      <c r="AA311">
        <v>1</v>
      </c>
      <c r="AB311">
        <v>0</v>
      </c>
      <c r="AC311">
        <v>0</v>
      </c>
      <c r="AD311">
        <v>0</v>
      </c>
      <c r="AE311">
        <v>0</v>
      </c>
      <c r="AF311">
        <v>0</v>
      </c>
      <c r="AG311">
        <v>0</v>
      </c>
      <c r="AH311">
        <v>0</v>
      </c>
      <c r="AI311">
        <v>0</v>
      </c>
      <c r="AJ311">
        <v>0</v>
      </c>
      <c r="AK311">
        <v>0</v>
      </c>
      <c r="AL311">
        <v>0</v>
      </c>
      <c r="AM311">
        <v>0</v>
      </c>
      <c r="AN311" t="s">
        <v>194</v>
      </c>
      <c r="AO311" t="s">
        <v>55</v>
      </c>
      <c r="AP311" t="s">
        <v>55</v>
      </c>
    </row>
    <row r="312" ht="409.5" spans="1:42">
      <c r="A312">
        <v>390</v>
      </c>
      <c r="B312" t="s">
        <v>1103</v>
      </c>
      <c r="C312" t="s">
        <v>1104</v>
      </c>
      <c r="D312" s="12" t="s">
        <v>1105</v>
      </c>
      <c r="E312">
        <v>4.7</v>
      </c>
      <c r="F312" s="12" t="s">
        <v>1106</v>
      </c>
      <c r="G312" t="s">
        <v>886</v>
      </c>
      <c r="H312" t="s">
        <v>886</v>
      </c>
      <c r="I312" t="s">
        <v>95</v>
      </c>
      <c r="J312">
        <v>2013</v>
      </c>
      <c r="K312" t="s">
        <v>49</v>
      </c>
      <c r="L312" t="s">
        <v>180</v>
      </c>
      <c r="M312" t="s">
        <v>180</v>
      </c>
      <c r="N312" t="s">
        <v>199</v>
      </c>
      <c r="O312">
        <v>-1</v>
      </c>
      <c r="P312">
        <v>0</v>
      </c>
      <c r="Q312">
        <v>0</v>
      </c>
      <c r="R312">
        <v>108</v>
      </c>
      <c r="S312">
        <v>173</v>
      </c>
      <c r="T312">
        <v>140.5</v>
      </c>
      <c r="U312" t="s">
        <v>1107</v>
      </c>
      <c r="V312" t="s">
        <v>890</v>
      </c>
      <c r="W312">
        <v>8</v>
      </c>
      <c r="X312">
        <v>1</v>
      </c>
      <c r="Y312">
        <v>0</v>
      </c>
      <c r="Z312">
        <v>1</v>
      </c>
      <c r="AA312">
        <v>0</v>
      </c>
      <c r="AB312">
        <v>0</v>
      </c>
      <c r="AC312">
        <v>0</v>
      </c>
      <c r="AD312">
        <v>1</v>
      </c>
      <c r="AE312">
        <v>1</v>
      </c>
      <c r="AF312">
        <v>1</v>
      </c>
      <c r="AG312">
        <v>1</v>
      </c>
      <c r="AH312">
        <v>0</v>
      </c>
      <c r="AI312">
        <v>0</v>
      </c>
      <c r="AJ312">
        <v>0</v>
      </c>
      <c r="AK312">
        <v>0</v>
      </c>
      <c r="AL312">
        <v>0</v>
      </c>
      <c r="AM312">
        <v>0</v>
      </c>
      <c r="AN312" t="s">
        <v>54</v>
      </c>
      <c r="AO312" t="s">
        <v>234</v>
      </c>
      <c r="AP312" t="s">
        <v>55</v>
      </c>
    </row>
    <row r="313" ht="409.5" spans="1:42">
      <c r="A313">
        <v>391</v>
      </c>
      <c r="B313" t="s">
        <v>1484</v>
      </c>
      <c r="C313" t="s">
        <v>1485</v>
      </c>
      <c r="D313" s="12" t="s">
        <v>1486</v>
      </c>
      <c r="E313">
        <v>3.5</v>
      </c>
      <c r="F313" s="12" t="s">
        <v>313</v>
      </c>
      <c r="G313" t="s">
        <v>592</v>
      </c>
      <c r="H313" t="s">
        <v>314</v>
      </c>
      <c r="I313" t="s">
        <v>83</v>
      </c>
      <c r="J313">
        <v>1969</v>
      </c>
      <c r="K313" t="s">
        <v>49</v>
      </c>
      <c r="L313" t="s">
        <v>315</v>
      </c>
      <c r="M313" t="s">
        <v>140</v>
      </c>
      <c r="N313" t="s">
        <v>108</v>
      </c>
      <c r="O313" t="s">
        <v>316</v>
      </c>
      <c r="P313">
        <v>0</v>
      </c>
      <c r="Q313">
        <v>0</v>
      </c>
      <c r="R313">
        <v>63</v>
      </c>
      <c r="S313">
        <v>101</v>
      </c>
      <c r="T313">
        <v>82</v>
      </c>
      <c r="U313" t="s">
        <v>317</v>
      </c>
      <c r="V313" t="s">
        <v>158</v>
      </c>
      <c r="W313">
        <v>52</v>
      </c>
      <c r="X313">
        <v>1</v>
      </c>
      <c r="Y313">
        <v>0</v>
      </c>
      <c r="Z313">
        <v>0</v>
      </c>
      <c r="AA313">
        <v>0</v>
      </c>
      <c r="AB313">
        <v>1</v>
      </c>
      <c r="AC313">
        <v>0</v>
      </c>
      <c r="AD313">
        <v>0</v>
      </c>
      <c r="AE313">
        <v>0</v>
      </c>
      <c r="AF313">
        <v>0</v>
      </c>
      <c r="AG313">
        <v>0</v>
      </c>
      <c r="AH313">
        <v>0</v>
      </c>
      <c r="AI313">
        <v>0</v>
      </c>
      <c r="AJ313">
        <v>0</v>
      </c>
      <c r="AK313">
        <v>0</v>
      </c>
      <c r="AL313">
        <v>0</v>
      </c>
      <c r="AM313">
        <v>0</v>
      </c>
      <c r="AN313" t="s">
        <v>54</v>
      </c>
      <c r="AO313" t="s">
        <v>55</v>
      </c>
      <c r="AP313" t="s">
        <v>56</v>
      </c>
    </row>
    <row r="314" ht="409.5" spans="1:42">
      <c r="A314">
        <v>392</v>
      </c>
      <c r="B314" t="s">
        <v>1113</v>
      </c>
      <c r="C314" t="s">
        <v>1114</v>
      </c>
      <c r="D314" s="12" t="s">
        <v>1115</v>
      </c>
      <c r="E314">
        <v>3.3</v>
      </c>
      <c r="F314" s="12" t="s">
        <v>130</v>
      </c>
      <c r="G314" t="s">
        <v>131</v>
      </c>
      <c r="H314" t="s">
        <v>131</v>
      </c>
      <c r="I314" t="s">
        <v>63</v>
      </c>
      <c r="J314">
        <v>2014</v>
      </c>
      <c r="K314" t="s">
        <v>132</v>
      </c>
      <c r="L314" t="s">
        <v>65</v>
      </c>
      <c r="M314" t="s">
        <v>66</v>
      </c>
      <c r="N314" t="s">
        <v>87</v>
      </c>
      <c r="O314">
        <v>-1</v>
      </c>
      <c r="P314">
        <v>0</v>
      </c>
      <c r="Q314">
        <v>0</v>
      </c>
      <c r="R314">
        <v>54</v>
      </c>
      <c r="S314">
        <v>115</v>
      </c>
      <c r="T314">
        <v>84.5</v>
      </c>
      <c r="U314" t="s">
        <v>133</v>
      </c>
      <c r="V314" t="s">
        <v>100</v>
      </c>
      <c r="W314">
        <v>7</v>
      </c>
      <c r="X314">
        <v>0</v>
      </c>
      <c r="Y314">
        <v>0</v>
      </c>
      <c r="Z314">
        <v>0</v>
      </c>
      <c r="AA314">
        <v>0</v>
      </c>
      <c r="AB314">
        <v>0</v>
      </c>
      <c r="AC314">
        <v>0</v>
      </c>
      <c r="AD314">
        <v>0</v>
      </c>
      <c r="AE314">
        <v>0</v>
      </c>
      <c r="AF314">
        <v>0</v>
      </c>
      <c r="AG314">
        <v>0</v>
      </c>
      <c r="AH314">
        <v>0</v>
      </c>
      <c r="AI314">
        <v>0</v>
      </c>
      <c r="AJ314">
        <v>0</v>
      </c>
      <c r="AK314">
        <v>0</v>
      </c>
      <c r="AL314">
        <v>0</v>
      </c>
      <c r="AM314">
        <v>0</v>
      </c>
      <c r="AN314" t="s">
        <v>134</v>
      </c>
      <c r="AO314" t="s">
        <v>234</v>
      </c>
      <c r="AP314" t="s">
        <v>135</v>
      </c>
    </row>
    <row r="315" ht="409.5" spans="1:42">
      <c r="A315">
        <v>394</v>
      </c>
      <c r="B315" t="s">
        <v>1122</v>
      </c>
      <c r="C315" t="s">
        <v>1123</v>
      </c>
      <c r="D315" s="12" t="s">
        <v>1124</v>
      </c>
      <c r="E315">
        <v>4.4</v>
      </c>
      <c r="F315" s="12" t="s">
        <v>1004</v>
      </c>
      <c r="G315" t="s">
        <v>178</v>
      </c>
      <c r="H315" t="s">
        <v>178</v>
      </c>
      <c r="I315" t="s">
        <v>105</v>
      </c>
      <c r="J315">
        <v>2013</v>
      </c>
      <c r="K315" t="s">
        <v>106</v>
      </c>
      <c r="L315" t="s">
        <v>180</v>
      </c>
      <c r="M315" t="s">
        <v>180</v>
      </c>
      <c r="N315" t="s">
        <v>76</v>
      </c>
      <c r="O315">
        <v>-1</v>
      </c>
      <c r="P315">
        <v>0</v>
      </c>
      <c r="Q315">
        <v>0</v>
      </c>
      <c r="R315">
        <v>90</v>
      </c>
      <c r="S315">
        <v>179</v>
      </c>
      <c r="T315">
        <v>134.5</v>
      </c>
      <c r="U315" t="s">
        <v>1005</v>
      </c>
      <c r="V315" t="s">
        <v>183</v>
      </c>
      <c r="W315">
        <v>8</v>
      </c>
      <c r="X315">
        <v>0</v>
      </c>
      <c r="Y315">
        <v>0</v>
      </c>
      <c r="Z315">
        <v>0</v>
      </c>
      <c r="AA315">
        <v>0</v>
      </c>
      <c r="AB315">
        <v>0</v>
      </c>
      <c r="AC315">
        <v>0</v>
      </c>
      <c r="AD315">
        <v>0</v>
      </c>
      <c r="AE315">
        <v>0</v>
      </c>
      <c r="AF315">
        <v>0</v>
      </c>
      <c r="AG315">
        <v>0</v>
      </c>
      <c r="AH315">
        <v>0</v>
      </c>
      <c r="AI315">
        <v>0</v>
      </c>
      <c r="AJ315">
        <v>0</v>
      </c>
      <c r="AK315">
        <v>0</v>
      </c>
      <c r="AL315">
        <v>0</v>
      </c>
      <c r="AM315">
        <v>0</v>
      </c>
      <c r="AN315" t="s">
        <v>134</v>
      </c>
      <c r="AO315" t="s">
        <v>234</v>
      </c>
      <c r="AP315" t="s">
        <v>135</v>
      </c>
    </row>
    <row r="316" ht="409.5" spans="1:42">
      <c r="A316">
        <v>396</v>
      </c>
      <c r="B316" t="s">
        <v>42</v>
      </c>
      <c r="C316" t="s">
        <v>1487</v>
      </c>
      <c r="D316" s="12" t="s">
        <v>1488</v>
      </c>
      <c r="E316">
        <v>3.3</v>
      </c>
      <c r="F316" s="12" t="s">
        <v>1489</v>
      </c>
      <c r="G316" t="s">
        <v>146</v>
      </c>
      <c r="H316" t="s">
        <v>146</v>
      </c>
      <c r="I316" t="s">
        <v>105</v>
      </c>
      <c r="J316">
        <v>2008</v>
      </c>
      <c r="K316" t="s">
        <v>49</v>
      </c>
      <c r="L316" t="s">
        <v>96</v>
      </c>
      <c r="M316" t="s">
        <v>75</v>
      </c>
      <c r="N316" t="s">
        <v>97</v>
      </c>
      <c r="O316">
        <v>-1</v>
      </c>
      <c r="P316">
        <v>0</v>
      </c>
      <c r="Q316">
        <v>0</v>
      </c>
      <c r="R316">
        <v>127</v>
      </c>
      <c r="S316">
        <v>202</v>
      </c>
      <c r="T316">
        <v>164.5</v>
      </c>
      <c r="U316" t="s">
        <v>1490</v>
      </c>
      <c r="V316" t="s">
        <v>126</v>
      </c>
      <c r="W316">
        <v>13</v>
      </c>
      <c r="X316">
        <v>0</v>
      </c>
      <c r="Y316">
        <v>0</v>
      </c>
      <c r="Z316">
        <v>0</v>
      </c>
      <c r="AA316">
        <v>0</v>
      </c>
      <c r="AB316">
        <v>0</v>
      </c>
      <c r="AC316">
        <v>0</v>
      </c>
      <c r="AD316">
        <v>0</v>
      </c>
      <c r="AE316">
        <v>0</v>
      </c>
      <c r="AF316">
        <v>0</v>
      </c>
      <c r="AG316">
        <v>0</v>
      </c>
      <c r="AH316">
        <v>0</v>
      </c>
      <c r="AI316">
        <v>0</v>
      </c>
      <c r="AJ316">
        <v>0</v>
      </c>
      <c r="AK316">
        <v>0</v>
      </c>
      <c r="AL316">
        <v>0</v>
      </c>
      <c r="AM316">
        <v>0</v>
      </c>
      <c r="AN316" t="s">
        <v>54</v>
      </c>
      <c r="AO316" t="s">
        <v>55</v>
      </c>
      <c r="AP316" t="s">
        <v>55</v>
      </c>
    </row>
    <row r="317" ht="409.5" spans="1:42">
      <c r="A317">
        <v>397</v>
      </c>
      <c r="B317" t="s">
        <v>1491</v>
      </c>
      <c r="C317" t="s">
        <v>1492</v>
      </c>
      <c r="D317" s="12" t="s">
        <v>1493</v>
      </c>
      <c r="E317">
        <v>3.4</v>
      </c>
      <c r="F317" s="12" t="s">
        <v>1494</v>
      </c>
      <c r="G317" t="s">
        <v>1495</v>
      </c>
      <c r="H317" t="s">
        <v>1495</v>
      </c>
      <c r="I317" t="s">
        <v>105</v>
      </c>
      <c r="J317">
        <v>1991</v>
      </c>
      <c r="K317" t="s">
        <v>106</v>
      </c>
      <c r="L317" t="s">
        <v>1496</v>
      </c>
      <c r="M317" t="s">
        <v>297</v>
      </c>
      <c r="N317" t="s">
        <v>51</v>
      </c>
      <c r="O317">
        <v>-1</v>
      </c>
      <c r="P317">
        <v>0</v>
      </c>
      <c r="Q317">
        <v>0</v>
      </c>
      <c r="R317">
        <v>31</v>
      </c>
      <c r="S317">
        <v>57</v>
      </c>
      <c r="T317">
        <v>44</v>
      </c>
      <c r="U317" t="s">
        <v>1497</v>
      </c>
      <c r="V317" t="s">
        <v>78</v>
      </c>
      <c r="W317">
        <v>30</v>
      </c>
      <c r="X317">
        <v>0</v>
      </c>
      <c r="Y317">
        <v>0</v>
      </c>
      <c r="Z317">
        <v>0</v>
      </c>
      <c r="AA317">
        <v>0</v>
      </c>
      <c r="AB317">
        <v>0</v>
      </c>
      <c r="AC317">
        <v>0</v>
      </c>
      <c r="AD317">
        <v>0</v>
      </c>
      <c r="AE317">
        <v>0</v>
      </c>
      <c r="AF317">
        <v>0</v>
      </c>
      <c r="AG317">
        <v>0</v>
      </c>
      <c r="AH317">
        <v>0</v>
      </c>
      <c r="AI317">
        <v>0</v>
      </c>
      <c r="AJ317">
        <v>0</v>
      </c>
      <c r="AK317">
        <v>0</v>
      </c>
      <c r="AL317">
        <v>0</v>
      </c>
      <c r="AM317">
        <v>0</v>
      </c>
      <c r="AN317" t="s">
        <v>174</v>
      </c>
      <c r="AO317" t="s">
        <v>55</v>
      </c>
      <c r="AP317" t="s">
        <v>56</v>
      </c>
    </row>
    <row r="318" ht="409.5" spans="1:42">
      <c r="A318">
        <v>398</v>
      </c>
      <c r="B318" t="s">
        <v>1116</v>
      </c>
      <c r="C318" t="s">
        <v>1117</v>
      </c>
      <c r="D318" s="12" t="s">
        <v>1118</v>
      </c>
      <c r="E318">
        <v>4</v>
      </c>
      <c r="F318" s="12" t="s">
        <v>1119</v>
      </c>
      <c r="G318" t="s">
        <v>1120</v>
      </c>
      <c r="H318" t="s">
        <v>1120</v>
      </c>
      <c r="I318" t="s">
        <v>95</v>
      </c>
      <c r="J318">
        <v>2002</v>
      </c>
      <c r="K318" t="s">
        <v>49</v>
      </c>
      <c r="L318" t="s">
        <v>315</v>
      </c>
      <c r="M318" t="s">
        <v>140</v>
      </c>
      <c r="N318" t="s">
        <v>503</v>
      </c>
      <c r="O318">
        <v>-1</v>
      </c>
      <c r="P318">
        <v>0</v>
      </c>
      <c r="Q318">
        <v>0</v>
      </c>
      <c r="R318">
        <v>60</v>
      </c>
      <c r="S318">
        <v>127</v>
      </c>
      <c r="T318">
        <v>93.5</v>
      </c>
      <c r="U318" t="s">
        <v>1121</v>
      </c>
      <c r="V318" t="s">
        <v>69</v>
      </c>
      <c r="W318">
        <v>19</v>
      </c>
      <c r="X318">
        <v>0</v>
      </c>
      <c r="Y318">
        <v>0</v>
      </c>
      <c r="Z318">
        <v>0</v>
      </c>
      <c r="AA318">
        <v>1</v>
      </c>
      <c r="AB318">
        <v>0</v>
      </c>
      <c r="AC318">
        <v>0</v>
      </c>
      <c r="AD318">
        <v>0</v>
      </c>
      <c r="AE318">
        <v>0</v>
      </c>
      <c r="AF318">
        <v>0</v>
      </c>
      <c r="AG318">
        <v>0</v>
      </c>
      <c r="AH318">
        <v>0</v>
      </c>
      <c r="AI318">
        <v>0</v>
      </c>
      <c r="AJ318">
        <v>0</v>
      </c>
      <c r="AK318">
        <v>0</v>
      </c>
      <c r="AL318">
        <v>0</v>
      </c>
      <c r="AM318">
        <v>0</v>
      </c>
      <c r="AN318" t="s">
        <v>55</v>
      </c>
      <c r="AO318" t="s">
        <v>55</v>
      </c>
      <c r="AP318" t="s">
        <v>56</v>
      </c>
    </row>
    <row r="319" ht="409.5" spans="1:42">
      <c r="A319">
        <v>399</v>
      </c>
      <c r="B319" t="s">
        <v>330</v>
      </c>
      <c r="C319" t="s">
        <v>1498</v>
      </c>
      <c r="D319" s="12" t="s">
        <v>1499</v>
      </c>
      <c r="E319">
        <v>4.4</v>
      </c>
      <c r="F319" s="12" t="s">
        <v>514</v>
      </c>
      <c r="G319" t="s">
        <v>154</v>
      </c>
      <c r="H319" t="s">
        <v>516</v>
      </c>
      <c r="I319" s="13">
        <v>18264</v>
      </c>
      <c r="J319">
        <v>2015</v>
      </c>
      <c r="K319" t="s">
        <v>49</v>
      </c>
      <c r="L319" t="s">
        <v>207</v>
      </c>
      <c r="M319" t="s">
        <v>140</v>
      </c>
      <c r="N319" t="s">
        <v>97</v>
      </c>
      <c r="O319">
        <v>-1</v>
      </c>
      <c r="P319">
        <v>0</v>
      </c>
      <c r="Q319">
        <v>0</v>
      </c>
      <c r="R319">
        <v>75</v>
      </c>
      <c r="S319">
        <v>143</v>
      </c>
      <c r="T319">
        <v>109</v>
      </c>
      <c r="U319" t="s">
        <v>517</v>
      </c>
      <c r="V319" t="s">
        <v>158</v>
      </c>
      <c r="W319">
        <v>6</v>
      </c>
      <c r="X319">
        <v>1</v>
      </c>
      <c r="Y319">
        <v>1</v>
      </c>
      <c r="Z319">
        <v>0</v>
      </c>
      <c r="AA319">
        <v>0</v>
      </c>
      <c r="AB319">
        <v>0</v>
      </c>
      <c r="AC319">
        <v>0</v>
      </c>
      <c r="AD319">
        <v>0</v>
      </c>
      <c r="AE319">
        <v>0</v>
      </c>
      <c r="AF319">
        <v>0</v>
      </c>
      <c r="AG319">
        <v>0</v>
      </c>
      <c r="AH319">
        <v>1</v>
      </c>
      <c r="AI319">
        <v>0</v>
      </c>
      <c r="AJ319">
        <v>0</v>
      </c>
      <c r="AK319">
        <v>0</v>
      </c>
      <c r="AL319">
        <v>0</v>
      </c>
      <c r="AM319">
        <v>0</v>
      </c>
      <c r="AN319" t="s">
        <v>194</v>
      </c>
      <c r="AO319" t="s">
        <v>55</v>
      </c>
      <c r="AP319" t="s">
        <v>55</v>
      </c>
    </row>
    <row r="320" ht="409.5" spans="1:42">
      <c r="A320">
        <v>400</v>
      </c>
      <c r="B320" t="s">
        <v>1500</v>
      </c>
      <c r="C320" t="s">
        <v>1501</v>
      </c>
      <c r="D320" s="12" t="s">
        <v>1502</v>
      </c>
      <c r="E320">
        <v>3.8</v>
      </c>
      <c r="F320" s="12" t="s">
        <v>1503</v>
      </c>
      <c r="G320" t="s">
        <v>1311</v>
      </c>
      <c r="H320" t="s">
        <v>1504</v>
      </c>
      <c r="I320" t="s">
        <v>48</v>
      </c>
      <c r="J320">
        <v>2010</v>
      </c>
      <c r="K320" t="s">
        <v>49</v>
      </c>
      <c r="L320" t="s">
        <v>315</v>
      </c>
      <c r="M320" t="s">
        <v>140</v>
      </c>
      <c r="N320" t="s">
        <v>97</v>
      </c>
      <c r="O320" t="s">
        <v>1505</v>
      </c>
      <c r="P320">
        <v>0</v>
      </c>
      <c r="Q320">
        <v>0</v>
      </c>
      <c r="R320">
        <v>105</v>
      </c>
      <c r="S320">
        <v>194</v>
      </c>
      <c r="T320">
        <v>149.5</v>
      </c>
      <c r="U320" t="s">
        <v>1506</v>
      </c>
      <c r="V320" t="s">
        <v>111</v>
      </c>
      <c r="W320">
        <v>11</v>
      </c>
      <c r="X320">
        <v>0</v>
      </c>
      <c r="Y320">
        <v>1</v>
      </c>
      <c r="Z320">
        <v>1</v>
      </c>
      <c r="AA320">
        <v>0</v>
      </c>
      <c r="AB320">
        <v>0</v>
      </c>
      <c r="AC320">
        <v>0</v>
      </c>
      <c r="AD320">
        <v>0</v>
      </c>
      <c r="AE320">
        <v>0</v>
      </c>
      <c r="AF320">
        <v>0</v>
      </c>
      <c r="AG320">
        <v>0</v>
      </c>
      <c r="AH320">
        <v>0</v>
      </c>
      <c r="AI320">
        <v>0</v>
      </c>
      <c r="AJ320">
        <v>0</v>
      </c>
      <c r="AK320">
        <v>0</v>
      </c>
      <c r="AL320">
        <v>0</v>
      </c>
      <c r="AM320">
        <v>0</v>
      </c>
      <c r="AN320" t="s">
        <v>194</v>
      </c>
      <c r="AO320" t="s">
        <v>55</v>
      </c>
      <c r="AP320" t="s">
        <v>56</v>
      </c>
    </row>
    <row r="321" ht="409.5" spans="1:42">
      <c r="A321">
        <v>401</v>
      </c>
      <c r="B321" t="s">
        <v>1507</v>
      </c>
      <c r="C321" t="s">
        <v>1508</v>
      </c>
      <c r="D321" s="12" t="s">
        <v>1509</v>
      </c>
      <c r="E321">
        <v>3.5</v>
      </c>
      <c r="F321" s="12" t="s">
        <v>1510</v>
      </c>
      <c r="G321" t="s">
        <v>368</v>
      </c>
      <c r="H321" t="s">
        <v>368</v>
      </c>
      <c r="I321" t="s">
        <v>83</v>
      </c>
      <c r="J321">
        <v>2007</v>
      </c>
      <c r="K321" t="s">
        <v>49</v>
      </c>
      <c r="L321" t="s">
        <v>156</v>
      </c>
      <c r="M321" t="s">
        <v>75</v>
      </c>
      <c r="N321" t="s">
        <v>97</v>
      </c>
      <c r="O321">
        <v>-1</v>
      </c>
      <c r="P321">
        <v>0</v>
      </c>
      <c r="Q321">
        <v>0</v>
      </c>
      <c r="R321">
        <v>45</v>
      </c>
      <c r="S321">
        <v>86</v>
      </c>
      <c r="T321">
        <v>65.5</v>
      </c>
      <c r="U321" t="s">
        <v>1511</v>
      </c>
      <c r="V321" t="s">
        <v>372</v>
      </c>
      <c r="W321">
        <v>14</v>
      </c>
      <c r="X321">
        <v>0</v>
      </c>
      <c r="Y321">
        <v>1</v>
      </c>
      <c r="Z321">
        <v>1</v>
      </c>
      <c r="AA321">
        <v>1</v>
      </c>
      <c r="AB321">
        <v>1</v>
      </c>
      <c r="AC321">
        <v>0</v>
      </c>
      <c r="AD321">
        <v>0</v>
      </c>
      <c r="AE321">
        <v>0</v>
      </c>
      <c r="AF321">
        <v>0</v>
      </c>
      <c r="AG321">
        <v>0</v>
      </c>
      <c r="AH321">
        <v>0</v>
      </c>
      <c r="AI321">
        <v>0</v>
      </c>
      <c r="AJ321">
        <v>0</v>
      </c>
      <c r="AK321">
        <v>0</v>
      </c>
      <c r="AL321">
        <v>0</v>
      </c>
      <c r="AM321">
        <v>0</v>
      </c>
      <c r="AN321" t="s">
        <v>194</v>
      </c>
      <c r="AO321" t="s">
        <v>55</v>
      </c>
      <c r="AP321" t="s">
        <v>56</v>
      </c>
    </row>
    <row r="322" ht="409.5" spans="1:42">
      <c r="A322">
        <v>403</v>
      </c>
      <c r="B322" t="s">
        <v>323</v>
      </c>
      <c r="C322" t="s">
        <v>1512</v>
      </c>
      <c r="D322" s="12" t="s">
        <v>1513</v>
      </c>
      <c r="E322">
        <v>3.5</v>
      </c>
      <c r="F322" s="12" t="s">
        <v>1514</v>
      </c>
      <c r="G322" t="s">
        <v>698</v>
      </c>
      <c r="H322" t="s">
        <v>698</v>
      </c>
      <c r="I322" t="s">
        <v>83</v>
      </c>
      <c r="J322">
        <v>2017</v>
      </c>
      <c r="K322" t="s">
        <v>106</v>
      </c>
      <c r="L322" t="s">
        <v>219</v>
      </c>
      <c r="M322" t="s">
        <v>220</v>
      </c>
      <c r="N322" t="s">
        <v>97</v>
      </c>
      <c r="O322">
        <v>-1</v>
      </c>
      <c r="P322">
        <v>0</v>
      </c>
      <c r="Q322">
        <v>0</v>
      </c>
      <c r="R322">
        <v>95</v>
      </c>
      <c r="S322">
        <v>154</v>
      </c>
      <c r="T322">
        <v>124.5</v>
      </c>
      <c r="U322" t="s">
        <v>1515</v>
      </c>
      <c r="V322" t="s">
        <v>702</v>
      </c>
      <c r="W322">
        <v>4</v>
      </c>
      <c r="X322">
        <v>1</v>
      </c>
      <c r="Y322">
        <v>1</v>
      </c>
      <c r="Z322">
        <v>0</v>
      </c>
      <c r="AA322">
        <v>1</v>
      </c>
      <c r="AB322">
        <v>0</v>
      </c>
      <c r="AC322">
        <v>0</v>
      </c>
      <c r="AD322">
        <v>0</v>
      </c>
      <c r="AE322">
        <v>0</v>
      </c>
      <c r="AF322">
        <v>0</v>
      </c>
      <c r="AG322">
        <v>0</v>
      </c>
      <c r="AH322">
        <v>0</v>
      </c>
      <c r="AI322">
        <v>0</v>
      </c>
      <c r="AJ322">
        <v>0</v>
      </c>
      <c r="AK322">
        <v>0</v>
      </c>
      <c r="AL322">
        <v>0</v>
      </c>
      <c r="AM322">
        <v>0</v>
      </c>
      <c r="AN322" t="s">
        <v>54</v>
      </c>
      <c r="AO322" t="s">
        <v>234</v>
      </c>
      <c r="AP322" t="s">
        <v>56</v>
      </c>
    </row>
    <row r="323" ht="409.5" spans="1:42">
      <c r="A323">
        <v>406</v>
      </c>
      <c r="B323" t="s">
        <v>1516</v>
      </c>
      <c r="C323" t="s">
        <v>1517</v>
      </c>
      <c r="D323" s="12" t="s">
        <v>1518</v>
      </c>
      <c r="E323">
        <v>2.9</v>
      </c>
      <c r="F323" s="12" t="s">
        <v>93</v>
      </c>
      <c r="G323" t="s">
        <v>121</v>
      </c>
      <c r="H323" t="s">
        <v>94</v>
      </c>
      <c r="I323" t="s">
        <v>95</v>
      </c>
      <c r="J323">
        <v>1998</v>
      </c>
      <c r="K323" t="s">
        <v>49</v>
      </c>
      <c r="L323" t="s">
        <v>96</v>
      </c>
      <c r="M323" t="s">
        <v>75</v>
      </c>
      <c r="N323" t="s">
        <v>97</v>
      </c>
      <c r="O323" t="s">
        <v>98</v>
      </c>
      <c r="P323">
        <v>0</v>
      </c>
      <c r="Q323">
        <v>0</v>
      </c>
      <c r="R323">
        <v>80</v>
      </c>
      <c r="S323">
        <v>148</v>
      </c>
      <c r="T323">
        <v>114</v>
      </c>
      <c r="U323" t="s">
        <v>99</v>
      </c>
      <c r="V323" t="s">
        <v>126</v>
      </c>
      <c r="W323">
        <v>23</v>
      </c>
      <c r="X323">
        <v>1</v>
      </c>
      <c r="Y323">
        <v>1</v>
      </c>
      <c r="Z323">
        <v>0</v>
      </c>
      <c r="AA323">
        <v>0</v>
      </c>
      <c r="AB323">
        <v>1</v>
      </c>
      <c r="AC323">
        <v>0</v>
      </c>
      <c r="AD323">
        <v>0</v>
      </c>
      <c r="AE323">
        <v>0</v>
      </c>
      <c r="AF323">
        <v>0</v>
      </c>
      <c r="AG323">
        <v>0</v>
      </c>
      <c r="AH323">
        <v>0</v>
      </c>
      <c r="AI323">
        <v>1</v>
      </c>
      <c r="AJ323">
        <v>0</v>
      </c>
      <c r="AK323">
        <v>0</v>
      </c>
      <c r="AL323">
        <v>0</v>
      </c>
      <c r="AM323">
        <v>0</v>
      </c>
      <c r="AN323" t="s">
        <v>194</v>
      </c>
      <c r="AO323" t="s">
        <v>55</v>
      </c>
      <c r="AP323" t="s">
        <v>56</v>
      </c>
    </row>
    <row r="324" ht="409.5" spans="1:42">
      <c r="A324">
        <v>407</v>
      </c>
      <c r="B324" t="s">
        <v>1139</v>
      </c>
      <c r="C324" t="s">
        <v>1519</v>
      </c>
      <c r="D324" s="12" t="s">
        <v>1520</v>
      </c>
      <c r="E324">
        <v>3.9</v>
      </c>
      <c r="F324" s="12" t="s">
        <v>1521</v>
      </c>
      <c r="G324" t="s">
        <v>1522</v>
      </c>
      <c r="H324" t="s">
        <v>1522</v>
      </c>
      <c r="I324" t="s">
        <v>48</v>
      </c>
      <c r="J324">
        <v>1937</v>
      </c>
      <c r="K324" t="s">
        <v>218</v>
      </c>
      <c r="L324" t="s">
        <v>115</v>
      </c>
      <c r="M324" t="s">
        <v>116</v>
      </c>
      <c r="N324" t="s">
        <v>97</v>
      </c>
      <c r="O324" t="s">
        <v>1523</v>
      </c>
      <c r="P324">
        <v>0</v>
      </c>
      <c r="Q324">
        <v>0</v>
      </c>
      <c r="R324">
        <v>36</v>
      </c>
      <c r="S324">
        <v>62</v>
      </c>
      <c r="T324">
        <v>49</v>
      </c>
      <c r="U324" t="s">
        <v>1524</v>
      </c>
      <c r="V324" t="s">
        <v>479</v>
      </c>
      <c r="W324">
        <v>84</v>
      </c>
      <c r="X324">
        <v>1</v>
      </c>
      <c r="Y324">
        <v>0</v>
      </c>
      <c r="Z324">
        <v>0</v>
      </c>
      <c r="AA324">
        <v>0</v>
      </c>
      <c r="AB324">
        <v>1</v>
      </c>
      <c r="AC324">
        <v>0</v>
      </c>
      <c r="AD324">
        <v>0</v>
      </c>
      <c r="AE324">
        <v>0</v>
      </c>
      <c r="AF324">
        <v>0</v>
      </c>
      <c r="AG324">
        <v>0</v>
      </c>
      <c r="AH324">
        <v>0</v>
      </c>
      <c r="AI324">
        <v>1</v>
      </c>
      <c r="AJ324">
        <v>1</v>
      </c>
      <c r="AK324">
        <v>0</v>
      </c>
      <c r="AL324">
        <v>0</v>
      </c>
      <c r="AM324">
        <v>0</v>
      </c>
      <c r="AN324" t="s">
        <v>174</v>
      </c>
      <c r="AO324" t="s">
        <v>55</v>
      </c>
      <c r="AP324" t="s">
        <v>55</v>
      </c>
    </row>
    <row r="325" ht="409.5" spans="1:42">
      <c r="A325">
        <v>409</v>
      </c>
      <c r="B325" t="s">
        <v>1131</v>
      </c>
      <c r="C325" t="s">
        <v>1114</v>
      </c>
      <c r="D325" s="12" t="s">
        <v>1132</v>
      </c>
      <c r="E325">
        <v>3.3</v>
      </c>
      <c r="F325" s="12" t="s">
        <v>130</v>
      </c>
      <c r="G325" t="s">
        <v>131</v>
      </c>
      <c r="H325" t="s">
        <v>131</v>
      </c>
      <c r="I325" t="s">
        <v>63</v>
      </c>
      <c r="J325">
        <v>2014</v>
      </c>
      <c r="K325" t="s">
        <v>132</v>
      </c>
      <c r="L325" t="s">
        <v>65</v>
      </c>
      <c r="M325" t="s">
        <v>66</v>
      </c>
      <c r="N325" t="s">
        <v>87</v>
      </c>
      <c r="O325">
        <v>-1</v>
      </c>
      <c r="P325">
        <v>0</v>
      </c>
      <c r="Q325">
        <v>0</v>
      </c>
      <c r="R325">
        <v>54</v>
      </c>
      <c r="S325">
        <v>115</v>
      </c>
      <c r="T325">
        <v>84.5</v>
      </c>
      <c r="U325" t="s">
        <v>133</v>
      </c>
      <c r="V325" t="s">
        <v>100</v>
      </c>
      <c r="W325">
        <v>7</v>
      </c>
      <c r="X325">
        <v>0</v>
      </c>
      <c r="Y325">
        <v>0</v>
      </c>
      <c r="Z325">
        <v>0</v>
      </c>
      <c r="AA325">
        <v>0</v>
      </c>
      <c r="AB325">
        <v>0</v>
      </c>
      <c r="AC325">
        <v>0</v>
      </c>
      <c r="AD325">
        <v>0</v>
      </c>
      <c r="AE325">
        <v>0</v>
      </c>
      <c r="AF325">
        <v>0</v>
      </c>
      <c r="AG325">
        <v>0</v>
      </c>
      <c r="AH325">
        <v>0</v>
      </c>
      <c r="AI325">
        <v>0</v>
      </c>
      <c r="AJ325">
        <v>0</v>
      </c>
      <c r="AK325">
        <v>0</v>
      </c>
      <c r="AL325">
        <v>0</v>
      </c>
      <c r="AM325">
        <v>0</v>
      </c>
      <c r="AN325" t="s">
        <v>134</v>
      </c>
      <c r="AO325" t="s">
        <v>234</v>
      </c>
      <c r="AP325" t="s">
        <v>135</v>
      </c>
    </row>
    <row r="326" ht="409.5" spans="1:42">
      <c r="A326">
        <v>410</v>
      </c>
      <c r="B326" t="s">
        <v>169</v>
      </c>
      <c r="C326" t="s">
        <v>1525</v>
      </c>
      <c r="D326" s="12" t="s">
        <v>1526</v>
      </c>
      <c r="E326">
        <v>3.7</v>
      </c>
      <c r="F326" s="12" t="s">
        <v>1527</v>
      </c>
      <c r="G326" t="s">
        <v>369</v>
      </c>
      <c r="H326" t="s">
        <v>369</v>
      </c>
      <c r="I326" t="s">
        <v>48</v>
      </c>
      <c r="J326">
        <v>1989</v>
      </c>
      <c r="K326" t="s">
        <v>49</v>
      </c>
      <c r="L326" t="s">
        <v>309</v>
      </c>
      <c r="M326" t="s">
        <v>140</v>
      </c>
      <c r="N326" t="s">
        <v>76</v>
      </c>
      <c r="O326" t="s">
        <v>1528</v>
      </c>
      <c r="P326">
        <v>0</v>
      </c>
      <c r="Q326">
        <v>0</v>
      </c>
      <c r="R326">
        <v>50</v>
      </c>
      <c r="S326">
        <v>92</v>
      </c>
      <c r="T326">
        <v>71</v>
      </c>
      <c r="U326" t="s">
        <v>1529</v>
      </c>
      <c r="V326" t="s">
        <v>158</v>
      </c>
      <c r="W326">
        <v>32</v>
      </c>
      <c r="X326">
        <v>0</v>
      </c>
      <c r="Y326">
        <v>0</v>
      </c>
      <c r="Z326">
        <v>0</v>
      </c>
      <c r="AA326">
        <v>1</v>
      </c>
      <c r="AB326">
        <v>1</v>
      </c>
      <c r="AC326">
        <v>0</v>
      </c>
      <c r="AD326">
        <v>0</v>
      </c>
      <c r="AE326">
        <v>0</v>
      </c>
      <c r="AF326">
        <v>0</v>
      </c>
      <c r="AG326">
        <v>0</v>
      </c>
      <c r="AH326">
        <v>0</v>
      </c>
      <c r="AI326">
        <v>1</v>
      </c>
      <c r="AJ326">
        <v>1</v>
      </c>
      <c r="AK326">
        <v>0</v>
      </c>
      <c r="AL326">
        <v>0</v>
      </c>
      <c r="AM326">
        <v>0</v>
      </c>
      <c r="AN326" t="s">
        <v>174</v>
      </c>
      <c r="AO326" t="s">
        <v>55</v>
      </c>
      <c r="AP326" t="s">
        <v>55</v>
      </c>
    </row>
    <row r="327" ht="409.5" spans="1:42">
      <c r="A327">
        <v>411</v>
      </c>
      <c r="B327" t="s">
        <v>1530</v>
      </c>
      <c r="C327" t="s">
        <v>1531</v>
      </c>
      <c r="D327" s="12" t="s">
        <v>1532</v>
      </c>
      <c r="E327">
        <v>3.6</v>
      </c>
      <c r="F327" s="12" t="s">
        <v>946</v>
      </c>
      <c r="G327" t="s">
        <v>412</v>
      </c>
      <c r="H327" t="s">
        <v>947</v>
      </c>
      <c r="I327" t="s">
        <v>155</v>
      </c>
      <c r="J327">
        <v>1851</v>
      </c>
      <c r="K327" t="s">
        <v>49</v>
      </c>
      <c r="L327" t="s">
        <v>219</v>
      </c>
      <c r="M327" t="s">
        <v>220</v>
      </c>
      <c r="N327" t="s">
        <v>166</v>
      </c>
      <c r="O327">
        <v>-1</v>
      </c>
      <c r="P327">
        <v>0</v>
      </c>
      <c r="Q327">
        <v>0</v>
      </c>
      <c r="R327">
        <v>67</v>
      </c>
      <c r="S327">
        <v>135</v>
      </c>
      <c r="T327">
        <v>101</v>
      </c>
      <c r="U327" t="s">
        <v>948</v>
      </c>
      <c r="V327" t="s">
        <v>183</v>
      </c>
      <c r="W327">
        <v>170</v>
      </c>
      <c r="X327">
        <v>0</v>
      </c>
      <c r="Y327">
        <v>0</v>
      </c>
      <c r="Z327">
        <v>0</v>
      </c>
      <c r="AA327">
        <v>0</v>
      </c>
      <c r="AB327">
        <v>0</v>
      </c>
      <c r="AC327">
        <v>0</v>
      </c>
      <c r="AD327">
        <v>0</v>
      </c>
      <c r="AE327">
        <v>0</v>
      </c>
      <c r="AF327">
        <v>0</v>
      </c>
      <c r="AG327">
        <v>0</v>
      </c>
      <c r="AH327">
        <v>0</v>
      </c>
      <c r="AI327">
        <v>0</v>
      </c>
      <c r="AJ327">
        <v>0</v>
      </c>
      <c r="AK327">
        <v>0</v>
      </c>
      <c r="AL327">
        <v>0</v>
      </c>
      <c r="AM327">
        <v>0</v>
      </c>
      <c r="AN327" t="s">
        <v>1533</v>
      </c>
      <c r="AO327" t="s">
        <v>55</v>
      </c>
      <c r="AP327" t="s">
        <v>55</v>
      </c>
    </row>
    <row r="328" ht="409.5" spans="1:42">
      <c r="A328">
        <v>412</v>
      </c>
      <c r="B328" t="s">
        <v>42</v>
      </c>
      <c r="C328" t="s">
        <v>311</v>
      </c>
      <c r="D328" s="12" t="s">
        <v>312</v>
      </c>
      <c r="E328">
        <v>3.5</v>
      </c>
      <c r="F328" s="12" t="s">
        <v>313</v>
      </c>
      <c r="G328" t="s">
        <v>314</v>
      </c>
      <c r="H328" t="s">
        <v>314</v>
      </c>
      <c r="I328" t="s">
        <v>83</v>
      </c>
      <c r="J328">
        <v>1969</v>
      </c>
      <c r="K328" t="s">
        <v>49</v>
      </c>
      <c r="L328" t="s">
        <v>315</v>
      </c>
      <c r="M328" t="s">
        <v>140</v>
      </c>
      <c r="N328" t="s">
        <v>108</v>
      </c>
      <c r="O328" t="s">
        <v>316</v>
      </c>
      <c r="P328">
        <v>0</v>
      </c>
      <c r="Q328">
        <v>0</v>
      </c>
      <c r="R328">
        <v>82</v>
      </c>
      <c r="S328">
        <v>132</v>
      </c>
      <c r="T328">
        <v>107</v>
      </c>
      <c r="U328" t="s">
        <v>317</v>
      </c>
      <c r="V328" t="s">
        <v>126</v>
      </c>
      <c r="W328">
        <v>52</v>
      </c>
      <c r="X328">
        <v>1</v>
      </c>
      <c r="Y328">
        <v>1</v>
      </c>
      <c r="Z328">
        <v>1</v>
      </c>
      <c r="AA328">
        <v>0</v>
      </c>
      <c r="AB328">
        <v>0</v>
      </c>
      <c r="AC328">
        <v>0</v>
      </c>
      <c r="AD328">
        <v>0</v>
      </c>
      <c r="AE328">
        <v>0</v>
      </c>
      <c r="AF328">
        <v>0</v>
      </c>
      <c r="AG328">
        <v>0</v>
      </c>
      <c r="AH328">
        <v>1</v>
      </c>
      <c r="AI328">
        <v>1</v>
      </c>
      <c r="AJ328">
        <v>0</v>
      </c>
      <c r="AK328">
        <v>0</v>
      </c>
      <c r="AL328">
        <v>1</v>
      </c>
      <c r="AM328">
        <v>0</v>
      </c>
      <c r="AN328" t="s">
        <v>54</v>
      </c>
      <c r="AO328" t="s">
        <v>55</v>
      </c>
      <c r="AP328" t="s">
        <v>56</v>
      </c>
    </row>
    <row r="329" ht="409.5" spans="1:42">
      <c r="A329">
        <v>413</v>
      </c>
      <c r="B329" t="s">
        <v>42</v>
      </c>
      <c r="C329" t="s">
        <v>299</v>
      </c>
      <c r="D329" s="12" t="s">
        <v>300</v>
      </c>
      <c r="E329">
        <v>4.7</v>
      </c>
      <c r="F329" s="12" t="s">
        <v>301</v>
      </c>
      <c r="G329" t="s">
        <v>302</v>
      </c>
      <c r="H329" t="s">
        <v>302</v>
      </c>
      <c r="I329" t="s">
        <v>105</v>
      </c>
      <c r="J329">
        <v>1974</v>
      </c>
      <c r="K329" t="s">
        <v>49</v>
      </c>
      <c r="L329" t="s">
        <v>180</v>
      </c>
      <c r="M329" t="s">
        <v>180</v>
      </c>
      <c r="N329" t="s">
        <v>97</v>
      </c>
      <c r="O329" t="s">
        <v>303</v>
      </c>
      <c r="P329">
        <v>0</v>
      </c>
      <c r="Q329">
        <v>0</v>
      </c>
      <c r="R329">
        <v>85</v>
      </c>
      <c r="S329">
        <v>140</v>
      </c>
      <c r="T329">
        <v>112.5</v>
      </c>
      <c r="U329" t="s">
        <v>304</v>
      </c>
      <c r="V329" t="s">
        <v>183</v>
      </c>
      <c r="W329">
        <v>47</v>
      </c>
      <c r="X329">
        <v>1</v>
      </c>
      <c r="Y329">
        <v>0</v>
      </c>
      <c r="Z329">
        <v>0</v>
      </c>
      <c r="AA329">
        <v>1</v>
      </c>
      <c r="AB329">
        <v>0</v>
      </c>
      <c r="AC329">
        <v>0</v>
      </c>
      <c r="AD329">
        <v>0</v>
      </c>
      <c r="AE329">
        <v>0</v>
      </c>
      <c r="AF329">
        <v>0</v>
      </c>
      <c r="AG329">
        <v>0</v>
      </c>
      <c r="AH329">
        <v>0</v>
      </c>
      <c r="AI329">
        <v>0</v>
      </c>
      <c r="AJ329">
        <v>0</v>
      </c>
      <c r="AK329">
        <v>0</v>
      </c>
      <c r="AL329">
        <v>0</v>
      </c>
      <c r="AM329">
        <v>0</v>
      </c>
      <c r="AN329" t="s">
        <v>54</v>
      </c>
      <c r="AO329" t="s">
        <v>55</v>
      </c>
      <c r="AP329" t="s">
        <v>55</v>
      </c>
    </row>
    <row r="330" ht="409.5" spans="1:42">
      <c r="A330">
        <v>414</v>
      </c>
      <c r="B330" t="s">
        <v>1125</v>
      </c>
      <c r="C330" t="s">
        <v>1126</v>
      </c>
      <c r="D330" s="12" t="s">
        <v>1127</v>
      </c>
      <c r="E330">
        <v>3.9</v>
      </c>
      <c r="F330" s="12" t="s">
        <v>1128</v>
      </c>
      <c r="G330" t="s">
        <v>146</v>
      </c>
      <c r="H330" t="s">
        <v>146</v>
      </c>
      <c r="I330" t="s">
        <v>105</v>
      </c>
      <c r="J330">
        <v>2007</v>
      </c>
      <c r="K330" t="s">
        <v>49</v>
      </c>
      <c r="L330" t="s">
        <v>139</v>
      </c>
      <c r="M330" t="s">
        <v>140</v>
      </c>
      <c r="N330" t="s">
        <v>250</v>
      </c>
      <c r="O330" t="s">
        <v>1129</v>
      </c>
      <c r="P330">
        <v>0</v>
      </c>
      <c r="Q330">
        <v>0</v>
      </c>
      <c r="R330">
        <v>138</v>
      </c>
      <c r="S330">
        <v>224</v>
      </c>
      <c r="T330">
        <v>181</v>
      </c>
      <c r="U330" t="s">
        <v>1130</v>
      </c>
      <c r="V330" t="s">
        <v>126</v>
      </c>
      <c r="W330">
        <v>14</v>
      </c>
      <c r="X330">
        <v>1</v>
      </c>
      <c r="Y330">
        <v>1</v>
      </c>
      <c r="Z330">
        <v>0</v>
      </c>
      <c r="AA330">
        <v>0</v>
      </c>
      <c r="AB330">
        <v>1</v>
      </c>
      <c r="AC330">
        <v>0</v>
      </c>
      <c r="AD330">
        <v>0</v>
      </c>
      <c r="AE330">
        <v>0</v>
      </c>
      <c r="AF330">
        <v>1</v>
      </c>
      <c r="AG330">
        <v>1</v>
      </c>
      <c r="AH330">
        <v>0</v>
      </c>
      <c r="AI330">
        <v>0</v>
      </c>
      <c r="AJ330">
        <v>0</v>
      </c>
      <c r="AK330">
        <v>0</v>
      </c>
      <c r="AL330">
        <v>0</v>
      </c>
      <c r="AM330">
        <v>0</v>
      </c>
      <c r="AN330" t="s">
        <v>859</v>
      </c>
      <c r="AO330" t="s">
        <v>55</v>
      </c>
      <c r="AP330" t="s">
        <v>55</v>
      </c>
    </row>
    <row r="331" ht="409.5" spans="1:42">
      <c r="A331">
        <v>415</v>
      </c>
      <c r="B331" t="s">
        <v>1393</v>
      </c>
      <c r="C331" t="s">
        <v>1534</v>
      </c>
      <c r="D331" s="12" t="s">
        <v>1535</v>
      </c>
      <c r="E331">
        <v>3.7</v>
      </c>
      <c r="F331" s="12" t="s">
        <v>1536</v>
      </c>
      <c r="G331" t="s">
        <v>239</v>
      </c>
      <c r="H331" t="s">
        <v>239</v>
      </c>
      <c r="I331" t="s">
        <v>63</v>
      </c>
      <c r="J331">
        <v>1928</v>
      </c>
      <c r="K331" t="s">
        <v>106</v>
      </c>
      <c r="L331" t="s">
        <v>315</v>
      </c>
      <c r="M331" t="s">
        <v>140</v>
      </c>
      <c r="N331" t="s">
        <v>275</v>
      </c>
      <c r="O331" t="s">
        <v>1537</v>
      </c>
      <c r="P331">
        <v>0</v>
      </c>
      <c r="Q331">
        <v>0</v>
      </c>
      <c r="R331">
        <v>42</v>
      </c>
      <c r="S331">
        <v>80</v>
      </c>
      <c r="T331">
        <v>61</v>
      </c>
      <c r="U331" t="s">
        <v>1538</v>
      </c>
      <c r="V331" t="s">
        <v>244</v>
      </c>
      <c r="W331">
        <v>93</v>
      </c>
      <c r="X331">
        <v>1</v>
      </c>
      <c r="Y331">
        <v>1</v>
      </c>
      <c r="Z331">
        <v>0</v>
      </c>
      <c r="AA331">
        <v>0</v>
      </c>
      <c r="AB331">
        <v>1</v>
      </c>
      <c r="AC331">
        <v>0</v>
      </c>
      <c r="AD331">
        <v>0</v>
      </c>
      <c r="AE331">
        <v>0</v>
      </c>
      <c r="AF331">
        <v>0</v>
      </c>
      <c r="AG331">
        <v>0</v>
      </c>
      <c r="AH331">
        <v>1</v>
      </c>
      <c r="AI331">
        <v>0</v>
      </c>
      <c r="AJ331">
        <v>0</v>
      </c>
      <c r="AK331">
        <v>0</v>
      </c>
      <c r="AL331">
        <v>0</v>
      </c>
      <c r="AM331">
        <v>0</v>
      </c>
      <c r="AN331" t="s">
        <v>174</v>
      </c>
      <c r="AO331" t="s">
        <v>55</v>
      </c>
      <c r="AP331" t="s">
        <v>56</v>
      </c>
    </row>
    <row r="332" ht="409.5" spans="1:42">
      <c r="A332">
        <v>416</v>
      </c>
      <c r="B332" t="s">
        <v>1133</v>
      </c>
      <c r="C332" t="s">
        <v>1134</v>
      </c>
      <c r="D332" s="12" t="s">
        <v>1135</v>
      </c>
      <c r="E332">
        <v>4.1</v>
      </c>
      <c r="F332" s="12" t="s">
        <v>1136</v>
      </c>
      <c r="G332" t="s">
        <v>206</v>
      </c>
      <c r="H332" t="s">
        <v>206</v>
      </c>
      <c r="I332" t="s">
        <v>95</v>
      </c>
      <c r="J332">
        <v>2010</v>
      </c>
      <c r="K332" t="s">
        <v>49</v>
      </c>
      <c r="L332" t="s">
        <v>139</v>
      </c>
      <c r="M332" t="s">
        <v>140</v>
      </c>
      <c r="N332" t="s">
        <v>51</v>
      </c>
      <c r="O332" t="s">
        <v>1137</v>
      </c>
      <c r="P332">
        <v>0</v>
      </c>
      <c r="Q332">
        <v>0</v>
      </c>
      <c r="R332">
        <v>190</v>
      </c>
      <c r="S332">
        <v>220</v>
      </c>
      <c r="T332">
        <v>205</v>
      </c>
      <c r="U332" t="s">
        <v>1138</v>
      </c>
      <c r="V332" t="s">
        <v>126</v>
      </c>
      <c r="W332">
        <v>11</v>
      </c>
      <c r="X332">
        <v>1</v>
      </c>
      <c r="Y332">
        <v>1</v>
      </c>
      <c r="Z332">
        <v>1</v>
      </c>
      <c r="AA332">
        <v>0</v>
      </c>
      <c r="AB332">
        <v>1</v>
      </c>
      <c r="AC332">
        <v>0</v>
      </c>
      <c r="AD332">
        <v>0</v>
      </c>
      <c r="AE332">
        <v>0</v>
      </c>
      <c r="AF332">
        <v>0</v>
      </c>
      <c r="AG332">
        <v>0</v>
      </c>
      <c r="AH332">
        <v>0</v>
      </c>
      <c r="AI332">
        <v>0</v>
      </c>
      <c r="AJ332">
        <v>0</v>
      </c>
      <c r="AK332">
        <v>0</v>
      </c>
      <c r="AL332">
        <v>0</v>
      </c>
      <c r="AM332">
        <v>0</v>
      </c>
      <c r="AN332" t="s">
        <v>194</v>
      </c>
      <c r="AO332" t="s">
        <v>234</v>
      </c>
      <c r="AP332" t="s">
        <v>55</v>
      </c>
    </row>
    <row r="333" ht="409.5" spans="1:42">
      <c r="A333">
        <v>417</v>
      </c>
      <c r="B333" t="s">
        <v>1539</v>
      </c>
      <c r="C333" t="s">
        <v>1540</v>
      </c>
      <c r="D333" s="12" t="s">
        <v>1541</v>
      </c>
      <c r="E333">
        <v>3.1</v>
      </c>
      <c r="F333" s="12" t="s">
        <v>1542</v>
      </c>
      <c r="G333" t="s">
        <v>1543</v>
      </c>
      <c r="H333" t="s">
        <v>1544</v>
      </c>
      <c r="I333" t="s">
        <v>155</v>
      </c>
      <c r="J333">
        <v>1875</v>
      </c>
      <c r="K333" t="s">
        <v>49</v>
      </c>
      <c r="L333" t="s">
        <v>356</v>
      </c>
      <c r="M333" t="s">
        <v>357</v>
      </c>
      <c r="N333" t="s">
        <v>166</v>
      </c>
      <c r="O333">
        <v>-1</v>
      </c>
      <c r="P333">
        <v>0</v>
      </c>
      <c r="Q333">
        <v>0</v>
      </c>
      <c r="R333">
        <v>68</v>
      </c>
      <c r="S333">
        <v>139</v>
      </c>
      <c r="T333">
        <v>103.5</v>
      </c>
      <c r="U333" t="s">
        <v>1545</v>
      </c>
      <c r="V333" t="s">
        <v>252</v>
      </c>
      <c r="W333">
        <v>146</v>
      </c>
      <c r="X333">
        <v>0</v>
      </c>
      <c r="Y333">
        <v>0</v>
      </c>
      <c r="Z333">
        <v>0</v>
      </c>
      <c r="AA333">
        <v>0</v>
      </c>
      <c r="AB333">
        <v>0</v>
      </c>
      <c r="AC333">
        <v>0</v>
      </c>
      <c r="AD333">
        <v>0</v>
      </c>
      <c r="AE333">
        <v>0</v>
      </c>
      <c r="AF333">
        <v>0</v>
      </c>
      <c r="AG333">
        <v>0</v>
      </c>
      <c r="AH333">
        <v>0</v>
      </c>
      <c r="AI333">
        <v>0</v>
      </c>
      <c r="AJ333">
        <v>0</v>
      </c>
      <c r="AK333">
        <v>0</v>
      </c>
      <c r="AL333">
        <v>0</v>
      </c>
      <c r="AM333">
        <v>0</v>
      </c>
      <c r="AN333" t="s">
        <v>134</v>
      </c>
      <c r="AO333" t="s">
        <v>55</v>
      </c>
      <c r="AP333" t="s">
        <v>55</v>
      </c>
    </row>
    <row r="334" ht="409.5" spans="1:42">
      <c r="A334">
        <v>419</v>
      </c>
      <c r="B334" t="s">
        <v>1546</v>
      </c>
      <c r="C334" t="s">
        <v>1547</v>
      </c>
      <c r="D334" s="12" t="s">
        <v>1548</v>
      </c>
      <c r="E334">
        <v>3.6</v>
      </c>
      <c r="F334" s="12" t="s">
        <v>946</v>
      </c>
      <c r="G334" t="s">
        <v>947</v>
      </c>
      <c r="H334" t="s">
        <v>947</v>
      </c>
      <c r="I334" t="s">
        <v>155</v>
      </c>
      <c r="J334">
        <v>1851</v>
      </c>
      <c r="K334" t="s">
        <v>49</v>
      </c>
      <c r="L334" t="s">
        <v>219</v>
      </c>
      <c r="M334" t="s">
        <v>220</v>
      </c>
      <c r="N334" t="s">
        <v>166</v>
      </c>
      <c r="O334">
        <v>-1</v>
      </c>
      <c r="P334">
        <v>0</v>
      </c>
      <c r="Q334">
        <v>0</v>
      </c>
      <c r="R334">
        <v>34</v>
      </c>
      <c r="S334">
        <v>92</v>
      </c>
      <c r="T334">
        <v>63</v>
      </c>
      <c r="U334" t="s">
        <v>948</v>
      </c>
      <c r="V334" t="s">
        <v>183</v>
      </c>
      <c r="W334">
        <v>170</v>
      </c>
      <c r="X334">
        <v>0</v>
      </c>
      <c r="Y334">
        <v>0</v>
      </c>
      <c r="Z334">
        <v>0</v>
      </c>
      <c r="AA334">
        <v>1</v>
      </c>
      <c r="AB334">
        <v>0</v>
      </c>
      <c r="AC334">
        <v>0</v>
      </c>
      <c r="AD334">
        <v>0</v>
      </c>
      <c r="AE334">
        <v>0</v>
      </c>
      <c r="AF334">
        <v>0</v>
      </c>
      <c r="AG334">
        <v>0</v>
      </c>
      <c r="AH334">
        <v>0</v>
      </c>
      <c r="AI334">
        <v>0</v>
      </c>
      <c r="AJ334">
        <v>0</v>
      </c>
      <c r="AK334">
        <v>0</v>
      </c>
      <c r="AL334">
        <v>0</v>
      </c>
      <c r="AM334">
        <v>0</v>
      </c>
      <c r="AN334" t="s">
        <v>821</v>
      </c>
      <c r="AO334" t="s">
        <v>55</v>
      </c>
      <c r="AP334" t="s">
        <v>56</v>
      </c>
    </row>
    <row r="335" ht="409.5" spans="1:42">
      <c r="A335">
        <v>420</v>
      </c>
      <c r="B335" t="s">
        <v>1549</v>
      </c>
      <c r="C335" t="s">
        <v>1550</v>
      </c>
      <c r="D335" s="12" t="s">
        <v>1551</v>
      </c>
      <c r="E335">
        <v>3</v>
      </c>
      <c r="F335" s="12" t="s">
        <v>1552</v>
      </c>
      <c r="G335" t="s">
        <v>1553</v>
      </c>
      <c r="H335" t="s">
        <v>1554</v>
      </c>
      <c r="I335" t="s">
        <v>63</v>
      </c>
      <c r="J335">
        <v>1981</v>
      </c>
      <c r="K335" t="s">
        <v>106</v>
      </c>
      <c r="L335" t="s">
        <v>309</v>
      </c>
      <c r="M335" t="s">
        <v>140</v>
      </c>
      <c r="N335" t="s">
        <v>166</v>
      </c>
      <c r="O335" t="s">
        <v>1555</v>
      </c>
      <c r="P335">
        <v>0</v>
      </c>
      <c r="Q335">
        <v>0</v>
      </c>
      <c r="R335">
        <v>54</v>
      </c>
      <c r="S335">
        <v>71</v>
      </c>
      <c r="T335">
        <v>62.5</v>
      </c>
      <c r="U335" t="s">
        <v>1556</v>
      </c>
      <c r="V335" t="s">
        <v>280</v>
      </c>
      <c r="W335">
        <v>40</v>
      </c>
      <c r="X335">
        <v>0</v>
      </c>
      <c r="Y335">
        <v>0</v>
      </c>
      <c r="Z335">
        <v>0</v>
      </c>
      <c r="AA335">
        <v>1</v>
      </c>
      <c r="AB335">
        <v>0</v>
      </c>
      <c r="AC335">
        <v>0</v>
      </c>
      <c r="AD335">
        <v>0</v>
      </c>
      <c r="AE335">
        <v>0</v>
      </c>
      <c r="AF335">
        <v>0</v>
      </c>
      <c r="AG335">
        <v>0</v>
      </c>
      <c r="AH335">
        <v>0</v>
      </c>
      <c r="AI335">
        <v>0</v>
      </c>
      <c r="AJ335">
        <v>0</v>
      </c>
      <c r="AK335">
        <v>0</v>
      </c>
      <c r="AL335">
        <v>0</v>
      </c>
      <c r="AM335">
        <v>0</v>
      </c>
      <c r="AN335" t="s">
        <v>519</v>
      </c>
      <c r="AO335" t="s">
        <v>55</v>
      </c>
      <c r="AP335" t="s">
        <v>55</v>
      </c>
    </row>
    <row r="336" ht="409.5" spans="1:42">
      <c r="A336">
        <v>421</v>
      </c>
      <c r="B336" t="s">
        <v>330</v>
      </c>
      <c r="C336" t="s">
        <v>1557</v>
      </c>
      <c r="D336" s="12" t="s">
        <v>1558</v>
      </c>
      <c r="E336">
        <v>3.5</v>
      </c>
      <c r="F336" s="12" t="s">
        <v>1559</v>
      </c>
      <c r="G336" t="s">
        <v>1560</v>
      </c>
      <c r="H336" t="s">
        <v>1560</v>
      </c>
      <c r="I336" t="s">
        <v>48</v>
      </c>
      <c r="J336">
        <v>2013</v>
      </c>
      <c r="K336" t="s">
        <v>49</v>
      </c>
      <c r="L336" t="s">
        <v>65</v>
      </c>
      <c r="M336" t="s">
        <v>66</v>
      </c>
      <c r="N336" t="s">
        <v>97</v>
      </c>
      <c r="O336">
        <v>-1</v>
      </c>
      <c r="P336">
        <v>0</v>
      </c>
      <c r="Q336">
        <v>0</v>
      </c>
      <c r="R336">
        <v>65</v>
      </c>
      <c r="S336">
        <v>124</v>
      </c>
      <c r="T336">
        <v>94.5</v>
      </c>
      <c r="U336" t="s">
        <v>1561</v>
      </c>
      <c r="V336" t="s">
        <v>126</v>
      </c>
      <c r="W336">
        <v>8</v>
      </c>
      <c r="X336">
        <v>1</v>
      </c>
      <c r="Y336">
        <v>1</v>
      </c>
      <c r="Z336">
        <v>1</v>
      </c>
      <c r="AA336">
        <v>1</v>
      </c>
      <c r="AB336">
        <v>1</v>
      </c>
      <c r="AC336">
        <v>0</v>
      </c>
      <c r="AD336">
        <v>0</v>
      </c>
      <c r="AE336">
        <v>0</v>
      </c>
      <c r="AF336">
        <v>0</v>
      </c>
      <c r="AG336">
        <v>0</v>
      </c>
      <c r="AH336">
        <v>1</v>
      </c>
      <c r="AI336">
        <v>0</v>
      </c>
      <c r="AJ336">
        <v>0</v>
      </c>
      <c r="AK336">
        <v>0</v>
      </c>
      <c r="AL336">
        <v>0</v>
      </c>
      <c r="AM336">
        <v>0</v>
      </c>
      <c r="AN336" t="s">
        <v>194</v>
      </c>
      <c r="AO336" t="s">
        <v>55</v>
      </c>
      <c r="AP336" t="s">
        <v>56</v>
      </c>
    </row>
    <row r="337" ht="409.5" spans="1:42">
      <c r="A337">
        <v>425</v>
      </c>
      <c r="B337" t="s">
        <v>1139</v>
      </c>
      <c r="C337" t="s">
        <v>1140</v>
      </c>
      <c r="D337" s="12" t="s">
        <v>1141</v>
      </c>
      <c r="E337">
        <v>3.6</v>
      </c>
      <c r="F337" s="12" t="s">
        <v>1142</v>
      </c>
      <c r="G337" t="s">
        <v>1143</v>
      </c>
      <c r="H337" t="s">
        <v>1143</v>
      </c>
      <c r="I337" t="s">
        <v>83</v>
      </c>
      <c r="J337">
        <v>1986</v>
      </c>
      <c r="K337" t="s">
        <v>49</v>
      </c>
      <c r="L337" t="s">
        <v>1144</v>
      </c>
      <c r="M337" t="s">
        <v>1145</v>
      </c>
      <c r="N337" t="s">
        <v>76</v>
      </c>
      <c r="O337">
        <v>-1</v>
      </c>
      <c r="P337">
        <v>0</v>
      </c>
      <c r="Q337">
        <v>0</v>
      </c>
      <c r="R337">
        <v>35</v>
      </c>
      <c r="S337">
        <v>62</v>
      </c>
      <c r="T337">
        <v>48.5</v>
      </c>
      <c r="U337" t="s">
        <v>1146</v>
      </c>
      <c r="V337" t="s">
        <v>126</v>
      </c>
      <c r="W337">
        <v>35</v>
      </c>
      <c r="X337">
        <v>0</v>
      </c>
      <c r="Y337">
        <v>0</v>
      </c>
      <c r="Z337">
        <v>0</v>
      </c>
      <c r="AA337">
        <v>1</v>
      </c>
      <c r="AB337">
        <v>1</v>
      </c>
      <c r="AC337">
        <v>1</v>
      </c>
      <c r="AD337">
        <v>0</v>
      </c>
      <c r="AE337">
        <v>0</v>
      </c>
      <c r="AF337">
        <v>0</v>
      </c>
      <c r="AG337">
        <v>0</v>
      </c>
      <c r="AH337">
        <v>0</v>
      </c>
      <c r="AI337">
        <v>1</v>
      </c>
      <c r="AJ337">
        <v>0</v>
      </c>
      <c r="AK337">
        <v>0</v>
      </c>
      <c r="AL337">
        <v>0</v>
      </c>
      <c r="AM337">
        <v>1</v>
      </c>
      <c r="AN337" t="s">
        <v>174</v>
      </c>
      <c r="AO337" t="s">
        <v>55</v>
      </c>
      <c r="AP337" t="s">
        <v>56</v>
      </c>
    </row>
    <row r="338" ht="409.5" spans="1:42">
      <c r="A338">
        <v>426</v>
      </c>
      <c r="B338" t="s">
        <v>1562</v>
      </c>
      <c r="C338" t="s">
        <v>1563</v>
      </c>
      <c r="D338" s="12" t="s">
        <v>1564</v>
      </c>
      <c r="E338">
        <v>3.5</v>
      </c>
      <c r="F338" s="12" t="s">
        <v>979</v>
      </c>
      <c r="G338" t="s">
        <v>344</v>
      </c>
      <c r="H338" t="s">
        <v>344</v>
      </c>
      <c r="I338" t="s">
        <v>83</v>
      </c>
      <c r="J338">
        <v>2010</v>
      </c>
      <c r="K338" t="s">
        <v>49</v>
      </c>
      <c r="L338" t="s">
        <v>180</v>
      </c>
      <c r="M338" t="s">
        <v>180</v>
      </c>
      <c r="N338" t="s">
        <v>108</v>
      </c>
      <c r="O338" t="s">
        <v>980</v>
      </c>
      <c r="P338">
        <v>0</v>
      </c>
      <c r="Q338">
        <v>0</v>
      </c>
      <c r="R338">
        <v>109</v>
      </c>
      <c r="S338">
        <v>200</v>
      </c>
      <c r="T338">
        <v>154.5</v>
      </c>
      <c r="U338" t="s">
        <v>981</v>
      </c>
      <c r="V338" t="s">
        <v>183</v>
      </c>
      <c r="W338">
        <v>11</v>
      </c>
      <c r="X338">
        <v>1</v>
      </c>
      <c r="Y338">
        <v>0</v>
      </c>
      <c r="Z338">
        <v>0</v>
      </c>
      <c r="AA338">
        <v>1</v>
      </c>
      <c r="AB338">
        <v>0</v>
      </c>
      <c r="AC338">
        <v>0</v>
      </c>
      <c r="AD338">
        <v>0</v>
      </c>
      <c r="AE338">
        <v>0</v>
      </c>
      <c r="AF338">
        <v>0</v>
      </c>
      <c r="AG338">
        <v>0</v>
      </c>
      <c r="AH338">
        <v>0</v>
      </c>
      <c r="AI338">
        <v>0</v>
      </c>
      <c r="AJ338">
        <v>0</v>
      </c>
      <c r="AK338">
        <v>0</v>
      </c>
      <c r="AL338">
        <v>0</v>
      </c>
      <c r="AM338">
        <v>0</v>
      </c>
      <c r="AN338" t="s">
        <v>134</v>
      </c>
      <c r="AO338" t="s">
        <v>234</v>
      </c>
      <c r="AP338" t="s">
        <v>135</v>
      </c>
    </row>
    <row r="339" ht="409.5" spans="1:42">
      <c r="A339">
        <v>427</v>
      </c>
      <c r="B339" t="s">
        <v>1147</v>
      </c>
      <c r="C339" t="s">
        <v>1148</v>
      </c>
      <c r="D339" s="12" t="s">
        <v>1149</v>
      </c>
      <c r="E339">
        <v>4</v>
      </c>
      <c r="F339" s="12" t="s">
        <v>1150</v>
      </c>
      <c r="G339" t="s">
        <v>1151</v>
      </c>
      <c r="H339" t="s">
        <v>1152</v>
      </c>
      <c r="I339" t="s">
        <v>83</v>
      </c>
      <c r="J339">
        <v>1977</v>
      </c>
      <c r="K339" t="s">
        <v>132</v>
      </c>
      <c r="L339" t="s">
        <v>65</v>
      </c>
      <c r="M339" t="s">
        <v>66</v>
      </c>
      <c r="N339" t="s">
        <v>51</v>
      </c>
      <c r="O339">
        <v>-1</v>
      </c>
      <c r="P339">
        <v>1</v>
      </c>
      <c r="Q339">
        <v>0</v>
      </c>
      <c r="R339">
        <v>37</v>
      </c>
      <c r="S339">
        <v>52</v>
      </c>
      <c r="T339">
        <v>44.5</v>
      </c>
      <c r="U339" t="s">
        <v>1153</v>
      </c>
      <c r="V339" t="s">
        <v>111</v>
      </c>
      <c r="W339">
        <v>44</v>
      </c>
      <c r="X339">
        <v>0</v>
      </c>
      <c r="Y339">
        <v>0</v>
      </c>
      <c r="Z339">
        <v>1</v>
      </c>
      <c r="AA339">
        <v>0</v>
      </c>
      <c r="AB339">
        <v>0</v>
      </c>
      <c r="AC339">
        <v>0</v>
      </c>
      <c r="AD339">
        <v>0</v>
      </c>
      <c r="AE339">
        <v>0</v>
      </c>
      <c r="AF339">
        <v>0</v>
      </c>
      <c r="AG339">
        <v>0</v>
      </c>
      <c r="AH339">
        <v>0</v>
      </c>
      <c r="AI339">
        <v>0</v>
      </c>
      <c r="AJ339">
        <v>0</v>
      </c>
      <c r="AK339">
        <v>0</v>
      </c>
      <c r="AL339">
        <v>0</v>
      </c>
      <c r="AM339">
        <v>0</v>
      </c>
      <c r="AN339" t="s">
        <v>134</v>
      </c>
      <c r="AO339" t="s">
        <v>55</v>
      </c>
      <c r="AP339" t="s">
        <v>55</v>
      </c>
    </row>
    <row r="340" ht="409.5" spans="1:42">
      <c r="A340">
        <v>428</v>
      </c>
      <c r="B340" t="s">
        <v>1565</v>
      </c>
      <c r="C340" t="s">
        <v>1566</v>
      </c>
      <c r="D340" s="12" t="s">
        <v>1567</v>
      </c>
      <c r="E340">
        <v>3.7</v>
      </c>
      <c r="F340" s="12" t="s">
        <v>1568</v>
      </c>
      <c r="G340" t="s">
        <v>1569</v>
      </c>
      <c r="H340" t="s">
        <v>239</v>
      </c>
      <c r="I340" t="s">
        <v>48</v>
      </c>
      <c r="J340">
        <v>1973</v>
      </c>
      <c r="K340" t="s">
        <v>106</v>
      </c>
      <c r="L340" t="s">
        <v>1570</v>
      </c>
      <c r="M340" t="s">
        <v>116</v>
      </c>
      <c r="N340" t="s">
        <v>87</v>
      </c>
      <c r="O340">
        <v>-1</v>
      </c>
      <c r="P340">
        <v>0</v>
      </c>
      <c r="Q340">
        <v>0</v>
      </c>
      <c r="R340">
        <v>61</v>
      </c>
      <c r="S340">
        <v>113</v>
      </c>
      <c r="T340">
        <v>87</v>
      </c>
      <c r="U340" t="s">
        <v>1571</v>
      </c>
      <c r="V340" t="s">
        <v>1572</v>
      </c>
      <c r="W340">
        <v>48</v>
      </c>
      <c r="X340">
        <v>1</v>
      </c>
      <c r="Y340">
        <v>0</v>
      </c>
      <c r="Z340">
        <v>0</v>
      </c>
      <c r="AA340">
        <v>1</v>
      </c>
      <c r="AB340">
        <v>1</v>
      </c>
      <c r="AC340">
        <v>0</v>
      </c>
      <c r="AD340">
        <v>0</v>
      </c>
      <c r="AE340">
        <v>0</v>
      </c>
      <c r="AF340">
        <v>0</v>
      </c>
      <c r="AG340">
        <v>0</v>
      </c>
      <c r="AH340">
        <v>1</v>
      </c>
      <c r="AI340">
        <v>0</v>
      </c>
      <c r="AJ340">
        <v>0</v>
      </c>
      <c r="AK340">
        <v>0</v>
      </c>
      <c r="AL340">
        <v>0</v>
      </c>
      <c r="AM340">
        <v>0</v>
      </c>
      <c r="AN340" t="s">
        <v>859</v>
      </c>
      <c r="AO340" t="s">
        <v>55</v>
      </c>
      <c r="AP340" t="s">
        <v>55</v>
      </c>
    </row>
    <row r="341" ht="409.5" spans="1:42">
      <c r="A341">
        <v>429</v>
      </c>
      <c r="B341" t="s">
        <v>1154</v>
      </c>
      <c r="C341" t="s">
        <v>1155</v>
      </c>
      <c r="D341" s="12" t="s">
        <v>1156</v>
      </c>
      <c r="E341">
        <v>2.4</v>
      </c>
      <c r="F341" s="12" t="s">
        <v>1157</v>
      </c>
      <c r="G341" t="s">
        <v>1158</v>
      </c>
      <c r="H341" t="s">
        <v>1159</v>
      </c>
      <c r="I341" t="s">
        <v>48</v>
      </c>
      <c r="J341">
        <v>-1</v>
      </c>
      <c r="K341" t="s">
        <v>49</v>
      </c>
      <c r="L341" t="s">
        <v>1160</v>
      </c>
      <c r="M341" t="s">
        <v>357</v>
      </c>
      <c r="N341" t="s">
        <v>76</v>
      </c>
      <c r="O341">
        <v>-1</v>
      </c>
      <c r="P341">
        <v>0</v>
      </c>
      <c r="Q341">
        <v>0</v>
      </c>
      <c r="R341">
        <v>39</v>
      </c>
      <c r="S341">
        <v>66</v>
      </c>
      <c r="T341">
        <v>52.5</v>
      </c>
      <c r="U341" t="s">
        <v>1161</v>
      </c>
      <c r="V341" t="s">
        <v>244</v>
      </c>
      <c r="W341">
        <v>-1</v>
      </c>
      <c r="X341">
        <v>0</v>
      </c>
      <c r="Y341">
        <v>0</v>
      </c>
      <c r="Z341">
        <v>0</v>
      </c>
      <c r="AA341">
        <v>0</v>
      </c>
      <c r="AB341">
        <v>0</v>
      </c>
      <c r="AC341">
        <v>0</v>
      </c>
      <c r="AD341">
        <v>0</v>
      </c>
      <c r="AE341">
        <v>0</v>
      </c>
      <c r="AF341">
        <v>0</v>
      </c>
      <c r="AG341">
        <v>0</v>
      </c>
      <c r="AH341">
        <v>0</v>
      </c>
      <c r="AI341">
        <v>0</v>
      </c>
      <c r="AJ341">
        <v>0</v>
      </c>
      <c r="AK341">
        <v>0</v>
      </c>
      <c r="AL341">
        <v>0</v>
      </c>
      <c r="AM341">
        <v>0</v>
      </c>
      <c r="AN341" t="s">
        <v>134</v>
      </c>
      <c r="AO341" t="s">
        <v>55</v>
      </c>
      <c r="AP341" t="s">
        <v>55</v>
      </c>
    </row>
    <row r="342" ht="409.5" spans="1:42">
      <c r="A342">
        <v>430</v>
      </c>
      <c r="B342" t="s">
        <v>330</v>
      </c>
      <c r="C342" t="s">
        <v>1573</v>
      </c>
      <c r="D342" s="12" t="s">
        <v>1574</v>
      </c>
      <c r="E342">
        <v>3.2</v>
      </c>
      <c r="F342" s="12" t="s">
        <v>1575</v>
      </c>
      <c r="G342" t="s">
        <v>94</v>
      </c>
      <c r="H342" t="s">
        <v>94</v>
      </c>
      <c r="I342" t="s">
        <v>48</v>
      </c>
      <c r="J342">
        <v>2003</v>
      </c>
      <c r="K342" t="s">
        <v>49</v>
      </c>
      <c r="L342" t="s">
        <v>156</v>
      </c>
      <c r="M342" t="s">
        <v>75</v>
      </c>
      <c r="N342" t="s">
        <v>97</v>
      </c>
      <c r="O342" t="s">
        <v>1576</v>
      </c>
      <c r="P342">
        <v>0</v>
      </c>
      <c r="Q342">
        <v>0</v>
      </c>
      <c r="R342">
        <v>43</v>
      </c>
      <c r="S342">
        <v>86</v>
      </c>
      <c r="T342">
        <v>64.5</v>
      </c>
      <c r="U342" t="s">
        <v>1577</v>
      </c>
      <c r="V342" t="s">
        <v>100</v>
      </c>
      <c r="W342">
        <v>18</v>
      </c>
      <c r="X342">
        <v>1</v>
      </c>
      <c r="Y342">
        <v>0</v>
      </c>
      <c r="Z342">
        <v>1</v>
      </c>
      <c r="AA342">
        <v>1</v>
      </c>
      <c r="AB342">
        <v>1</v>
      </c>
      <c r="AC342">
        <v>0</v>
      </c>
      <c r="AD342">
        <v>0</v>
      </c>
      <c r="AE342">
        <v>0</v>
      </c>
      <c r="AF342">
        <v>0</v>
      </c>
      <c r="AG342">
        <v>0</v>
      </c>
      <c r="AH342">
        <v>0</v>
      </c>
      <c r="AI342">
        <v>0</v>
      </c>
      <c r="AJ342">
        <v>0</v>
      </c>
      <c r="AK342">
        <v>0</v>
      </c>
      <c r="AL342">
        <v>0</v>
      </c>
      <c r="AM342">
        <v>0</v>
      </c>
      <c r="AN342" t="s">
        <v>194</v>
      </c>
      <c r="AO342" t="s">
        <v>55</v>
      </c>
      <c r="AP342" t="s">
        <v>55</v>
      </c>
    </row>
    <row r="343" ht="409.5" spans="1:42">
      <c r="A343">
        <v>431</v>
      </c>
      <c r="B343" t="s">
        <v>1578</v>
      </c>
      <c r="C343" t="s">
        <v>1579</v>
      </c>
      <c r="D343" s="12" t="s">
        <v>1580</v>
      </c>
      <c r="E343">
        <v>2.1</v>
      </c>
      <c r="F343" s="12" t="s">
        <v>1581</v>
      </c>
      <c r="G343" t="s">
        <v>1582</v>
      </c>
      <c r="H343" t="s">
        <v>1582</v>
      </c>
      <c r="I343" t="s">
        <v>105</v>
      </c>
      <c r="J343">
        <v>-1</v>
      </c>
      <c r="K343" t="s">
        <v>106</v>
      </c>
      <c r="L343" t="s">
        <v>180</v>
      </c>
      <c r="M343" t="s">
        <v>180</v>
      </c>
      <c r="N343" t="s">
        <v>124</v>
      </c>
      <c r="O343">
        <v>-1</v>
      </c>
      <c r="P343">
        <v>0</v>
      </c>
      <c r="Q343">
        <v>0</v>
      </c>
      <c r="R343">
        <v>74</v>
      </c>
      <c r="S343">
        <v>149</v>
      </c>
      <c r="T343">
        <v>111.5</v>
      </c>
      <c r="U343" t="s">
        <v>1583</v>
      </c>
      <c r="V343" t="s">
        <v>126</v>
      </c>
      <c r="W343">
        <v>-1</v>
      </c>
      <c r="X343">
        <v>0</v>
      </c>
      <c r="Y343">
        <v>0</v>
      </c>
      <c r="Z343">
        <v>0</v>
      </c>
      <c r="AA343">
        <v>1</v>
      </c>
      <c r="AB343">
        <v>0</v>
      </c>
      <c r="AC343">
        <v>0</v>
      </c>
      <c r="AD343">
        <v>0</v>
      </c>
      <c r="AE343">
        <v>0</v>
      </c>
      <c r="AF343">
        <v>0</v>
      </c>
      <c r="AG343">
        <v>0</v>
      </c>
      <c r="AH343">
        <v>0</v>
      </c>
      <c r="AI343">
        <v>0</v>
      </c>
      <c r="AJ343">
        <v>0</v>
      </c>
      <c r="AK343">
        <v>0</v>
      </c>
      <c r="AL343">
        <v>0</v>
      </c>
      <c r="AM343">
        <v>0</v>
      </c>
      <c r="AN343" t="s">
        <v>134</v>
      </c>
      <c r="AO343" t="s">
        <v>55</v>
      </c>
      <c r="AP343" t="s">
        <v>135</v>
      </c>
    </row>
    <row r="344" ht="409.5" spans="1:42">
      <c r="A344">
        <v>433</v>
      </c>
      <c r="B344" t="s">
        <v>1584</v>
      </c>
      <c r="C344" t="s">
        <v>1585</v>
      </c>
      <c r="D344" s="12" t="s">
        <v>1586</v>
      </c>
      <c r="E344">
        <v>3.7</v>
      </c>
      <c r="F344" s="12" t="s">
        <v>177</v>
      </c>
      <c r="G344" t="s">
        <v>178</v>
      </c>
      <c r="H344" t="s">
        <v>179</v>
      </c>
      <c r="I344" t="s">
        <v>63</v>
      </c>
      <c r="J344">
        <v>1781</v>
      </c>
      <c r="K344" t="s">
        <v>106</v>
      </c>
      <c r="L344" t="s">
        <v>180</v>
      </c>
      <c r="M344" t="s">
        <v>180</v>
      </c>
      <c r="N344" t="s">
        <v>166</v>
      </c>
      <c r="O344" t="s">
        <v>181</v>
      </c>
      <c r="P344">
        <v>0</v>
      </c>
      <c r="Q344">
        <v>0</v>
      </c>
      <c r="R344">
        <v>113</v>
      </c>
      <c r="S344">
        <v>196</v>
      </c>
      <c r="T344">
        <v>154.5</v>
      </c>
      <c r="U344" t="s">
        <v>182</v>
      </c>
      <c r="V344" t="s">
        <v>183</v>
      </c>
      <c r="W344">
        <v>240</v>
      </c>
      <c r="X344">
        <v>0</v>
      </c>
      <c r="Y344">
        <v>1</v>
      </c>
      <c r="Z344">
        <v>1</v>
      </c>
      <c r="AA344">
        <v>1</v>
      </c>
      <c r="AB344">
        <v>1</v>
      </c>
      <c r="AC344">
        <v>0</v>
      </c>
      <c r="AD344">
        <v>0</v>
      </c>
      <c r="AE344">
        <v>0</v>
      </c>
      <c r="AF344">
        <v>0</v>
      </c>
      <c r="AG344">
        <v>0</v>
      </c>
      <c r="AH344">
        <v>1</v>
      </c>
      <c r="AI344">
        <v>0</v>
      </c>
      <c r="AJ344">
        <v>0</v>
      </c>
      <c r="AK344">
        <v>0</v>
      </c>
      <c r="AL344">
        <v>1</v>
      </c>
      <c r="AM344">
        <v>0</v>
      </c>
      <c r="AN344" t="s">
        <v>194</v>
      </c>
      <c r="AO344" t="s">
        <v>55</v>
      </c>
      <c r="AP344" t="s">
        <v>56</v>
      </c>
    </row>
    <row r="345" ht="409.5" spans="1:42">
      <c r="A345">
        <v>434</v>
      </c>
      <c r="B345" t="s">
        <v>1162</v>
      </c>
      <c r="C345" t="s">
        <v>898</v>
      </c>
      <c r="D345" s="12" t="s">
        <v>1163</v>
      </c>
      <c r="E345">
        <v>2.6</v>
      </c>
      <c r="F345" s="12" t="s">
        <v>900</v>
      </c>
      <c r="G345" t="s">
        <v>543</v>
      </c>
      <c r="H345" t="s">
        <v>543</v>
      </c>
      <c r="I345" t="s">
        <v>48</v>
      </c>
      <c r="J345">
        <v>1984</v>
      </c>
      <c r="K345" t="s">
        <v>901</v>
      </c>
      <c r="L345" t="s">
        <v>902</v>
      </c>
      <c r="M345" t="s">
        <v>687</v>
      </c>
      <c r="N345" t="s">
        <v>97</v>
      </c>
      <c r="O345">
        <v>-1</v>
      </c>
      <c r="P345">
        <v>0</v>
      </c>
      <c r="Q345">
        <v>0</v>
      </c>
      <c r="R345">
        <v>81</v>
      </c>
      <c r="S345">
        <v>167</v>
      </c>
      <c r="T345">
        <v>124</v>
      </c>
      <c r="U345" t="s">
        <v>903</v>
      </c>
      <c r="V345" t="s">
        <v>479</v>
      </c>
      <c r="W345">
        <v>37</v>
      </c>
      <c r="X345">
        <v>0</v>
      </c>
      <c r="Y345">
        <v>0</v>
      </c>
      <c r="Z345">
        <v>0</v>
      </c>
      <c r="AA345">
        <v>0</v>
      </c>
      <c r="AB345">
        <v>0</v>
      </c>
      <c r="AC345">
        <v>0</v>
      </c>
      <c r="AD345">
        <v>0</v>
      </c>
      <c r="AE345">
        <v>0</v>
      </c>
      <c r="AF345">
        <v>0</v>
      </c>
      <c r="AG345">
        <v>0</v>
      </c>
      <c r="AH345">
        <v>0</v>
      </c>
      <c r="AI345">
        <v>0</v>
      </c>
      <c r="AJ345">
        <v>0</v>
      </c>
      <c r="AK345">
        <v>0</v>
      </c>
      <c r="AL345">
        <v>0</v>
      </c>
      <c r="AM345">
        <v>0</v>
      </c>
      <c r="AN345" t="s">
        <v>859</v>
      </c>
      <c r="AO345" t="s">
        <v>234</v>
      </c>
      <c r="AP345" t="s">
        <v>135</v>
      </c>
    </row>
    <row r="346" ht="409.5" spans="1:42">
      <c r="A346">
        <v>435</v>
      </c>
      <c r="B346" t="s">
        <v>323</v>
      </c>
      <c r="C346" t="s">
        <v>1587</v>
      </c>
      <c r="D346" s="12" t="s">
        <v>1588</v>
      </c>
      <c r="E346">
        <v>4.4</v>
      </c>
      <c r="F346" s="12" t="s">
        <v>828</v>
      </c>
      <c r="G346" t="s">
        <v>239</v>
      </c>
      <c r="H346" t="s">
        <v>239</v>
      </c>
      <c r="I346" t="s">
        <v>105</v>
      </c>
      <c r="J346">
        <v>2008</v>
      </c>
      <c r="K346" t="s">
        <v>49</v>
      </c>
      <c r="L346" t="s">
        <v>123</v>
      </c>
      <c r="M346" t="s">
        <v>75</v>
      </c>
      <c r="N346" t="s">
        <v>51</v>
      </c>
      <c r="O346">
        <v>-1</v>
      </c>
      <c r="P346">
        <v>0</v>
      </c>
      <c r="Q346">
        <v>0</v>
      </c>
      <c r="R346">
        <v>97</v>
      </c>
      <c r="S346">
        <v>160</v>
      </c>
      <c r="T346">
        <v>128.5</v>
      </c>
      <c r="U346" t="s">
        <v>829</v>
      </c>
      <c r="V346" t="s">
        <v>244</v>
      </c>
      <c r="W346">
        <v>13</v>
      </c>
      <c r="X346">
        <v>1</v>
      </c>
      <c r="Y346">
        <v>0</v>
      </c>
      <c r="Z346">
        <v>1</v>
      </c>
      <c r="AA346">
        <v>1</v>
      </c>
      <c r="AB346">
        <v>1</v>
      </c>
      <c r="AC346">
        <v>0</v>
      </c>
      <c r="AD346">
        <v>0</v>
      </c>
      <c r="AE346">
        <v>0</v>
      </c>
      <c r="AF346">
        <v>0</v>
      </c>
      <c r="AG346">
        <v>0</v>
      </c>
      <c r="AH346">
        <v>1</v>
      </c>
      <c r="AI346">
        <v>1</v>
      </c>
      <c r="AJ346">
        <v>0</v>
      </c>
      <c r="AK346">
        <v>0</v>
      </c>
      <c r="AL346">
        <v>0</v>
      </c>
      <c r="AM346">
        <v>0</v>
      </c>
      <c r="AN346" t="s">
        <v>54</v>
      </c>
      <c r="AO346" t="s">
        <v>234</v>
      </c>
      <c r="AP346" t="s">
        <v>55</v>
      </c>
    </row>
    <row r="347" ht="409.5" spans="1:42">
      <c r="A347">
        <v>437</v>
      </c>
      <c r="B347" t="s">
        <v>1589</v>
      </c>
      <c r="C347" t="s">
        <v>1590</v>
      </c>
      <c r="D347" s="12" t="s">
        <v>1591</v>
      </c>
      <c r="E347">
        <v>3.7</v>
      </c>
      <c r="F347" s="12" t="s">
        <v>1592</v>
      </c>
      <c r="G347" t="s">
        <v>1593</v>
      </c>
      <c r="H347" t="s">
        <v>1593</v>
      </c>
      <c r="I347" t="s">
        <v>48</v>
      </c>
      <c r="J347">
        <v>1966</v>
      </c>
      <c r="K347" t="s">
        <v>132</v>
      </c>
      <c r="L347" t="s">
        <v>65</v>
      </c>
      <c r="M347" t="s">
        <v>66</v>
      </c>
      <c r="N347" t="s">
        <v>76</v>
      </c>
      <c r="O347">
        <v>-1</v>
      </c>
      <c r="P347">
        <v>1</v>
      </c>
      <c r="Q347">
        <v>0</v>
      </c>
      <c r="R347">
        <v>49</v>
      </c>
      <c r="S347">
        <v>81</v>
      </c>
      <c r="T347">
        <v>65</v>
      </c>
      <c r="U347" t="s">
        <v>1594</v>
      </c>
      <c r="V347" t="s">
        <v>222</v>
      </c>
      <c r="W347">
        <v>55</v>
      </c>
      <c r="X347">
        <v>0</v>
      </c>
      <c r="Y347">
        <v>0</v>
      </c>
      <c r="Z347">
        <v>0</v>
      </c>
      <c r="AA347">
        <v>0</v>
      </c>
      <c r="AB347">
        <v>0</v>
      </c>
      <c r="AC347">
        <v>0</v>
      </c>
      <c r="AD347">
        <v>0</v>
      </c>
      <c r="AE347">
        <v>0</v>
      </c>
      <c r="AF347">
        <v>0</v>
      </c>
      <c r="AG347">
        <v>0</v>
      </c>
      <c r="AH347">
        <v>0</v>
      </c>
      <c r="AI347">
        <v>0</v>
      </c>
      <c r="AJ347">
        <v>0</v>
      </c>
      <c r="AK347">
        <v>0</v>
      </c>
      <c r="AL347">
        <v>0</v>
      </c>
      <c r="AM347">
        <v>0</v>
      </c>
      <c r="AN347" t="s">
        <v>134</v>
      </c>
      <c r="AO347" t="s">
        <v>55</v>
      </c>
      <c r="AP347" t="s">
        <v>55</v>
      </c>
    </row>
    <row r="348" ht="409.5" spans="1:42">
      <c r="A348">
        <v>442</v>
      </c>
      <c r="B348" t="s">
        <v>1164</v>
      </c>
      <c r="C348" t="s">
        <v>1165</v>
      </c>
      <c r="D348" s="12" t="s">
        <v>1166</v>
      </c>
      <c r="E348">
        <v>3.5</v>
      </c>
      <c r="F348" s="12" t="s">
        <v>1167</v>
      </c>
      <c r="G348" t="s">
        <v>1168</v>
      </c>
      <c r="H348" t="s">
        <v>1168</v>
      </c>
      <c r="I348" t="s">
        <v>48</v>
      </c>
      <c r="J348">
        <v>1996</v>
      </c>
      <c r="K348" t="s">
        <v>218</v>
      </c>
      <c r="L348" t="s">
        <v>65</v>
      </c>
      <c r="M348" t="s">
        <v>66</v>
      </c>
      <c r="N348" t="s">
        <v>87</v>
      </c>
      <c r="O348">
        <v>-1</v>
      </c>
      <c r="P348">
        <v>0</v>
      </c>
      <c r="Q348">
        <v>0</v>
      </c>
      <c r="R348">
        <v>42</v>
      </c>
      <c r="S348">
        <v>86</v>
      </c>
      <c r="T348">
        <v>64</v>
      </c>
      <c r="U348" t="s">
        <v>1169</v>
      </c>
      <c r="V348" t="s">
        <v>126</v>
      </c>
      <c r="W348">
        <v>25</v>
      </c>
      <c r="X348">
        <v>0</v>
      </c>
      <c r="Y348">
        <v>0</v>
      </c>
      <c r="Z348">
        <v>0</v>
      </c>
      <c r="AA348">
        <v>0</v>
      </c>
      <c r="AB348">
        <v>1</v>
      </c>
      <c r="AC348">
        <v>0</v>
      </c>
      <c r="AD348">
        <v>0</v>
      </c>
      <c r="AE348">
        <v>0</v>
      </c>
      <c r="AF348">
        <v>0</v>
      </c>
      <c r="AG348">
        <v>0</v>
      </c>
      <c r="AH348">
        <v>0</v>
      </c>
      <c r="AI348">
        <v>1</v>
      </c>
      <c r="AJ348">
        <v>0</v>
      </c>
      <c r="AK348">
        <v>0</v>
      </c>
      <c r="AL348">
        <v>0</v>
      </c>
      <c r="AM348">
        <v>0</v>
      </c>
      <c r="AN348" t="s">
        <v>821</v>
      </c>
      <c r="AO348" t="s">
        <v>55</v>
      </c>
      <c r="AP348" t="s">
        <v>55</v>
      </c>
    </row>
    <row r="349" ht="409.5" spans="1:42">
      <c r="A349">
        <v>443</v>
      </c>
      <c r="B349" t="s">
        <v>1170</v>
      </c>
      <c r="C349" t="s">
        <v>1171</v>
      </c>
      <c r="D349" s="12" t="s">
        <v>1172</v>
      </c>
      <c r="E349">
        <v>3</v>
      </c>
      <c r="F349" s="12" t="s">
        <v>1173</v>
      </c>
      <c r="G349" t="s">
        <v>1174</v>
      </c>
      <c r="H349" t="s">
        <v>1174</v>
      </c>
      <c r="I349" t="s">
        <v>63</v>
      </c>
      <c r="J349">
        <v>1958</v>
      </c>
      <c r="K349" t="s">
        <v>49</v>
      </c>
      <c r="L349" t="s">
        <v>1175</v>
      </c>
      <c r="M349" t="s">
        <v>148</v>
      </c>
      <c r="N349" t="s">
        <v>166</v>
      </c>
      <c r="O349" t="s">
        <v>1176</v>
      </c>
      <c r="P349">
        <v>0</v>
      </c>
      <c r="Q349">
        <v>0</v>
      </c>
      <c r="R349">
        <v>69</v>
      </c>
      <c r="S349">
        <v>127</v>
      </c>
      <c r="T349">
        <v>98</v>
      </c>
      <c r="U349" t="s">
        <v>1177</v>
      </c>
      <c r="V349" t="s">
        <v>923</v>
      </c>
      <c r="W349">
        <v>63</v>
      </c>
      <c r="X349">
        <v>1</v>
      </c>
      <c r="Y349">
        <v>0</v>
      </c>
      <c r="Z349">
        <v>0</v>
      </c>
      <c r="AA349">
        <v>0</v>
      </c>
      <c r="AB349">
        <v>1</v>
      </c>
      <c r="AC349">
        <v>0</v>
      </c>
      <c r="AD349">
        <v>0</v>
      </c>
      <c r="AE349">
        <v>0</v>
      </c>
      <c r="AF349">
        <v>0</v>
      </c>
      <c r="AG349">
        <v>0</v>
      </c>
      <c r="AH349">
        <v>0</v>
      </c>
      <c r="AI349">
        <v>0</v>
      </c>
      <c r="AJ349">
        <v>0</v>
      </c>
      <c r="AK349">
        <v>0</v>
      </c>
      <c r="AL349">
        <v>0</v>
      </c>
      <c r="AM349">
        <v>0</v>
      </c>
      <c r="AN349" t="s">
        <v>194</v>
      </c>
      <c r="AO349" t="s">
        <v>234</v>
      </c>
      <c r="AP349" t="s">
        <v>56</v>
      </c>
    </row>
    <row r="350" ht="409.5" spans="1:42">
      <c r="A350">
        <v>444</v>
      </c>
      <c r="B350" t="s">
        <v>348</v>
      </c>
      <c r="C350" t="s">
        <v>210</v>
      </c>
      <c r="D350" s="12" t="s">
        <v>349</v>
      </c>
      <c r="E350">
        <v>4.2</v>
      </c>
      <c r="F350" s="12" t="s">
        <v>212</v>
      </c>
      <c r="G350" t="s">
        <v>146</v>
      </c>
      <c r="H350" t="s">
        <v>146</v>
      </c>
      <c r="I350" t="s">
        <v>95</v>
      </c>
      <c r="J350">
        <v>2010</v>
      </c>
      <c r="K350" t="s">
        <v>49</v>
      </c>
      <c r="L350" t="s">
        <v>207</v>
      </c>
      <c r="M350" t="s">
        <v>140</v>
      </c>
      <c r="N350" t="s">
        <v>97</v>
      </c>
      <c r="O350">
        <v>-1</v>
      </c>
      <c r="P350">
        <v>0</v>
      </c>
      <c r="Q350">
        <v>0</v>
      </c>
      <c r="R350">
        <v>110</v>
      </c>
      <c r="S350">
        <v>175</v>
      </c>
      <c r="T350">
        <v>142.5</v>
      </c>
      <c r="U350" t="s">
        <v>213</v>
      </c>
      <c r="V350" t="s">
        <v>126</v>
      </c>
      <c r="W350">
        <v>11</v>
      </c>
      <c r="X350">
        <v>0</v>
      </c>
      <c r="Y350">
        <v>0</v>
      </c>
      <c r="Z350">
        <v>0</v>
      </c>
      <c r="AA350">
        <v>0</v>
      </c>
      <c r="AB350">
        <v>0</v>
      </c>
      <c r="AC350">
        <v>0</v>
      </c>
      <c r="AD350">
        <v>0</v>
      </c>
      <c r="AE350">
        <v>0</v>
      </c>
      <c r="AF350">
        <v>0</v>
      </c>
      <c r="AG350">
        <v>0</v>
      </c>
      <c r="AH350">
        <v>0</v>
      </c>
      <c r="AI350">
        <v>0</v>
      </c>
      <c r="AJ350">
        <v>0</v>
      </c>
      <c r="AK350">
        <v>0</v>
      </c>
      <c r="AL350">
        <v>0</v>
      </c>
      <c r="AM350">
        <v>0</v>
      </c>
      <c r="AN350" t="s">
        <v>54</v>
      </c>
      <c r="AO350" t="s">
        <v>55</v>
      </c>
      <c r="AP350" t="s">
        <v>56</v>
      </c>
    </row>
    <row r="351" ht="409.5" spans="1:42">
      <c r="A351">
        <v>446</v>
      </c>
      <c r="B351" t="s">
        <v>1595</v>
      </c>
      <c r="C351" t="s">
        <v>1596</v>
      </c>
      <c r="D351" s="12" t="s">
        <v>1597</v>
      </c>
      <c r="E351">
        <v>3.9</v>
      </c>
      <c r="F351" s="12" t="s">
        <v>1598</v>
      </c>
      <c r="G351" t="s">
        <v>94</v>
      </c>
      <c r="H351" t="s">
        <v>1599</v>
      </c>
      <c r="I351" t="s">
        <v>63</v>
      </c>
      <c r="J351">
        <v>1913</v>
      </c>
      <c r="K351" t="s">
        <v>106</v>
      </c>
      <c r="L351" t="s">
        <v>180</v>
      </c>
      <c r="M351" t="s">
        <v>180</v>
      </c>
      <c r="N351" t="s">
        <v>166</v>
      </c>
      <c r="O351" t="s">
        <v>1600</v>
      </c>
      <c r="P351">
        <v>0</v>
      </c>
      <c r="Q351">
        <v>0</v>
      </c>
      <c r="R351">
        <v>102</v>
      </c>
      <c r="S351">
        <v>172</v>
      </c>
      <c r="T351">
        <v>137</v>
      </c>
      <c r="U351" t="s">
        <v>1601</v>
      </c>
      <c r="V351" t="s">
        <v>100</v>
      </c>
      <c r="W351">
        <v>108</v>
      </c>
      <c r="X351">
        <v>1</v>
      </c>
      <c r="Y351">
        <v>0</v>
      </c>
      <c r="Z351">
        <v>0</v>
      </c>
      <c r="AA351">
        <v>0</v>
      </c>
      <c r="AB351">
        <v>0</v>
      </c>
      <c r="AC351">
        <v>0</v>
      </c>
      <c r="AD351">
        <v>0</v>
      </c>
      <c r="AE351">
        <v>0</v>
      </c>
      <c r="AF351">
        <v>0</v>
      </c>
      <c r="AG351">
        <v>0</v>
      </c>
      <c r="AH351">
        <v>0</v>
      </c>
      <c r="AI351">
        <v>0</v>
      </c>
      <c r="AJ351">
        <v>0</v>
      </c>
      <c r="AK351">
        <v>0</v>
      </c>
      <c r="AL351">
        <v>0</v>
      </c>
      <c r="AM351">
        <v>0</v>
      </c>
      <c r="AN351" t="s">
        <v>54</v>
      </c>
      <c r="AO351" t="s">
        <v>234</v>
      </c>
      <c r="AP351" t="s">
        <v>135</v>
      </c>
    </row>
    <row r="352" ht="409.5" spans="1:42">
      <c r="A352">
        <v>447</v>
      </c>
      <c r="B352" t="s">
        <v>330</v>
      </c>
      <c r="C352" t="s">
        <v>656</v>
      </c>
      <c r="D352" s="12" t="s">
        <v>1602</v>
      </c>
      <c r="E352">
        <v>4</v>
      </c>
      <c r="F352" s="12" t="s">
        <v>216</v>
      </c>
      <c r="G352" t="s">
        <v>217</v>
      </c>
      <c r="H352" t="s">
        <v>217</v>
      </c>
      <c r="I352" t="s">
        <v>48</v>
      </c>
      <c r="J352">
        <v>1915</v>
      </c>
      <c r="K352" t="s">
        <v>218</v>
      </c>
      <c r="L352" t="s">
        <v>219</v>
      </c>
      <c r="M352" t="s">
        <v>220</v>
      </c>
      <c r="N352" t="s">
        <v>87</v>
      </c>
      <c r="O352">
        <v>-1</v>
      </c>
      <c r="P352">
        <v>0</v>
      </c>
      <c r="Q352">
        <v>0</v>
      </c>
      <c r="R352">
        <v>74</v>
      </c>
      <c r="S352">
        <v>124</v>
      </c>
      <c r="T352">
        <v>99</v>
      </c>
      <c r="U352" t="s">
        <v>221</v>
      </c>
      <c r="V352" t="s">
        <v>222</v>
      </c>
      <c r="W352">
        <v>106</v>
      </c>
      <c r="X352">
        <v>1</v>
      </c>
      <c r="Y352">
        <v>0</v>
      </c>
      <c r="Z352">
        <v>1</v>
      </c>
      <c r="AA352">
        <v>0</v>
      </c>
      <c r="AB352">
        <v>1</v>
      </c>
      <c r="AC352">
        <v>0</v>
      </c>
      <c r="AD352">
        <v>0</v>
      </c>
      <c r="AE352">
        <v>0</v>
      </c>
      <c r="AF352">
        <v>0</v>
      </c>
      <c r="AG352">
        <v>0</v>
      </c>
      <c r="AH352">
        <v>0</v>
      </c>
      <c r="AI352">
        <v>0</v>
      </c>
      <c r="AJ352">
        <v>0</v>
      </c>
      <c r="AK352">
        <v>0</v>
      </c>
      <c r="AL352">
        <v>0</v>
      </c>
      <c r="AM352">
        <v>0</v>
      </c>
      <c r="AN352" t="s">
        <v>194</v>
      </c>
      <c r="AO352" t="s">
        <v>55</v>
      </c>
      <c r="AP352" t="s">
        <v>56</v>
      </c>
    </row>
    <row r="353" ht="409.5" spans="1:42">
      <c r="A353">
        <v>448</v>
      </c>
      <c r="B353" t="s">
        <v>1181</v>
      </c>
      <c r="C353" t="s">
        <v>1182</v>
      </c>
      <c r="D353" s="12" t="s">
        <v>1183</v>
      </c>
      <c r="E353">
        <v>3.3</v>
      </c>
      <c r="F353" s="12" t="s">
        <v>1184</v>
      </c>
      <c r="G353" t="s">
        <v>662</v>
      </c>
      <c r="H353" t="s">
        <v>662</v>
      </c>
      <c r="I353" t="s">
        <v>48</v>
      </c>
      <c r="J353">
        <v>1964</v>
      </c>
      <c r="K353" t="s">
        <v>49</v>
      </c>
      <c r="L353" t="s">
        <v>1160</v>
      </c>
      <c r="M353" t="s">
        <v>357</v>
      </c>
      <c r="N353" t="s">
        <v>97</v>
      </c>
      <c r="O353">
        <v>-1</v>
      </c>
      <c r="P353">
        <v>0</v>
      </c>
      <c r="Q353">
        <v>0</v>
      </c>
      <c r="R353">
        <v>40</v>
      </c>
      <c r="S353">
        <v>68</v>
      </c>
      <c r="T353">
        <v>54</v>
      </c>
      <c r="U353" t="s">
        <v>1185</v>
      </c>
      <c r="V353" t="s">
        <v>665</v>
      </c>
      <c r="W353">
        <v>57</v>
      </c>
      <c r="X353">
        <v>0</v>
      </c>
      <c r="Y353">
        <v>0</v>
      </c>
      <c r="Z353">
        <v>0</v>
      </c>
      <c r="AA353">
        <v>0</v>
      </c>
      <c r="AB353">
        <v>0</v>
      </c>
      <c r="AC353">
        <v>0</v>
      </c>
      <c r="AD353">
        <v>0</v>
      </c>
      <c r="AE353">
        <v>0</v>
      </c>
      <c r="AF353">
        <v>0</v>
      </c>
      <c r="AG353">
        <v>0</v>
      </c>
      <c r="AH353">
        <v>0</v>
      </c>
      <c r="AI353">
        <v>0</v>
      </c>
      <c r="AJ353">
        <v>0</v>
      </c>
      <c r="AK353">
        <v>0</v>
      </c>
      <c r="AL353">
        <v>0</v>
      </c>
      <c r="AM353">
        <v>0</v>
      </c>
      <c r="AN353" t="s">
        <v>134</v>
      </c>
      <c r="AO353" t="s">
        <v>55</v>
      </c>
      <c r="AP353" t="s">
        <v>55</v>
      </c>
    </row>
    <row r="354" ht="409.5" spans="1:42">
      <c r="A354">
        <v>449</v>
      </c>
      <c r="B354" t="s">
        <v>323</v>
      </c>
      <c r="C354" t="s">
        <v>1603</v>
      </c>
      <c r="D354" s="12" t="s">
        <v>1604</v>
      </c>
      <c r="E354">
        <v>4.4</v>
      </c>
      <c r="F354" s="12" t="s">
        <v>1605</v>
      </c>
      <c r="G354" t="s">
        <v>1606</v>
      </c>
      <c r="H354" t="s">
        <v>1606</v>
      </c>
      <c r="I354" t="s">
        <v>83</v>
      </c>
      <c r="J354">
        <v>1984</v>
      </c>
      <c r="K354" t="s">
        <v>49</v>
      </c>
      <c r="L354" t="s">
        <v>315</v>
      </c>
      <c r="M354" t="s">
        <v>140</v>
      </c>
      <c r="N354" t="s">
        <v>108</v>
      </c>
      <c r="O354">
        <v>-1</v>
      </c>
      <c r="P354">
        <v>0</v>
      </c>
      <c r="Q354">
        <v>0</v>
      </c>
      <c r="R354">
        <v>108</v>
      </c>
      <c r="S354">
        <v>171</v>
      </c>
      <c r="T354">
        <v>139.5</v>
      </c>
      <c r="U354" t="s">
        <v>1607</v>
      </c>
      <c r="V354" t="s">
        <v>183</v>
      </c>
      <c r="W354">
        <v>37</v>
      </c>
      <c r="X354">
        <v>1</v>
      </c>
      <c r="Y354">
        <v>0</v>
      </c>
      <c r="Z354">
        <v>0</v>
      </c>
      <c r="AA354">
        <v>0</v>
      </c>
      <c r="AB354">
        <v>1</v>
      </c>
      <c r="AC354">
        <v>0</v>
      </c>
      <c r="AD354">
        <v>0</v>
      </c>
      <c r="AE354">
        <v>0</v>
      </c>
      <c r="AF354">
        <v>0</v>
      </c>
      <c r="AG354">
        <v>0</v>
      </c>
      <c r="AH354">
        <v>0</v>
      </c>
      <c r="AI354">
        <v>1</v>
      </c>
      <c r="AJ354">
        <v>1</v>
      </c>
      <c r="AK354">
        <v>0</v>
      </c>
      <c r="AL354">
        <v>0</v>
      </c>
      <c r="AM354">
        <v>0</v>
      </c>
      <c r="AN354" t="s">
        <v>54</v>
      </c>
      <c r="AO354" t="s">
        <v>234</v>
      </c>
      <c r="AP354" t="s">
        <v>56</v>
      </c>
    </row>
    <row r="355" ht="409.5" spans="1:42">
      <c r="A355">
        <v>450</v>
      </c>
      <c r="B355" t="s">
        <v>330</v>
      </c>
      <c r="C355" t="s">
        <v>1608</v>
      </c>
      <c r="D355" s="12" t="s">
        <v>1609</v>
      </c>
      <c r="E355">
        <v>3.4</v>
      </c>
      <c r="F355" s="12" t="s">
        <v>1610</v>
      </c>
      <c r="G355" t="s">
        <v>760</v>
      </c>
      <c r="H355" t="s">
        <v>537</v>
      </c>
      <c r="I355" t="s">
        <v>105</v>
      </c>
      <c r="J355">
        <v>1999</v>
      </c>
      <c r="K355" t="s">
        <v>49</v>
      </c>
      <c r="L355" t="s">
        <v>309</v>
      </c>
      <c r="M355" t="s">
        <v>140</v>
      </c>
      <c r="N355" t="s">
        <v>124</v>
      </c>
      <c r="O355">
        <v>-1</v>
      </c>
      <c r="P355">
        <v>0</v>
      </c>
      <c r="Q355">
        <v>0</v>
      </c>
      <c r="R355">
        <v>76</v>
      </c>
      <c r="S355">
        <v>142</v>
      </c>
      <c r="T355">
        <v>109</v>
      </c>
      <c r="U355" t="s">
        <v>1611</v>
      </c>
      <c r="V355" t="s">
        <v>69</v>
      </c>
      <c r="W355">
        <v>22</v>
      </c>
      <c r="X355">
        <v>0</v>
      </c>
      <c r="Y355">
        <v>0</v>
      </c>
      <c r="Z355">
        <v>1</v>
      </c>
      <c r="AA355">
        <v>0</v>
      </c>
      <c r="AB355">
        <v>0</v>
      </c>
      <c r="AC355">
        <v>0</v>
      </c>
      <c r="AD355">
        <v>0</v>
      </c>
      <c r="AE355">
        <v>0</v>
      </c>
      <c r="AF355">
        <v>0</v>
      </c>
      <c r="AG355">
        <v>0</v>
      </c>
      <c r="AH355">
        <v>0</v>
      </c>
      <c r="AI355">
        <v>0</v>
      </c>
      <c r="AJ355">
        <v>0</v>
      </c>
      <c r="AK355">
        <v>0</v>
      </c>
      <c r="AL355">
        <v>0</v>
      </c>
      <c r="AM355">
        <v>0</v>
      </c>
      <c r="AN355" t="s">
        <v>194</v>
      </c>
      <c r="AO355" t="s">
        <v>55</v>
      </c>
      <c r="AP355" t="s">
        <v>56</v>
      </c>
    </row>
    <row r="356" ht="409.5" spans="1:42">
      <c r="A356">
        <v>452</v>
      </c>
      <c r="B356" t="s">
        <v>1612</v>
      </c>
      <c r="C356" t="s">
        <v>1613</v>
      </c>
      <c r="D356" s="12" t="s">
        <v>1614</v>
      </c>
      <c r="E356">
        <v>3.3</v>
      </c>
      <c r="F356" s="12" t="s">
        <v>411</v>
      </c>
      <c r="G356" t="s">
        <v>239</v>
      </c>
      <c r="H356" t="s">
        <v>412</v>
      </c>
      <c r="I356" t="s">
        <v>63</v>
      </c>
      <c r="J356">
        <v>1912</v>
      </c>
      <c r="K356" t="s">
        <v>49</v>
      </c>
      <c r="L356" t="s">
        <v>219</v>
      </c>
      <c r="M356" t="s">
        <v>220</v>
      </c>
      <c r="N356" t="s">
        <v>166</v>
      </c>
      <c r="O356" t="s">
        <v>413</v>
      </c>
      <c r="P356">
        <v>0</v>
      </c>
      <c r="Q356">
        <v>0</v>
      </c>
      <c r="R356">
        <v>202</v>
      </c>
      <c r="S356">
        <v>306</v>
      </c>
      <c r="T356">
        <v>254</v>
      </c>
      <c r="U356" t="s">
        <v>414</v>
      </c>
      <c r="V356" t="s">
        <v>244</v>
      </c>
      <c r="W356">
        <v>109</v>
      </c>
      <c r="X356">
        <v>1</v>
      </c>
      <c r="Y356">
        <v>0</v>
      </c>
      <c r="Z356">
        <v>0</v>
      </c>
      <c r="AA356">
        <v>0</v>
      </c>
      <c r="AB356">
        <v>0</v>
      </c>
      <c r="AC356">
        <v>1</v>
      </c>
      <c r="AD356">
        <v>0</v>
      </c>
      <c r="AE356">
        <v>0</v>
      </c>
      <c r="AF356">
        <v>0</v>
      </c>
      <c r="AG356">
        <v>0</v>
      </c>
      <c r="AH356">
        <v>0</v>
      </c>
      <c r="AI356">
        <v>0</v>
      </c>
      <c r="AJ356">
        <v>0</v>
      </c>
      <c r="AK356">
        <v>0</v>
      </c>
      <c r="AL356">
        <v>0</v>
      </c>
      <c r="AM356">
        <v>0</v>
      </c>
      <c r="AN356" t="s">
        <v>54</v>
      </c>
      <c r="AO356" t="s">
        <v>55</v>
      </c>
      <c r="AP356" t="s">
        <v>56</v>
      </c>
    </row>
    <row r="357" ht="409.5" spans="1:42">
      <c r="A357">
        <v>454</v>
      </c>
      <c r="B357" t="s">
        <v>1615</v>
      </c>
      <c r="C357" t="s">
        <v>1616</v>
      </c>
      <c r="D357" s="12" t="s">
        <v>1617</v>
      </c>
      <c r="E357">
        <v>2.9</v>
      </c>
      <c r="F357" s="12" t="s">
        <v>1618</v>
      </c>
      <c r="G357" t="s">
        <v>953</v>
      </c>
      <c r="H357" t="s">
        <v>146</v>
      </c>
      <c r="I357" t="s">
        <v>105</v>
      </c>
      <c r="J357">
        <v>2012</v>
      </c>
      <c r="K357" t="s">
        <v>189</v>
      </c>
      <c r="L357" t="s">
        <v>180</v>
      </c>
      <c r="M357" t="s">
        <v>180</v>
      </c>
      <c r="N357" t="s">
        <v>97</v>
      </c>
      <c r="O357" t="s">
        <v>1619</v>
      </c>
      <c r="P357">
        <v>0</v>
      </c>
      <c r="Q357">
        <v>0</v>
      </c>
      <c r="R357">
        <v>49</v>
      </c>
      <c r="S357">
        <v>97</v>
      </c>
      <c r="T357">
        <v>73</v>
      </c>
      <c r="U357" t="s">
        <v>1620</v>
      </c>
      <c r="V357" t="s">
        <v>126</v>
      </c>
      <c r="W357">
        <v>9</v>
      </c>
      <c r="X357">
        <v>0</v>
      </c>
      <c r="Y357">
        <v>0</v>
      </c>
      <c r="Z357">
        <v>0</v>
      </c>
      <c r="AA357">
        <v>0</v>
      </c>
      <c r="AB357">
        <v>0</v>
      </c>
      <c r="AC357">
        <v>0</v>
      </c>
      <c r="AD357">
        <v>0</v>
      </c>
      <c r="AE357">
        <v>0</v>
      </c>
      <c r="AF357">
        <v>0</v>
      </c>
      <c r="AG357">
        <v>0</v>
      </c>
      <c r="AH357">
        <v>0</v>
      </c>
      <c r="AI357">
        <v>0</v>
      </c>
      <c r="AJ357">
        <v>0</v>
      </c>
      <c r="AK357">
        <v>0</v>
      </c>
      <c r="AL357">
        <v>0</v>
      </c>
      <c r="AM357">
        <v>0</v>
      </c>
      <c r="AN357" t="s">
        <v>134</v>
      </c>
      <c r="AO357" t="s">
        <v>55</v>
      </c>
      <c r="AP357" t="s">
        <v>135</v>
      </c>
    </row>
    <row r="358" ht="409.5" spans="1:42">
      <c r="A358">
        <v>455</v>
      </c>
      <c r="B358" t="s">
        <v>1186</v>
      </c>
      <c r="C358" t="s">
        <v>1187</v>
      </c>
      <c r="D358" s="12" t="s">
        <v>1188</v>
      </c>
      <c r="E358">
        <v>2.7</v>
      </c>
      <c r="F358" s="12" t="s">
        <v>1189</v>
      </c>
      <c r="G358" t="s">
        <v>760</v>
      </c>
      <c r="H358" t="s">
        <v>760</v>
      </c>
      <c r="I358" t="s">
        <v>105</v>
      </c>
      <c r="J358">
        <v>1961</v>
      </c>
      <c r="K358" t="s">
        <v>49</v>
      </c>
      <c r="L358" t="s">
        <v>180</v>
      </c>
      <c r="M358" t="s">
        <v>180</v>
      </c>
      <c r="N358" t="s">
        <v>124</v>
      </c>
      <c r="O358">
        <v>-1</v>
      </c>
      <c r="P358">
        <v>0</v>
      </c>
      <c r="Q358">
        <v>0</v>
      </c>
      <c r="R358">
        <v>49</v>
      </c>
      <c r="S358">
        <v>113</v>
      </c>
      <c r="T358">
        <v>81</v>
      </c>
      <c r="U358" t="s">
        <v>1190</v>
      </c>
      <c r="V358" t="s">
        <v>69</v>
      </c>
      <c r="W358">
        <v>60</v>
      </c>
      <c r="X358">
        <v>0</v>
      </c>
      <c r="Y358">
        <v>0</v>
      </c>
      <c r="Z358">
        <v>0</v>
      </c>
      <c r="AA358">
        <v>1</v>
      </c>
      <c r="AB358">
        <v>0</v>
      </c>
      <c r="AC358">
        <v>0</v>
      </c>
      <c r="AD358">
        <v>0</v>
      </c>
      <c r="AE358">
        <v>0</v>
      </c>
      <c r="AF358">
        <v>0</v>
      </c>
      <c r="AG358">
        <v>0</v>
      </c>
      <c r="AH358">
        <v>0</v>
      </c>
      <c r="AI358">
        <v>0</v>
      </c>
      <c r="AJ358">
        <v>0</v>
      </c>
      <c r="AK358">
        <v>0</v>
      </c>
      <c r="AL358">
        <v>0</v>
      </c>
      <c r="AM358">
        <v>0</v>
      </c>
      <c r="AN358" t="s">
        <v>134</v>
      </c>
      <c r="AO358" t="s">
        <v>55</v>
      </c>
      <c r="AP358" t="s">
        <v>135</v>
      </c>
    </row>
    <row r="359" ht="409.5" spans="1:42">
      <c r="A359">
        <v>456</v>
      </c>
      <c r="B359" t="s">
        <v>1178</v>
      </c>
      <c r="C359" t="s">
        <v>1047</v>
      </c>
      <c r="D359" s="12" t="s">
        <v>1179</v>
      </c>
      <c r="E359">
        <v>3.6</v>
      </c>
      <c r="F359" s="12" t="s">
        <v>1049</v>
      </c>
      <c r="G359" t="s">
        <v>1180</v>
      </c>
      <c r="H359" t="s">
        <v>1050</v>
      </c>
      <c r="I359" t="s">
        <v>83</v>
      </c>
      <c r="J359">
        <v>1935</v>
      </c>
      <c r="K359" t="s">
        <v>218</v>
      </c>
      <c r="L359" t="s">
        <v>65</v>
      </c>
      <c r="M359" t="s">
        <v>66</v>
      </c>
      <c r="N359" t="s">
        <v>76</v>
      </c>
      <c r="O359">
        <v>-1</v>
      </c>
      <c r="P359">
        <v>1</v>
      </c>
      <c r="Q359">
        <v>0</v>
      </c>
      <c r="R359">
        <v>43</v>
      </c>
      <c r="S359">
        <v>70</v>
      </c>
      <c r="T359">
        <v>56.5</v>
      </c>
      <c r="U359" t="s">
        <v>1051</v>
      </c>
      <c r="V359" t="s">
        <v>1052</v>
      </c>
      <c r="W359">
        <v>86</v>
      </c>
      <c r="X359">
        <v>0</v>
      </c>
      <c r="Y359">
        <v>0</v>
      </c>
      <c r="Z359">
        <v>0</v>
      </c>
      <c r="AA359">
        <v>0</v>
      </c>
      <c r="AB359">
        <v>0</v>
      </c>
      <c r="AC359">
        <v>0</v>
      </c>
      <c r="AD359">
        <v>0</v>
      </c>
      <c r="AE359">
        <v>0</v>
      </c>
      <c r="AF359">
        <v>0</v>
      </c>
      <c r="AG359">
        <v>0</v>
      </c>
      <c r="AH359">
        <v>0</v>
      </c>
      <c r="AI359">
        <v>0</v>
      </c>
      <c r="AJ359">
        <v>0</v>
      </c>
      <c r="AK359">
        <v>0</v>
      </c>
      <c r="AL359">
        <v>0</v>
      </c>
      <c r="AM359">
        <v>0</v>
      </c>
      <c r="AN359" t="s">
        <v>134</v>
      </c>
      <c r="AO359" t="s">
        <v>55</v>
      </c>
      <c r="AP359" t="s">
        <v>55</v>
      </c>
    </row>
    <row r="360" ht="409.5" spans="1:42">
      <c r="A360">
        <v>458</v>
      </c>
      <c r="B360" t="s">
        <v>1621</v>
      </c>
      <c r="C360" t="s">
        <v>1622</v>
      </c>
      <c r="D360" s="12" t="s">
        <v>1623</v>
      </c>
      <c r="E360">
        <v>3.1</v>
      </c>
      <c r="F360" s="12" t="s">
        <v>1542</v>
      </c>
      <c r="G360" t="s">
        <v>1544</v>
      </c>
      <c r="H360" t="s">
        <v>1544</v>
      </c>
      <c r="I360" t="s">
        <v>155</v>
      </c>
      <c r="J360">
        <v>1875</v>
      </c>
      <c r="K360" t="s">
        <v>49</v>
      </c>
      <c r="L360" t="s">
        <v>356</v>
      </c>
      <c r="M360" t="s">
        <v>357</v>
      </c>
      <c r="N360" t="s">
        <v>166</v>
      </c>
      <c r="O360">
        <v>-1</v>
      </c>
      <c r="P360">
        <v>0</v>
      </c>
      <c r="Q360">
        <v>0</v>
      </c>
      <c r="R360">
        <v>65</v>
      </c>
      <c r="S360">
        <v>134</v>
      </c>
      <c r="T360">
        <v>99.5</v>
      </c>
      <c r="U360" t="s">
        <v>1545</v>
      </c>
      <c r="V360" t="s">
        <v>702</v>
      </c>
      <c r="W360">
        <v>146</v>
      </c>
      <c r="X360">
        <v>0</v>
      </c>
      <c r="Y360">
        <v>0</v>
      </c>
      <c r="Z360">
        <v>0</v>
      </c>
      <c r="AA360">
        <v>1</v>
      </c>
      <c r="AB360">
        <v>0</v>
      </c>
      <c r="AC360">
        <v>0</v>
      </c>
      <c r="AD360">
        <v>0</v>
      </c>
      <c r="AE360">
        <v>0</v>
      </c>
      <c r="AF360">
        <v>0</v>
      </c>
      <c r="AG360">
        <v>0</v>
      </c>
      <c r="AH360">
        <v>0</v>
      </c>
      <c r="AI360">
        <v>0</v>
      </c>
      <c r="AJ360">
        <v>0</v>
      </c>
      <c r="AK360">
        <v>0</v>
      </c>
      <c r="AL360">
        <v>0</v>
      </c>
      <c r="AM360">
        <v>0</v>
      </c>
      <c r="AN360" t="s">
        <v>134</v>
      </c>
      <c r="AO360" t="s">
        <v>55</v>
      </c>
      <c r="AP360" t="s">
        <v>55</v>
      </c>
    </row>
    <row r="361" ht="409.5" spans="1:42">
      <c r="A361">
        <v>459</v>
      </c>
      <c r="B361" t="s">
        <v>1624</v>
      </c>
      <c r="C361" t="s">
        <v>1625</v>
      </c>
      <c r="D361" s="12" t="s">
        <v>1626</v>
      </c>
      <c r="E361">
        <v>3.3</v>
      </c>
      <c r="F361" s="12" t="s">
        <v>1627</v>
      </c>
      <c r="G361" t="s">
        <v>1628</v>
      </c>
      <c r="H361" t="s">
        <v>1628</v>
      </c>
      <c r="I361" t="s">
        <v>48</v>
      </c>
      <c r="J361">
        <v>1989</v>
      </c>
      <c r="K361" t="s">
        <v>49</v>
      </c>
      <c r="L361" t="s">
        <v>219</v>
      </c>
      <c r="M361" t="s">
        <v>220</v>
      </c>
      <c r="N361" t="s">
        <v>87</v>
      </c>
      <c r="O361">
        <v>-1</v>
      </c>
      <c r="P361">
        <v>0</v>
      </c>
      <c r="Q361">
        <v>0</v>
      </c>
      <c r="R361">
        <v>32</v>
      </c>
      <c r="S361">
        <v>59</v>
      </c>
      <c r="T361">
        <v>45.5</v>
      </c>
      <c r="U361" t="s">
        <v>1629</v>
      </c>
      <c r="V361" t="s">
        <v>394</v>
      </c>
      <c r="W361">
        <v>32</v>
      </c>
      <c r="X361">
        <v>0</v>
      </c>
      <c r="Y361">
        <v>0</v>
      </c>
      <c r="Z361">
        <v>0</v>
      </c>
      <c r="AA361">
        <v>0</v>
      </c>
      <c r="AB361">
        <v>0</v>
      </c>
      <c r="AC361">
        <v>0</v>
      </c>
      <c r="AD361">
        <v>0</v>
      </c>
      <c r="AE361">
        <v>0</v>
      </c>
      <c r="AF361">
        <v>0</v>
      </c>
      <c r="AG361">
        <v>0</v>
      </c>
      <c r="AH361">
        <v>0</v>
      </c>
      <c r="AI361">
        <v>0</v>
      </c>
      <c r="AJ361">
        <v>0</v>
      </c>
      <c r="AK361">
        <v>0</v>
      </c>
      <c r="AL361">
        <v>0</v>
      </c>
      <c r="AM361">
        <v>0</v>
      </c>
      <c r="AN361" t="s">
        <v>174</v>
      </c>
      <c r="AO361" t="s">
        <v>55</v>
      </c>
      <c r="AP361" t="s">
        <v>55</v>
      </c>
    </row>
    <row r="362" ht="409.5" spans="1:42">
      <c r="A362">
        <v>461</v>
      </c>
      <c r="B362" t="s">
        <v>1191</v>
      </c>
      <c r="C362" t="s">
        <v>1630</v>
      </c>
      <c r="D362" s="12" t="s">
        <v>1631</v>
      </c>
      <c r="E362">
        <v>4.5</v>
      </c>
      <c r="F362" s="12" t="s">
        <v>1632</v>
      </c>
      <c r="G362" t="s">
        <v>515</v>
      </c>
      <c r="H362" t="s">
        <v>515</v>
      </c>
      <c r="I362" t="s">
        <v>95</v>
      </c>
      <c r="J362">
        <v>1996</v>
      </c>
      <c r="K362" t="s">
        <v>49</v>
      </c>
      <c r="L362" t="s">
        <v>123</v>
      </c>
      <c r="M362" t="s">
        <v>75</v>
      </c>
      <c r="N362" t="s">
        <v>124</v>
      </c>
      <c r="O362">
        <v>-1</v>
      </c>
      <c r="P362">
        <v>0</v>
      </c>
      <c r="Q362">
        <v>0</v>
      </c>
      <c r="R362">
        <v>87</v>
      </c>
      <c r="S362">
        <v>158</v>
      </c>
      <c r="T362">
        <v>122.5</v>
      </c>
      <c r="U362" t="s">
        <v>1633</v>
      </c>
      <c r="V362" t="s">
        <v>518</v>
      </c>
      <c r="W362">
        <v>25</v>
      </c>
      <c r="X362">
        <v>1</v>
      </c>
      <c r="Y362">
        <v>1</v>
      </c>
      <c r="Z362">
        <v>1</v>
      </c>
      <c r="AA362">
        <v>0</v>
      </c>
      <c r="AB362">
        <v>1</v>
      </c>
      <c r="AC362">
        <v>0</v>
      </c>
      <c r="AD362">
        <v>0</v>
      </c>
      <c r="AE362">
        <v>0</v>
      </c>
      <c r="AF362">
        <v>0</v>
      </c>
      <c r="AG362">
        <v>0</v>
      </c>
      <c r="AH362">
        <v>1</v>
      </c>
      <c r="AI362">
        <v>0</v>
      </c>
      <c r="AJ362">
        <v>0</v>
      </c>
      <c r="AK362">
        <v>0</v>
      </c>
      <c r="AL362">
        <v>1</v>
      </c>
      <c r="AM362">
        <v>0</v>
      </c>
      <c r="AN362" t="s">
        <v>194</v>
      </c>
      <c r="AO362" t="s">
        <v>234</v>
      </c>
      <c r="AP362" t="s">
        <v>55</v>
      </c>
    </row>
    <row r="363" ht="409.5" spans="1:42">
      <c r="A363">
        <v>462</v>
      </c>
      <c r="B363" t="s">
        <v>1634</v>
      </c>
      <c r="C363" t="s">
        <v>1635</v>
      </c>
      <c r="D363" s="12" t="s">
        <v>1636</v>
      </c>
      <c r="E363">
        <v>3.9</v>
      </c>
      <c r="F363" s="12" t="s">
        <v>624</v>
      </c>
      <c r="G363" t="s">
        <v>239</v>
      </c>
      <c r="H363" t="s">
        <v>239</v>
      </c>
      <c r="I363" t="s">
        <v>155</v>
      </c>
      <c r="J363">
        <v>1968</v>
      </c>
      <c r="K363" t="s">
        <v>106</v>
      </c>
      <c r="L363" t="s">
        <v>625</v>
      </c>
      <c r="M363" t="s">
        <v>116</v>
      </c>
      <c r="N363" t="s">
        <v>108</v>
      </c>
      <c r="O363">
        <v>-1</v>
      </c>
      <c r="P363">
        <v>0</v>
      </c>
      <c r="Q363">
        <v>0</v>
      </c>
      <c r="R363">
        <v>107</v>
      </c>
      <c r="S363">
        <v>173</v>
      </c>
      <c r="T363">
        <v>140</v>
      </c>
      <c r="U363" t="s">
        <v>626</v>
      </c>
      <c r="V363" t="s">
        <v>244</v>
      </c>
      <c r="W363">
        <v>53</v>
      </c>
      <c r="X363">
        <v>1</v>
      </c>
      <c r="Y363">
        <v>0</v>
      </c>
      <c r="Z363">
        <v>0</v>
      </c>
      <c r="AA363">
        <v>1</v>
      </c>
      <c r="AB363">
        <v>1</v>
      </c>
      <c r="AC363">
        <v>1</v>
      </c>
      <c r="AD363">
        <v>0</v>
      </c>
      <c r="AE363">
        <v>0</v>
      </c>
      <c r="AF363">
        <v>0</v>
      </c>
      <c r="AG363">
        <v>0</v>
      </c>
      <c r="AH363">
        <v>0</v>
      </c>
      <c r="AI363">
        <v>0</v>
      </c>
      <c r="AJ363">
        <v>0</v>
      </c>
      <c r="AK363">
        <v>0</v>
      </c>
      <c r="AL363">
        <v>0</v>
      </c>
      <c r="AM363">
        <v>0</v>
      </c>
      <c r="AN363" t="s">
        <v>54</v>
      </c>
      <c r="AO363" t="s">
        <v>234</v>
      </c>
      <c r="AP363" t="s">
        <v>55</v>
      </c>
    </row>
    <row r="364" ht="409.5" spans="1:42">
      <c r="A364">
        <v>463</v>
      </c>
      <c r="B364" t="s">
        <v>1637</v>
      </c>
      <c r="C364" t="s">
        <v>1638</v>
      </c>
      <c r="D364" s="12" t="s">
        <v>1639</v>
      </c>
      <c r="E364">
        <v>3.2</v>
      </c>
      <c r="F364" s="12" t="s">
        <v>650</v>
      </c>
      <c r="G364" t="s">
        <v>1640</v>
      </c>
      <c r="H364" t="s">
        <v>652</v>
      </c>
      <c r="I364" t="s">
        <v>155</v>
      </c>
      <c r="J364">
        <v>1958</v>
      </c>
      <c r="K364" t="s">
        <v>218</v>
      </c>
      <c r="L364" t="s">
        <v>653</v>
      </c>
      <c r="M364" t="s">
        <v>84</v>
      </c>
      <c r="N364" t="s">
        <v>108</v>
      </c>
      <c r="O364" t="s">
        <v>654</v>
      </c>
      <c r="P364">
        <v>0</v>
      </c>
      <c r="Q364">
        <v>0</v>
      </c>
      <c r="R364">
        <v>56</v>
      </c>
      <c r="S364">
        <v>99</v>
      </c>
      <c r="T364">
        <v>77.5</v>
      </c>
      <c r="U364" t="s">
        <v>655</v>
      </c>
      <c r="V364" t="s">
        <v>158</v>
      </c>
      <c r="W364">
        <v>63</v>
      </c>
      <c r="X364">
        <v>0</v>
      </c>
      <c r="Y364">
        <v>0</v>
      </c>
      <c r="Z364">
        <v>0</v>
      </c>
      <c r="AA364">
        <v>0</v>
      </c>
      <c r="AB364">
        <v>0</v>
      </c>
      <c r="AC364">
        <v>0</v>
      </c>
      <c r="AD364">
        <v>0</v>
      </c>
      <c r="AE364">
        <v>0</v>
      </c>
      <c r="AF364">
        <v>0</v>
      </c>
      <c r="AG364">
        <v>0</v>
      </c>
      <c r="AH364">
        <v>0</v>
      </c>
      <c r="AI364">
        <v>0</v>
      </c>
      <c r="AJ364">
        <v>0</v>
      </c>
      <c r="AK364">
        <v>0</v>
      </c>
      <c r="AL364">
        <v>0</v>
      </c>
      <c r="AM364">
        <v>0</v>
      </c>
      <c r="AN364" t="s">
        <v>54</v>
      </c>
      <c r="AO364" t="s">
        <v>234</v>
      </c>
      <c r="AP364" t="s">
        <v>135</v>
      </c>
    </row>
    <row r="365" ht="409.5" spans="1:42">
      <c r="A365">
        <v>464</v>
      </c>
      <c r="B365" t="s">
        <v>1641</v>
      </c>
      <c r="C365" t="s">
        <v>1642</v>
      </c>
      <c r="D365" s="12" t="s">
        <v>1643</v>
      </c>
      <c r="E365">
        <v>3.3</v>
      </c>
      <c r="F365" s="12" t="s">
        <v>1644</v>
      </c>
      <c r="G365" t="s">
        <v>178</v>
      </c>
      <c r="H365" t="s">
        <v>178</v>
      </c>
      <c r="I365" s="13">
        <v>18264</v>
      </c>
      <c r="J365">
        <v>1976</v>
      </c>
      <c r="K365" t="s">
        <v>49</v>
      </c>
      <c r="L365" t="s">
        <v>1645</v>
      </c>
      <c r="M365" t="s">
        <v>1646</v>
      </c>
      <c r="N365" t="s">
        <v>97</v>
      </c>
      <c r="O365">
        <v>-1</v>
      </c>
      <c r="P365">
        <v>1</v>
      </c>
      <c r="Q365">
        <v>1</v>
      </c>
      <c r="R365">
        <v>52</v>
      </c>
      <c r="S365">
        <v>58</v>
      </c>
      <c r="T365">
        <v>55</v>
      </c>
      <c r="U365" t="s">
        <v>1647</v>
      </c>
      <c r="V365" t="s">
        <v>183</v>
      </c>
      <c r="W365">
        <v>45</v>
      </c>
      <c r="X365">
        <v>0</v>
      </c>
      <c r="Y365">
        <v>0</v>
      </c>
      <c r="Z365">
        <v>0</v>
      </c>
      <c r="AA365">
        <v>1</v>
      </c>
      <c r="AB365">
        <v>0</v>
      </c>
      <c r="AC365">
        <v>0</v>
      </c>
      <c r="AD365">
        <v>0</v>
      </c>
      <c r="AE365">
        <v>0</v>
      </c>
      <c r="AF365">
        <v>0</v>
      </c>
      <c r="AG365">
        <v>0</v>
      </c>
      <c r="AH365">
        <v>0</v>
      </c>
      <c r="AI365">
        <v>0</v>
      </c>
      <c r="AJ365">
        <v>0</v>
      </c>
      <c r="AK365">
        <v>0</v>
      </c>
      <c r="AL365">
        <v>0</v>
      </c>
      <c r="AM365">
        <v>0</v>
      </c>
      <c r="AN365" t="s">
        <v>134</v>
      </c>
      <c r="AO365" t="s">
        <v>55</v>
      </c>
      <c r="AP365" t="s">
        <v>55</v>
      </c>
    </row>
    <row r="366" ht="409.5" spans="1:42">
      <c r="A366">
        <v>466</v>
      </c>
      <c r="B366" t="s">
        <v>1648</v>
      </c>
      <c r="C366" t="s">
        <v>1649</v>
      </c>
      <c r="D366" s="12" t="s">
        <v>1650</v>
      </c>
      <c r="E366">
        <v>3.1</v>
      </c>
      <c r="F366" s="12" t="s">
        <v>1542</v>
      </c>
      <c r="G366" t="s">
        <v>1544</v>
      </c>
      <c r="H366" t="s">
        <v>1544</v>
      </c>
      <c r="I366" t="s">
        <v>155</v>
      </c>
      <c r="J366">
        <v>1875</v>
      </c>
      <c r="K366" t="s">
        <v>49</v>
      </c>
      <c r="L366" t="s">
        <v>356</v>
      </c>
      <c r="M366" t="s">
        <v>357</v>
      </c>
      <c r="N366" t="s">
        <v>166</v>
      </c>
      <c r="O366">
        <v>-1</v>
      </c>
      <c r="P366">
        <v>0</v>
      </c>
      <c r="Q366">
        <v>0</v>
      </c>
      <c r="R366">
        <v>80</v>
      </c>
      <c r="S366">
        <v>155</v>
      </c>
      <c r="T366">
        <v>117.5</v>
      </c>
      <c r="U366" t="s">
        <v>1545</v>
      </c>
      <c r="V366" t="s">
        <v>702</v>
      </c>
      <c r="W366">
        <v>146</v>
      </c>
      <c r="X366">
        <v>0</v>
      </c>
      <c r="Y366">
        <v>0</v>
      </c>
      <c r="Z366">
        <v>0</v>
      </c>
      <c r="AA366">
        <v>1</v>
      </c>
      <c r="AB366">
        <v>0</v>
      </c>
      <c r="AC366">
        <v>0</v>
      </c>
      <c r="AD366">
        <v>0</v>
      </c>
      <c r="AE366">
        <v>0</v>
      </c>
      <c r="AF366">
        <v>0</v>
      </c>
      <c r="AG366">
        <v>0</v>
      </c>
      <c r="AH366">
        <v>0</v>
      </c>
      <c r="AI366">
        <v>0</v>
      </c>
      <c r="AJ366">
        <v>0</v>
      </c>
      <c r="AK366">
        <v>0</v>
      </c>
      <c r="AL366">
        <v>0</v>
      </c>
      <c r="AM366">
        <v>0</v>
      </c>
      <c r="AN366" t="s">
        <v>134</v>
      </c>
      <c r="AO366" t="s">
        <v>234</v>
      </c>
      <c r="AP366" t="s">
        <v>56</v>
      </c>
    </row>
    <row r="367" ht="409.5" spans="1:42">
      <c r="A367">
        <v>467</v>
      </c>
      <c r="B367" t="s">
        <v>1651</v>
      </c>
      <c r="C367" t="s">
        <v>1652</v>
      </c>
      <c r="D367" s="12" t="s">
        <v>1653</v>
      </c>
      <c r="E367">
        <v>2.4</v>
      </c>
      <c r="F367" s="12" t="s">
        <v>1654</v>
      </c>
      <c r="G367" t="s">
        <v>432</v>
      </c>
      <c r="H367" t="s">
        <v>432</v>
      </c>
      <c r="I367" t="s">
        <v>48</v>
      </c>
      <c r="J367">
        <v>2006</v>
      </c>
      <c r="K367" t="s">
        <v>49</v>
      </c>
      <c r="L367" t="s">
        <v>180</v>
      </c>
      <c r="M367" t="s">
        <v>180</v>
      </c>
      <c r="N367" t="s">
        <v>51</v>
      </c>
      <c r="O367">
        <v>-1</v>
      </c>
      <c r="P367">
        <v>0</v>
      </c>
      <c r="Q367">
        <v>0</v>
      </c>
      <c r="R367">
        <v>43</v>
      </c>
      <c r="S367">
        <v>98</v>
      </c>
      <c r="T367">
        <v>70.5</v>
      </c>
      <c r="U367" t="s">
        <v>1655</v>
      </c>
      <c r="V367" t="s">
        <v>126</v>
      </c>
      <c r="W367">
        <v>15</v>
      </c>
      <c r="X367">
        <v>0</v>
      </c>
      <c r="Y367">
        <v>0</v>
      </c>
      <c r="Z367">
        <v>0</v>
      </c>
      <c r="AA367">
        <v>0</v>
      </c>
      <c r="AB367">
        <v>0</v>
      </c>
      <c r="AC367">
        <v>0</v>
      </c>
      <c r="AD367">
        <v>0</v>
      </c>
      <c r="AE367">
        <v>0</v>
      </c>
      <c r="AF367">
        <v>0</v>
      </c>
      <c r="AG367">
        <v>0</v>
      </c>
      <c r="AH367">
        <v>0</v>
      </c>
      <c r="AI367">
        <v>0</v>
      </c>
      <c r="AJ367">
        <v>0</v>
      </c>
      <c r="AK367">
        <v>0</v>
      </c>
      <c r="AL367">
        <v>0</v>
      </c>
      <c r="AM367">
        <v>0</v>
      </c>
      <c r="AN367" t="s">
        <v>134</v>
      </c>
      <c r="AO367" t="s">
        <v>55</v>
      </c>
      <c r="AP367" t="s">
        <v>56</v>
      </c>
    </row>
    <row r="368" ht="409.5" spans="1:42">
      <c r="A368">
        <v>468</v>
      </c>
      <c r="B368" t="s">
        <v>1656</v>
      </c>
      <c r="C368" t="s">
        <v>1657</v>
      </c>
      <c r="D368" s="12" t="s">
        <v>1658</v>
      </c>
      <c r="E368">
        <v>4.8</v>
      </c>
      <c r="F368" s="12" t="s">
        <v>1659</v>
      </c>
      <c r="G368" t="s">
        <v>146</v>
      </c>
      <c r="H368" t="s">
        <v>146</v>
      </c>
      <c r="I368" t="s">
        <v>95</v>
      </c>
      <c r="J368">
        <v>2011</v>
      </c>
      <c r="K368" t="s">
        <v>49</v>
      </c>
      <c r="L368" t="s">
        <v>315</v>
      </c>
      <c r="M368" t="s">
        <v>140</v>
      </c>
      <c r="N368" t="s">
        <v>124</v>
      </c>
      <c r="O368">
        <v>-1</v>
      </c>
      <c r="P368">
        <v>0</v>
      </c>
      <c r="Q368">
        <v>0</v>
      </c>
      <c r="R368">
        <v>45</v>
      </c>
      <c r="S368">
        <v>78</v>
      </c>
      <c r="T368">
        <v>61.5</v>
      </c>
      <c r="U368" t="s">
        <v>1660</v>
      </c>
      <c r="V368" t="s">
        <v>126</v>
      </c>
      <c r="W368">
        <v>10</v>
      </c>
      <c r="X368">
        <v>0</v>
      </c>
      <c r="Y368">
        <v>0</v>
      </c>
      <c r="Z368">
        <v>0</v>
      </c>
      <c r="AA368">
        <v>1</v>
      </c>
      <c r="AB368">
        <v>1</v>
      </c>
      <c r="AC368">
        <v>0</v>
      </c>
      <c r="AD368">
        <v>0</v>
      </c>
      <c r="AE368">
        <v>0</v>
      </c>
      <c r="AF368">
        <v>0</v>
      </c>
      <c r="AG368">
        <v>0</v>
      </c>
      <c r="AH368">
        <v>0</v>
      </c>
      <c r="AI368">
        <v>1</v>
      </c>
      <c r="AJ368">
        <v>0</v>
      </c>
      <c r="AK368">
        <v>0</v>
      </c>
      <c r="AL368">
        <v>0</v>
      </c>
      <c r="AM368">
        <v>0</v>
      </c>
      <c r="AN368" t="s">
        <v>821</v>
      </c>
      <c r="AO368" t="s">
        <v>55</v>
      </c>
      <c r="AP368" t="s">
        <v>55</v>
      </c>
    </row>
    <row r="369" ht="409.5" spans="1:42">
      <c r="A369">
        <v>469</v>
      </c>
      <c r="B369" t="s">
        <v>1661</v>
      </c>
      <c r="C369" t="s">
        <v>1662</v>
      </c>
      <c r="D369" s="12" t="s">
        <v>1663</v>
      </c>
      <c r="E369">
        <v>2.9</v>
      </c>
      <c r="F369" s="12" t="s">
        <v>1664</v>
      </c>
      <c r="G369" t="s">
        <v>1665</v>
      </c>
      <c r="H369" t="s">
        <v>1666</v>
      </c>
      <c r="I369" t="s">
        <v>83</v>
      </c>
      <c r="J369">
        <v>2015</v>
      </c>
      <c r="K369" t="s">
        <v>49</v>
      </c>
      <c r="L369" t="s">
        <v>180</v>
      </c>
      <c r="M369" t="s">
        <v>180</v>
      </c>
      <c r="N369" t="s">
        <v>97</v>
      </c>
      <c r="O369">
        <v>-1</v>
      </c>
      <c r="P369">
        <v>0</v>
      </c>
      <c r="Q369">
        <v>0</v>
      </c>
      <c r="R369">
        <v>44</v>
      </c>
      <c r="S369">
        <v>96</v>
      </c>
      <c r="T369">
        <v>70</v>
      </c>
      <c r="U369" t="s">
        <v>1667</v>
      </c>
      <c r="V369" t="s">
        <v>100</v>
      </c>
      <c r="W369">
        <v>6</v>
      </c>
      <c r="X369">
        <v>0</v>
      </c>
      <c r="Y369">
        <v>0</v>
      </c>
      <c r="Z369">
        <v>0</v>
      </c>
      <c r="AA369">
        <v>1</v>
      </c>
      <c r="AB369">
        <v>0</v>
      </c>
      <c r="AC369">
        <v>0</v>
      </c>
      <c r="AD369">
        <v>0</v>
      </c>
      <c r="AE369">
        <v>0</v>
      </c>
      <c r="AF369">
        <v>0</v>
      </c>
      <c r="AG369">
        <v>0</v>
      </c>
      <c r="AH369">
        <v>0</v>
      </c>
      <c r="AI369">
        <v>0</v>
      </c>
      <c r="AJ369">
        <v>0</v>
      </c>
      <c r="AK369">
        <v>0</v>
      </c>
      <c r="AL369">
        <v>0</v>
      </c>
      <c r="AM369">
        <v>0</v>
      </c>
      <c r="AN369" t="s">
        <v>134</v>
      </c>
      <c r="AO369" t="s">
        <v>55</v>
      </c>
      <c r="AP369" t="s">
        <v>55</v>
      </c>
    </row>
    <row r="370" ht="409.5" spans="1:42">
      <c r="A370">
        <v>470</v>
      </c>
      <c r="B370" t="s">
        <v>1668</v>
      </c>
      <c r="C370" t="s">
        <v>1669</v>
      </c>
      <c r="D370" s="12" t="s">
        <v>1670</v>
      </c>
      <c r="E370">
        <v>2.9</v>
      </c>
      <c r="F370" s="12" t="s">
        <v>1664</v>
      </c>
      <c r="G370" t="s">
        <v>1671</v>
      </c>
      <c r="H370" t="s">
        <v>1666</v>
      </c>
      <c r="I370" t="s">
        <v>83</v>
      </c>
      <c r="J370">
        <v>2015</v>
      </c>
      <c r="K370" t="s">
        <v>49</v>
      </c>
      <c r="L370" t="s">
        <v>180</v>
      </c>
      <c r="M370" t="s">
        <v>180</v>
      </c>
      <c r="N370" t="s">
        <v>97</v>
      </c>
      <c r="O370">
        <v>-1</v>
      </c>
      <c r="P370">
        <v>0</v>
      </c>
      <c r="Q370">
        <v>0</v>
      </c>
      <c r="R370">
        <v>50</v>
      </c>
      <c r="S370">
        <v>110</v>
      </c>
      <c r="T370">
        <v>80</v>
      </c>
      <c r="U370" t="s">
        <v>1667</v>
      </c>
      <c r="V370" t="s">
        <v>490</v>
      </c>
      <c r="W370">
        <v>6</v>
      </c>
      <c r="X370">
        <v>0</v>
      </c>
      <c r="Y370">
        <v>0</v>
      </c>
      <c r="Z370">
        <v>0</v>
      </c>
      <c r="AA370">
        <v>1</v>
      </c>
      <c r="AB370">
        <v>0</v>
      </c>
      <c r="AC370">
        <v>0</v>
      </c>
      <c r="AD370">
        <v>0</v>
      </c>
      <c r="AE370">
        <v>0</v>
      </c>
      <c r="AF370">
        <v>0</v>
      </c>
      <c r="AG370">
        <v>0</v>
      </c>
      <c r="AH370">
        <v>0</v>
      </c>
      <c r="AI370">
        <v>0</v>
      </c>
      <c r="AJ370">
        <v>0</v>
      </c>
      <c r="AK370">
        <v>0</v>
      </c>
      <c r="AL370">
        <v>0</v>
      </c>
      <c r="AM370">
        <v>0</v>
      </c>
      <c r="AN370" t="s">
        <v>134</v>
      </c>
      <c r="AO370" t="s">
        <v>234</v>
      </c>
      <c r="AP370" t="s">
        <v>55</v>
      </c>
    </row>
    <row r="371" ht="409.5" spans="1:42">
      <c r="A371">
        <v>471</v>
      </c>
      <c r="B371" t="s">
        <v>1672</v>
      </c>
      <c r="C371" t="s">
        <v>1673</v>
      </c>
      <c r="D371" s="12" t="s">
        <v>1674</v>
      </c>
      <c r="E371">
        <v>3.4</v>
      </c>
      <c r="F371" s="12" t="s">
        <v>1675</v>
      </c>
      <c r="G371" t="s">
        <v>1676</v>
      </c>
      <c r="H371" t="s">
        <v>1676</v>
      </c>
      <c r="I371" t="s">
        <v>83</v>
      </c>
      <c r="J371">
        <v>1988</v>
      </c>
      <c r="K371" t="s">
        <v>49</v>
      </c>
      <c r="L371" t="s">
        <v>219</v>
      </c>
      <c r="M371" t="s">
        <v>220</v>
      </c>
      <c r="N371" t="s">
        <v>76</v>
      </c>
      <c r="O371">
        <v>-1</v>
      </c>
      <c r="P371">
        <v>0</v>
      </c>
      <c r="Q371">
        <v>0</v>
      </c>
      <c r="R371">
        <v>61</v>
      </c>
      <c r="S371">
        <v>119</v>
      </c>
      <c r="T371">
        <v>90</v>
      </c>
      <c r="U371" t="s">
        <v>1677</v>
      </c>
      <c r="V371" t="s">
        <v>183</v>
      </c>
      <c r="W371">
        <v>33</v>
      </c>
      <c r="X371">
        <v>0</v>
      </c>
      <c r="Y371">
        <v>1</v>
      </c>
      <c r="Z371">
        <v>0</v>
      </c>
      <c r="AA371">
        <v>1</v>
      </c>
      <c r="AB371">
        <v>1</v>
      </c>
      <c r="AC371">
        <v>0</v>
      </c>
      <c r="AD371">
        <v>0</v>
      </c>
      <c r="AE371">
        <v>0</v>
      </c>
      <c r="AF371">
        <v>0</v>
      </c>
      <c r="AG371">
        <v>0</v>
      </c>
      <c r="AH371">
        <v>1</v>
      </c>
      <c r="AI371">
        <v>0</v>
      </c>
      <c r="AJ371">
        <v>0</v>
      </c>
      <c r="AK371">
        <v>0</v>
      </c>
      <c r="AL371">
        <v>0</v>
      </c>
      <c r="AM371">
        <v>0</v>
      </c>
      <c r="AN371" t="s">
        <v>194</v>
      </c>
      <c r="AO371" t="s">
        <v>55</v>
      </c>
      <c r="AP371" t="s">
        <v>55</v>
      </c>
    </row>
    <row r="372" ht="409.5" spans="1:42">
      <c r="A372">
        <v>472</v>
      </c>
      <c r="B372" t="s">
        <v>1678</v>
      </c>
      <c r="C372" t="s">
        <v>1679</v>
      </c>
      <c r="D372" s="12" t="s">
        <v>1680</v>
      </c>
      <c r="E372">
        <v>-1</v>
      </c>
      <c r="F372" t="s">
        <v>1681</v>
      </c>
      <c r="G372" t="s">
        <v>178</v>
      </c>
      <c r="H372" t="s">
        <v>1231</v>
      </c>
      <c r="I372" t="s">
        <v>370</v>
      </c>
      <c r="J372">
        <v>-1</v>
      </c>
      <c r="K372" t="s">
        <v>49</v>
      </c>
      <c r="L372">
        <v>-1</v>
      </c>
      <c r="M372">
        <v>-1</v>
      </c>
      <c r="N372" t="s">
        <v>97</v>
      </c>
      <c r="O372">
        <v>-1</v>
      </c>
      <c r="P372">
        <v>0</v>
      </c>
      <c r="Q372">
        <v>1</v>
      </c>
      <c r="R372">
        <v>100</v>
      </c>
      <c r="S372">
        <v>140</v>
      </c>
      <c r="T372">
        <v>120</v>
      </c>
      <c r="U372" t="s">
        <v>1682</v>
      </c>
      <c r="V372" t="s">
        <v>183</v>
      </c>
      <c r="W372">
        <v>-1</v>
      </c>
      <c r="X372">
        <v>0</v>
      </c>
      <c r="Y372">
        <v>0</v>
      </c>
      <c r="Z372">
        <v>0</v>
      </c>
      <c r="AA372">
        <v>1</v>
      </c>
      <c r="AB372">
        <v>0</v>
      </c>
      <c r="AC372">
        <v>0</v>
      </c>
      <c r="AD372">
        <v>0</v>
      </c>
      <c r="AE372">
        <v>0</v>
      </c>
      <c r="AF372">
        <v>0</v>
      </c>
      <c r="AG372">
        <v>0</v>
      </c>
      <c r="AH372">
        <v>0</v>
      </c>
      <c r="AI372">
        <v>0</v>
      </c>
      <c r="AJ372">
        <v>0</v>
      </c>
      <c r="AK372">
        <v>0</v>
      </c>
      <c r="AL372">
        <v>0</v>
      </c>
      <c r="AM372">
        <v>0</v>
      </c>
      <c r="AN372" t="s">
        <v>134</v>
      </c>
      <c r="AO372" t="s">
        <v>55</v>
      </c>
      <c r="AP372" t="s">
        <v>135</v>
      </c>
    </row>
    <row r="373" ht="409.5" spans="1:42">
      <c r="A373">
        <v>473</v>
      </c>
      <c r="B373" t="s">
        <v>1683</v>
      </c>
      <c r="C373" t="s">
        <v>1684</v>
      </c>
      <c r="D373" s="12" t="s">
        <v>1685</v>
      </c>
      <c r="E373">
        <v>2.6</v>
      </c>
      <c r="F373" s="12" t="s">
        <v>900</v>
      </c>
      <c r="G373" t="s">
        <v>543</v>
      </c>
      <c r="H373" t="s">
        <v>543</v>
      </c>
      <c r="I373" t="s">
        <v>48</v>
      </c>
      <c r="J373">
        <v>1984</v>
      </c>
      <c r="K373" t="s">
        <v>901</v>
      </c>
      <c r="L373" t="s">
        <v>902</v>
      </c>
      <c r="M373" t="s">
        <v>687</v>
      </c>
      <c r="N373" t="s">
        <v>97</v>
      </c>
      <c r="O373">
        <v>-1</v>
      </c>
      <c r="P373">
        <v>0</v>
      </c>
      <c r="Q373">
        <v>0</v>
      </c>
      <c r="R373">
        <v>56</v>
      </c>
      <c r="S373">
        <v>91</v>
      </c>
      <c r="T373">
        <v>73.5</v>
      </c>
      <c r="U373" t="s">
        <v>903</v>
      </c>
      <c r="V373" t="s">
        <v>479</v>
      </c>
      <c r="W373">
        <v>37</v>
      </c>
      <c r="X373">
        <v>0</v>
      </c>
      <c r="Y373">
        <v>0</v>
      </c>
      <c r="Z373">
        <v>0</v>
      </c>
      <c r="AA373">
        <v>1</v>
      </c>
      <c r="AB373">
        <v>0</v>
      </c>
      <c r="AC373">
        <v>0</v>
      </c>
      <c r="AD373">
        <v>0</v>
      </c>
      <c r="AE373">
        <v>0</v>
      </c>
      <c r="AF373">
        <v>0</v>
      </c>
      <c r="AG373">
        <v>0</v>
      </c>
      <c r="AH373">
        <v>0</v>
      </c>
      <c r="AI373">
        <v>0</v>
      </c>
      <c r="AJ373">
        <v>0</v>
      </c>
      <c r="AK373">
        <v>0</v>
      </c>
      <c r="AL373">
        <v>0</v>
      </c>
      <c r="AM373">
        <v>0</v>
      </c>
      <c r="AN373" t="s">
        <v>134</v>
      </c>
      <c r="AO373" t="s">
        <v>55</v>
      </c>
      <c r="AP373" t="s">
        <v>135</v>
      </c>
    </row>
    <row r="374" ht="409.5" spans="1:42">
      <c r="A374">
        <v>476</v>
      </c>
      <c r="B374" t="s">
        <v>42</v>
      </c>
      <c r="C374" t="s">
        <v>404</v>
      </c>
      <c r="D374" s="12" t="s">
        <v>405</v>
      </c>
      <c r="E374">
        <v>3.8</v>
      </c>
      <c r="F374" s="12" t="s">
        <v>406</v>
      </c>
      <c r="G374" t="s">
        <v>407</v>
      </c>
      <c r="H374" t="s">
        <v>407</v>
      </c>
      <c r="I374" t="s">
        <v>48</v>
      </c>
      <c r="J374">
        <v>1984</v>
      </c>
      <c r="K374" t="s">
        <v>189</v>
      </c>
      <c r="L374" t="s">
        <v>96</v>
      </c>
      <c r="M374" t="s">
        <v>75</v>
      </c>
      <c r="N374" t="s">
        <v>97</v>
      </c>
      <c r="O374">
        <v>-1</v>
      </c>
      <c r="P374">
        <v>0</v>
      </c>
      <c r="Q374">
        <v>0</v>
      </c>
      <c r="R374">
        <v>68</v>
      </c>
      <c r="S374">
        <v>114</v>
      </c>
      <c r="T374">
        <v>91</v>
      </c>
      <c r="U374" t="s">
        <v>408</v>
      </c>
      <c r="V374" t="s">
        <v>78</v>
      </c>
      <c r="W374">
        <v>37</v>
      </c>
      <c r="X374">
        <v>1</v>
      </c>
      <c r="Y374">
        <v>0</v>
      </c>
      <c r="Z374">
        <v>0</v>
      </c>
      <c r="AA374">
        <v>1</v>
      </c>
      <c r="AB374">
        <v>1</v>
      </c>
      <c r="AC374">
        <v>0</v>
      </c>
      <c r="AD374">
        <v>0</v>
      </c>
      <c r="AE374">
        <v>0</v>
      </c>
      <c r="AF374">
        <v>0</v>
      </c>
      <c r="AG374">
        <v>0</v>
      </c>
      <c r="AH374">
        <v>1</v>
      </c>
      <c r="AI374">
        <v>1</v>
      </c>
      <c r="AJ374">
        <v>0</v>
      </c>
      <c r="AK374">
        <v>0</v>
      </c>
      <c r="AL374">
        <v>0</v>
      </c>
      <c r="AM374">
        <v>0</v>
      </c>
      <c r="AN374" t="s">
        <v>54</v>
      </c>
      <c r="AO374" t="s">
        <v>55</v>
      </c>
      <c r="AP374" t="s">
        <v>55</v>
      </c>
    </row>
    <row r="375" ht="409.5" spans="1:42">
      <c r="A375">
        <v>477</v>
      </c>
      <c r="B375" t="s">
        <v>42</v>
      </c>
      <c r="C375" t="s">
        <v>365</v>
      </c>
      <c r="D375" s="12" t="s">
        <v>366</v>
      </c>
      <c r="E375">
        <v>5</v>
      </c>
      <c r="F375" s="12" t="s">
        <v>367</v>
      </c>
      <c r="G375" t="s">
        <v>368</v>
      </c>
      <c r="H375" t="s">
        <v>369</v>
      </c>
      <c r="I375" t="s">
        <v>370</v>
      </c>
      <c r="J375">
        <v>-1</v>
      </c>
      <c r="K375" t="s">
        <v>49</v>
      </c>
      <c r="L375" t="s">
        <v>207</v>
      </c>
      <c r="M375" t="s">
        <v>140</v>
      </c>
      <c r="N375" t="s">
        <v>97</v>
      </c>
      <c r="O375">
        <v>-1</v>
      </c>
      <c r="P375">
        <v>0</v>
      </c>
      <c r="Q375">
        <v>1</v>
      </c>
      <c r="R375">
        <v>150</v>
      </c>
      <c r="S375">
        <v>160</v>
      </c>
      <c r="T375">
        <v>155</v>
      </c>
      <c r="U375" t="s">
        <v>371</v>
      </c>
      <c r="V375" t="s">
        <v>372</v>
      </c>
      <c r="W375">
        <v>-1</v>
      </c>
      <c r="X375">
        <v>0</v>
      </c>
      <c r="Y375">
        <v>0</v>
      </c>
      <c r="Z375">
        <v>1</v>
      </c>
      <c r="AA375">
        <v>1</v>
      </c>
      <c r="AB375">
        <v>0</v>
      </c>
      <c r="AC375">
        <v>0</v>
      </c>
      <c r="AD375">
        <v>0</v>
      </c>
      <c r="AE375">
        <v>0</v>
      </c>
      <c r="AF375">
        <v>0</v>
      </c>
      <c r="AG375">
        <v>0</v>
      </c>
      <c r="AH375">
        <v>0</v>
      </c>
      <c r="AI375">
        <v>0</v>
      </c>
      <c r="AJ375">
        <v>0</v>
      </c>
      <c r="AK375">
        <v>0</v>
      </c>
      <c r="AL375">
        <v>0</v>
      </c>
      <c r="AM375">
        <v>0</v>
      </c>
      <c r="AN375" t="s">
        <v>54</v>
      </c>
      <c r="AO375" t="s">
        <v>55</v>
      </c>
      <c r="AP375" t="s">
        <v>55</v>
      </c>
    </row>
    <row r="376" ht="409.5" spans="1:42">
      <c r="A376">
        <v>479</v>
      </c>
      <c r="B376" t="s">
        <v>1686</v>
      </c>
      <c r="C376" t="s">
        <v>1687</v>
      </c>
      <c r="D376" s="12" t="s">
        <v>1688</v>
      </c>
      <c r="E376">
        <v>3.6</v>
      </c>
      <c r="F376" s="12" t="s">
        <v>946</v>
      </c>
      <c r="G376" t="s">
        <v>412</v>
      </c>
      <c r="H376" t="s">
        <v>947</v>
      </c>
      <c r="I376" t="s">
        <v>155</v>
      </c>
      <c r="J376">
        <v>1851</v>
      </c>
      <c r="K376" t="s">
        <v>49</v>
      </c>
      <c r="L376" t="s">
        <v>219</v>
      </c>
      <c r="M376" t="s">
        <v>220</v>
      </c>
      <c r="N376" t="s">
        <v>166</v>
      </c>
      <c r="O376">
        <v>-1</v>
      </c>
      <c r="P376">
        <v>0</v>
      </c>
      <c r="Q376">
        <v>0</v>
      </c>
      <c r="R376">
        <v>101</v>
      </c>
      <c r="S376">
        <v>158</v>
      </c>
      <c r="T376">
        <v>129.5</v>
      </c>
      <c r="U376" t="s">
        <v>948</v>
      </c>
      <c r="V376" t="s">
        <v>183</v>
      </c>
      <c r="W376">
        <v>170</v>
      </c>
      <c r="X376">
        <v>1</v>
      </c>
      <c r="Y376">
        <v>1</v>
      </c>
      <c r="Z376">
        <v>1</v>
      </c>
      <c r="AA376">
        <v>1</v>
      </c>
      <c r="AB376">
        <v>1</v>
      </c>
      <c r="AC376">
        <v>0</v>
      </c>
      <c r="AD376">
        <v>0</v>
      </c>
      <c r="AE376">
        <v>0</v>
      </c>
      <c r="AF376">
        <v>0</v>
      </c>
      <c r="AG376">
        <v>0</v>
      </c>
      <c r="AH376">
        <v>1</v>
      </c>
      <c r="AI376">
        <v>1</v>
      </c>
      <c r="AJ376">
        <v>1</v>
      </c>
      <c r="AK376">
        <v>0</v>
      </c>
      <c r="AL376">
        <v>0</v>
      </c>
      <c r="AM376">
        <v>0</v>
      </c>
      <c r="AN376" t="s">
        <v>55</v>
      </c>
      <c r="AO376" t="s">
        <v>55</v>
      </c>
      <c r="AP376" t="s">
        <v>55</v>
      </c>
    </row>
    <row r="377" ht="409.5" spans="1:42">
      <c r="A377">
        <v>482</v>
      </c>
      <c r="B377" t="s">
        <v>1689</v>
      </c>
      <c r="C377" t="s">
        <v>1690</v>
      </c>
      <c r="D377" s="12" t="s">
        <v>1691</v>
      </c>
      <c r="E377">
        <v>4</v>
      </c>
      <c r="F377" s="12" t="s">
        <v>262</v>
      </c>
      <c r="G377" t="s">
        <v>94</v>
      </c>
      <c r="H377" t="s">
        <v>94</v>
      </c>
      <c r="I377" t="s">
        <v>63</v>
      </c>
      <c r="J377">
        <v>1849</v>
      </c>
      <c r="K377" t="s">
        <v>106</v>
      </c>
      <c r="L377" t="s">
        <v>180</v>
      </c>
      <c r="M377" t="s">
        <v>180</v>
      </c>
      <c r="N377" t="s">
        <v>166</v>
      </c>
      <c r="O377">
        <v>-1</v>
      </c>
      <c r="P377">
        <v>0</v>
      </c>
      <c r="Q377">
        <v>0</v>
      </c>
      <c r="R377">
        <v>125</v>
      </c>
      <c r="S377">
        <v>210</v>
      </c>
      <c r="T377">
        <v>167.5</v>
      </c>
      <c r="U377" t="s">
        <v>263</v>
      </c>
      <c r="V377" t="s">
        <v>100</v>
      </c>
      <c r="W377">
        <v>172</v>
      </c>
      <c r="X377">
        <v>0</v>
      </c>
      <c r="Y377">
        <v>0</v>
      </c>
      <c r="Z377">
        <v>1</v>
      </c>
      <c r="AA377">
        <v>1</v>
      </c>
      <c r="AB377">
        <v>0</v>
      </c>
      <c r="AC377">
        <v>0</v>
      </c>
      <c r="AD377">
        <v>0</v>
      </c>
      <c r="AE377">
        <v>0</v>
      </c>
      <c r="AF377">
        <v>0</v>
      </c>
      <c r="AG377">
        <v>0</v>
      </c>
      <c r="AH377">
        <v>0</v>
      </c>
      <c r="AI377">
        <v>0</v>
      </c>
      <c r="AJ377">
        <v>0</v>
      </c>
      <c r="AK377">
        <v>0</v>
      </c>
      <c r="AL377">
        <v>0</v>
      </c>
      <c r="AM377">
        <v>0</v>
      </c>
      <c r="AN377" t="s">
        <v>54</v>
      </c>
      <c r="AO377" t="s">
        <v>234</v>
      </c>
      <c r="AP377" t="s">
        <v>56</v>
      </c>
    </row>
    <row r="378" ht="409.5" spans="1:42">
      <c r="A378">
        <v>483</v>
      </c>
      <c r="B378" t="s">
        <v>1692</v>
      </c>
      <c r="C378" t="s">
        <v>1693</v>
      </c>
      <c r="D378" s="12" t="s">
        <v>1694</v>
      </c>
      <c r="E378">
        <v>3.8</v>
      </c>
      <c r="F378" s="12" t="s">
        <v>1695</v>
      </c>
      <c r="G378" t="s">
        <v>1696</v>
      </c>
      <c r="H378" t="s">
        <v>1696</v>
      </c>
      <c r="I378" t="s">
        <v>83</v>
      </c>
      <c r="J378">
        <v>1870</v>
      </c>
      <c r="K378" t="s">
        <v>106</v>
      </c>
      <c r="L378" t="s">
        <v>115</v>
      </c>
      <c r="M378" t="s">
        <v>116</v>
      </c>
      <c r="N378" t="s">
        <v>108</v>
      </c>
      <c r="O378" t="s">
        <v>1697</v>
      </c>
      <c r="P378">
        <v>0</v>
      </c>
      <c r="Q378">
        <v>0</v>
      </c>
      <c r="R378">
        <v>43</v>
      </c>
      <c r="S378">
        <v>77</v>
      </c>
      <c r="T378">
        <v>60</v>
      </c>
      <c r="U378" t="s">
        <v>1698</v>
      </c>
      <c r="V378" t="s">
        <v>665</v>
      </c>
      <c r="W378">
        <v>151</v>
      </c>
      <c r="X378">
        <v>0</v>
      </c>
      <c r="Y378">
        <v>0</v>
      </c>
      <c r="Z378">
        <v>1</v>
      </c>
      <c r="AA378">
        <v>1</v>
      </c>
      <c r="AB378">
        <v>0</v>
      </c>
      <c r="AC378">
        <v>0</v>
      </c>
      <c r="AD378">
        <v>0</v>
      </c>
      <c r="AE378">
        <v>0</v>
      </c>
      <c r="AF378">
        <v>0</v>
      </c>
      <c r="AG378">
        <v>0</v>
      </c>
      <c r="AH378">
        <v>0</v>
      </c>
      <c r="AI378">
        <v>0</v>
      </c>
      <c r="AJ378">
        <v>0</v>
      </c>
      <c r="AK378">
        <v>0</v>
      </c>
      <c r="AL378">
        <v>0</v>
      </c>
      <c r="AM378">
        <v>0</v>
      </c>
      <c r="AN378" t="s">
        <v>174</v>
      </c>
      <c r="AO378" t="s">
        <v>55</v>
      </c>
      <c r="AP378" t="s">
        <v>55</v>
      </c>
    </row>
    <row r="379" ht="409.5" spans="1:42">
      <c r="A379">
        <v>485</v>
      </c>
      <c r="B379" t="s">
        <v>373</v>
      </c>
      <c r="C379" t="s">
        <v>1699</v>
      </c>
      <c r="D379" s="12" t="s">
        <v>1700</v>
      </c>
      <c r="E379">
        <v>3.9</v>
      </c>
      <c r="F379" s="12" t="s">
        <v>1080</v>
      </c>
      <c r="G379" t="s">
        <v>1081</v>
      </c>
      <c r="H379" t="s">
        <v>1081</v>
      </c>
      <c r="I379" t="s">
        <v>95</v>
      </c>
      <c r="J379">
        <v>2009</v>
      </c>
      <c r="K379" t="s">
        <v>49</v>
      </c>
      <c r="L379" t="s">
        <v>625</v>
      </c>
      <c r="M379" t="s">
        <v>116</v>
      </c>
      <c r="N379" t="s">
        <v>51</v>
      </c>
      <c r="O379">
        <v>-1</v>
      </c>
      <c r="P379">
        <v>0</v>
      </c>
      <c r="Q379">
        <v>0</v>
      </c>
      <c r="R379">
        <v>139</v>
      </c>
      <c r="S379">
        <v>221</v>
      </c>
      <c r="T379">
        <v>180</v>
      </c>
      <c r="U379" t="s">
        <v>1082</v>
      </c>
      <c r="V379" t="s">
        <v>126</v>
      </c>
      <c r="W379">
        <v>12</v>
      </c>
      <c r="X379">
        <v>1</v>
      </c>
      <c r="Y379">
        <v>0</v>
      </c>
      <c r="Z379">
        <v>0</v>
      </c>
      <c r="AA379">
        <v>1</v>
      </c>
      <c r="AB379">
        <v>1</v>
      </c>
      <c r="AC379">
        <v>0</v>
      </c>
      <c r="AD379">
        <v>0</v>
      </c>
      <c r="AE379">
        <v>0</v>
      </c>
      <c r="AF379">
        <v>0</v>
      </c>
      <c r="AG379">
        <v>0</v>
      </c>
      <c r="AH379">
        <v>0</v>
      </c>
      <c r="AI379">
        <v>0</v>
      </c>
      <c r="AJ379">
        <v>0</v>
      </c>
      <c r="AK379">
        <v>0</v>
      </c>
      <c r="AL379">
        <v>0</v>
      </c>
      <c r="AM379">
        <v>0</v>
      </c>
      <c r="AN379" t="s">
        <v>54</v>
      </c>
      <c r="AO379" t="s">
        <v>234</v>
      </c>
      <c r="AP379" t="s">
        <v>56</v>
      </c>
    </row>
    <row r="380" ht="409.5" spans="1:42">
      <c r="A380">
        <v>486</v>
      </c>
      <c r="B380" t="s">
        <v>1701</v>
      </c>
      <c r="C380" t="s">
        <v>1211</v>
      </c>
      <c r="D380" s="12" t="s">
        <v>1702</v>
      </c>
      <c r="E380">
        <v>3.8</v>
      </c>
      <c r="F380" s="12" t="s">
        <v>1213</v>
      </c>
      <c r="G380" t="s">
        <v>94</v>
      </c>
      <c r="H380" t="s">
        <v>94</v>
      </c>
      <c r="I380" t="s">
        <v>83</v>
      </c>
      <c r="J380">
        <v>2002</v>
      </c>
      <c r="K380" t="s">
        <v>49</v>
      </c>
      <c r="L380" t="s">
        <v>878</v>
      </c>
      <c r="M380" t="s">
        <v>879</v>
      </c>
      <c r="N380" t="s">
        <v>67</v>
      </c>
      <c r="O380" t="s">
        <v>1214</v>
      </c>
      <c r="P380">
        <v>0</v>
      </c>
      <c r="Q380">
        <v>0</v>
      </c>
      <c r="R380">
        <v>44</v>
      </c>
      <c r="S380">
        <v>86</v>
      </c>
      <c r="T380">
        <v>65</v>
      </c>
      <c r="U380" t="s">
        <v>1215</v>
      </c>
      <c r="V380" t="s">
        <v>100</v>
      </c>
      <c r="W380">
        <v>19</v>
      </c>
      <c r="X380">
        <v>0</v>
      </c>
      <c r="Y380">
        <v>0</v>
      </c>
      <c r="Z380">
        <v>0</v>
      </c>
      <c r="AA380">
        <v>1</v>
      </c>
      <c r="AB380">
        <v>1</v>
      </c>
      <c r="AC380">
        <v>1</v>
      </c>
      <c r="AD380">
        <v>0</v>
      </c>
      <c r="AE380">
        <v>0</v>
      </c>
      <c r="AF380">
        <v>0</v>
      </c>
      <c r="AG380">
        <v>0</v>
      </c>
      <c r="AH380">
        <v>0</v>
      </c>
      <c r="AI380">
        <v>0</v>
      </c>
      <c r="AJ380">
        <v>0</v>
      </c>
      <c r="AK380">
        <v>0</v>
      </c>
      <c r="AL380">
        <v>0</v>
      </c>
      <c r="AM380">
        <v>0</v>
      </c>
      <c r="AN380" t="s">
        <v>174</v>
      </c>
      <c r="AO380" t="s">
        <v>55</v>
      </c>
      <c r="AP380" t="s">
        <v>55</v>
      </c>
    </row>
    <row r="381" ht="409.5" spans="1:42">
      <c r="A381">
        <v>487</v>
      </c>
      <c r="B381" t="s">
        <v>776</v>
      </c>
      <c r="C381" t="s">
        <v>1703</v>
      </c>
      <c r="D381" s="12" t="s">
        <v>1704</v>
      </c>
      <c r="E381">
        <v>4.3</v>
      </c>
      <c r="F381" s="12" t="s">
        <v>1705</v>
      </c>
      <c r="G381" t="s">
        <v>1706</v>
      </c>
      <c r="H381" t="s">
        <v>1707</v>
      </c>
      <c r="I381" t="s">
        <v>155</v>
      </c>
      <c r="J381">
        <v>1990</v>
      </c>
      <c r="K381" t="s">
        <v>49</v>
      </c>
      <c r="L381" t="s">
        <v>315</v>
      </c>
      <c r="M381" t="s">
        <v>140</v>
      </c>
      <c r="N381" t="s">
        <v>108</v>
      </c>
      <c r="O381" t="s">
        <v>1708</v>
      </c>
      <c r="P381">
        <v>0</v>
      </c>
      <c r="Q381">
        <v>0</v>
      </c>
      <c r="R381">
        <v>78</v>
      </c>
      <c r="S381">
        <v>147</v>
      </c>
      <c r="T381">
        <v>112.5</v>
      </c>
      <c r="U381" t="s">
        <v>1709</v>
      </c>
      <c r="V381" t="s">
        <v>702</v>
      </c>
      <c r="W381">
        <v>31</v>
      </c>
      <c r="X381">
        <v>1</v>
      </c>
      <c r="Y381">
        <v>1</v>
      </c>
      <c r="Z381">
        <v>1</v>
      </c>
      <c r="AA381">
        <v>0</v>
      </c>
      <c r="AB381">
        <v>0</v>
      </c>
      <c r="AC381">
        <v>0</v>
      </c>
      <c r="AD381">
        <v>0</v>
      </c>
      <c r="AE381">
        <v>0</v>
      </c>
      <c r="AF381">
        <v>0</v>
      </c>
      <c r="AG381">
        <v>0</v>
      </c>
      <c r="AH381">
        <v>1</v>
      </c>
      <c r="AI381">
        <v>0</v>
      </c>
      <c r="AJ381">
        <v>0</v>
      </c>
      <c r="AK381">
        <v>1</v>
      </c>
      <c r="AL381">
        <v>0</v>
      </c>
      <c r="AM381">
        <v>0</v>
      </c>
      <c r="AN381" t="s">
        <v>194</v>
      </c>
      <c r="AO381" t="s">
        <v>234</v>
      </c>
      <c r="AP381" t="s">
        <v>55</v>
      </c>
    </row>
    <row r="382" ht="409.5" spans="1:42">
      <c r="A382">
        <v>488</v>
      </c>
      <c r="B382" t="s">
        <v>716</v>
      </c>
      <c r="C382" t="s">
        <v>682</v>
      </c>
      <c r="D382" s="12" t="s">
        <v>1710</v>
      </c>
      <c r="E382">
        <v>1.9</v>
      </c>
      <c r="F382" s="12" t="s">
        <v>1711</v>
      </c>
      <c r="G382" t="s">
        <v>94</v>
      </c>
      <c r="H382" t="s">
        <v>94</v>
      </c>
      <c r="I382" t="s">
        <v>105</v>
      </c>
      <c r="J382">
        <v>2010</v>
      </c>
      <c r="K382" t="s">
        <v>49</v>
      </c>
      <c r="L382" t="s">
        <v>165</v>
      </c>
      <c r="M382" t="s">
        <v>148</v>
      </c>
      <c r="N382" t="s">
        <v>76</v>
      </c>
      <c r="O382" t="s">
        <v>1712</v>
      </c>
      <c r="P382">
        <v>0</v>
      </c>
      <c r="Q382">
        <v>0</v>
      </c>
      <c r="R382">
        <v>65</v>
      </c>
      <c r="S382">
        <v>110</v>
      </c>
      <c r="T382">
        <v>87.5</v>
      </c>
      <c r="U382" t="s">
        <v>1713</v>
      </c>
      <c r="V382" t="s">
        <v>100</v>
      </c>
      <c r="W382">
        <v>11</v>
      </c>
      <c r="X382">
        <v>1</v>
      </c>
      <c r="Y382">
        <v>0</v>
      </c>
      <c r="Z382">
        <v>0</v>
      </c>
      <c r="AA382">
        <v>1</v>
      </c>
      <c r="AB382">
        <v>1</v>
      </c>
      <c r="AC382">
        <v>0</v>
      </c>
      <c r="AD382">
        <v>0</v>
      </c>
      <c r="AE382">
        <v>0</v>
      </c>
      <c r="AF382">
        <v>0</v>
      </c>
      <c r="AG382">
        <v>0</v>
      </c>
      <c r="AH382">
        <v>0</v>
      </c>
      <c r="AI382">
        <v>0</v>
      </c>
      <c r="AJ382">
        <v>0</v>
      </c>
      <c r="AK382">
        <v>0</v>
      </c>
      <c r="AL382">
        <v>0</v>
      </c>
      <c r="AM382">
        <v>1</v>
      </c>
      <c r="AN382" t="s">
        <v>174</v>
      </c>
      <c r="AO382" t="s">
        <v>234</v>
      </c>
      <c r="AP382" t="s">
        <v>55</v>
      </c>
    </row>
    <row r="383" ht="409.5" spans="1:42">
      <c r="A383">
        <v>489</v>
      </c>
      <c r="B383" t="s">
        <v>1714</v>
      </c>
      <c r="C383" t="s">
        <v>1715</v>
      </c>
      <c r="D383" s="12" t="s">
        <v>1716</v>
      </c>
      <c r="E383">
        <v>3.3</v>
      </c>
      <c r="F383" s="12" t="s">
        <v>411</v>
      </c>
      <c r="G383" t="s">
        <v>515</v>
      </c>
      <c r="H383" t="s">
        <v>412</v>
      </c>
      <c r="I383" t="s">
        <v>63</v>
      </c>
      <c r="J383">
        <v>1912</v>
      </c>
      <c r="K383" t="s">
        <v>49</v>
      </c>
      <c r="L383" t="s">
        <v>219</v>
      </c>
      <c r="M383" t="s">
        <v>220</v>
      </c>
      <c r="N383" t="s">
        <v>166</v>
      </c>
      <c r="O383" t="s">
        <v>413</v>
      </c>
      <c r="P383">
        <v>0</v>
      </c>
      <c r="Q383">
        <v>0</v>
      </c>
      <c r="R383">
        <v>37</v>
      </c>
      <c r="S383">
        <v>66</v>
      </c>
      <c r="T383">
        <v>51.5</v>
      </c>
      <c r="U383" t="s">
        <v>414</v>
      </c>
      <c r="V383" t="s">
        <v>518</v>
      </c>
      <c r="W383">
        <v>109</v>
      </c>
      <c r="X383">
        <v>1</v>
      </c>
      <c r="Y383">
        <v>0</v>
      </c>
      <c r="Z383">
        <v>0</v>
      </c>
      <c r="AA383">
        <v>1</v>
      </c>
      <c r="AB383">
        <v>1</v>
      </c>
      <c r="AC383">
        <v>0</v>
      </c>
      <c r="AD383">
        <v>0</v>
      </c>
      <c r="AE383">
        <v>0</v>
      </c>
      <c r="AF383">
        <v>0</v>
      </c>
      <c r="AG383">
        <v>0</v>
      </c>
      <c r="AH383">
        <v>0</v>
      </c>
      <c r="AI383">
        <v>0</v>
      </c>
      <c r="AJ383">
        <v>1</v>
      </c>
      <c r="AK383">
        <v>0</v>
      </c>
      <c r="AL383">
        <v>0</v>
      </c>
      <c r="AM383">
        <v>0</v>
      </c>
      <c r="AN383" t="s">
        <v>634</v>
      </c>
      <c r="AO383" t="s">
        <v>55</v>
      </c>
      <c r="AP383" t="s">
        <v>56</v>
      </c>
    </row>
    <row r="384" ht="409.5" spans="1:42">
      <c r="A384">
        <v>490</v>
      </c>
      <c r="B384" t="s">
        <v>1717</v>
      </c>
      <c r="C384" t="s">
        <v>1718</v>
      </c>
      <c r="D384" s="12" t="s">
        <v>1719</v>
      </c>
      <c r="E384">
        <v>4.7</v>
      </c>
      <c r="F384" s="12" t="s">
        <v>1720</v>
      </c>
      <c r="G384" t="s">
        <v>1721</v>
      </c>
      <c r="H384" t="s">
        <v>1722</v>
      </c>
      <c r="I384" t="s">
        <v>95</v>
      </c>
      <c r="J384">
        <v>1972</v>
      </c>
      <c r="K384" t="s">
        <v>49</v>
      </c>
      <c r="L384" t="s">
        <v>808</v>
      </c>
      <c r="M384" t="s">
        <v>75</v>
      </c>
      <c r="N384" t="s">
        <v>250</v>
      </c>
      <c r="O384">
        <v>-1</v>
      </c>
      <c r="P384">
        <v>0</v>
      </c>
      <c r="Q384">
        <v>0</v>
      </c>
      <c r="R384">
        <v>38</v>
      </c>
      <c r="S384">
        <v>64</v>
      </c>
      <c r="T384">
        <v>51</v>
      </c>
      <c r="U384" t="s">
        <v>1723</v>
      </c>
      <c r="V384" t="s">
        <v>126</v>
      </c>
      <c r="W384">
        <v>49</v>
      </c>
      <c r="X384">
        <v>0</v>
      </c>
      <c r="Y384">
        <v>0</v>
      </c>
      <c r="Z384">
        <v>0</v>
      </c>
      <c r="AA384">
        <v>1</v>
      </c>
      <c r="AB384">
        <v>0</v>
      </c>
      <c r="AC384">
        <v>0</v>
      </c>
      <c r="AD384">
        <v>0</v>
      </c>
      <c r="AE384">
        <v>0</v>
      </c>
      <c r="AF384">
        <v>0</v>
      </c>
      <c r="AG384">
        <v>0</v>
      </c>
      <c r="AH384">
        <v>0</v>
      </c>
      <c r="AI384">
        <v>0</v>
      </c>
      <c r="AJ384">
        <v>0</v>
      </c>
      <c r="AK384">
        <v>0</v>
      </c>
      <c r="AL384">
        <v>0</v>
      </c>
      <c r="AM384">
        <v>0</v>
      </c>
      <c r="AN384" t="s">
        <v>134</v>
      </c>
      <c r="AO384" t="s">
        <v>55</v>
      </c>
      <c r="AP384" t="s">
        <v>55</v>
      </c>
    </row>
    <row r="385" ht="409.5" spans="1:42">
      <c r="A385">
        <v>491</v>
      </c>
      <c r="B385" t="s">
        <v>1724</v>
      </c>
      <c r="C385" t="s">
        <v>1725</v>
      </c>
      <c r="D385" s="12" t="s">
        <v>1726</v>
      </c>
      <c r="E385">
        <v>3.1</v>
      </c>
      <c r="F385" s="12" t="s">
        <v>1727</v>
      </c>
      <c r="G385" t="s">
        <v>412</v>
      </c>
      <c r="H385" t="s">
        <v>1728</v>
      </c>
      <c r="I385" t="s">
        <v>63</v>
      </c>
      <c r="J385">
        <v>1856</v>
      </c>
      <c r="K385" t="s">
        <v>49</v>
      </c>
      <c r="L385" t="s">
        <v>115</v>
      </c>
      <c r="M385" t="s">
        <v>116</v>
      </c>
      <c r="N385" t="s">
        <v>166</v>
      </c>
      <c r="O385">
        <v>-1</v>
      </c>
      <c r="P385">
        <v>0</v>
      </c>
      <c r="Q385">
        <v>0</v>
      </c>
      <c r="R385">
        <v>43</v>
      </c>
      <c r="S385">
        <v>82</v>
      </c>
      <c r="T385">
        <v>62.5</v>
      </c>
      <c r="U385" t="s">
        <v>1729</v>
      </c>
      <c r="V385" t="s">
        <v>183</v>
      </c>
      <c r="W385">
        <v>165</v>
      </c>
      <c r="X385">
        <v>1</v>
      </c>
      <c r="Y385">
        <v>0</v>
      </c>
      <c r="Z385">
        <v>0</v>
      </c>
      <c r="AA385">
        <v>1</v>
      </c>
      <c r="AB385">
        <v>1</v>
      </c>
      <c r="AC385">
        <v>1</v>
      </c>
      <c r="AD385">
        <v>0</v>
      </c>
      <c r="AE385">
        <v>0</v>
      </c>
      <c r="AF385">
        <v>0</v>
      </c>
      <c r="AG385">
        <v>0</v>
      </c>
      <c r="AH385">
        <v>0</v>
      </c>
      <c r="AI385">
        <v>0</v>
      </c>
      <c r="AJ385">
        <v>0</v>
      </c>
      <c r="AK385">
        <v>0</v>
      </c>
      <c r="AL385">
        <v>0</v>
      </c>
      <c r="AM385">
        <v>0</v>
      </c>
      <c r="AN385" t="s">
        <v>54</v>
      </c>
      <c r="AO385" t="s">
        <v>55</v>
      </c>
      <c r="AP385" t="s">
        <v>56</v>
      </c>
    </row>
    <row r="386" ht="409.5" spans="1:42">
      <c r="A386">
        <v>492</v>
      </c>
      <c r="B386" t="s">
        <v>1730</v>
      </c>
      <c r="C386" t="s">
        <v>1731</v>
      </c>
      <c r="D386" s="12" t="s">
        <v>1732</v>
      </c>
      <c r="E386">
        <v>3.4</v>
      </c>
      <c r="F386" s="12" t="s">
        <v>1733</v>
      </c>
      <c r="G386" t="s">
        <v>1734</v>
      </c>
      <c r="H386" t="s">
        <v>1735</v>
      </c>
      <c r="I386" t="s">
        <v>48</v>
      </c>
      <c r="J386">
        <v>1981</v>
      </c>
      <c r="K386" t="s">
        <v>106</v>
      </c>
      <c r="L386" t="s">
        <v>65</v>
      </c>
      <c r="M386" t="s">
        <v>66</v>
      </c>
      <c r="N386" t="s">
        <v>97</v>
      </c>
      <c r="O386">
        <v>-1</v>
      </c>
      <c r="P386">
        <v>0</v>
      </c>
      <c r="Q386">
        <v>0</v>
      </c>
      <c r="R386">
        <v>90</v>
      </c>
      <c r="S386">
        <v>110</v>
      </c>
      <c r="T386">
        <v>100</v>
      </c>
      <c r="U386" t="s">
        <v>1736</v>
      </c>
      <c r="V386" t="s">
        <v>722</v>
      </c>
      <c r="W386">
        <v>40</v>
      </c>
      <c r="X386">
        <v>0</v>
      </c>
      <c r="Y386">
        <v>0</v>
      </c>
      <c r="Z386">
        <v>0</v>
      </c>
      <c r="AA386">
        <v>0</v>
      </c>
      <c r="AB386">
        <v>1</v>
      </c>
      <c r="AC386">
        <v>0</v>
      </c>
      <c r="AD386">
        <v>0</v>
      </c>
      <c r="AE386">
        <v>0</v>
      </c>
      <c r="AF386">
        <v>0</v>
      </c>
      <c r="AG386">
        <v>0</v>
      </c>
      <c r="AH386">
        <v>1</v>
      </c>
      <c r="AI386">
        <v>0</v>
      </c>
      <c r="AJ386">
        <v>0</v>
      </c>
      <c r="AK386">
        <v>0</v>
      </c>
      <c r="AL386">
        <v>0</v>
      </c>
      <c r="AM386">
        <v>0</v>
      </c>
      <c r="AN386" t="s">
        <v>194</v>
      </c>
      <c r="AO386" t="s">
        <v>234</v>
      </c>
      <c r="AP386" t="s">
        <v>55</v>
      </c>
    </row>
    <row r="387" ht="409.5" spans="1:42">
      <c r="A387">
        <v>493</v>
      </c>
      <c r="B387" t="s">
        <v>330</v>
      </c>
      <c r="C387" t="s">
        <v>472</v>
      </c>
      <c r="D387" s="12" t="s">
        <v>1737</v>
      </c>
      <c r="E387">
        <v>4.4</v>
      </c>
      <c r="F387" s="12" t="s">
        <v>1738</v>
      </c>
      <c r="G387" t="s">
        <v>153</v>
      </c>
      <c r="H387" t="s">
        <v>368</v>
      </c>
      <c r="I387" t="s">
        <v>95</v>
      </c>
      <c r="J387">
        <v>2004</v>
      </c>
      <c r="K387" t="s">
        <v>49</v>
      </c>
      <c r="L387" t="s">
        <v>309</v>
      </c>
      <c r="M387" t="s">
        <v>140</v>
      </c>
      <c r="N387" t="s">
        <v>97</v>
      </c>
      <c r="O387">
        <v>-1</v>
      </c>
      <c r="P387">
        <v>0</v>
      </c>
      <c r="Q387">
        <v>0</v>
      </c>
      <c r="R387">
        <v>61</v>
      </c>
      <c r="S387">
        <v>109</v>
      </c>
      <c r="T387">
        <v>85</v>
      </c>
      <c r="U387" t="s">
        <v>1739</v>
      </c>
      <c r="V387" t="s">
        <v>158</v>
      </c>
      <c r="W387">
        <v>17</v>
      </c>
      <c r="X387">
        <v>1</v>
      </c>
      <c r="Y387">
        <v>1</v>
      </c>
      <c r="Z387">
        <v>1</v>
      </c>
      <c r="AA387">
        <v>0</v>
      </c>
      <c r="AB387">
        <v>0</v>
      </c>
      <c r="AC387">
        <v>0</v>
      </c>
      <c r="AD387">
        <v>0</v>
      </c>
      <c r="AE387">
        <v>0</v>
      </c>
      <c r="AF387">
        <v>0</v>
      </c>
      <c r="AG387">
        <v>0</v>
      </c>
      <c r="AH387">
        <v>1</v>
      </c>
      <c r="AI387">
        <v>0</v>
      </c>
      <c r="AJ387">
        <v>0</v>
      </c>
      <c r="AK387">
        <v>0</v>
      </c>
      <c r="AL387">
        <v>0</v>
      </c>
      <c r="AM387">
        <v>0</v>
      </c>
      <c r="AN387" t="s">
        <v>194</v>
      </c>
      <c r="AO387" t="s">
        <v>55</v>
      </c>
      <c r="AP387" t="s">
        <v>55</v>
      </c>
    </row>
    <row r="388" ht="409.5" spans="1:42">
      <c r="A388">
        <v>494</v>
      </c>
      <c r="B388" t="s">
        <v>1740</v>
      </c>
      <c r="C388" t="s">
        <v>1741</v>
      </c>
      <c r="D388" s="12" t="s">
        <v>1742</v>
      </c>
      <c r="E388">
        <v>3.9</v>
      </c>
      <c r="F388" s="12" t="s">
        <v>1743</v>
      </c>
      <c r="G388" t="s">
        <v>1744</v>
      </c>
      <c r="H388" t="s">
        <v>1744</v>
      </c>
      <c r="I388" t="s">
        <v>105</v>
      </c>
      <c r="J388">
        <v>2012</v>
      </c>
      <c r="K388" t="s">
        <v>49</v>
      </c>
      <c r="L388" t="s">
        <v>315</v>
      </c>
      <c r="M388" t="s">
        <v>140</v>
      </c>
      <c r="N388" t="s">
        <v>97</v>
      </c>
      <c r="O388">
        <v>-1</v>
      </c>
      <c r="P388">
        <v>0</v>
      </c>
      <c r="Q388">
        <v>0</v>
      </c>
      <c r="R388">
        <v>93</v>
      </c>
      <c r="S388">
        <v>151</v>
      </c>
      <c r="T388">
        <v>122</v>
      </c>
      <c r="U388" t="s">
        <v>1745</v>
      </c>
      <c r="V388" t="s">
        <v>78</v>
      </c>
      <c r="W388">
        <v>9</v>
      </c>
      <c r="X388">
        <v>1</v>
      </c>
      <c r="Y388">
        <v>0</v>
      </c>
      <c r="Z388">
        <v>1</v>
      </c>
      <c r="AA388">
        <v>0</v>
      </c>
      <c r="AB388">
        <v>0</v>
      </c>
      <c r="AC388">
        <v>0</v>
      </c>
      <c r="AD388">
        <v>0</v>
      </c>
      <c r="AE388">
        <v>0</v>
      </c>
      <c r="AF388">
        <v>0</v>
      </c>
      <c r="AG388">
        <v>0</v>
      </c>
      <c r="AH388">
        <v>0</v>
      </c>
      <c r="AI388">
        <v>0</v>
      </c>
      <c r="AJ388">
        <v>0</v>
      </c>
      <c r="AK388">
        <v>0</v>
      </c>
      <c r="AL388">
        <v>0</v>
      </c>
      <c r="AM388">
        <v>0</v>
      </c>
      <c r="AN388" t="s">
        <v>54</v>
      </c>
      <c r="AO388" t="s">
        <v>234</v>
      </c>
      <c r="AP388" t="s">
        <v>56</v>
      </c>
    </row>
    <row r="389" ht="409.5" spans="1:42">
      <c r="A389">
        <v>495</v>
      </c>
      <c r="B389" t="s">
        <v>1746</v>
      </c>
      <c r="C389" t="s">
        <v>512</v>
      </c>
      <c r="D389" s="12" t="s">
        <v>1747</v>
      </c>
      <c r="E389">
        <v>3.9</v>
      </c>
      <c r="F389" s="12" t="s">
        <v>1748</v>
      </c>
      <c r="G389" t="s">
        <v>239</v>
      </c>
      <c r="H389" t="s">
        <v>1749</v>
      </c>
      <c r="I389" t="s">
        <v>48</v>
      </c>
      <c r="J389">
        <v>1995</v>
      </c>
      <c r="K389" t="s">
        <v>49</v>
      </c>
      <c r="L389" t="s">
        <v>207</v>
      </c>
      <c r="M389" t="s">
        <v>140</v>
      </c>
      <c r="N389" t="s">
        <v>76</v>
      </c>
      <c r="O389">
        <v>-1</v>
      </c>
      <c r="P389">
        <v>0</v>
      </c>
      <c r="Q389">
        <v>0</v>
      </c>
      <c r="R389">
        <v>52</v>
      </c>
      <c r="S389">
        <v>81</v>
      </c>
      <c r="T389">
        <v>66.5</v>
      </c>
      <c r="U389" t="s">
        <v>1750</v>
      </c>
      <c r="V389" t="s">
        <v>244</v>
      </c>
      <c r="W389">
        <v>26</v>
      </c>
      <c r="X389">
        <v>1</v>
      </c>
      <c r="Y389">
        <v>0</v>
      </c>
      <c r="Z389">
        <v>0</v>
      </c>
      <c r="AA389">
        <v>0</v>
      </c>
      <c r="AB389">
        <v>1</v>
      </c>
      <c r="AC389">
        <v>1</v>
      </c>
      <c r="AD389">
        <v>0</v>
      </c>
      <c r="AE389">
        <v>0</v>
      </c>
      <c r="AF389">
        <v>0</v>
      </c>
      <c r="AG389">
        <v>0</v>
      </c>
      <c r="AH389">
        <v>0</v>
      </c>
      <c r="AI389">
        <v>1</v>
      </c>
      <c r="AJ389">
        <v>1</v>
      </c>
      <c r="AK389">
        <v>0</v>
      </c>
      <c r="AL389">
        <v>0</v>
      </c>
      <c r="AM389">
        <v>0</v>
      </c>
      <c r="AN389" t="s">
        <v>519</v>
      </c>
      <c r="AO389" t="s">
        <v>55</v>
      </c>
      <c r="AP389" t="s">
        <v>56</v>
      </c>
    </row>
    <row r="390" ht="409.5" spans="1:42">
      <c r="A390">
        <v>496</v>
      </c>
      <c r="B390" t="s">
        <v>1751</v>
      </c>
      <c r="C390" t="s">
        <v>1752</v>
      </c>
      <c r="D390" s="12" t="s">
        <v>1753</v>
      </c>
      <c r="E390">
        <v>4.7</v>
      </c>
      <c r="F390" s="12" t="s">
        <v>1754</v>
      </c>
      <c r="G390" t="s">
        <v>1755</v>
      </c>
      <c r="H390" t="s">
        <v>1755</v>
      </c>
      <c r="I390" t="s">
        <v>83</v>
      </c>
      <c r="J390">
        <v>2002</v>
      </c>
      <c r="K390" t="s">
        <v>49</v>
      </c>
      <c r="L390" t="s">
        <v>1075</v>
      </c>
      <c r="M390" t="s">
        <v>116</v>
      </c>
      <c r="N390" t="s">
        <v>97</v>
      </c>
      <c r="O390">
        <v>-1</v>
      </c>
      <c r="P390">
        <v>0</v>
      </c>
      <c r="Q390">
        <v>0</v>
      </c>
      <c r="R390">
        <v>40</v>
      </c>
      <c r="S390">
        <v>101</v>
      </c>
      <c r="T390">
        <v>70.5</v>
      </c>
      <c r="U390" t="s">
        <v>1756</v>
      </c>
      <c r="V390" t="s">
        <v>449</v>
      </c>
      <c r="W390">
        <v>19</v>
      </c>
      <c r="X390">
        <v>0</v>
      </c>
      <c r="Y390">
        <v>1</v>
      </c>
      <c r="Z390">
        <v>0</v>
      </c>
      <c r="AA390">
        <v>1</v>
      </c>
      <c r="AB390">
        <v>1</v>
      </c>
      <c r="AC390">
        <v>0</v>
      </c>
      <c r="AD390">
        <v>0</v>
      </c>
      <c r="AE390">
        <v>0</v>
      </c>
      <c r="AF390">
        <v>0</v>
      </c>
      <c r="AG390">
        <v>0</v>
      </c>
      <c r="AH390">
        <v>1</v>
      </c>
      <c r="AI390">
        <v>1</v>
      </c>
      <c r="AJ390">
        <v>0</v>
      </c>
      <c r="AK390">
        <v>0</v>
      </c>
      <c r="AL390">
        <v>1</v>
      </c>
      <c r="AM390">
        <v>0</v>
      </c>
      <c r="AN390" t="s">
        <v>55</v>
      </c>
      <c r="AO390" t="s">
        <v>55</v>
      </c>
      <c r="AP390" t="s">
        <v>55</v>
      </c>
    </row>
    <row r="391" ht="409.5" spans="1:42">
      <c r="A391">
        <v>497</v>
      </c>
      <c r="B391" t="s">
        <v>776</v>
      </c>
      <c r="C391" t="s">
        <v>1757</v>
      </c>
      <c r="D391" s="12" t="s">
        <v>1758</v>
      </c>
      <c r="E391">
        <v>4.7</v>
      </c>
      <c r="F391" s="12" t="s">
        <v>1759</v>
      </c>
      <c r="G391" t="s">
        <v>1311</v>
      </c>
      <c r="H391" t="s">
        <v>1311</v>
      </c>
      <c r="I391" t="s">
        <v>95</v>
      </c>
      <c r="J391">
        <v>2010</v>
      </c>
      <c r="K391" t="s">
        <v>49</v>
      </c>
      <c r="L391" t="s">
        <v>74</v>
      </c>
      <c r="M391" t="s">
        <v>75</v>
      </c>
      <c r="N391" t="s">
        <v>250</v>
      </c>
      <c r="O391">
        <v>-1</v>
      </c>
      <c r="P391">
        <v>0</v>
      </c>
      <c r="Q391">
        <v>0</v>
      </c>
      <c r="R391">
        <v>97</v>
      </c>
      <c r="S391">
        <v>180</v>
      </c>
      <c r="T391">
        <v>138.5</v>
      </c>
      <c r="U391" t="s">
        <v>1760</v>
      </c>
      <c r="V391" t="s">
        <v>111</v>
      </c>
      <c r="W391">
        <v>11</v>
      </c>
      <c r="X391">
        <v>1</v>
      </c>
      <c r="Y391">
        <v>1</v>
      </c>
      <c r="Z391">
        <v>0</v>
      </c>
      <c r="AA391">
        <v>0</v>
      </c>
      <c r="AB391">
        <v>1</v>
      </c>
      <c r="AC391">
        <v>0</v>
      </c>
      <c r="AD391">
        <v>0</v>
      </c>
      <c r="AE391">
        <v>0</v>
      </c>
      <c r="AF391">
        <v>0</v>
      </c>
      <c r="AG391">
        <v>1</v>
      </c>
      <c r="AH391">
        <v>0</v>
      </c>
      <c r="AI391">
        <v>0</v>
      </c>
      <c r="AJ391">
        <v>0</v>
      </c>
      <c r="AK391">
        <v>0</v>
      </c>
      <c r="AL391">
        <v>0</v>
      </c>
      <c r="AM391">
        <v>0</v>
      </c>
      <c r="AN391" t="s">
        <v>194</v>
      </c>
      <c r="AO391" t="s">
        <v>234</v>
      </c>
      <c r="AP391" t="s">
        <v>55</v>
      </c>
    </row>
    <row r="392" ht="409.5" spans="1:42">
      <c r="A392">
        <v>498</v>
      </c>
      <c r="B392" t="s">
        <v>1761</v>
      </c>
      <c r="C392" t="s">
        <v>1762</v>
      </c>
      <c r="D392" s="12" t="s">
        <v>1763</v>
      </c>
      <c r="E392">
        <v>3.4</v>
      </c>
      <c r="F392" s="12" t="s">
        <v>863</v>
      </c>
      <c r="G392" t="s">
        <v>412</v>
      </c>
      <c r="H392" t="s">
        <v>864</v>
      </c>
      <c r="I392" t="s">
        <v>83</v>
      </c>
      <c r="J392">
        <v>1943</v>
      </c>
      <c r="K392" t="s">
        <v>49</v>
      </c>
      <c r="L392" t="s">
        <v>123</v>
      </c>
      <c r="M392" t="s">
        <v>75</v>
      </c>
      <c r="N392" t="s">
        <v>76</v>
      </c>
      <c r="O392" t="s">
        <v>865</v>
      </c>
      <c r="P392">
        <v>0</v>
      </c>
      <c r="Q392">
        <v>0</v>
      </c>
      <c r="R392">
        <v>81</v>
      </c>
      <c r="S392">
        <v>134</v>
      </c>
      <c r="T392">
        <v>107.5</v>
      </c>
      <c r="U392" t="s">
        <v>866</v>
      </c>
      <c r="V392" t="s">
        <v>183</v>
      </c>
      <c r="W392">
        <v>78</v>
      </c>
      <c r="X392">
        <v>0</v>
      </c>
      <c r="Y392">
        <v>1</v>
      </c>
      <c r="Z392">
        <v>0</v>
      </c>
      <c r="AA392">
        <v>1</v>
      </c>
      <c r="AB392">
        <v>1</v>
      </c>
      <c r="AC392">
        <v>0</v>
      </c>
      <c r="AD392">
        <v>0</v>
      </c>
      <c r="AE392">
        <v>0</v>
      </c>
      <c r="AF392">
        <v>0</v>
      </c>
      <c r="AG392">
        <v>0</v>
      </c>
      <c r="AH392">
        <v>1</v>
      </c>
      <c r="AI392">
        <v>1</v>
      </c>
      <c r="AJ392">
        <v>0</v>
      </c>
      <c r="AK392">
        <v>0</v>
      </c>
      <c r="AL392">
        <v>1</v>
      </c>
      <c r="AM392">
        <v>0</v>
      </c>
      <c r="AN392" t="s">
        <v>54</v>
      </c>
      <c r="AO392" t="s">
        <v>55</v>
      </c>
      <c r="AP392" t="s">
        <v>55</v>
      </c>
    </row>
    <row r="393" ht="409.5" spans="1:42">
      <c r="A393">
        <v>499</v>
      </c>
      <c r="B393" t="s">
        <v>1764</v>
      </c>
      <c r="C393" t="s">
        <v>1765</v>
      </c>
      <c r="D393" s="12" t="s">
        <v>1766</v>
      </c>
      <c r="E393">
        <v>3.8</v>
      </c>
      <c r="F393" s="12" t="s">
        <v>1767</v>
      </c>
      <c r="G393" t="s">
        <v>178</v>
      </c>
      <c r="H393" t="s">
        <v>178</v>
      </c>
      <c r="I393" t="s">
        <v>48</v>
      </c>
      <c r="J393">
        <v>2008</v>
      </c>
      <c r="K393" t="s">
        <v>106</v>
      </c>
      <c r="L393" t="s">
        <v>180</v>
      </c>
      <c r="M393" t="s">
        <v>180</v>
      </c>
      <c r="N393" t="s">
        <v>51</v>
      </c>
      <c r="O393">
        <v>-1</v>
      </c>
      <c r="P393">
        <v>0</v>
      </c>
      <c r="Q393">
        <v>0</v>
      </c>
      <c r="R393">
        <v>84</v>
      </c>
      <c r="S393">
        <v>157</v>
      </c>
      <c r="T393">
        <v>120.5</v>
      </c>
      <c r="U393" t="s">
        <v>1768</v>
      </c>
      <c r="V393" t="s">
        <v>183</v>
      </c>
      <c r="W393">
        <v>13</v>
      </c>
      <c r="X393">
        <v>0</v>
      </c>
      <c r="Y393">
        <v>0</v>
      </c>
      <c r="Z393">
        <v>0</v>
      </c>
      <c r="AA393">
        <v>0</v>
      </c>
      <c r="AB393">
        <v>0</v>
      </c>
      <c r="AC393">
        <v>1</v>
      </c>
      <c r="AD393">
        <v>0</v>
      </c>
      <c r="AE393">
        <v>0</v>
      </c>
      <c r="AF393">
        <v>0</v>
      </c>
      <c r="AG393">
        <v>0</v>
      </c>
      <c r="AH393">
        <v>0</v>
      </c>
      <c r="AI393">
        <v>0</v>
      </c>
      <c r="AJ393">
        <v>0</v>
      </c>
      <c r="AK393">
        <v>0</v>
      </c>
      <c r="AL393">
        <v>0</v>
      </c>
      <c r="AM393">
        <v>0</v>
      </c>
      <c r="AN393" t="s">
        <v>134</v>
      </c>
      <c r="AO393" t="s">
        <v>55</v>
      </c>
      <c r="AP393" t="s">
        <v>56</v>
      </c>
    </row>
    <row r="394" ht="409.5" spans="1:42">
      <c r="A394">
        <v>500</v>
      </c>
      <c r="B394" t="s">
        <v>1769</v>
      </c>
      <c r="C394" t="s">
        <v>1187</v>
      </c>
      <c r="D394" s="12" t="s">
        <v>1770</v>
      </c>
      <c r="E394">
        <v>2.7</v>
      </c>
      <c r="F394" s="12" t="s">
        <v>1189</v>
      </c>
      <c r="G394" t="s">
        <v>760</v>
      </c>
      <c r="H394" t="s">
        <v>760</v>
      </c>
      <c r="I394" t="s">
        <v>105</v>
      </c>
      <c r="J394">
        <v>1961</v>
      </c>
      <c r="K394" t="s">
        <v>49</v>
      </c>
      <c r="L394" t="s">
        <v>180</v>
      </c>
      <c r="M394" t="s">
        <v>180</v>
      </c>
      <c r="N394" t="s">
        <v>124</v>
      </c>
      <c r="O394">
        <v>-1</v>
      </c>
      <c r="P394">
        <v>0</v>
      </c>
      <c r="Q394">
        <v>0</v>
      </c>
      <c r="R394">
        <v>49</v>
      </c>
      <c r="S394">
        <v>113</v>
      </c>
      <c r="T394">
        <v>81</v>
      </c>
      <c r="U394" t="s">
        <v>1190</v>
      </c>
      <c r="V394" t="s">
        <v>69</v>
      </c>
      <c r="W394">
        <v>60</v>
      </c>
      <c r="X394">
        <v>0</v>
      </c>
      <c r="Y394">
        <v>0</v>
      </c>
      <c r="Z394">
        <v>0</v>
      </c>
      <c r="AA394">
        <v>0</v>
      </c>
      <c r="AB394">
        <v>0</v>
      </c>
      <c r="AC394">
        <v>0</v>
      </c>
      <c r="AD394">
        <v>0</v>
      </c>
      <c r="AE394">
        <v>0</v>
      </c>
      <c r="AF394">
        <v>0</v>
      </c>
      <c r="AG394">
        <v>0</v>
      </c>
      <c r="AH394">
        <v>0</v>
      </c>
      <c r="AI394">
        <v>0</v>
      </c>
      <c r="AJ394">
        <v>0</v>
      </c>
      <c r="AK394">
        <v>0</v>
      </c>
      <c r="AL394">
        <v>0</v>
      </c>
      <c r="AM394">
        <v>0</v>
      </c>
      <c r="AN394" t="s">
        <v>134</v>
      </c>
      <c r="AO394" t="s">
        <v>55</v>
      </c>
      <c r="AP394" t="s">
        <v>55</v>
      </c>
    </row>
    <row r="395" ht="409.5" spans="1:42">
      <c r="A395">
        <v>501</v>
      </c>
      <c r="B395" t="s">
        <v>1771</v>
      </c>
      <c r="C395" t="s">
        <v>1540</v>
      </c>
      <c r="D395" s="12" t="s">
        <v>1772</v>
      </c>
      <c r="E395">
        <v>3.1</v>
      </c>
      <c r="F395" s="12" t="s">
        <v>1542</v>
      </c>
      <c r="G395" t="s">
        <v>1543</v>
      </c>
      <c r="H395" t="s">
        <v>1544</v>
      </c>
      <c r="I395" t="s">
        <v>155</v>
      </c>
      <c r="J395">
        <v>1875</v>
      </c>
      <c r="K395" t="s">
        <v>49</v>
      </c>
      <c r="L395" t="s">
        <v>356</v>
      </c>
      <c r="M395" t="s">
        <v>357</v>
      </c>
      <c r="N395" t="s">
        <v>166</v>
      </c>
      <c r="O395">
        <v>-1</v>
      </c>
      <c r="P395">
        <v>0</v>
      </c>
      <c r="Q395">
        <v>0</v>
      </c>
      <c r="R395">
        <v>68</v>
      </c>
      <c r="S395">
        <v>139</v>
      </c>
      <c r="T395">
        <v>103.5</v>
      </c>
      <c r="U395" t="s">
        <v>1545</v>
      </c>
      <c r="V395" t="s">
        <v>252</v>
      </c>
      <c r="W395">
        <v>146</v>
      </c>
      <c r="X395">
        <v>0</v>
      </c>
      <c r="Y395">
        <v>0</v>
      </c>
      <c r="Z395">
        <v>0</v>
      </c>
      <c r="AA395">
        <v>0</v>
      </c>
      <c r="AB395">
        <v>0</v>
      </c>
      <c r="AC395">
        <v>0</v>
      </c>
      <c r="AD395">
        <v>0</v>
      </c>
      <c r="AE395">
        <v>0</v>
      </c>
      <c r="AF395">
        <v>0</v>
      </c>
      <c r="AG395">
        <v>0</v>
      </c>
      <c r="AH395">
        <v>0</v>
      </c>
      <c r="AI395">
        <v>0</v>
      </c>
      <c r="AJ395">
        <v>0</v>
      </c>
      <c r="AK395">
        <v>0</v>
      </c>
      <c r="AL395">
        <v>0</v>
      </c>
      <c r="AM395">
        <v>0</v>
      </c>
      <c r="AN395" t="s">
        <v>134</v>
      </c>
      <c r="AO395" t="s">
        <v>55</v>
      </c>
      <c r="AP395" t="s">
        <v>55</v>
      </c>
    </row>
    <row r="396" ht="409.5" spans="1:42">
      <c r="A396">
        <v>502</v>
      </c>
      <c r="B396" t="s">
        <v>1191</v>
      </c>
      <c r="C396" t="s">
        <v>1192</v>
      </c>
      <c r="D396" s="12" t="s">
        <v>1193</v>
      </c>
      <c r="E396">
        <v>3.4</v>
      </c>
      <c r="F396" s="12" t="s">
        <v>1194</v>
      </c>
      <c r="G396" t="s">
        <v>239</v>
      </c>
      <c r="H396" t="s">
        <v>239</v>
      </c>
      <c r="I396" t="s">
        <v>83</v>
      </c>
      <c r="J396">
        <v>2005</v>
      </c>
      <c r="K396" t="s">
        <v>106</v>
      </c>
      <c r="L396" t="s">
        <v>1195</v>
      </c>
      <c r="M396" t="s">
        <v>242</v>
      </c>
      <c r="N396" t="s">
        <v>67</v>
      </c>
      <c r="O396" t="s">
        <v>1196</v>
      </c>
      <c r="P396">
        <v>0</v>
      </c>
      <c r="Q396">
        <v>0</v>
      </c>
      <c r="R396">
        <v>75</v>
      </c>
      <c r="S396">
        <v>140</v>
      </c>
      <c r="T396">
        <v>107.5</v>
      </c>
      <c r="U396" t="s">
        <v>1197</v>
      </c>
      <c r="V396" t="s">
        <v>244</v>
      </c>
      <c r="W396">
        <v>16</v>
      </c>
      <c r="X396">
        <v>0</v>
      </c>
      <c r="Y396">
        <v>0</v>
      </c>
      <c r="Z396">
        <v>0</v>
      </c>
      <c r="AA396">
        <v>0</v>
      </c>
      <c r="AB396">
        <v>1</v>
      </c>
      <c r="AC396">
        <v>0</v>
      </c>
      <c r="AD396">
        <v>0</v>
      </c>
      <c r="AE396">
        <v>0</v>
      </c>
      <c r="AF396">
        <v>0</v>
      </c>
      <c r="AG396">
        <v>0</v>
      </c>
      <c r="AH396">
        <v>0</v>
      </c>
      <c r="AI396">
        <v>0</v>
      </c>
      <c r="AJ396">
        <v>0</v>
      </c>
      <c r="AK396">
        <v>0</v>
      </c>
      <c r="AL396">
        <v>0</v>
      </c>
      <c r="AM396">
        <v>0</v>
      </c>
      <c r="AN396" t="s">
        <v>194</v>
      </c>
      <c r="AO396" t="s">
        <v>234</v>
      </c>
      <c r="AP396" t="s">
        <v>55</v>
      </c>
    </row>
    <row r="397" ht="409.5" spans="1:42">
      <c r="A397">
        <v>505</v>
      </c>
      <c r="B397" t="s">
        <v>1773</v>
      </c>
      <c r="C397" t="s">
        <v>1774</v>
      </c>
      <c r="D397" s="12" t="s">
        <v>1775</v>
      </c>
      <c r="E397">
        <v>4</v>
      </c>
      <c r="F397" s="12" t="s">
        <v>1776</v>
      </c>
      <c r="G397" t="s">
        <v>146</v>
      </c>
      <c r="H397" t="s">
        <v>1777</v>
      </c>
      <c r="I397" t="s">
        <v>83</v>
      </c>
      <c r="J397">
        <v>2007</v>
      </c>
      <c r="K397" t="s">
        <v>49</v>
      </c>
      <c r="L397" t="s">
        <v>139</v>
      </c>
      <c r="M397" t="s">
        <v>140</v>
      </c>
      <c r="N397" t="s">
        <v>97</v>
      </c>
      <c r="O397" t="s">
        <v>1778</v>
      </c>
      <c r="P397">
        <v>0</v>
      </c>
      <c r="Q397">
        <v>0</v>
      </c>
      <c r="R397">
        <v>121</v>
      </c>
      <c r="S397">
        <v>203</v>
      </c>
      <c r="T397">
        <v>162</v>
      </c>
      <c r="U397" t="s">
        <v>1779</v>
      </c>
      <c r="V397" t="s">
        <v>126</v>
      </c>
      <c r="W397">
        <v>14</v>
      </c>
      <c r="X397">
        <v>1</v>
      </c>
      <c r="Y397">
        <v>1</v>
      </c>
      <c r="Z397">
        <v>1</v>
      </c>
      <c r="AA397">
        <v>1</v>
      </c>
      <c r="AB397">
        <v>0</v>
      </c>
      <c r="AC397">
        <v>0</v>
      </c>
      <c r="AD397">
        <v>0</v>
      </c>
      <c r="AE397">
        <v>0</v>
      </c>
      <c r="AF397">
        <v>0</v>
      </c>
      <c r="AG397">
        <v>0</v>
      </c>
      <c r="AH397">
        <v>1</v>
      </c>
      <c r="AI397">
        <v>0</v>
      </c>
      <c r="AJ397">
        <v>0</v>
      </c>
      <c r="AK397">
        <v>0</v>
      </c>
      <c r="AL397">
        <v>0</v>
      </c>
      <c r="AM397">
        <v>0</v>
      </c>
      <c r="AN397" t="s">
        <v>194</v>
      </c>
      <c r="AO397" t="s">
        <v>234</v>
      </c>
      <c r="AP397" t="s">
        <v>55</v>
      </c>
    </row>
    <row r="398" ht="409.5" spans="1:42">
      <c r="A398">
        <v>506</v>
      </c>
      <c r="B398" t="s">
        <v>1780</v>
      </c>
      <c r="C398" t="s">
        <v>1781</v>
      </c>
      <c r="D398" s="12" t="s">
        <v>1782</v>
      </c>
      <c r="E398">
        <v>3.5</v>
      </c>
      <c r="F398" s="12" t="s">
        <v>313</v>
      </c>
      <c r="G398" t="s">
        <v>314</v>
      </c>
      <c r="H398" t="s">
        <v>314</v>
      </c>
      <c r="I398" t="s">
        <v>83</v>
      </c>
      <c r="J398">
        <v>1969</v>
      </c>
      <c r="K398" t="s">
        <v>49</v>
      </c>
      <c r="L398" t="s">
        <v>315</v>
      </c>
      <c r="M398" t="s">
        <v>140</v>
      </c>
      <c r="N398" t="s">
        <v>108</v>
      </c>
      <c r="O398" t="s">
        <v>316</v>
      </c>
      <c r="P398">
        <v>0</v>
      </c>
      <c r="Q398">
        <v>0</v>
      </c>
      <c r="R398">
        <v>52</v>
      </c>
      <c r="S398">
        <v>85</v>
      </c>
      <c r="T398">
        <v>68.5</v>
      </c>
      <c r="U398" t="s">
        <v>317</v>
      </c>
      <c r="V398" t="s">
        <v>126</v>
      </c>
      <c r="W398">
        <v>52</v>
      </c>
      <c r="X398">
        <v>1</v>
      </c>
      <c r="Y398">
        <v>1</v>
      </c>
      <c r="Z398">
        <v>0</v>
      </c>
      <c r="AA398">
        <v>1</v>
      </c>
      <c r="AB398">
        <v>0</v>
      </c>
      <c r="AC398">
        <v>0</v>
      </c>
      <c r="AD398">
        <v>0</v>
      </c>
      <c r="AE398">
        <v>1</v>
      </c>
      <c r="AF398">
        <v>1</v>
      </c>
      <c r="AG398">
        <v>1</v>
      </c>
      <c r="AH398">
        <v>0</v>
      </c>
      <c r="AI398">
        <v>0</v>
      </c>
      <c r="AJ398">
        <v>0</v>
      </c>
      <c r="AK398">
        <v>0</v>
      </c>
      <c r="AL398">
        <v>0</v>
      </c>
      <c r="AM398">
        <v>0</v>
      </c>
      <c r="AN398" t="s">
        <v>54</v>
      </c>
      <c r="AO398" t="s">
        <v>55</v>
      </c>
      <c r="AP398" t="s">
        <v>56</v>
      </c>
    </row>
    <row r="399" ht="28" spans="1:42">
      <c r="A399">
        <v>507</v>
      </c>
      <c r="B399" t="s">
        <v>1783</v>
      </c>
      <c r="C399" t="s">
        <v>1784</v>
      </c>
      <c r="D399" t="s">
        <v>1785</v>
      </c>
      <c r="E399">
        <v>3.4</v>
      </c>
      <c r="F399" s="12" t="s">
        <v>1786</v>
      </c>
      <c r="G399" t="s">
        <v>1787</v>
      </c>
      <c r="H399" t="s">
        <v>94</v>
      </c>
      <c r="I399" t="s">
        <v>63</v>
      </c>
      <c r="J399">
        <v>1978</v>
      </c>
      <c r="K399" t="s">
        <v>106</v>
      </c>
      <c r="L399" t="s">
        <v>219</v>
      </c>
      <c r="M399" t="s">
        <v>220</v>
      </c>
      <c r="N399" t="s">
        <v>275</v>
      </c>
      <c r="O399" t="s">
        <v>1788</v>
      </c>
      <c r="P399">
        <v>0</v>
      </c>
      <c r="Q399">
        <v>0</v>
      </c>
      <c r="R399">
        <v>81</v>
      </c>
      <c r="S399">
        <v>140</v>
      </c>
      <c r="T399">
        <v>110.5</v>
      </c>
      <c r="U399" t="s">
        <v>1789</v>
      </c>
      <c r="V399" t="s">
        <v>394</v>
      </c>
      <c r="W399">
        <v>43</v>
      </c>
      <c r="X399">
        <v>0</v>
      </c>
      <c r="Y399">
        <v>0</v>
      </c>
      <c r="Z399">
        <v>0</v>
      </c>
      <c r="AA399">
        <v>1</v>
      </c>
      <c r="AB399">
        <v>1</v>
      </c>
      <c r="AC399">
        <v>0</v>
      </c>
      <c r="AD399">
        <v>0</v>
      </c>
      <c r="AE399">
        <v>1</v>
      </c>
      <c r="AF399">
        <v>0</v>
      </c>
      <c r="AG399">
        <v>1</v>
      </c>
      <c r="AH399">
        <v>0</v>
      </c>
      <c r="AI399">
        <v>0</v>
      </c>
      <c r="AJ399">
        <v>0</v>
      </c>
      <c r="AK399">
        <v>0</v>
      </c>
      <c r="AL399">
        <v>0</v>
      </c>
      <c r="AM399">
        <v>0</v>
      </c>
      <c r="AN399" t="s">
        <v>54</v>
      </c>
      <c r="AO399" t="s">
        <v>234</v>
      </c>
      <c r="AP399" t="s">
        <v>55</v>
      </c>
    </row>
    <row r="400" ht="409.5" spans="1:42">
      <c r="A400">
        <v>508</v>
      </c>
      <c r="B400" t="s">
        <v>395</v>
      </c>
      <c r="C400" t="s">
        <v>396</v>
      </c>
      <c r="D400" s="12" t="s">
        <v>397</v>
      </c>
      <c r="E400">
        <v>3.7</v>
      </c>
      <c r="F400" s="12" t="s">
        <v>398</v>
      </c>
      <c r="G400" t="s">
        <v>399</v>
      </c>
      <c r="H400" t="s">
        <v>400</v>
      </c>
      <c r="I400" t="s">
        <v>63</v>
      </c>
      <c r="J400">
        <v>1925</v>
      </c>
      <c r="K400" t="s">
        <v>106</v>
      </c>
      <c r="L400" t="s">
        <v>401</v>
      </c>
      <c r="M400" t="s">
        <v>357</v>
      </c>
      <c r="N400" t="s">
        <v>166</v>
      </c>
      <c r="O400" t="s">
        <v>402</v>
      </c>
      <c r="P400">
        <v>0</v>
      </c>
      <c r="Q400">
        <v>0</v>
      </c>
      <c r="R400">
        <v>63</v>
      </c>
      <c r="S400">
        <v>99</v>
      </c>
      <c r="T400">
        <v>81</v>
      </c>
      <c r="U400" t="s">
        <v>403</v>
      </c>
      <c r="V400" t="s">
        <v>244</v>
      </c>
      <c r="W400">
        <v>96</v>
      </c>
      <c r="X400">
        <v>0</v>
      </c>
      <c r="Y400">
        <v>0</v>
      </c>
      <c r="Z400">
        <v>0</v>
      </c>
      <c r="AA400">
        <v>0</v>
      </c>
      <c r="AB400">
        <v>0</v>
      </c>
      <c r="AC400">
        <v>0</v>
      </c>
      <c r="AD400">
        <v>0</v>
      </c>
      <c r="AE400">
        <v>0</v>
      </c>
      <c r="AF400">
        <v>0</v>
      </c>
      <c r="AG400">
        <v>0</v>
      </c>
      <c r="AH400">
        <v>0</v>
      </c>
      <c r="AI400">
        <v>1</v>
      </c>
      <c r="AJ400">
        <v>0</v>
      </c>
      <c r="AK400">
        <v>0</v>
      </c>
      <c r="AL400">
        <v>0</v>
      </c>
      <c r="AM400">
        <v>0</v>
      </c>
      <c r="AN400" t="s">
        <v>54</v>
      </c>
      <c r="AO400" t="s">
        <v>55</v>
      </c>
      <c r="AP400" t="s">
        <v>55</v>
      </c>
    </row>
    <row r="401" ht="409.5" spans="1:42">
      <c r="A401">
        <v>509</v>
      </c>
      <c r="B401" t="s">
        <v>323</v>
      </c>
      <c r="C401" t="s">
        <v>360</v>
      </c>
      <c r="D401" s="12" t="s">
        <v>361</v>
      </c>
      <c r="E401">
        <v>4.3</v>
      </c>
      <c r="F401" s="12" t="s">
        <v>362</v>
      </c>
      <c r="G401" t="s">
        <v>239</v>
      </c>
      <c r="H401" t="s">
        <v>239</v>
      </c>
      <c r="I401" t="s">
        <v>83</v>
      </c>
      <c r="J401">
        <v>1993</v>
      </c>
      <c r="K401" t="s">
        <v>106</v>
      </c>
      <c r="L401" t="s">
        <v>107</v>
      </c>
      <c r="M401" t="s">
        <v>107</v>
      </c>
      <c r="N401" t="s">
        <v>67</v>
      </c>
      <c r="O401" t="s">
        <v>363</v>
      </c>
      <c r="P401">
        <v>0</v>
      </c>
      <c r="Q401">
        <v>0</v>
      </c>
      <c r="R401">
        <v>110</v>
      </c>
      <c r="S401">
        <v>150</v>
      </c>
      <c r="T401">
        <v>130</v>
      </c>
      <c r="U401" t="s">
        <v>364</v>
      </c>
      <c r="V401" t="s">
        <v>244</v>
      </c>
      <c r="W401">
        <v>28</v>
      </c>
      <c r="X401">
        <v>1</v>
      </c>
      <c r="Y401">
        <v>1</v>
      </c>
      <c r="Z401">
        <v>0</v>
      </c>
      <c r="AA401">
        <v>1</v>
      </c>
      <c r="AB401">
        <v>1</v>
      </c>
      <c r="AC401">
        <v>0</v>
      </c>
      <c r="AD401">
        <v>0</v>
      </c>
      <c r="AE401">
        <v>0</v>
      </c>
      <c r="AF401">
        <v>1</v>
      </c>
      <c r="AG401">
        <v>0</v>
      </c>
      <c r="AH401">
        <v>1</v>
      </c>
      <c r="AI401">
        <v>1</v>
      </c>
      <c r="AJ401">
        <v>1</v>
      </c>
      <c r="AK401">
        <v>0</v>
      </c>
      <c r="AL401">
        <v>0</v>
      </c>
      <c r="AM401">
        <v>0</v>
      </c>
      <c r="AN401" t="s">
        <v>54</v>
      </c>
      <c r="AO401" t="s">
        <v>234</v>
      </c>
      <c r="AP401" t="s">
        <v>56</v>
      </c>
    </row>
    <row r="402" ht="409.5" spans="1:42">
      <c r="A402">
        <v>510</v>
      </c>
      <c r="B402" t="s">
        <v>1790</v>
      </c>
      <c r="C402" t="s">
        <v>1791</v>
      </c>
      <c r="D402" s="12" t="s">
        <v>1792</v>
      </c>
      <c r="E402">
        <v>3.7</v>
      </c>
      <c r="F402" s="12" t="s">
        <v>1793</v>
      </c>
      <c r="G402" t="s">
        <v>1794</v>
      </c>
      <c r="H402" t="s">
        <v>1794</v>
      </c>
      <c r="I402" t="s">
        <v>105</v>
      </c>
      <c r="J402">
        <v>-1</v>
      </c>
      <c r="K402" t="s">
        <v>189</v>
      </c>
      <c r="L402" t="s">
        <v>219</v>
      </c>
      <c r="M402" t="s">
        <v>220</v>
      </c>
      <c r="N402" t="s">
        <v>76</v>
      </c>
      <c r="O402">
        <v>-1</v>
      </c>
      <c r="P402">
        <v>0</v>
      </c>
      <c r="Q402">
        <v>0</v>
      </c>
      <c r="R402">
        <v>83</v>
      </c>
      <c r="S402">
        <v>148</v>
      </c>
      <c r="T402">
        <v>115.5</v>
      </c>
      <c r="U402" t="s">
        <v>1795</v>
      </c>
      <c r="V402" t="s">
        <v>1385</v>
      </c>
      <c r="W402">
        <v>-1</v>
      </c>
      <c r="X402">
        <v>1</v>
      </c>
      <c r="Y402">
        <v>0</v>
      </c>
      <c r="Z402">
        <v>0</v>
      </c>
      <c r="AA402">
        <v>1</v>
      </c>
      <c r="AB402">
        <v>1</v>
      </c>
      <c r="AC402">
        <v>0</v>
      </c>
      <c r="AD402">
        <v>0</v>
      </c>
      <c r="AE402">
        <v>0</v>
      </c>
      <c r="AF402">
        <v>0</v>
      </c>
      <c r="AG402">
        <v>0</v>
      </c>
      <c r="AH402">
        <v>0</v>
      </c>
      <c r="AI402">
        <v>1</v>
      </c>
      <c r="AJ402">
        <v>0</v>
      </c>
      <c r="AK402">
        <v>0</v>
      </c>
      <c r="AL402">
        <v>0</v>
      </c>
      <c r="AM402">
        <v>0</v>
      </c>
      <c r="AN402" t="s">
        <v>194</v>
      </c>
      <c r="AO402" t="s">
        <v>234</v>
      </c>
      <c r="AP402" t="s">
        <v>55</v>
      </c>
    </row>
    <row r="403" ht="409.5" spans="1:42">
      <c r="A403">
        <v>512</v>
      </c>
      <c r="B403" t="s">
        <v>1796</v>
      </c>
      <c r="C403" t="s">
        <v>750</v>
      </c>
      <c r="D403" s="12" t="s">
        <v>1797</v>
      </c>
      <c r="E403">
        <v>3.8</v>
      </c>
      <c r="F403" s="12" t="s">
        <v>81</v>
      </c>
      <c r="G403" t="s">
        <v>82</v>
      </c>
      <c r="H403" t="s">
        <v>82</v>
      </c>
      <c r="I403" t="s">
        <v>83</v>
      </c>
      <c r="J403">
        <v>1965</v>
      </c>
      <c r="K403" t="s">
        <v>84</v>
      </c>
      <c r="L403" t="s">
        <v>85</v>
      </c>
      <c r="M403" t="s">
        <v>86</v>
      </c>
      <c r="N403" t="s">
        <v>87</v>
      </c>
      <c r="O403" t="s">
        <v>88</v>
      </c>
      <c r="P403">
        <v>0</v>
      </c>
      <c r="Q403">
        <v>0</v>
      </c>
      <c r="R403">
        <v>60</v>
      </c>
      <c r="S403">
        <v>101</v>
      </c>
      <c r="T403">
        <v>80.5</v>
      </c>
      <c r="U403" t="s">
        <v>89</v>
      </c>
      <c r="V403" t="s">
        <v>90</v>
      </c>
      <c r="W403">
        <v>56</v>
      </c>
      <c r="X403">
        <v>0</v>
      </c>
      <c r="Y403">
        <v>0</v>
      </c>
      <c r="Z403">
        <v>0</v>
      </c>
      <c r="AA403">
        <v>0</v>
      </c>
      <c r="AB403">
        <v>0</v>
      </c>
      <c r="AC403">
        <v>0</v>
      </c>
      <c r="AD403">
        <v>0</v>
      </c>
      <c r="AE403">
        <v>1</v>
      </c>
      <c r="AF403">
        <v>0</v>
      </c>
      <c r="AG403">
        <v>1</v>
      </c>
      <c r="AH403">
        <v>0</v>
      </c>
      <c r="AI403">
        <v>0</v>
      </c>
      <c r="AJ403">
        <v>0</v>
      </c>
      <c r="AK403">
        <v>0</v>
      </c>
      <c r="AL403">
        <v>0</v>
      </c>
      <c r="AM403">
        <v>0</v>
      </c>
      <c r="AN403" t="s">
        <v>54</v>
      </c>
      <c r="AO403" t="s">
        <v>234</v>
      </c>
      <c r="AP403" t="s">
        <v>56</v>
      </c>
    </row>
    <row r="404" ht="409.5" spans="1:42">
      <c r="A404">
        <v>516</v>
      </c>
      <c r="B404" t="s">
        <v>1798</v>
      </c>
      <c r="C404" t="s">
        <v>1799</v>
      </c>
      <c r="D404" s="12" t="s">
        <v>1800</v>
      </c>
      <c r="E404">
        <v>4.6</v>
      </c>
      <c r="F404" s="12" t="s">
        <v>1801</v>
      </c>
      <c r="G404" t="s">
        <v>1802</v>
      </c>
      <c r="H404" t="s">
        <v>1802</v>
      </c>
      <c r="I404" t="s">
        <v>48</v>
      </c>
      <c r="J404">
        <v>1992</v>
      </c>
      <c r="K404" t="s">
        <v>49</v>
      </c>
      <c r="L404" t="s">
        <v>1075</v>
      </c>
      <c r="M404" t="s">
        <v>116</v>
      </c>
      <c r="N404" t="s">
        <v>76</v>
      </c>
      <c r="O404">
        <v>-1</v>
      </c>
      <c r="P404">
        <v>0</v>
      </c>
      <c r="Q404">
        <v>0</v>
      </c>
      <c r="R404">
        <v>31</v>
      </c>
      <c r="S404">
        <v>55</v>
      </c>
      <c r="T404">
        <v>43</v>
      </c>
      <c r="U404" t="s">
        <v>1803</v>
      </c>
      <c r="V404" t="s">
        <v>1385</v>
      </c>
      <c r="W404">
        <v>29</v>
      </c>
      <c r="X404">
        <v>0</v>
      </c>
      <c r="Y404">
        <v>0</v>
      </c>
      <c r="Z404">
        <v>0</v>
      </c>
      <c r="AA404">
        <v>1</v>
      </c>
      <c r="AB404">
        <v>1</v>
      </c>
      <c r="AC404">
        <v>0</v>
      </c>
      <c r="AD404">
        <v>0</v>
      </c>
      <c r="AE404">
        <v>0</v>
      </c>
      <c r="AF404">
        <v>0</v>
      </c>
      <c r="AG404">
        <v>0</v>
      </c>
      <c r="AH404">
        <v>0</v>
      </c>
      <c r="AI404">
        <v>1</v>
      </c>
      <c r="AJ404">
        <v>0</v>
      </c>
      <c r="AK404">
        <v>0</v>
      </c>
      <c r="AL404">
        <v>0</v>
      </c>
      <c r="AM404">
        <v>0</v>
      </c>
      <c r="AN404" t="s">
        <v>174</v>
      </c>
      <c r="AO404" t="s">
        <v>55</v>
      </c>
      <c r="AP404" t="s">
        <v>55</v>
      </c>
    </row>
    <row r="405" ht="409.5" spans="1:42">
      <c r="A405">
        <v>517</v>
      </c>
      <c r="B405" t="s">
        <v>1804</v>
      </c>
      <c r="C405" t="s">
        <v>1805</v>
      </c>
      <c r="D405" s="12" t="s">
        <v>1806</v>
      </c>
      <c r="E405">
        <v>4.4</v>
      </c>
      <c r="F405" s="12" t="s">
        <v>1807</v>
      </c>
      <c r="G405" t="s">
        <v>178</v>
      </c>
      <c r="H405" t="s">
        <v>178</v>
      </c>
      <c r="I405" t="s">
        <v>105</v>
      </c>
      <c r="J405">
        <v>2003</v>
      </c>
      <c r="K405" t="s">
        <v>106</v>
      </c>
      <c r="L405" t="s">
        <v>180</v>
      </c>
      <c r="M405" t="s">
        <v>180</v>
      </c>
      <c r="N405" t="s">
        <v>97</v>
      </c>
      <c r="O405">
        <v>-1</v>
      </c>
      <c r="P405">
        <v>0</v>
      </c>
      <c r="Q405">
        <v>0</v>
      </c>
      <c r="R405">
        <v>102</v>
      </c>
      <c r="S405">
        <v>178</v>
      </c>
      <c r="T405">
        <v>140</v>
      </c>
      <c r="U405" t="s">
        <v>1808</v>
      </c>
      <c r="V405" t="s">
        <v>183</v>
      </c>
      <c r="W405">
        <v>18</v>
      </c>
      <c r="X405">
        <v>0</v>
      </c>
      <c r="Y405">
        <v>0</v>
      </c>
      <c r="Z405">
        <v>0</v>
      </c>
      <c r="AA405">
        <v>1</v>
      </c>
      <c r="AB405">
        <v>0</v>
      </c>
      <c r="AC405">
        <v>0</v>
      </c>
      <c r="AD405">
        <v>0</v>
      </c>
      <c r="AE405">
        <v>0</v>
      </c>
      <c r="AF405">
        <v>0</v>
      </c>
      <c r="AG405">
        <v>0</v>
      </c>
      <c r="AH405">
        <v>0</v>
      </c>
      <c r="AI405">
        <v>0</v>
      </c>
      <c r="AJ405">
        <v>0</v>
      </c>
      <c r="AK405">
        <v>0</v>
      </c>
      <c r="AL405">
        <v>0</v>
      </c>
      <c r="AM405">
        <v>0</v>
      </c>
      <c r="AN405" t="s">
        <v>1533</v>
      </c>
      <c r="AO405" t="s">
        <v>55</v>
      </c>
      <c r="AP405" t="s">
        <v>135</v>
      </c>
    </row>
    <row r="406" ht="409.5" spans="1:42">
      <c r="A406">
        <v>518</v>
      </c>
      <c r="B406" t="s">
        <v>1809</v>
      </c>
      <c r="C406" t="s">
        <v>1810</v>
      </c>
      <c r="D406" s="12" t="s">
        <v>1811</v>
      </c>
      <c r="E406">
        <v>-1</v>
      </c>
      <c r="F406" t="s">
        <v>1681</v>
      </c>
      <c r="G406" t="s">
        <v>178</v>
      </c>
      <c r="H406" t="s">
        <v>1231</v>
      </c>
      <c r="I406" t="s">
        <v>370</v>
      </c>
      <c r="J406">
        <v>-1</v>
      </c>
      <c r="K406" t="s">
        <v>49</v>
      </c>
      <c r="L406">
        <v>-1</v>
      </c>
      <c r="M406">
        <v>-1</v>
      </c>
      <c r="N406" t="s">
        <v>97</v>
      </c>
      <c r="O406">
        <v>-1</v>
      </c>
      <c r="P406">
        <v>0</v>
      </c>
      <c r="Q406">
        <v>1</v>
      </c>
      <c r="R406">
        <v>110</v>
      </c>
      <c r="S406">
        <v>130</v>
      </c>
      <c r="T406">
        <v>120</v>
      </c>
      <c r="U406" t="s">
        <v>1682</v>
      </c>
      <c r="V406" t="s">
        <v>183</v>
      </c>
      <c r="W406">
        <v>-1</v>
      </c>
      <c r="X406">
        <v>0</v>
      </c>
      <c r="Y406">
        <v>0</v>
      </c>
      <c r="Z406">
        <v>0</v>
      </c>
      <c r="AA406">
        <v>0</v>
      </c>
      <c r="AB406">
        <v>0</v>
      </c>
      <c r="AC406">
        <v>0</v>
      </c>
      <c r="AD406">
        <v>0</v>
      </c>
      <c r="AE406">
        <v>0</v>
      </c>
      <c r="AF406">
        <v>0</v>
      </c>
      <c r="AG406">
        <v>0</v>
      </c>
      <c r="AH406">
        <v>0</v>
      </c>
      <c r="AI406">
        <v>0</v>
      </c>
      <c r="AJ406">
        <v>0</v>
      </c>
      <c r="AK406">
        <v>0</v>
      </c>
      <c r="AL406">
        <v>0</v>
      </c>
      <c r="AM406">
        <v>0</v>
      </c>
      <c r="AN406" t="s">
        <v>134</v>
      </c>
      <c r="AO406" t="s">
        <v>234</v>
      </c>
      <c r="AP406" t="s">
        <v>135</v>
      </c>
    </row>
    <row r="407" ht="409.5" spans="1:42">
      <c r="A407">
        <v>519</v>
      </c>
      <c r="B407" t="s">
        <v>1812</v>
      </c>
      <c r="C407" t="s">
        <v>1813</v>
      </c>
      <c r="D407" s="12" t="s">
        <v>1814</v>
      </c>
      <c r="E407">
        <v>3</v>
      </c>
      <c r="F407" s="12" t="s">
        <v>1815</v>
      </c>
      <c r="G407" t="s">
        <v>500</v>
      </c>
      <c r="H407" t="s">
        <v>500</v>
      </c>
      <c r="I407" t="s">
        <v>155</v>
      </c>
      <c r="J407">
        <v>1983</v>
      </c>
      <c r="K407" t="s">
        <v>49</v>
      </c>
      <c r="L407" t="s">
        <v>219</v>
      </c>
      <c r="M407" t="s">
        <v>220</v>
      </c>
      <c r="N407" t="s">
        <v>275</v>
      </c>
      <c r="O407" t="s">
        <v>1816</v>
      </c>
      <c r="P407">
        <v>0</v>
      </c>
      <c r="Q407">
        <v>0</v>
      </c>
      <c r="R407">
        <v>48</v>
      </c>
      <c r="S407">
        <v>85</v>
      </c>
      <c r="T407">
        <v>66.5</v>
      </c>
      <c r="U407" t="s">
        <v>1817</v>
      </c>
      <c r="V407" t="s">
        <v>479</v>
      </c>
      <c r="W407">
        <v>38</v>
      </c>
      <c r="X407">
        <v>0</v>
      </c>
      <c r="Y407">
        <v>0</v>
      </c>
      <c r="Z407">
        <v>0</v>
      </c>
      <c r="AA407">
        <v>1</v>
      </c>
      <c r="AB407">
        <v>1</v>
      </c>
      <c r="AC407">
        <v>1</v>
      </c>
      <c r="AD407">
        <v>0</v>
      </c>
      <c r="AE407">
        <v>0</v>
      </c>
      <c r="AF407">
        <v>0</v>
      </c>
      <c r="AG407">
        <v>0</v>
      </c>
      <c r="AH407">
        <v>0</v>
      </c>
      <c r="AI407">
        <v>1</v>
      </c>
      <c r="AJ407">
        <v>0</v>
      </c>
      <c r="AK407">
        <v>0</v>
      </c>
      <c r="AL407">
        <v>0</v>
      </c>
      <c r="AM407">
        <v>0</v>
      </c>
      <c r="AN407" t="s">
        <v>174</v>
      </c>
      <c r="AO407" t="s">
        <v>234</v>
      </c>
      <c r="AP407" t="s">
        <v>56</v>
      </c>
    </row>
    <row r="408" ht="409.5" spans="1:42">
      <c r="A408">
        <v>520</v>
      </c>
      <c r="B408" t="s">
        <v>1818</v>
      </c>
      <c r="C408" t="s">
        <v>1819</v>
      </c>
      <c r="D408" s="12" t="s">
        <v>1820</v>
      </c>
      <c r="E408">
        <v>4.7</v>
      </c>
      <c r="F408" s="12" t="s">
        <v>1821</v>
      </c>
      <c r="G408" t="s">
        <v>146</v>
      </c>
      <c r="H408" t="s">
        <v>773</v>
      </c>
      <c r="I408" t="s">
        <v>95</v>
      </c>
      <c r="J408">
        <v>2006</v>
      </c>
      <c r="K408" t="s">
        <v>49</v>
      </c>
      <c r="L408" t="s">
        <v>502</v>
      </c>
      <c r="M408" t="s">
        <v>75</v>
      </c>
      <c r="N408" t="s">
        <v>199</v>
      </c>
      <c r="O408">
        <v>-1</v>
      </c>
      <c r="P408">
        <v>0</v>
      </c>
      <c r="Q408">
        <v>0</v>
      </c>
      <c r="R408">
        <v>66</v>
      </c>
      <c r="S408">
        <v>123</v>
      </c>
      <c r="T408">
        <v>94.5</v>
      </c>
      <c r="U408" t="s">
        <v>1822</v>
      </c>
      <c r="V408" t="s">
        <v>126</v>
      </c>
      <c r="W408">
        <v>15</v>
      </c>
      <c r="X408">
        <v>1</v>
      </c>
      <c r="Y408">
        <v>0</v>
      </c>
      <c r="Z408">
        <v>1</v>
      </c>
      <c r="AA408">
        <v>0</v>
      </c>
      <c r="AB408">
        <v>0</v>
      </c>
      <c r="AC408">
        <v>0</v>
      </c>
      <c r="AD408">
        <v>0</v>
      </c>
      <c r="AE408">
        <v>0</v>
      </c>
      <c r="AF408">
        <v>0</v>
      </c>
      <c r="AG408">
        <v>0</v>
      </c>
      <c r="AH408">
        <v>0</v>
      </c>
      <c r="AI408">
        <v>0</v>
      </c>
      <c r="AJ408">
        <v>0</v>
      </c>
      <c r="AK408">
        <v>0</v>
      </c>
      <c r="AL408">
        <v>0</v>
      </c>
      <c r="AM408">
        <v>0</v>
      </c>
      <c r="AN408" t="s">
        <v>194</v>
      </c>
      <c r="AO408" t="s">
        <v>234</v>
      </c>
      <c r="AP408" t="s">
        <v>55</v>
      </c>
    </row>
    <row r="409" ht="409.5" spans="1:42">
      <c r="A409">
        <v>521</v>
      </c>
      <c r="B409" t="s">
        <v>1823</v>
      </c>
      <c r="C409" t="s">
        <v>1824</v>
      </c>
      <c r="D409" s="12" t="s">
        <v>1825</v>
      </c>
      <c r="E409">
        <v>3.8</v>
      </c>
      <c r="F409" s="12" t="s">
        <v>81</v>
      </c>
      <c r="G409" t="s">
        <v>122</v>
      </c>
      <c r="H409" t="s">
        <v>82</v>
      </c>
      <c r="I409" t="s">
        <v>83</v>
      </c>
      <c r="J409">
        <v>1965</v>
      </c>
      <c r="K409" t="s">
        <v>84</v>
      </c>
      <c r="L409" t="s">
        <v>85</v>
      </c>
      <c r="M409" t="s">
        <v>86</v>
      </c>
      <c r="N409" t="s">
        <v>87</v>
      </c>
      <c r="O409" t="s">
        <v>88</v>
      </c>
      <c r="P409">
        <v>0</v>
      </c>
      <c r="Q409">
        <v>0</v>
      </c>
      <c r="R409">
        <v>92</v>
      </c>
      <c r="S409">
        <v>146</v>
      </c>
      <c r="T409">
        <v>119</v>
      </c>
      <c r="U409" t="s">
        <v>89</v>
      </c>
      <c r="V409" t="s">
        <v>90</v>
      </c>
      <c r="W409">
        <v>56</v>
      </c>
      <c r="X409">
        <v>0</v>
      </c>
      <c r="Y409">
        <v>0</v>
      </c>
      <c r="Z409">
        <v>0</v>
      </c>
      <c r="AA409">
        <v>0</v>
      </c>
      <c r="AB409">
        <v>0</v>
      </c>
      <c r="AC409">
        <v>0</v>
      </c>
      <c r="AD409">
        <v>0</v>
      </c>
      <c r="AE409">
        <v>1</v>
      </c>
      <c r="AF409">
        <v>0</v>
      </c>
      <c r="AG409">
        <v>1</v>
      </c>
      <c r="AH409">
        <v>0</v>
      </c>
      <c r="AI409">
        <v>0</v>
      </c>
      <c r="AJ409">
        <v>0</v>
      </c>
      <c r="AK409">
        <v>0</v>
      </c>
      <c r="AL409">
        <v>0</v>
      </c>
      <c r="AM409">
        <v>0</v>
      </c>
      <c r="AN409" t="s">
        <v>54</v>
      </c>
      <c r="AO409" t="s">
        <v>234</v>
      </c>
      <c r="AP409" t="s">
        <v>56</v>
      </c>
    </row>
    <row r="410" ht="409.5" spans="1:42">
      <c r="A410">
        <v>522</v>
      </c>
      <c r="B410" t="s">
        <v>1826</v>
      </c>
      <c r="C410" t="s">
        <v>1827</v>
      </c>
      <c r="D410" s="12" t="s">
        <v>1828</v>
      </c>
      <c r="E410">
        <v>3.2</v>
      </c>
      <c r="F410" s="12" t="s">
        <v>1829</v>
      </c>
      <c r="G410" t="s">
        <v>385</v>
      </c>
      <c r="H410" t="s">
        <v>1830</v>
      </c>
      <c r="I410" t="s">
        <v>63</v>
      </c>
      <c r="J410">
        <v>1996</v>
      </c>
      <c r="K410" t="s">
        <v>218</v>
      </c>
      <c r="L410" t="s">
        <v>65</v>
      </c>
      <c r="M410" t="s">
        <v>66</v>
      </c>
      <c r="N410" t="s">
        <v>166</v>
      </c>
      <c r="O410" t="s">
        <v>1831</v>
      </c>
      <c r="P410">
        <v>1</v>
      </c>
      <c r="Q410">
        <v>0</v>
      </c>
      <c r="R410">
        <v>43</v>
      </c>
      <c r="S410">
        <v>60</v>
      </c>
      <c r="T410">
        <v>51.5</v>
      </c>
      <c r="U410" t="s">
        <v>1832</v>
      </c>
      <c r="V410" t="s">
        <v>728</v>
      </c>
      <c r="W410">
        <v>25</v>
      </c>
      <c r="X410">
        <v>0</v>
      </c>
      <c r="Y410">
        <v>0</v>
      </c>
      <c r="Z410">
        <v>0</v>
      </c>
      <c r="AA410">
        <v>0</v>
      </c>
      <c r="AB410">
        <v>0</v>
      </c>
      <c r="AC410">
        <v>0</v>
      </c>
      <c r="AD410">
        <v>0</v>
      </c>
      <c r="AE410">
        <v>0</v>
      </c>
      <c r="AF410">
        <v>0</v>
      </c>
      <c r="AG410">
        <v>0</v>
      </c>
      <c r="AH410">
        <v>0</v>
      </c>
      <c r="AI410">
        <v>0</v>
      </c>
      <c r="AJ410">
        <v>0</v>
      </c>
      <c r="AK410">
        <v>0</v>
      </c>
      <c r="AL410">
        <v>0</v>
      </c>
      <c r="AM410">
        <v>0</v>
      </c>
      <c r="AN410" t="s">
        <v>134</v>
      </c>
      <c r="AO410" t="s">
        <v>55</v>
      </c>
      <c r="AP410" t="s">
        <v>55</v>
      </c>
    </row>
    <row r="411" ht="409.5" spans="1:42">
      <c r="A411">
        <v>523</v>
      </c>
      <c r="B411" t="s">
        <v>1833</v>
      </c>
      <c r="C411" t="s">
        <v>1834</v>
      </c>
      <c r="D411" s="12" t="s">
        <v>1835</v>
      </c>
      <c r="E411">
        <v>2.7</v>
      </c>
      <c r="F411" s="12" t="s">
        <v>1836</v>
      </c>
      <c r="G411" t="s">
        <v>1282</v>
      </c>
      <c r="H411" t="s">
        <v>1837</v>
      </c>
      <c r="I411" t="s">
        <v>155</v>
      </c>
      <c r="J411">
        <v>2000</v>
      </c>
      <c r="K411" t="s">
        <v>106</v>
      </c>
      <c r="L411" t="s">
        <v>465</v>
      </c>
      <c r="M411" t="s">
        <v>116</v>
      </c>
      <c r="N411" t="s">
        <v>67</v>
      </c>
      <c r="O411">
        <v>-1</v>
      </c>
      <c r="P411">
        <v>1</v>
      </c>
      <c r="Q411">
        <v>0</v>
      </c>
      <c r="R411">
        <v>20</v>
      </c>
      <c r="S411">
        <v>35</v>
      </c>
      <c r="T411">
        <v>27.5</v>
      </c>
      <c r="U411" t="s">
        <v>1838</v>
      </c>
      <c r="V411" t="s">
        <v>923</v>
      </c>
      <c r="W411">
        <v>21</v>
      </c>
      <c r="X411">
        <v>0</v>
      </c>
      <c r="Y411">
        <v>0</v>
      </c>
      <c r="Z411">
        <v>0</v>
      </c>
      <c r="AA411">
        <v>1</v>
      </c>
      <c r="AB411">
        <v>0</v>
      </c>
      <c r="AC411">
        <v>0</v>
      </c>
      <c r="AD411">
        <v>0</v>
      </c>
      <c r="AE411">
        <v>0</v>
      </c>
      <c r="AF411">
        <v>0</v>
      </c>
      <c r="AG411">
        <v>0</v>
      </c>
      <c r="AH411">
        <v>0</v>
      </c>
      <c r="AI411">
        <v>1</v>
      </c>
      <c r="AJ411">
        <v>0</v>
      </c>
      <c r="AK411">
        <v>0</v>
      </c>
      <c r="AL411">
        <v>0</v>
      </c>
      <c r="AM411">
        <v>0</v>
      </c>
      <c r="AN411" t="s">
        <v>174</v>
      </c>
      <c r="AO411" t="s">
        <v>234</v>
      </c>
      <c r="AP411" t="s">
        <v>55</v>
      </c>
    </row>
    <row r="412" ht="409.5" spans="1:42">
      <c r="A412">
        <v>524</v>
      </c>
      <c r="B412" t="s">
        <v>1839</v>
      </c>
      <c r="C412" t="s">
        <v>1840</v>
      </c>
      <c r="D412" s="12" t="s">
        <v>1841</v>
      </c>
      <c r="E412">
        <v>3.3</v>
      </c>
      <c r="F412" s="12" t="s">
        <v>411</v>
      </c>
      <c r="G412" t="s">
        <v>239</v>
      </c>
      <c r="H412" t="s">
        <v>412</v>
      </c>
      <c r="I412" t="s">
        <v>63</v>
      </c>
      <c r="J412">
        <v>1912</v>
      </c>
      <c r="K412" t="s">
        <v>49</v>
      </c>
      <c r="L412" t="s">
        <v>219</v>
      </c>
      <c r="M412" t="s">
        <v>220</v>
      </c>
      <c r="N412" t="s">
        <v>166</v>
      </c>
      <c r="O412" t="s">
        <v>413</v>
      </c>
      <c r="P412">
        <v>0</v>
      </c>
      <c r="Q412">
        <v>0</v>
      </c>
      <c r="R412">
        <v>150</v>
      </c>
      <c r="S412">
        <v>239</v>
      </c>
      <c r="T412">
        <v>194.5</v>
      </c>
      <c r="U412" t="s">
        <v>414</v>
      </c>
      <c r="V412" t="s">
        <v>244</v>
      </c>
      <c r="W412">
        <v>109</v>
      </c>
      <c r="X412">
        <v>1</v>
      </c>
      <c r="Y412">
        <v>0</v>
      </c>
      <c r="Z412">
        <v>0</v>
      </c>
      <c r="AA412">
        <v>0</v>
      </c>
      <c r="AB412">
        <v>0</v>
      </c>
      <c r="AC412">
        <v>1</v>
      </c>
      <c r="AD412">
        <v>0</v>
      </c>
      <c r="AE412">
        <v>0</v>
      </c>
      <c r="AF412">
        <v>0</v>
      </c>
      <c r="AG412">
        <v>0</v>
      </c>
      <c r="AH412">
        <v>0</v>
      </c>
      <c r="AI412">
        <v>0</v>
      </c>
      <c r="AJ412">
        <v>0</v>
      </c>
      <c r="AK412">
        <v>0</v>
      </c>
      <c r="AL412">
        <v>0</v>
      </c>
      <c r="AM412">
        <v>0</v>
      </c>
      <c r="AN412" t="s">
        <v>54</v>
      </c>
      <c r="AO412" t="s">
        <v>55</v>
      </c>
      <c r="AP412" t="s">
        <v>135</v>
      </c>
    </row>
    <row r="413" ht="409.5" spans="1:42">
      <c r="A413">
        <v>525</v>
      </c>
      <c r="B413" t="s">
        <v>1842</v>
      </c>
      <c r="C413" t="s">
        <v>1843</v>
      </c>
      <c r="D413" s="12" t="s">
        <v>1844</v>
      </c>
      <c r="E413">
        <v>3.9</v>
      </c>
      <c r="F413" s="12" t="s">
        <v>1459</v>
      </c>
      <c r="G413" t="s">
        <v>1460</v>
      </c>
      <c r="H413" t="s">
        <v>1460</v>
      </c>
      <c r="I413" t="s">
        <v>83</v>
      </c>
      <c r="J413">
        <v>1947</v>
      </c>
      <c r="K413" t="s">
        <v>218</v>
      </c>
      <c r="L413" t="s">
        <v>156</v>
      </c>
      <c r="M413" t="s">
        <v>75</v>
      </c>
      <c r="N413" t="s">
        <v>87</v>
      </c>
      <c r="O413" t="s">
        <v>1461</v>
      </c>
      <c r="P413">
        <v>0</v>
      </c>
      <c r="Q413">
        <v>0</v>
      </c>
      <c r="R413">
        <v>52</v>
      </c>
      <c r="S413">
        <v>91</v>
      </c>
      <c r="T413">
        <v>71.5</v>
      </c>
      <c r="U413" t="s">
        <v>1462</v>
      </c>
      <c r="V413" t="s">
        <v>111</v>
      </c>
      <c r="W413">
        <v>74</v>
      </c>
      <c r="X413">
        <v>1</v>
      </c>
      <c r="Y413">
        <v>0</v>
      </c>
      <c r="Z413">
        <v>1</v>
      </c>
      <c r="AA413">
        <v>1</v>
      </c>
      <c r="AB413">
        <v>1</v>
      </c>
      <c r="AC413">
        <v>0</v>
      </c>
      <c r="AD413">
        <v>0</v>
      </c>
      <c r="AE413">
        <v>0</v>
      </c>
      <c r="AF413">
        <v>0</v>
      </c>
      <c r="AG413">
        <v>0</v>
      </c>
      <c r="AH413">
        <v>0</v>
      </c>
      <c r="AI413">
        <v>0</v>
      </c>
      <c r="AJ413">
        <v>0</v>
      </c>
      <c r="AK413">
        <v>0</v>
      </c>
      <c r="AL413">
        <v>0</v>
      </c>
      <c r="AM413">
        <v>0</v>
      </c>
      <c r="AN413" t="s">
        <v>134</v>
      </c>
      <c r="AO413" t="s">
        <v>234</v>
      </c>
      <c r="AP413" t="s">
        <v>55</v>
      </c>
    </row>
    <row r="414" ht="409.5" spans="1:42">
      <c r="A414">
        <v>526</v>
      </c>
      <c r="B414" t="s">
        <v>1845</v>
      </c>
      <c r="C414" t="s">
        <v>1846</v>
      </c>
      <c r="D414" s="12" t="s">
        <v>1847</v>
      </c>
      <c r="E414">
        <v>3.7</v>
      </c>
      <c r="F414" s="12" t="s">
        <v>1848</v>
      </c>
      <c r="G414" t="s">
        <v>1311</v>
      </c>
      <c r="H414" t="s">
        <v>1311</v>
      </c>
      <c r="I414" t="s">
        <v>48</v>
      </c>
      <c r="J414">
        <v>-1</v>
      </c>
      <c r="K414" t="s">
        <v>901</v>
      </c>
      <c r="L414" t="s">
        <v>902</v>
      </c>
      <c r="M414" t="s">
        <v>687</v>
      </c>
      <c r="N414" t="s">
        <v>97</v>
      </c>
      <c r="O414">
        <v>-1</v>
      </c>
      <c r="P414">
        <v>0</v>
      </c>
      <c r="Q414">
        <v>0</v>
      </c>
      <c r="R414">
        <v>82</v>
      </c>
      <c r="S414">
        <v>129</v>
      </c>
      <c r="T414">
        <v>105.5</v>
      </c>
      <c r="U414" t="s">
        <v>1849</v>
      </c>
      <c r="V414" t="s">
        <v>111</v>
      </c>
      <c r="W414">
        <v>-1</v>
      </c>
      <c r="X414">
        <v>1</v>
      </c>
      <c r="Y414">
        <v>0</v>
      </c>
      <c r="Z414">
        <v>1</v>
      </c>
      <c r="AA414">
        <v>0</v>
      </c>
      <c r="AB414">
        <v>0</v>
      </c>
      <c r="AC414">
        <v>0</v>
      </c>
      <c r="AD414">
        <v>1</v>
      </c>
      <c r="AE414">
        <v>1</v>
      </c>
      <c r="AF414">
        <v>1</v>
      </c>
      <c r="AG414">
        <v>1</v>
      </c>
      <c r="AH414">
        <v>0</v>
      </c>
      <c r="AI414">
        <v>0</v>
      </c>
      <c r="AJ414">
        <v>0</v>
      </c>
      <c r="AK414">
        <v>0</v>
      </c>
      <c r="AL414">
        <v>0</v>
      </c>
      <c r="AM414">
        <v>0</v>
      </c>
      <c r="AN414" t="s">
        <v>54</v>
      </c>
      <c r="AO414" t="s">
        <v>55</v>
      </c>
      <c r="AP414" t="s">
        <v>55</v>
      </c>
    </row>
    <row r="415" ht="409.5" spans="1:42">
      <c r="A415">
        <v>528</v>
      </c>
      <c r="B415" t="s">
        <v>1850</v>
      </c>
      <c r="C415" t="s">
        <v>1851</v>
      </c>
      <c r="D415" s="12" t="s">
        <v>1852</v>
      </c>
      <c r="E415">
        <v>3.1</v>
      </c>
      <c r="F415" s="12" t="s">
        <v>1542</v>
      </c>
      <c r="G415" t="s">
        <v>1544</v>
      </c>
      <c r="H415" t="s">
        <v>1544</v>
      </c>
      <c r="I415" t="s">
        <v>155</v>
      </c>
      <c r="J415">
        <v>1875</v>
      </c>
      <c r="K415" t="s">
        <v>49</v>
      </c>
      <c r="L415" t="s">
        <v>356</v>
      </c>
      <c r="M415" t="s">
        <v>357</v>
      </c>
      <c r="N415" t="s">
        <v>166</v>
      </c>
      <c r="O415">
        <v>-1</v>
      </c>
      <c r="P415">
        <v>0</v>
      </c>
      <c r="Q415">
        <v>0</v>
      </c>
      <c r="R415">
        <v>47</v>
      </c>
      <c r="S415">
        <v>101</v>
      </c>
      <c r="T415">
        <v>74</v>
      </c>
      <c r="U415" t="s">
        <v>1545</v>
      </c>
      <c r="V415" t="s">
        <v>702</v>
      </c>
      <c r="W415">
        <v>146</v>
      </c>
      <c r="X415">
        <v>0</v>
      </c>
      <c r="Y415">
        <v>0</v>
      </c>
      <c r="Z415">
        <v>0</v>
      </c>
      <c r="AA415">
        <v>1</v>
      </c>
      <c r="AB415">
        <v>0</v>
      </c>
      <c r="AC415">
        <v>0</v>
      </c>
      <c r="AD415">
        <v>0</v>
      </c>
      <c r="AE415">
        <v>0</v>
      </c>
      <c r="AF415">
        <v>0</v>
      </c>
      <c r="AG415">
        <v>0</v>
      </c>
      <c r="AH415">
        <v>0</v>
      </c>
      <c r="AI415">
        <v>0</v>
      </c>
      <c r="AJ415">
        <v>0</v>
      </c>
      <c r="AK415">
        <v>0</v>
      </c>
      <c r="AL415">
        <v>0</v>
      </c>
      <c r="AM415">
        <v>0</v>
      </c>
      <c r="AN415" t="s">
        <v>134</v>
      </c>
      <c r="AO415" t="s">
        <v>234</v>
      </c>
      <c r="AP415" t="s">
        <v>56</v>
      </c>
    </row>
    <row r="416" ht="409.5" spans="1:42">
      <c r="A416">
        <v>530</v>
      </c>
      <c r="B416" t="s">
        <v>1853</v>
      </c>
      <c r="C416" t="s">
        <v>1854</v>
      </c>
      <c r="D416" s="12" t="s">
        <v>1855</v>
      </c>
      <c r="E416">
        <v>3.7</v>
      </c>
      <c r="F416" s="12" t="s">
        <v>1856</v>
      </c>
      <c r="G416" t="s">
        <v>419</v>
      </c>
      <c r="H416" t="s">
        <v>1421</v>
      </c>
      <c r="I416" t="s">
        <v>63</v>
      </c>
      <c r="J416">
        <v>1922</v>
      </c>
      <c r="K416" t="s">
        <v>106</v>
      </c>
      <c r="L416" t="s">
        <v>50</v>
      </c>
      <c r="M416" t="s">
        <v>50</v>
      </c>
      <c r="N416" t="s">
        <v>166</v>
      </c>
      <c r="O416">
        <v>-1</v>
      </c>
      <c r="P416">
        <v>0</v>
      </c>
      <c r="Q416">
        <v>0</v>
      </c>
      <c r="R416">
        <v>49</v>
      </c>
      <c r="S416">
        <v>76</v>
      </c>
      <c r="T416">
        <v>62.5</v>
      </c>
      <c r="U416" t="s">
        <v>1857</v>
      </c>
      <c r="V416" t="s">
        <v>421</v>
      </c>
      <c r="W416">
        <v>99</v>
      </c>
      <c r="X416">
        <v>0</v>
      </c>
      <c r="Y416">
        <v>0</v>
      </c>
      <c r="Z416">
        <v>0</v>
      </c>
      <c r="AA416">
        <v>1</v>
      </c>
      <c r="AB416">
        <v>0</v>
      </c>
      <c r="AC416">
        <v>0</v>
      </c>
      <c r="AD416">
        <v>0</v>
      </c>
      <c r="AE416">
        <v>0</v>
      </c>
      <c r="AF416">
        <v>0</v>
      </c>
      <c r="AG416">
        <v>0</v>
      </c>
      <c r="AH416">
        <v>0</v>
      </c>
      <c r="AI416">
        <v>0</v>
      </c>
      <c r="AJ416">
        <v>0</v>
      </c>
      <c r="AK416">
        <v>0</v>
      </c>
      <c r="AL416">
        <v>0</v>
      </c>
      <c r="AM416">
        <v>0</v>
      </c>
      <c r="AN416" t="s">
        <v>174</v>
      </c>
      <c r="AO416" t="s">
        <v>55</v>
      </c>
      <c r="AP416" t="s">
        <v>55</v>
      </c>
    </row>
    <row r="417" ht="409.5" spans="1:42">
      <c r="A417">
        <v>532</v>
      </c>
      <c r="B417" t="s">
        <v>1858</v>
      </c>
      <c r="C417" t="s">
        <v>1859</v>
      </c>
      <c r="D417" s="12" t="s">
        <v>1860</v>
      </c>
      <c r="E417">
        <v>4.3</v>
      </c>
      <c r="F417" s="12" t="s">
        <v>1861</v>
      </c>
      <c r="G417" t="s">
        <v>1706</v>
      </c>
      <c r="H417" t="s">
        <v>1862</v>
      </c>
      <c r="I417" t="s">
        <v>83</v>
      </c>
      <c r="J417">
        <v>1958</v>
      </c>
      <c r="K417" t="s">
        <v>218</v>
      </c>
      <c r="L417" t="s">
        <v>156</v>
      </c>
      <c r="M417" t="s">
        <v>75</v>
      </c>
      <c r="N417" t="s">
        <v>87</v>
      </c>
      <c r="O417" t="s">
        <v>1863</v>
      </c>
      <c r="P417">
        <v>0</v>
      </c>
      <c r="Q417">
        <v>0</v>
      </c>
      <c r="R417">
        <v>43</v>
      </c>
      <c r="S417">
        <v>88</v>
      </c>
      <c r="T417">
        <v>65.5</v>
      </c>
      <c r="U417" t="s">
        <v>1864</v>
      </c>
      <c r="V417" t="s">
        <v>702</v>
      </c>
      <c r="W417">
        <v>63</v>
      </c>
      <c r="X417">
        <v>0</v>
      </c>
      <c r="Y417">
        <v>0</v>
      </c>
      <c r="Z417">
        <v>0</v>
      </c>
      <c r="AA417">
        <v>0</v>
      </c>
      <c r="AB417">
        <v>0</v>
      </c>
      <c r="AC417">
        <v>0</v>
      </c>
      <c r="AD417">
        <v>0</v>
      </c>
      <c r="AE417">
        <v>0</v>
      </c>
      <c r="AF417">
        <v>0</v>
      </c>
      <c r="AG417">
        <v>0</v>
      </c>
      <c r="AH417">
        <v>0</v>
      </c>
      <c r="AI417">
        <v>0</v>
      </c>
      <c r="AJ417">
        <v>0</v>
      </c>
      <c r="AK417">
        <v>0</v>
      </c>
      <c r="AL417">
        <v>0</v>
      </c>
      <c r="AM417">
        <v>0</v>
      </c>
      <c r="AN417" t="s">
        <v>134</v>
      </c>
      <c r="AO417" t="s">
        <v>234</v>
      </c>
      <c r="AP417" t="s">
        <v>135</v>
      </c>
    </row>
    <row r="418" ht="409.5" spans="1:42">
      <c r="A418">
        <v>533</v>
      </c>
      <c r="B418" t="s">
        <v>1865</v>
      </c>
      <c r="C418" t="s">
        <v>1866</v>
      </c>
      <c r="D418" s="12" t="s">
        <v>1867</v>
      </c>
      <c r="E418">
        <v>3.6</v>
      </c>
      <c r="F418" s="12" t="s">
        <v>1868</v>
      </c>
      <c r="G418" t="s">
        <v>1869</v>
      </c>
      <c r="H418" t="s">
        <v>1869</v>
      </c>
      <c r="I418" t="s">
        <v>83</v>
      </c>
      <c r="J418">
        <v>1989</v>
      </c>
      <c r="K418" t="s">
        <v>49</v>
      </c>
      <c r="L418" t="s">
        <v>96</v>
      </c>
      <c r="M418" t="s">
        <v>75</v>
      </c>
      <c r="N418" t="s">
        <v>97</v>
      </c>
      <c r="O418">
        <v>-1</v>
      </c>
      <c r="P418">
        <v>0</v>
      </c>
      <c r="Q418">
        <v>0</v>
      </c>
      <c r="R418">
        <v>124</v>
      </c>
      <c r="S418">
        <v>199</v>
      </c>
      <c r="T418">
        <v>161.5</v>
      </c>
      <c r="U418" t="s">
        <v>1870</v>
      </c>
      <c r="V418" t="s">
        <v>193</v>
      </c>
      <c r="W418">
        <v>32</v>
      </c>
      <c r="X418">
        <v>1</v>
      </c>
      <c r="Y418">
        <v>0</v>
      </c>
      <c r="Z418">
        <v>1</v>
      </c>
      <c r="AA418">
        <v>1</v>
      </c>
      <c r="AB418">
        <v>1</v>
      </c>
      <c r="AC418">
        <v>0</v>
      </c>
      <c r="AD418">
        <v>0</v>
      </c>
      <c r="AE418">
        <v>0</v>
      </c>
      <c r="AF418">
        <v>0</v>
      </c>
      <c r="AG418">
        <v>0</v>
      </c>
      <c r="AH418">
        <v>0</v>
      </c>
      <c r="AI418">
        <v>1</v>
      </c>
      <c r="AJ418">
        <v>1</v>
      </c>
      <c r="AK418">
        <v>0</v>
      </c>
      <c r="AL418">
        <v>0</v>
      </c>
      <c r="AM418">
        <v>0</v>
      </c>
      <c r="AN418" t="s">
        <v>54</v>
      </c>
      <c r="AO418" t="s">
        <v>55</v>
      </c>
      <c r="AP418" t="s">
        <v>55</v>
      </c>
    </row>
    <row r="419" ht="409.5" spans="1:42">
      <c r="A419">
        <v>534</v>
      </c>
      <c r="B419" t="s">
        <v>1871</v>
      </c>
      <c r="C419" t="s">
        <v>636</v>
      </c>
      <c r="D419" s="12" t="s">
        <v>1872</v>
      </c>
      <c r="E419">
        <v>2.1</v>
      </c>
      <c r="F419" s="12" t="s">
        <v>1873</v>
      </c>
      <c r="G419" t="s">
        <v>1874</v>
      </c>
      <c r="H419" t="s">
        <v>1874</v>
      </c>
      <c r="I419" t="s">
        <v>83</v>
      </c>
      <c r="J419">
        <v>2003</v>
      </c>
      <c r="K419" t="s">
        <v>64</v>
      </c>
      <c r="L419" t="s">
        <v>180</v>
      </c>
      <c r="M419" t="s">
        <v>180</v>
      </c>
      <c r="N419" t="s">
        <v>76</v>
      </c>
      <c r="O419" t="s">
        <v>1875</v>
      </c>
      <c r="P419">
        <v>0</v>
      </c>
      <c r="Q419">
        <v>0</v>
      </c>
      <c r="R419">
        <v>52</v>
      </c>
      <c r="S419">
        <v>93</v>
      </c>
      <c r="T419">
        <v>72.5</v>
      </c>
      <c r="U419" t="s">
        <v>1876</v>
      </c>
      <c r="V419" t="s">
        <v>479</v>
      </c>
      <c r="W419">
        <v>18</v>
      </c>
      <c r="X419">
        <v>0</v>
      </c>
      <c r="Y419">
        <v>0</v>
      </c>
      <c r="Z419">
        <v>0</v>
      </c>
      <c r="AA419">
        <v>1</v>
      </c>
      <c r="AB419">
        <v>1</v>
      </c>
      <c r="AC419">
        <v>0</v>
      </c>
      <c r="AD419">
        <v>0</v>
      </c>
      <c r="AE419">
        <v>0</v>
      </c>
      <c r="AF419">
        <v>0</v>
      </c>
      <c r="AG419">
        <v>0</v>
      </c>
      <c r="AH419">
        <v>0</v>
      </c>
      <c r="AI419">
        <v>1</v>
      </c>
      <c r="AJ419">
        <v>0</v>
      </c>
      <c r="AK419">
        <v>0</v>
      </c>
      <c r="AL419">
        <v>0</v>
      </c>
      <c r="AM419">
        <v>0</v>
      </c>
      <c r="AN419" t="s">
        <v>174</v>
      </c>
      <c r="AO419" t="s">
        <v>234</v>
      </c>
      <c r="AP419" t="s">
        <v>55</v>
      </c>
    </row>
    <row r="420" ht="409.5" spans="1:42">
      <c r="A420">
        <v>535</v>
      </c>
      <c r="B420" t="s">
        <v>776</v>
      </c>
      <c r="C420" t="s">
        <v>1877</v>
      </c>
      <c r="D420" s="12" t="s">
        <v>1878</v>
      </c>
      <c r="E420">
        <v>3.9</v>
      </c>
      <c r="F420" s="12" t="s">
        <v>1879</v>
      </c>
      <c r="G420" t="s">
        <v>146</v>
      </c>
      <c r="H420" t="s">
        <v>146</v>
      </c>
      <c r="I420" t="s">
        <v>95</v>
      </c>
      <c r="J420">
        <v>2008</v>
      </c>
      <c r="K420" t="s">
        <v>106</v>
      </c>
      <c r="L420" t="s">
        <v>315</v>
      </c>
      <c r="M420" t="s">
        <v>140</v>
      </c>
      <c r="N420" t="s">
        <v>250</v>
      </c>
      <c r="O420">
        <v>-1</v>
      </c>
      <c r="P420">
        <v>0</v>
      </c>
      <c r="Q420">
        <v>0</v>
      </c>
      <c r="R420">
        <v>97</v>
      </c>
      <c r="S420">
        <v>181</v>
      </c>
      <c r="T420">
        <v>139</v>
      </c>
      <c r="U420" t="s">
        <v>1880</v>
      </c>
      <c r="V420" t="s">
        <v>126</v>
      </c>
      <c r="W420">
        <v>13</v>
      </c>
      <c r="X420">
        <v>1</v>
      </c>
      <c r="Y420">
        <v>0</v>
      </c>
      <c r="Z420">
        <v>1</v>
      </c>
      <c r="AA420">
        <v>1</v>
      </c>
      <c r="AB420">
        <v>0</v>
      </c>
      <c r="AC420">
        <v>0</v>
      </c>
      <c r="AD420">
        <v>0</v>
      </c>
      <c r="AE420">
        <v>0</v>
      </c>
      <c r="AF420">
        <v>0</v>
      </c>
      <c r="AG420">
        <v>0</v>
      </c>
      <c r="AH420">
        <v>0</v>
      </c>
      <c r="AI420">
        <v>0</v>
      </c>
      <c r="AJ420">
        <v>0</v>
      </c>
      <c r="AK420">
        <v>0</v>
      </c>
      <c r="AL420">
        <v>0</v>
      </c>
      <c r="AM420">
        <v>0</v>
      </c>
      <c r="AN420" t="s">
        <v>194</v>
      </c>
      <c r="AO420" t="s">
        <v>234</v>
      </c>
      <c r="AP420" t="s">
        <v>55</v>
      </c>
    </row>
    <row r="421" ht="409.5" spans="1:42">
      <c r="A421">
        <v>537</v>
      </c>
      <c r="B421" t="s">
        <v>776</v>
      </c>
      <c r="C421" t="s">
        <v>1881</v>
      </c>
      <c r="D421" s="12" t="s">
        <v>1882</v>
      </c>
      <c r="E421">
        <v>3.9</v>
      </c>
      <c r="F421" s="12" t="s">
        <v>1128</v>
      </c>
      <c r="G421" t="s">
        <v>146</v>
      </c>
      <c r="H421" t="s">
        <v>146</v>
      </c>
      <c r="I421" t="s">
        <v>105</v>
      </c>
      <c r="J421">
        <v>2007</v>
      </c>
      <c r="K421" t="s">
        <v>49</v>
      </c>
      <c r="L421" t="s">
        <v>139</v>
      </c>
      <c r="M421" t="s">
        <v>140</v>
      </c>
      <c r="N421" t="s">
        <v>250</v>
      </c>
      <c r="O421" t="s">
        <v>1129</v>
      </c>
      <c r="P421">
        <v>0</v>
      </c>
      <c r="Q421">
        <v>0</v>
      </c>
      <c r="R421">
        <v>100</v>
      </c>
      <c r="S421">
        <v>173</v>
      </c>
      <c r="T421">
        <v>136.5</v>
      </c>
      <c r="U421" t="s">
        <v>1130</v>
      </c>
      <c r="V421" t="s">
        <v>126</v>
      </c>
      <c r="W421">
        <v>14</v>
      </c>
      <c r="X421">
        <v>0</v>
      </c>
      <c r="Y421">
        <v>0</v>
      </c>
      <c r="Z421">
        <v>0</v>
      </c>
      <c r="AA421">
        <v>0</v>
      </c>
      <c r="AB421">
        <v>1</v>
      </c>
      <c r="AC421">
        <v>0</v>
      </c>
      <c r="AD421">
        <v>0</v>
      </c>
      <c r="AE421">
        <v>0</v>
      </c>
      <c r="AF421">
        <v>0</v>
      </c>
      <c r="AG421">
        <v>0</v>
      </c>
      <c r="AH421">
        <v>0</v>
      </c>
      <c r="AI421">
        <v>0</v>
      </c>
      <c r="AJ421">
        <v>0</v>
      </c>
      <c r="AK421">
        <v>0</v>
      </c>
      <c r="AL421">
        <v>0</v>
      </c>
      <c r="AM421">
        <v>0</v>
      </c>
      <c r="AN421" t="s">
        <v>194</v>
      </c>
      <c r="AO421" t="s">
        <v>234</v>
      </c>
      <c r="AP421" t="s">
        <v>55</v>
      </c>
    </row>
    <row r="422" ht="409.5" spans="1:42">
      <c r="A422">
        <v>538</v>
      </c>
      <c r="B422" t="s">
        <v>1883</v>
      </c>
      <c r="C422" t="s">
        <v>1884</v>
      </c>
      <c r="D422" s="12" t="s">
        <v>1885</v>
      </c>
      <c r="E422">
        <v>3.8</v>
      </c>
      <c r="F422" s="12" t="s">
        <v>1213</v>
      </c>
      <c r="G422" t="s">
        <v>94</v>
      </c>
      <c r="H422" t="s">
        <v>94</v>
      </c>
      <c r="I422" t="s">
        <v>83</v>
      </c>
      <c r="J422">
        <v>2002</v>
      </c>
      <c r="K422" t="s">
        <v>49</v>
      </c>
      <c r="L422" t="s">
        <v>878</v>
      </c>
      <c r="M422" t="s">
        <v>879</v>
      </c>
      <c r="N422" t="s">
        <v>67</v>
      </c>
      <c r="O422" t="s">
        <v>1214</v>
      </c>
      <c r="P422">
        <v>0</v>
      </c>
      <c r="Q422">
        <v>0</v>
      </c>
      <c r="R422">
        <v>53</v>
      </c>
      <c r="S422">
        <v>96</v>
      </c>
      <c r="T422">
        <v>74.5</v>
      </c>
      <c r="U422" t="s">
        <v>1215</v>
      </c>
      <c r="V422" t="s">
        <v>100</v>
      </c>
      <c r="W422">
        <v>19</v>
      </c>
      <c r="X422">
        <v>1</v>
      </c>
      <c r="Y422">
        <v>1</v>
      </c>
      <c r="Z422">
        <v>0</v>
      </c>
      <c r="AA422">
        <v>0</v>
      </c>
      <c r="AB422">
        <v>0</v>
      </c>
      <c r="AC422">
        <v>0</v>
      </c>
      <c r="AD422">
        <v>0</v>
      </c>
      <c r="AE422">
        <v>0</v>
      </c>
      <c r="AF422">
        <v>0</v>
      </c>
      <c r="AG422">
        <v>0</v>
      </c>
      <c r="AH422">
        <v>0</v>
      </c>
      <c r="AI422">
        <v>0</v>
      </c>
      <c r="AJ422">
        <v>0</v>
      </c>
      <c r="AK422">
        <v>0</v>
      </c>
      <c r="AL422">
        <v>0</v>
      </c>
      <c r="AM422">
        <v>0</v>
      </c>
      <c r="AN422" t="s">
        <v>54</v>
      </c>
      <c r="AO422" t="s">
        <v>55</v>
      </c>
      <c r="AP422" t="s">
        <v>55</v>
      </c>
    </row>
    <row r="423" ht="409.5" spans="1:42">
      <c r="A423">
        <v>539</v>
      </c>
      <c r="B423" t="s">
        <v>1886</v>
      </c>
      <c r="C423" t="s">
        <v>1887</v>
      </c>
      <c r="D423" s="12" t="s">
        <v>1888</v>
      </c>
      <c r="E423">
        <v>3.1</v>
      </c>
      <c r="F423" s="12" t="s">
        <v>1542</v>
      </c>
      <c r="G423" t="s">
        <v>1544</v>
      </c>
      <c r="H423" t="s">
        <v>1544</v>
      </c>
      <c r="I423" t="s">
        <v>155</v>
      </c>
      <c r="J423">
        <v>1875</v>
      </c>
      <c r="K423" t="s">
        <v>49</v>
      </c>
      <c r="L423" t="s">
        <v>356</v>
      </c>
      <c r="M423" t="s">
        <v>357</v>
      </c>
      <c r="N423" t="s">
        <v>166</v>
      </c>
      <c r="O423">
        <v>-1</v>
      </c>
      <c r="P423">
        <v>0</v>
      </c>
      <c r="Q423">
        <v>0</v>
      </c>
      <c r="R423">
        <v>65</v>
      </c>
      <c r="S423">
        <v>96</v>
      </c>
      <c r="T423">
        <v>80.5</v>
      </c>
      <c r="U423" t="s">
        <v>1545</v>
      </c>
      <c r="V423" t="s">
        <v>702</v>
      </c>
      <c r="W423">
        <v>146</v>
      </c>
      <c r="X423">
        <v>0</v>
      </c>
      <c r="Y423">
        <v>0</v>
      </c>
      <c r="Z423">
        <v>0</v>
      </c>
      <c r="AA423">
        <v>1</v>
      </c>
      <c r="AB423">
        <v>0</v>
      </c>
      <c r="AC423">
        <v>0</v>
      </c>
      <c r="AD423">
        <v>0</v>
      </c>
      <c r="AE423">
        <v>0</v>
      </c>
      <c r="AF423">
        <v>0</v>
      </c>
      <c r="AG423">
        <v>0</v>
      </c>
      <c r="AH423">
        <v>0</v>
      </c>
      <c r="AI423">
        <v>0</v>
      </c>
      <c r="AJ423">
        <v>0</v>
      </c>
      <c r="AK423">
        <v>0</v>
      </c>
      <c r="AL423">
        <v>0</v>
      </c>
      <c r="AM423">
        <v>0</v>
      </c>
      <c r="AN423" t="s">
        <v>134</v>
      </c>
      <c r="AO423" t="s">
        <v>234</v>
      </c>
      <c r="AP423" t="s">
        <v>56</v>
      </c>
    </row>
    <row r="424" ht="409.5" spans="1:42">
      <c r="A424">
        <v>540</v>
      </c>
      <c r="B424" t="s">
        <v>42</v>
      </c>
      <c r="C424" t="s">
        <v>435</v>
      </c>
      <c r="D424" s="12" t="s">
        <v>436</v>
      </c>
      <c r="E424">
        <v>3.5</v>
      </c>
      <c r="F424" s="12" t="s">
        <v>326</v>
      </c>
      <c r="G424" t="s">
        <v>46</v>
      </c>
      <c r="H424" t="s">
        <v>328</v>
      </c>
      <c r="I424" t="s">
        <v>155</v>
      </c>
      <c r="J424">
        <v>1870</v>
      </c>
      <c r="K424" t="s">
        <v>106</v>
      </c>
      <c r="L424" t="s">
        <v>180</v>
      </c>
      <c r="M424" t="s">
        <v>180</v>
      </c>
      <c r="N424" t="s">
        <v>108</v>
      </c>
      <c r="O424">
        <v>-1</v>
      </c>
      <c r="P424">
        <v>0</v>
      </c>
      <c r="Q424">
        <v>0</v>
      </c>
      <c r="R424">
        <v>56</v>
      </c>
      <c r="S424">
        <v>95</v>
      </c>
      <c r="T424">
        <v>75.5</v>
      </c>
      <c r="U424" t="s">
        <v>329</v>
      </c>
      <c r="V424" t="s">
        <v>53</v>
      </c>
      <c r="W424">
        <v>151</v>
      </c>
      <c r="X424">
        <v>1</v>
      </c>
      <c r="Y424">
        <v>0</v>
      </c>
      <c r="Z424">
        <v>0</v>
      </c>
      <c r="AA424">
        <v>1</v>
      </c>
      <c r="AB424">
        <v>0</v>
      </c>
      <c r="AC424">
        <v>0</v>
      </c>
      <c r="AD424">
        <v>0</v>
      </c>
      <c r="AE424">
        <v>0</v>
      </c>
      <c r="AF424">
        <v>0</v>
      </c>
      <c r="AG424">
        <v>0</v>
      </c>
      <c r="AH424">
        <v>0</v>
      </c>
      <c r="AI424">
        <v>0</v>
      </c>
      <c r="AJ424">
        <v>0</v>
      </c>
      <c r="AK424">
        <v>0</v>
      </c>
      <c r="AL424">
        <v>0</v>
      </c>
      <c r="AM424">
        <v>0</v>
      </c>
      <c r="AN424" t="s">
        <v>54</v>
      </c>
      <c r="AO424" t="s">
        <v>55</v>
      </c>
      <c r="AP424" t="s">
        <v>56</v>
      </c>
    </row>
    <row r="425" ht="409.5" spans="1:42">
      <c r="A425">
        <v>541</v>
      </c>
      <c r="B425" t="s">
        <v>42</v>
      </c>
      <c r="C425" t="s">
        <v>443</v>
      </c>
      <c r="D425" s="12" t="s">
        <v>444</v>
      </c>
      <c r="E425">
        <v>4.7</v>
      </c>
      <c r="F425" s="12" t="s">
        <v>445</v>
      </c>
      <c r="G425" t="s">
        <v>446</v>
      </c>
      <c r="H425" t="s">
        <v>446</v>
      </c>
      <c r="I425" t="s">
        <v>95</v>
      </c>
      <c r="J425">
        <v>2016</v>
      </c>
      <c r="K425" t="s">
        <v>49</v>
      </c>
      <c r="L425" t="s">
        <v>309</v>
      </c>
      <c r="M425" t="s">
        <v>140</v>
      </c>
      <c r="N425" t="s">
        <v>97</v>
      </c>
      <c r="O425" t="s">
        <v>447</v>
      </c>
      <c r="P425">
        <v>0</v>
      </c>
      <c r="Q425">
        <v>0</v>
      </c>
      <c r="R425">
        <v>111</v>
      </c>
      <c r="S425">
        <v>176</v>
      </c>
      <c r="T425">
        <v>143.5</v>
      </c>
      <c r="U425" t="s">
        <v>448</v>
      </c>
      <c r="V425" t="s">
        <v>449</v>
      </c>
      <c r="W425">
        <v>5</v>
      </c>
      <c r="X425">
        <v>1</v>
      </c>
      <c r="Y425">
        <v>1</v>
      </c>
      <c r="Z425">
        <v>0</v>
      </c>
      <c r="AA425">
        <v>0</v>
      </c>
      <c r="AB425">
        <v>1</v>
      </c>
      <c r="AC425">
        <v>0</v>
      </c>
      <c r="AD425">
        <v>1</v>
      </c>
      <c r="AE425">
        <v>0</v>
      </c>
      <c r="AF425">
        <v>1</v>
      </c>
      <c r="AG425">
        <v>1</v>
      </c>
      <c r="AH425">
        <v>0</v>
      </c>
      <c r="AI425">
        <v>0</v>
      </c>
      <c r="AJ425">
        <v>0</v>
      </c>
      <c r="AK425">
        <v>0</v>
      </c>
      <c r="AL425">
        <v>0</v>
      </c>
      <c r="AM425">
        <v>0</v>
      </c>
      <c r="AN425" t="s">
        <v>54</v>
      </c>
      <c r="AO425" t="s">
        <v>55</v>
      </c>
      <c r="AP425" t="s">
        <v>55</v>
      </c>
    </row>
    <row r="426" ht="409.5" spans="1:42">
      <c r="A426">
        <v>542</v>
      </c>
      <c r="B426" t="s">
        <v>42</v>
      </c>
      <c r="C426" t="s">
        <v>1889</v>
      </c>
      <c r="D426" s="12" t="s">
        <v>1890</v>
      </c>
      <c r="E426">
        <v>5</v>
      </c>
      <c r="F426" s="12" t="s">
        <v>1891</v>
      </c>
      <c r="G426" t="s">
        <v>1892</v>
      </c>
      <c r="H426" t="s">
        <v>592</v>
      </c>
      <c r="I426" t="s">
        <v>95</v>
      </c>
      <c r="J426">
        <v>2014</v>
      </c>
      <c r="K426" t="s">
        <v>49</v>
      </c>
      <c r="L426" t="s">
        <v>50</v>
      </c>
      <c r="M426" t="s">
        <v>50</v>
      </c>
      <c r="N426" t="s">
        <v>250</v>
      </c>
      <c r="O426">
        <v>-1</v>
      </c>
      <c r="P426">
        <v>0</v>
      </c>
      <c r="Q426">
        <v>0</v>
      </c>
      <c r="R426">
        <v>75</v>
      </c>
      <c r="S426">
        <v>127</v>
      </c>
      <c r="T426">
        <v>101</v>
      </c>
      <c r="U426" t="s">
        <v>1893</v>
      </c>
      <c r="V426" t="s">
        <v>158</v>
      </c>
      <c r="W426">
        <v>7</v>
      </c>
      <c r="X426">
        <v>1</v>
      </c>
      <c r="Y426">
        <v>0</v>
      </c>
      <c r="Z426">
        <v>0</v>
      </c>
      <c r="AA426">
        <v>0</v>
      </c>
      <c r="AB426">
        <v>1</v>
      </c>
      <c r="AC426">
        <v>1</v>
      </c>
      <c r="AD426">
        <v>0</v>
      </c>
      <c r="AE426">
        <v>0</v>
      </c>
      <c r="AF426">
        <v>0</v>
      </c>
      <c r="AG426">
        <v>0</v>
      </c>
      <c r="AH426">
        <v>0</v>
      </c>
      <c r="AI426">
        <v>0</v>
      </c>
      <c r="AJ426">
        <v>0</v>
      </c>
      <c r="AK426">
        <v>0</v>
      </c>
      <c r="AL426">
        <v>0</v>
      </c>
      <c r="AM426">
        <v>0</v>
      </c>
      <c r="AN426" t="s">
        <v>54</v>
      </c>
      <c r="AO426" t="s">
        <v>55</v>
      </c>
      <c r="AP426" t="s">
        <v>55</v>
      </c>
    </row>
    <row r="427" ht="409.5" spans="1:42">
      <c r="A427">
        <v>543</v>
      </c>
      <c r="B427" t="s">
        <v>330</v>
      </c>
      <c r="C427" t="s">
        <v>1482</v>
      </c>
      <c r="D427" s="12" t="s">
        <v>1483</v>
      </c>
      <c r="E427">
        <v>3.6</v>
      </c>
      <c r="F427" s="12" t="s">
        <v>946</v>
      </c>
      <c r="G427" t="s">
        <v>947</v>
      </c>
      <c r="H427" t="s">
        <v>947</v>
      </c>
      <c r="I427" t="s">
        <v>155</v>
      </c>
      <c r="J427">
        <v>1851</v>
      </c>
      <c r="K427" t="s">
        <v>49</v>
      </c>
      <c r="L427" t="s">
        <v>219</v>
      </c>
      <c r="M427" t="s">
        <v>220</v>
      </c>
      <c r="N427" t="s">
        <v>166</v>
      </c>
      <c r="O427">
        <v>-1</v>
      </c>
      <c r="P427">
        <v>0</v>
      </c>
      <c r="Q427">
        <v>0</v>
      </c>
      <c r="R427">
        <v>65</v>
      </c>
      <c r="S427">
        <v>119</v>
      </c>
      <c r="T427">
        <v>92</v>
      </c>
      <c r="U427" t="s">
        <v>948</v>
      </c>
      <c r="V427" t="s">
        <v>183</v>
      </c>
      <c r="W427">
        <v>170</v>
      </c>
      <c r="X427">
        <v>1</v>
      </c>
      <c r="Y427">
        <v>1</v>
      </c>
      <c r="Z427">
        <v>0</v>
      </c>
      <c r="AA427">
        <v>1</v>
      </c>
      <c r="AB427">
        <v>0</v>
      </c>
      <c r="AC427">
        <v>0</v>
      </c>
      <c r="AD427">
        <v>0</v>
      </c>
      <c r="AE427">
        <v>0</v>
      </c>
      <c r="AF427">
        <v>0</v>
      </c>
      <c r="AG427">
        <v>0</v>
      </c>
      <c r="AH427">
        <v>0</v>
      </c>
      <c r="AI427">
        <v>0</v>
      </c>
      <c r="AJ427">
        <v>0</v>
      </c>
      <c r="AK427">
        <v>0</v>
      </c>
      <c r="AL427">
        <v>0</v>
      </c>
      <c r="AM427">
        <v>0</v>
      </c>
      <c r="AN427" t="s">
        <v>194</v>
      </c>
      <c r="AO427" t="s">
        <v>55</v>
      </c>
      <c r="AP427" t="s">
        <v>55</v>
      </c>
    </row>
    <row r="428" ht="409.5" spans="1:42">
      <c r="A428">
        <v>544</v>
      </c>
      <c r="B428" t="s">
        <v>1480</v>
      </c>
      <c r="C428" t="s">
        <v>79</v>
      </c>
      <c r="D428" s="12" t="s">
        <v>1481</v>
      </c>
      <c r="E428">
        <v>3.8</v>
      </c>
      <c r="F428" s="12" t="s">
        <v>81</v>
      </c>
      <c r="G428" t="s">
        <v>82</v>
      </c>
      <c r="H428" t="s">
        <v>82</v>
      </c>
      <c r="I428" t="s">
        <v>83</v>
      </c>
      <c r="J428">
        <v>1965</v>
      </c>
      <c r="K428" t="s">
        <v>84</v>
      </c>
      <c r="L428" t="s">
        <v>85</v>
      </c>
      <c r="M428" t="s">
        <v>86</v>
      </c>
      <c r="N428" t="s">
        <v>87</v>
      </c>
      <c r="O428" t="s">
        <v>88</v>
      </c>
      <c r="P428">
        <v>0</v>
      </c>
      <c r="Q428">
        <v>0</v>
      </c>
      <c r="R428">
        <v>56</v>
      </c>
      <c r="S428">
        <v>97</v>
      </c>
      <c r="T428">
        <v>76.5</v>
      </c>
      <c r="U428" t="s">
        <v>89</v>
      </c>
      <c r="V428" t="s">
        <v>90</v>
      </c>
      <c r="W428">
        <v>56</v>
      </c>
      <c r="X428">
        <v>1</v>
      </c>
      <c r="Y428">
        <v>0</v>
      </c>
      <c r="Z428">
        <v>0</v>
      </c>
      <c r="AA428">
        <v>0</v>
      </c>
      <c r="AB428">
        <v>0</v>
      </c>
      <c r="AC428">
        <v>0</v>
      </c>
      <c r="AD428">
        <v>0</v>
      </c>
      <c r="AE428">
        <v>0</v>
      </c>
      <c r="AF428">
        <v>0</v>
      </c>
      <c r="AG428">
        <v>0</v>
      </c>
      <c r="AH428">
        <v>0</v>
      </c>
      <c r="AI428">
        <v>0</v>
      </c>
      <c r="AJ428">
        <v>0</v>
      </c>
      <c r="AK428">
        <v>0</v>
      </c>
      <c r="AL428">
        <v>0</v>
      </c>
      <c r="AM428">
        <v>0</v>
      </c>
      <c r="AN428" t="s">
        <v>54</v>
      </c>
      <c r="AO428" t="s">
        <v>55</v>
      </c>
      <c r="AP428" t="s">
        <v>135</v>
      </c>
    </row>
    <row r="429" ht="409.5" spans="1:42">
      <c r="A429">
        <v>545</v>
      </c>
      <c r="B429" t="s">
        <v>1103</v>
      </c>
      <c r="C429" t="s">
        <v>1104</v>
      </c>
      <c r="D429" s="12" t="s">
        <v>1105</v>
      </c>
      <c r="E429">
        <v>4.7</v>
      </c>
      <c r="F429" s="12" t="s">
        <v>1106</v>
      </c>
      <c r="G429" t="s">
        <v>886</v>
      </c>
      <c r="H429" t="s">
        <v>886</v>
      </c>
      <c r="I429" t="s">
        <v>95</v>
      </c>
      <c r="J429">
        <v>2013</v>
      </c>
      <c r="K429" t="s">
        <v>49</v>
      </c>
      <c r="L429" t="s">
        <v>180</v>
      </c>
      <c r="M429" t="s">
        <v>180</v>
      </c>
      <c r="N429" t="s">
        <v>199</v>
      </c>
      <c r="O429">
        <v>-1</v>
      </c>
      <c r="P429">
        <v>0</v>
      </c>
      <c r="Q429">
        <v>0</v>
      </c>
      <c r="R429">
        <v>108</v>
      </c>
      <c r="S429">
        <v>173</v>
      </c>
      <c r="T429">
        <v>140.5</v>
      </c>
      <c r="U429" t="s">
        <v>1107</v>
      </c>
      <c r="V429" t="s">
        <v>890</v>
      </c>
      <c r="W429">
        <v>8</v>
      </c>
      <c r="X429">
        <v>1</v>
      </c>
      <c r="Y429">
        <v>0</v>
      </c>
      <c r="Z429">
        <v>1</v>
      </c>
      <c r="AA429">
        <v>0</v>
      </c>
      <c r="AB429">
        <v>0</v>
      </c>
      <c r="AC429">
        <v>0</v>
      </c>
      <c r="AD429">
        <v>1</v>
      </c>
      <c r="AE429">
        <v>1</v>
      </c>
      <c r="AF429">
        <v>1</v>
      </c>
      <c r="AG429">
        <v>1</v>
      </c>
      <c r="AH429">
        <v>0</v>
      </c>
      <c r="AI429">
        <v>0</v>
      </c>
      <c r="AJ429">
        <v>0</v>
      </c>
      <c r="AK429">
        <v>0</v>
      </c>
      <c r="AL429">
        <v>0</v>
      </c>
      <c r="AM429">
        <v>0</v>
      </c>
      <c r="AN429" t="s">
        <v>54</v>
      </c>
      <c r="AO429" t="s">
        <v>234</v>
      </c>
      <c r="AP429" t="s">
        <v>55</v>
      </c>
    </row>
    <row r="430" ht="409.5" spans="1:42">
      <c r="A430">
        <v>546</v>
      </c>
      <c r="B430" t="s">
        <v>42</v>
      </c>
      <c r="C430" t="s">
        <v>1894</v>
      </c>
      <c r="D430" s="12" t="s">
        <v>1895</v>
      </c>
      <c r="E430">
        <v>3.6</v>
      </c>
      <c r="F430" s="12" t="s">
        <v>1896</v>
      </c>
      <c r="G430" t="s">
        <v>1897</v>
      </c>
      <c r="H430" t="s">
        <v>94</v>
      </c>
      <c r="I430" t="s">
        <v>63</v>
      </c>
      <c r="J430">
        <v>1812</v>
      </c>
      <c r="K430" t="s">
        <v>106</v>
      </c>
      <c r="L430" t="s">
        <v>999</v>
      </c>
      <c r="M430" t="s">
        <v>116</v>
      </c>
      <c r="N430" t="s">
        <v>166</v>
      </c>
      <c r="O430">
        <v>-1</v>
      </c>
      <c r="P430">
        <v>0</v>
      </c>
      <c r="Q430">
        <v>0</v>
      </c>
      <c r="R430">
        <v>94</v>
      </c>
      <c r="S430">
        <v>139</v>
      </c>
      <c r="T430">
        <v>116.5</v>
      </c>
      <c r="U430" t="s">
        <v>1898</v>
      </c>
      <c r="V430" t="s">
        <v>193</v>
      </c>
      <c r="W430">
        <v>209</v>
      </c>
      <c r="X430">
        <v>0</v>
      </c>
      <c r="Y430">
        <v>0</v>
      </c>
      <c r="Z430">
        <v>0</v>
      </c>
      <c r="AA430">
        <v>1</v>
      </c>
      <c r="AB430">
        <v>1</v>
      </c>
      <c r="AC430">
        <v>0</v>
      </c>
      <c r="AD430">
        <v>0</v>
      </c>
      <c r="AE430">
        <v>0</v>
      </c>
      <c r="AF430">
        <v>0</v>
      </c>
      <c r="AG430">
        <v>0</v>
      </c>
      <c r="AH430">
        <v>0</v>
      </c>
      <c r="AI430">
        <v>0</v>
      </c>
      <c r="AJ430">
        <v>0</v>
      </c>
      <c r="AK430">
        <v>0</v>
      </c>
      <c r="AL430">
        <v>0</v>
      </c>
      <c r="AM430">
        <v>0</v>
      </c>
      <c r="AN430" t="s">
        <v>54</v>
      </c>
      <c r="AO430" t="s">
        <v>55</v>
      </c>
      <c r="AP430" t="s">
        <v>55</v>
      </c>
    </row>
    <row r="431" ht="409.5" spans="1:42">
      <c r="A431">
        <v>548</v>
      </c>
      <c r="B431" t="s">
        <v>1899</v>
      </c>
      <c r="C431" t="s">
        <v>1900</v>
      </c>
      <c r="D431" s="12" t="s">
        <v>1901</v>
      </c>
      <c r="E431">
        <v>4.7</v>
      </c>
      <c r="F431" s="12" t="s">
        <v>1902</v>
      </c>
      <c r="G431" t="s">
        <v>146</v>
      </c>
      <c r="H431" t="s">
        <v>121</v>
      </c>
      <c r="I431" t="s">
        <v>48</v>
      </c>
      <c r="J431">
        <v>1999</v>
      </c>
      <c r="K431" t="s">
        <v>189</v>
      </c>
      <c r="L431" t="s">
        <v>315</v>
      </c>
      <c r="M431" t="s">
        <v>140</v>
      </c>
      <c r="N431" t="s">
        <v>97</v>
      </c>
      <c r="O431">
        <v>-1</v>
      </c>
      <c r="P431">
        <v>0</v>
      </c>
      <c r="Q431">
        <v>0</v>
      </c>
      <c r="R431">
        <v>176</v>
      </c>
      <c r="S431">
        <v>289</v>
      </c>
      <c r="T431">
        <v>232.5</v>
      </c>
      <c r="U431" t="s">
        <v>1903</v>
      </c>
      <c r="V431" t="s">
        <v>126</v>
      </c>
      <c r="W431">
        <v>22</v>
      </c>
      <c r="X431">
        <v>1</v>
      </c>
      <c r="Y431">
        <v>0</v>
      </c>
      <c r="Z431">
        <v>0</v>
      </c>
      <c r="AA431">
        <v>0</v>
      </c>
      <c r="AB431">
        <v>1</v>
      </c>
      <c r="AC431">
        <v>0</v>
      </c>
      <c r="AD431">
        <v>0</v>
      </c>
      <c r="AE431">
        <v>0</v>
      </c>
      <c r="AF431">
        <v>1</v>
      </c>
      <c r="AG431">
        <v>0</v>
      </c>
      <c r="AH431">
        <v>0</v>
      </c>
      <c r="AI431">
        <v>0</v>
      </c>
      <c r="AJ431">
        <v>0</v>
      </c>
      <c r="AK431">
        <v>0</v>
      </c>
      <c r="AL431">
        <v>0</v>
      </c>
      <c r="AM431">
        <v>0</v>
      </c>
      <c r="AN431" t="s">
        <v>859</v>
      </c>
      <c r="AO431" t="s">
        <v>234</v>
      </c>
      <c r="AP431" t="s">
        <v>135</v>
      </c>
    </row>
    <row r="432" ht="409.5" spans="1:42">
      <c r="A432">
        <v>549</v>
      </c>
      <c r="B432" t="s">
        <v>42</v>
      </c>
      <c r="C432" t="s">
        <v>1904</v>
      </c>
      <c r="D432" s="12" t="s">
        <v>1905</v>
      </c>
      <c r="E432">
        <v>3.5</v>
      </c>
      <c r="F432" s="12" t="s">
        <v>1906</v>
      </c>
      <c r="G432" t="s">
        <v>146</v>
      </c>
      <c r="H432" t="s">
        <v>146</v>
      </c>
      <c r="I432" t="s">
        <v>95</v>
      </c>
      <c r="J432">
        <v>2016</v>
      </c>
      <c r="K432" t="s">
        <v>49</v>
      </c>
      <c r="L432" t="s">
        <v>207</v>
      </c>
      <c r="M432" t="s">
        <v>140</v>
      </c>
      <c r="N432" t="s">
        <v>97</v>
      </c>
      <c r="O432">
        <v>-1</v>
      </c>
      <c r="P432">
        <v>0</v>
      </c>
      <c r="Q432">
        <v>0</v>
      </c>
      <c r="R432">
        <v>92</v>
      </c>
      <c r="S432">
        <v>149</v>
      </c>
      <c r="T432">
        <v>120.5</v>
      </c>
      <c r="U432" t="s">
        <v>1907</v>
      </c>
      <c r="V432" t="s">
        <v>126</v>
      </c>
      <c r="W432">
        <v>5</v>
      </c>
      <c r="X432">
        <v>1</v>
      </c>
      <c r="Y432">
        <v>0</v>
      </c>
      <c r="Z432">
        <v>0</v>
      </c>
      <c r="AA432">
        <v>0</v>
      </c>
      <c r="AB432">
        <v>1</v>
      </c>
      <c r="AC432">
        <v>0</v>
      </c>
      <c r="AD432">
        <v>0</v>
      </c>
      <c r="AE432">
        <v>0</v>
      </c>
      <c r="AF432">
        <v>0</v>
      </c>
      <c r="AG432">
        <v>0</v>
      </c>
      <c r="AH432">
        <v>0</v>
      </c>
      <c r="AI432">
        <v>0</v>
      </c>
      <c r="AJ432">
        <v>0</v>
      </c>
      <c r="AK432">
        <v>0</v>
      </c>
      <c r="AL432">
        <v>0</v>
      </c>
      <c r="AM432">
        <v>0</v>
      </c>
      <c r="AN432" t="s">
        <v>54</v>
      </c>
      <c r="AO432" t="s">
        <v>55</v>
      </c>
      <c r="AP432" t="s">
        <v>135</v>
      </c>
    </row>
    <row r="433" ht="409.5" spans="1:42">
      <c r="A433">
        <v>550</v>
      </c>
      <c r="B433" t="s">
        <v>1484</v>
      </c>
      <c r="C433" t="s">
        <v>1485</v>
      </c>
      <c r="D433" s="12" t="s">
        <v>1486</v>
      </c>
      <c r="E433">
        <v>3.5</v>
      </c>
      <c r="F433" s="12" t="s">
        <v>313</v>
      </c>
      <c r="G433" t="s">
        <v>592</v>
      </c>
      <c r="H433" t="s">
        <v>314</v>
      </c>
      <c r="I433" t="s">
        <v>83</v>
      </c>
      <c r="J433">
        <v>1969</v>
      </c>
      <c r="K433" t="s">
        <v>49</v>
      </c>
      <c r="L433" t="s">
        <v>315</v>
      </c>
      <c r="M433" t="s">
        <v>140</v>
      </c>
      <c r="N433" t="s">
        <v>108</v>
      </c>
      <c r="O433" t="s">
        <v>316</v>
      </c>
      <c r="P433">
        <v>0</v>
      </c>
      <c r="Q433">
        <v>0</v>
      </c>
      <c r="R433">
        <v>63</v>
      </c>
      <c r="S433">
        <v>101</v>
      </c>
      <c r="T433">
        <v>82</v>
      </c>
      <c r="U433" t="s">
        <v>317</v>
      </c>
      <c r="V433" t="s">
        <v>158</v>
      </c>
      <c r="W433">
        <v>52</v>
      </c>
      <c r="X433">
        <v>1</v>
      </c>
      <c r="Y433">
        <v>0</v>
      </c>
      <c r="Z433">
        <v>0</v>
      </c>
      <c r="AA433">
        <v>0</v>
      </c>
      <c r="AB433">
        <v>1</v>
      </c>
      <c r="AC433">
        <v>0</v>
      </c>
      <c r="AD433">
        <v>0</v>
      </c>
      <c r="AE433">
        <v>0</v>
      </c>
      <c r="AF433">
        <v>0</v>
      </c>
      <c r="AG433">
        <v>0</v>
      </c>
      <c r="AH433">
        <v>0</v>
      </c>
      <c r="AI433">
        <v>0</v>
      </c>
      <c r="AJ433">
        <v>0</v>
      </c>
      <c r="AK433">
        <v>0</v>
      </c>
      <c r="AL433">
        <v>0</v>
      </c>
      <c r="AM433">
        <v>0</v>
      </c>
      <c r="AN433" t="s">
        <v>54</v>
      </c>
      <c r="AO433" t="s">
        <v>55</v>
      </c>
      <c r="AP433" t="s">
        <v>56</v>
      </c>
    </row>
    <row r="434" ht="409.5" spans="1:42">
      <c r="A434">
        <v>552</v>
      </c>
      <c r="B434" t="s">
        <v>1113</v>
      </c>
      <c r="C434" t="s">
        <v>1114</v>
      </c>
      <c r="D434" s="12" t="s">
        <v>1115</v>
      </c>
      <c r="E434">
        <v>3.3</v>
      </c>
      <c r="F434" s="12" t="s">
        <v>130</v>
      </c>
      <c r="G434" t="s">
        <v>131</v>
      </c>
      <c r="H434" t="s">
        <v>131</v>
      </c>
      <c r="I434" t="s">
        <v>63</v>
      </c>
      <c r="J434">
        <v>2014</v>
      </c>
      <c r="K434" t="s">
        <v>132</v>
      </c>
      <c r="L434" t="s">
        <v>65</v>
      </c>
      <c r="M434" t="s">
        <v>66</v>
      </c>
      <c r="N434" t="s">
        <v>87</v>
      </c>
      <c r="O434">
        <v>-1</v>
      </c>
      <c r="P434">
        <v>0</v>
      </c>
      <c r="Q434">
        <v>0</v>
      </c>
      <c r="R434">
        <v>54</v>
      </c>
      <c r="S434">
        <v>115</v>
      </c>
      <c r="T434">
        <v>84.5</v>
      </c>
      <c r="U434" t="s">
        <v>133</v>
      </c>
      <c r="V434" t="s">
        <v>100</v>
      </c>
      <c r="W434">
        <v>7</v>
      </c>
      <c r="X434">
        <v>0</v>
      </c>
      <c r="Y434">
        <v>0</v>
      </c>
      <c r="Z434">
        <v>0</v>
      </c>
      <c r="AA434">
        <v>0</v>
      </c>
      <c r="AB434">
        <v>0</v>
      </c>
      <c r="AC434">
        <v>0</v>
      </c>
      <c r="AD434">
        <v>0</v>
      </c>
      <c r="AE434">
        <v>0</v>
      </c>
      <c r="AF434">
        <v>0</v>
      </c>
      <c r="AG434">
        <v>0</v>
      </c>
      <c r="AH434">
        <v>0</v>
      </c>
      <c r="AI434">
        <v>0</v>
      </c>
      <c r="AJ434">
        <v>0</v>
      </c>
      <c r="AK434">
        <v>0</v>
      </c>
      <c r="AL434">
        <v>0</v>
      </c>
      <c r="AM434">
        <v>0</v>
      </c>
      <c r="AN434" t="s">
        <v>134</v>
      </c>
      <c r="AO434" t="s">
        <v>234</v>
      </c>
      <c r="AP434" t="s">
        <v>135</v>
      </c>
    </row>
    <row r="435" ht="409.5" spans="1:42">
      <c r="A435">
        <v>554</v>
      </c>
      <c r="B435" t="s">
        <v>42</v>
      </c>
      <c r="C435" t="s">
        <v>1908</v>
      </c>
      <c r="D435" s="12" t="s">
        <v>1909</v>
      </c>
      <c r="E435">
        <v>2.7</v>
      </c>
      <c r="F435" s="12" t="s">
        <v>1910</v>
      </c>
      <c r="G435" t="s">
        <v>1911</v>
      </c>
      <c r="H435" t="s">
        <v>1282</v>
      </c>
      <c r="I435" t="s">
        <v>63</v>
      </c>
      <c r="J435">
        <v>2007</v>
      </c>
      <c r="K435" t="s">
        <v>106</v>
      </c>
      <c r="L435" t="s">
        <v>309</v>
      </c>
      <c r="M435" t="s">
        <v>140</v>
      </c>
      <c r="N435" t="s">
        <v>97</v>
      </c>
      <c r="O435">
        <v>-1</v>
      </c>
      <c r="P435">
        <v>0</v>
      </c>
      <c r="Q435">
        <v>0</v>
      </c>
      <c r="R435">
        <v>118</v>
      </c>
      <c r="S435">
        <v>188</v>
      </c>
      <c r="T435">
        <v>153</v>
      </c>
      <c r="U435" t="s">
        <v>1912</v>
      </c>
      <c r="V435" t="s">
        <v>126</v>
      </c>
      <c r="W435">
        <v>14</v>
      </c>
      <c r="X435">
        <v>1</v>
      </c>
      <c r="Y435">
        <v>1</v>
      </c>
      <c r="Z435">
        <v>1</v>
      </c>
      <c r="AA435">
        <v>0</v>
      </c>
      <c r="AB435">
        <v>1</v>
      </c>
      <c r="AC435">
        <v>0</v>
      </c>
      <c r="AD435">
        <v>1</v>
      </c>
      <c r="AE435">
        <v>1</v>
      </c>
      <c r="AF435">
        <v>0</v>
      </c>
      <c r="AG435">
        <v>1</v>
      </c>
      <c r="AH435">
        <v>0</v>
      </c>
      <c r="AI435">
        <v>0</v>
      </c>
      <c r="AJ435">
        <v>0</v>
      </c>
      <c r="AK435">
        <v>0</v>
      </c>
      <c r="AL435">
        <v>0</v>
      </c>
      <c r="AM435">
        <v>0</v>
      </c>
      <c r="AN435" t="s">
        <v>54</v>
      </c>
      <c r="AO435" t="s">
        <v>55</v>
      </c>
      <c r="AP435" t="s">
        <v>135</v>
      </c>
    </row>
    <row r="436" ht="409.5" spans="1:42">
      <c r="A436">
        <v>555</v>
      </c>
      <c r="B436" t="s">
        <v>42</v>
      </c>
      <c r="C436" t="s">
        <v>1913</v>
      </c>
      <c r="D436" s="12" t="s">
        <v>1914</v>
      </c>
      <c r="E436">
        <v>3.4</v>
      </c>
      <c r="F436" s="12" t="s">
        <v>1915</v>
      </c>
      <c r="G436" t="s">
        <v>464</v>
      </c>
      <c r="H436" t="s">
        <v>464</v>
      </c>
      <c r="I436" t="s">
        <v>48</v>
      </c>
      <c r="J436">
        <v>2008</v>
      </c>
      <c r="K436" t="s">
        <v>49</v>
      </c>
      <c r="L436" t="s">
        <v>139</v>
      </c>
      <c r="M436" t="s">
        <v>140</v>
      </c>
      <c r="N436" t="s">
        <v>97</v>
      </c>
      <c r="O436">
        <v>-1</v>
      </c>
      <c r="P436">
        <v>0</v>
      </c>
      <c r="Q436">
        <v>0</v>
      </c>
      <c r="R436">
        <v>108</v>
      </c>
      <c r="S436">
        <v>146</v>
      </c>
      <c r="T436">
        <v>127</v>
      </c>
      <c r="U436" t="s">
        <v>1916</v>
      </c>
      <c r="V436" t="s">
        <v>126</v>
      </c>
      <c r="W436">
        <v>13</v>
      </c>
      <c r="X436">
        <v>1</v>
      </c>
      <c r="Y436">
        <v>1</v>
      </c>
      <c r="Z436">
        <v>0</v>
      </c>
      <c r="AA436">
        <v>0</v>
      </c>
      <c r="AB436">
        <v>1</v>
      </c>
      <c r="AC436">
        <v>0</v>
      </c>
      <c r="AD436">
        <v>0</v>
      </c>
      <c r="AE436">
        <v>0</v>
      </c>
      <c r="AF436">
        <v>0</v>
      </c>
      <c r="AG436">
        <v>0</v>
      </c>
      <c r="AH436">
        <v>1</v>
      </c>
      <c r="AI436">
        <v>0</v>
      </c>
      <c r="AJ436">
        <v>0</v>
      </c>
      <c r="AK436">
        <v>0</v>
      </c>
      <c r="AL436">
        <v>0</v>
      </c>
      <c r="AM436">
        <v>0</v>
      </c>
      <c r="AN436" t="s">
        <v>54</v>
      </c>
      <c r="AO436" t="s">
        <v>55</v>
      </c>
      <c r="AP436" t="s">
        <v>56</v>
      </c>
    </row>
    <row r="437" ht="409.5" spans="1:42">
      <c r="A437">
        <v>556</v>
      </c>
      <c r="B437" t="s">
        <v>42</v>
      </c>
      <c r="C437" t="s">
        <v>1917</v>
      </c>
      <c r="D437" s="12" t="s">
        <v>1918</v>
      </c>
      <c r="E437">
        <v>4.7</v>
      </c>
      <c r="F437" s="12" t="s">
        <v>1919</v>
      </c>
      <c r="G437" t="s">
        <v>1920</v>
      </c>
      <c r="H437" t="s">
        <v>1920</v>
      </c>
      <c r="I437" t="s">
        <v>95</v>
      </c>
      <c r="J437">
        <v>2010</v>
      </c>
      <c r="K437" t="s">
        <v>49</v>
      </c>
      <c r="L437" t="s">
        <v>315</v>
      </c>
      <c r="M437" t="s">
        <v>140</v>
      </c>
      <c r="N437" t="s">
        <v>97</v>
      </c>
      <c r="O437">
        <v>-1</v>
      </c>
      <c r="P437">
        <v>0</v>
      </c>
      <c r="Q437">
        <v>0</v>
      </c>
      <c r="R437">
        <v>65</v>
      </c>
      <c r="S437">
        <v>106</v>
      </c>
      <c r="T437">
        <v>85.5</v>
      </c>
      <c r="U437" t="s">
        <v>1921</v>
      </c>
      <c r="V437" t="s">
        <v>126</v>
      </c>
      <c r="W437">
        <v>11</v>
      </c>
      <c r="X437">
        <v>1</v>
      </c>
      <c r="Y437">
        <v>1</v>
      </c>
      <c r="Z437">
        <v>0</v>
      </c>
      <c r="AA437">
        <v>1</v>
      </c>
      <c r="AB437">
        <v>1</v>
      </c>
      <c r="AC437">
        <v>0</v>
      </c>
      <c r="AD437">
        <v>0</v>
      </c>
      <c r="AE437">
        <v>0</v>
      </c>
      <c r="AF437">
        <v>1</v>
      </c>
      <c r="AG437">
        <v>1</v>
      </c>
      <c r="AH437">
        <v>1</v>
      </c>
      <c r="AI437">
        <v>0</v>
      </c>
      <c r="AJ437">
        <v>0</v>
      </c>
      <c r="AK437">
        <v>0</v>
      </c>
      <c r="AL437">
        <v>0</v>
      </c>
      <c r="AM437">
        <v>0</v>
      </c>
      <c r="AN437" t="s">
        <v>54</v>
      </c>
      <c r="AO437" t="s">
        <v>55</v>
      </c>
      <c r="AP437" t="s">
        <v>135</v>
      </c>
    </row>
    <row r="438" ht="409.5" spans="1:42">
      <c r="A438">
        <v>557</v>
      </c>
      <c r="B438" t="s">
        <v>42</v>
      </c>
      <c r="C438" t="s">
        <v>1922</v>
      </c>
      <c r="D438" s="12" t="s">
        <v>1923</v>
      </c>
      <c r="E438">
        <v>2.8</v>
      </c>
      <c r="F438" s="12" t="s">
        <v>1924</v>
      </c>
      <c r="G438" t="s">
        <v>1925</v>
      </c>
      <c r="H438" t="s">
        <v>1925</v>
      </c>
      <c r="I438" t="s">
        <v>83</v>
      </c>
      <c r="J438">
        <v>1976</v>
      </c>
      <c r="K438" t="s">
        <v>106</v>
      </c>
      <c r="L438" t="s">
        <v>525</v>
      </c>
      <c r="M438" t="s">
        <v>75</v>
      </c>
      <c r="N438" t="s">
        <v>108</v>
      </c>
      <c r="O438">
        <v>-1</v>
      </c>
      <c r="P438">
        <v>0</v>
      </c>
      <c r="Q438">
        <v>0</v>
      </c>
      <c r="R438">
        <v>55</v>
      </c>
      <c r="S438">
        <v>98</v>
      </c>
      <c r="T438">
        <v>76.5</v>
      </c>
      <c r="U438" t="s">
        <v>1926</v>
      </c>
      <c r="V438" t="s">
        <v>100</v>
      </c>
      <c r="W438">
        <v>45</v>
      </c>
      <c r="X438">
        <v>1</v>
      </c>
      <c r="Y438">
        <v>0</v>
      </c>
      <c r="Z438">
        <v>0</v>
      </c>
      <c r="AA438">
        <v>1</v>
      </c>
      <c r="AB438">
        <v>1</v>
      </c>
      <c r="AC438">
        <v>1</v>
      </c>
      <c r="AD438">
        <v>0</v>
      </c>
      <c r="AE438">
        <v>0</v>
      </c>
      <c r="AF438">
        <v>0</v>
      </c>
      <c r="AG438">
        <v>0</v>
      </c>
      <c r="AH438">
        <v>0</v>
      </c>
      <c r="AI438">
        <v>1</v>
      </c>
      <c r="AJ438">
        <v>0</v>
      </c>
      <c r="AK438">
        <v>0</v>
      </c>
      <c r="AL438">
        <v>0</v>
      </c>
      <c r="AM438">
        <v>0</v>
      </c>
      <c r="AN438" t="s">
        <v>54</v>
      </c>
      <c r="AO438" t="s">
        <v>55</v>
      </c>
      <c r="AP438" t="s">
        <v>55</v>
      </c>
    </row>
    <row r="439" ht="409.5" spans="1:42">
      <c r="A439">
        <v>558</v>
      </c>
      <c r="B439" t="s">
        <v>42</v>
      </c>
      <c r="C439" t="s">
        <v>1927</v>
      </c>
      <c r="D439" s="12" t="s">
        <v>1928</v>
      </c>
      <c r="E439">
        <v>3.5</v>
      </c>
      <c r="F439" s="12" t="s">
        <v>1929</v>
      </c>
      <c r="G439" t="s">
        <v>94</v>
      </c>
      <c r="H439" t="s">
        <v>146</v>
      </c>
      <c r="I439" t="s">
        <v>83</v>
      </c>
      <c r="J439">
        <v>1992</v>
      </c>
      <c r="K439" t="s">
        <v>189</v>
      </c>
      <c r="L439" t="s">
        <v>790</v>
      </c>
      <c r="M439" t="s">
        <v>191</v>
      </c>
      <c r="N439" t="s">
        <v>87</v>
      </c>
      <c r="O439" t="s">
        <v>1930</v>
      </c>
      <c r="P439">
        <v>0</v>
      </c>
      <c r="Q439">
        <v>0</v>
      </c>
      <c r="R439">
        <v>94</v>
      </c>
      <c r="S439">
        <v>162</v>
      </c>
      <c r="T439">
        <v>128</v>
      </c>
      <c r="U439" t="s">
        <v>1931</v>
      </c>
      <c r="V439" t="s">
        <v>100</v>
      </c>
      <c r="W439">
        <v>29</v>
      </c>
      <c r="X439">
        <v>1</v>
      </c>
      <c r="Y439">
        <v>1</v>
      </c>
      <c r="Z439">
        <v>0</v>
      </c>
      <c r="AA439">
        <v>0</v>
      </c>
      <c r="AB439">
        <v>1</v>
      </c>
      <c r="AC439">
        <v>0</v>
      </c>
      <c r="AD439">
        <v>1</v>
      </c>
      <c r="AE439">
        <v>0</v>
      </c>
      <c r="AF439">
        <v>1</v>
      </c>
      <c r="AG439">
        <v>1</v>
      </c>
      <c r="AH439">
        <v>1</v>
      </c>
      <c r="AI439">
        <v>1</v>
      </c>
      <c r="AJ439">
        <v>0</v>
      </c>
      <c r="AK439">
        <v>0</v>
      </c>
      <c r="AL439">
        <v>1</v>
      </c>
      <c r="AM439">
        <v>1</v>
      </c>
      <c r="AN439" t="s">
        <v>54</v>
      </c>
      <c r="AO439" t="s">
        <v>55</v>
      </c>
      <c r="AP439" t="s">
        <v>55</v>
      </c>
    </row>
    <row r="440" ht="409.5" spans="1:42">
      <c r="A440">
        <v>560</v>
      </c>
      <c r="B440" t="s">
        <v>330</v>
      </c>
      <c r="C440" t="s">
        <v>1932</v>
      </c>
      <c r="D440" s="12" t="s">
        <v>1933</v>
      </c>
      <c r="E440">
        <v>3.2</v>
      </c>
      <c r="F440" s="12" t="s">
        <v>499</v>
      </c>
      <c r="G440" t="s">
        <v>1934</v>
      </c>
      <c r="H440" t="s">
        <v>501</v>
      </c>
      <c r="I440" s="13">
        <v>18264</v>
      </c>
      <c r="J440">
        <v>-1</v>
      </c>
      <c r="K440" t="s">
        <v>49</v>
      </c>
      <c r="L440" t="s">
        <v>502</v>
      </c>
      <c r="M440" t="s">
        <v>75</v>
      </c>
      <c r="N440" t="s">
        <v>503</v>
      </c>
      <c r="O440">
        <v>-1</v>
      </c>
      <c r="P440">
        <v>0</v>
      </c>
      <c r="Q440">
        <v>0</v>
      </c>
      <c r="R440">
        <v>63</v>
      </c>
      <c r="S440">
        <v>120</v>
      </c>
      <c r="T440">
        <v>91.5</v>
      </c>
      <c r="U440" t="s">
        <v>504</v>
      </c>
      <c r="V440" t="s">
        <v>479</v>
      </c>
      <c r="W440">
        <v>-1</v>
      </c>
      <c r="X440">
        <v>1</v>
      </c>
      <c r="Y440">
        <v>1</v>
      </c>
      <c r="Z440">
        <v>1</v>
      </c>
      <c r="AA440">
        <v>1</v>
      </c>
      <c r="AB440">
        <v>1</v>
      </c>
      <c r="AC440">
        <v>0</v>
      </c>
      <c r="AD440">
        <v>0</v>
      </c>
      <c r="AE440">
        <v>0</v>
      </c>
      <c r="AF440">
        <v>0</v>
      </c>
      <c r="AG440">
        <v>0</v>
      </c>
      <c r="AH440">
        <v>1</v>
      </c>
      <c r="AI440">
        <v>0</v>
      </c>
      <c r="AJ440">
        <v>0</v>
      </c>
      <c r="AK440">
        <v>0</v>
      </c>
      <c r="AL440">
        <v>0</v>
      </c>
      <c r="AM440">
        <v>0</v>
      </c>
      <c r="AN440" t="s">
        <v>194</v>
      </c>
      <c r="AO440" t="s">
        <v>55</v>
      </c>
      <c r="AP440" t="s">
        <v>55</v>
      </c>
    </row>
    <row r="441" ht="409.5" spans="1:42">
      <c r="A441">
        <v>561</v>
      </c>
      <c r="B441" t="s">
        <v>1122</v>
      </c>
      <c r="C441" t="s">
        <v>1123</v>
      </c>
      <c r="D441" s="12" t="s">
        <v>1124</v>
      </c>
      <c r="E441">
        <v>4.4</v>
      </c>
      <c r="F441" s="12" t="s">
        <v>1004</v>
      </c>
      <c r="G441" t="s">
        <v>178</v>
      </c>
      <c r="H441" t="s">
        <v>178</v>
      </c>
      <c r="I441" t="s">
        <v>105</v>
      </c>
      <c r="J441">
        <v>2013</v>
      </c>
      <c r="K441" t="s">
        <v>106</v>
      </c>
      <c r="L441" t="s">
        <v>180</v>
      </c>
      <c r="M441" t="s">
        <v>180</v>
      </c>
      <c r="N441" t="s">
        <v>76</v>
      </c>
      <c r="O441">
        <v>-1</v>
      </c>
      <c r="P441">
        <v>0</v>
      </c>
      <c r="Q441">
        <v>0</v>
      </c>
      <c r="R441">
        <v>90</v>
      </c>
      <c r="S441">
        <v>179</v>
      </c>
      <c r="T441">
        <v>134.5</v>
      </c>
      <c r="U441" t="s">
        <v>1005</v>
      </c>
      <c r="V441" t="s">
        <v>183</v>
      </c>
      <c r="W441">
        <v>8</v>
      </c>
      <c r="X441">
        <v>0</v>
      </c>
      <c r="Y441">
        <v>0</v>
      </c>
      <c r="Z441">
        <v>0</v>
      </c>
      <c r="AA441">
        <v>0</v>
      </c>
      <c r="AB441">
        <v>0</v>
      </c>
      <c r="AC441">
        <v>0</v>
      </c>
      <c r="AD441">
        <v>0</v>
      </c>
      <c r="AE441">
        <v>0</v>
      </c>
      <c r="AF441">
        <v>0</v>
      </c>
      <c r="AG441">
        <v>0</v>
      </c>
      <c r="AH441">
        <v>0</v>
      </c>
      <c r="AI441">
        <v>0</v>
      </c>
      <c r="AJ441">
        <v>0</v>
      </c>
      <c r="AK441">
        <v>0</v>
      </c>
      <c r="AL441">
        <v>0</v>
      </c>
      <c r="AM441">
        <v>0</v>
      </c>
      <c r="AN441" t="s">
        <v>134</v>
      </c>
      <c r="AO441" t="s">
        <v>234</v>
      </c>
      <c r="AP441" t="s">
        <v>135</v>
      </c>
    </row>
    <row r="442" ht="409.5" spans="1:42">
      <c r="A442">
        <v>562</v>
      </c>
      <c r="B442" t="s">
        <v>42</v>
      </c>
      <c r="C442" t="s">
        <v>1487</v>
      </c>
      <c r="D442" s="12" t="s">
        <v>1488</v>
      </c>
      <c r="E442">
        <v>3.3</v>
      </c>
      <c r="F442" s="12" t="s">
        <v>1489</v>
      </c>
      <c r="G442" t="s">
        <v>146</v>
      </c>
      <c r="H442" t="s">
        <v>146</v>
      </c>
      <c r="I442" t="s">
        <v>105</v>
      </c>
      <c r="J442">
        <v>2008</v>
      </c>
      <c r="K442" t="s">
        <v>49</v>
      </c>
      <c r="L442" t="s">
        <v>96</v>
      </c>
      <c r="M442" t="s">
        <v>75</v>
      </c>
      <c r="N442" t="s">
        <v>97</v>
      </c>
      <c r="O442">
        <v>-1</v>
      </c>
      <c r="P442">
        <v>0</v>
      </c>
      <c r="Q442">
        <v>0</v>
      </c>
      <c r="R442">
        <v>127</v>
      </c>
      <c r="S442">
        <v>202</v>
      </c>
      <c r="T442">
        <v>164.5</v>
      </c>
      <c r="U442" t="s">
        <v>1490</v>
      </c>
      <c r="V442" t="s">
        <v>126</v>
      </c>
      <c r="W442">
        <v>13</v>
      </c>
      <c r="X442">
        <v>0</v>
      </c>
      <c r="Y442">
        <v>0</v>
      </c>
      <c r="Z442">
        <v>0</v>
      </c>
      <c r="AA442">
        <v>0</v>
      </c>
      <c r="AB442">
        <v>0</v>
      </c>
      <c r="AC442">
        <v>0</v>
      </c>
      <c r="AD442">
        <v>0</v>
      </c>
      <c r="AE442">
        <v>0</v>
      </c>
      <c r="AF442">
        <v>0</v>
      </c>
      <c r="AG442">
        <v>0</v>
      </c>
      <c r="AH442">
        <v>0</v>
      </c>
      <c r="AI442">
        <v>0</v>
      </c>
      <c r="AJ442">
        <v>0</v>
      </c>
      <c r="AK442">
        <v>0</v>
      </c>
      <c r="AL442">
        <v>0</v>
      </c>
      <c r="AM442">
        <v>0</v>
      </c>
      <c r="AN442" t="s">
        <v>54</v>
      </c>
      <c r="AO442" t="s">
        <v>55</v>
      </c>
      <c r="AP442" t="s">
        <v>55</v>
      </c>
    </row>
    <row r="443" ht="409.5" spans="1:42">
      <c r="A443">
        <v>563</v>
      </c>
      <c r="B443" t="s">
        <v>1116</v>
      </c>
      <c r="C443" t="s">
        <v>1117</v>
      </c>
      <c r="D443" s="12" t="s">
        <v>1118</v>
      </c>
      <c r="E443">
        <v>4</v>
      </c>
      <c r="F443" s="12" t="s">
        <v>1119</v>
      </c>
      <c r="G443" t="s">
        <v>1120</v>
      </c>
      <c r="H443" t="s">
        <v>1120</v>
      </c>
      <c r="I443" t="s">
        <v>95</v>
      </c>
      <c r="J443">
        <v>2002</v>
      </c>
      <c r="K443" t="s">
        <v>49</v>
      </c>
      <c r="L443" t="s">
        <v>315</v>
      </c>
      <c r="M443" t="s">
        <v>140</v>
      </c>
      <c r="N443" t="s">
        <v>503</v>
      </c>
      <c r="O443">
        <v>-1</v>
      </c>
      <c r="P443">
        <v>0</v>
      </c>
      <c r="Q443">
        <v>0</v>
      </c>
      <c r="R443">
        <v>60</v>
      </c>
      <c r="S443">
        <v>127</v>
      </c>
      <c r="T443">
        <v>93.5</v>
      </c>
      <c r="U443" t="s">
        <v>1121</v>
      </c>
      <c r="V443" t="s">
        <v>69</v>
      </c>
      <c r="W443">
        <v>19</v>
      </c>
      <c r="X443">
        <v>0</v>
      </c>
      <c r="Y443">
        <v>0</v>
      </c>
      <c r="Z443">
        <v>0</v>
      </c>
      <c r="AA443">
        <v>1</v>
      </c>
      <c r="AB443">
        <v>0</v>
      </c>
      <c r="AC443">
        <v>0</v>
      </c>
      <c r="AD443">
        <v>0</v>
      </c>
      <c r="AE443">
        <v>0</v>
      </c>
      <c r="AF443">
        <v>0</v>
      </c>
      <c r="AG443">
        <v>0</v>
      </c>
      <c r="AH443">
        <v>0</v>
      </c>
      <c r="AI443">
        <v>0</v>
      </c>
      <c r="AJ443">
        <v>0</v>
      </c>
      <c r="AK443">
        <v>0</v>
      </c>
      <c r="AL443">
        <v>0</v>
      </c>
      <c r="AM443">
        <v>0</v>
      </c>
      <c r="AN443" t="s">
        <v>55</v>
      </c>
      <c r="AO443" t="s">
        <v>55</v>
      </c>
      <c r="AP443" t="s">
        <v>56</v>
      </c>
    </row>
    <row r="444" ht="409.5" spans="1:42">
      <c r="A444">
        <v>565</v>
      </c>
      <c r="B444" t="s">
        <v>1491</v>
      </c>
      <c r="C444" t="s">
        <v>1492</v>
      </c>
      <c r="D444" s="12" t="s">
        <v>1493</v>
      </c>
      <c r="E444">
        <v>3.4</v>
      </c>
      <c r="F444" s="12" t="s">
        <v>1494</v>
      </c>
      <c r="G444" t="s">
        <v>1495</v>
      </c>
      <c r="H444" t="s">
        <v>1495</v>
      </c>
      <c r="I444" t="s">
        <v>105</v>
      </c>
      <c r="J444">
        <v>1991</v>
      </c>
      <c r="K444" t="s">
        <v>106</v>
      </c>
      <c r="L444" t="s">
        <v>1496</v>
      </c>
      <c r="M444" t="s">
        <v>297</v>
      </c>
      <c r="N444" t="s">
        <v>51</v>
      </c>
      <c r="O444">
        <v>-1</v>
      </c>
      <c r="P444">
        <v>0</v>
      </c>
      <c r="Q444">
        <v>0</v>
      </c>
      <c r="R444">
        <v>31</v>
      </c>
      <c r="S444">
        <v>57</v>
      </c>
      <c r="T444">
        <v>44</v>
      </c>
      <c r="U444" t="s">
        <v>1497</v>
      </c>
      <c r="V444" t="s">
        <v>78</v>
      </c>
      <c r="W444">
        <v>30</v>
      </c>
      <c r="X444">
        <v>0</v>
      </c>
      <c r="Y444">
        <v>0</v>
      </c>
      <c r="Z444">
        <v>0</v>
      </c>
      <c r="AA444">
        <v>0</v>
      </c>
      <c r="AB444">
        <v>0</v>
      </c>
      <c r="AC444">
        <v>0</v>
      </c>
      <c r="AD444">
        <v>0</v>
      </c>
      <c r="AE444">
        <v>0</v>
      </c>
      <c r="AF444">
        <v>0</v>
      </c>
      <c r="AG444">
        <v>0</v>
      </c>
      <c r="AH444">
        <v>0</v>
      </c>
      <c r="AI444">
        <v>0</v>
      </c>
      <c r="AJ444">
        <v>0</v>
      </c>
      <c r="AK444">
        <v>0</v>
      </c>
      <c r="AL444">
        <v>0</v>
      </c>
      <c r="AM444">
        <v>0</v>
      </c>
      <c r="AN444" t="s">
        <v>174</v>
      </c>
      <c r="AO444" t="s">
        <v>55</v>
      </c>
      <c r="AP444" t="s">
        <v>56</v>
      </c>
    </row>
    <row r="445" ht="409.5" spans="1:42">
      <c r="A445">
        <v>566</v>
      </c>
      <c r="B445" t="s">
        <v>1500</v>
      </c>
      <c r="C445" t="s">
        <v>1501</v>
      </c>
      <c r="D445" s="12" t="s">
        <v>1502</v>
      </c>
      <c r="E445">
        <v>3.8</v>
      </c>
      <c r="F445" s="12" t="s">
        <v>1503</v>
      </c>
      <c r="G445" t="s">
        <v>1311</v>
      </c>
      <c r="H445" t="s">
        <v>1504</v>
      </c>
      <c r="I445" t="s">
        <v>48</v>
      </c>
      <c r="J445">
        <v>2010</v>
      </c>
      <c r="K445" t="s">
        <v>49</v>
      </c>
      <c r="L445" t="s">
        <v>315</v>
      </c>
      <c r="M445" t="s">
        <v>140</v>
      </c>
      <c r="N445" t="s">
        <v>97</v>
      </c>
      <c r="O445" t="s">
        <v>1505</v>
      </c>
      <c r="P445">
        <v>0</v>
      </c>
      <c r="Q445">
        <v>0</v>
      </c>
      <c r="R445">
        <v>105</v>
      </c>
      <c r="S445">
        <v>194</v>
      </c>
      <c r="T445">
        <v>149.5</v>
      </c>
      <c r="U445" t="s">
        <v>1506</v>
      </c>
      <c r="V445" t="s">
        <v>111</v>
      </c>
      <c r="W445">
        <v>11</v>
      </c>
      <c r="X445">
        <v>0</v>
      </c>
      <c r="Y445">
        <v>1</v>
      </c>
      <c r="Z445">
        <v>1</v>
      </c>
      <c r="AA445">
        <v>0</v>
      </c>
      <c r="AB445">
        <v>0</v>
      </c>
      <c r="AC445">
        <v>0</v>
      </c>
      <c r="AD445">
        <v>0</v>
      </c>
      <c r="AE445">
        <v>0</v>
      </c>
      <c r="AF445">
        <v>0</v>
      </c>
      <c r="AG445">
        <v>0</v>
      </c>
      <c r="AH445">
        <v>0</v>
      </c>
      <c r="AI445">
        <v>0</v>
      </c>
      <c r="AJ445">
        <v>0</v>
      </c>
      <c r="AK445">
        <v>0</v>
      </c>
      <c r="AL445">
        <v>0</v>
      </c>
      <c r="AM445">
        <v>0</v>
      </c>
      <c r="AN445" t="s">
        <v>194</v>
      </c>
      <c r="AO445" t="s">
        <v>55</v>
      </c>
      <c r="AP445" t="s">
        <v>56</v>
      </c>
    </row>
    <row r="446" ht="409.5" spans="1:42">
      <c r="A446">
        <v>567</v>
      </c>
      <c r="B446" t="s">
        <v>1507</v>
      </c>
      <c r="C446" t="s">
        <v>1508</v>
      </c>
      <c r="D446" s="12" t="s">
        <v>1509</v>
      </c>
      <c r="E446">
        <v>3.5</v>
      </c>
      <c r="F446" s="12" t="s">
        <v>1510</v>
      </c>
      <c r="G446" t="s">
        <v>368</v>
      </c>
      <c r="H446" t="s">
        <v>368</v>
      </c>
      <c r="I446" t="s">
        <v>83</v>
      </c>
      <c r="J446">
        <v>2007</v>
      </c>
      <c r="K446" t="s">
        <v>49</v>
      </c>
      <c r="L446" t="s">
        <v>156</v>
      </c>
      <c r="M446" t="s">
        <v>75</v>
      </c>
      <c r="N446" t="s">
        <v>97</v>
      </c>
      <c r="O446">
        <v>-1</v>
      </c>
      <c r="P446">
        <v>0</v>
      </c>
      <c r="Q446">
        <v>0</v>
      </c>
      <c r="R446">
        <v>45</v>
      </c>
      <c r="S446">
        <v>86</v>
      </c>
      <c r="T446">
        <v>65.5</v>
      </c>
      <c r="U446" t="s">
        <v>1511</v>
      </c>
      <c r="V446" t="s">
        <v>372</v>
      </c>
      <c r="W446">
        <v>14</v>
      </c>
      <c r="X446">
        <v>0</v>
      </c>
      <c r="Y446">
        <v>1</v>
      </c>
      <c r="Z446">
        <v>1</v>
      </c>
      <c r="AA446">
        <v>1</v>
      </c>
      <c r="AB446">
        <v>1</v>
      </c>
      <c r="AC446">
        <v>0</v>
      </c>
      <c r="AD446">
        <v>0</v>
      </c>
      <c r="AE446">
        <v>0</v>
      </c>
      <c r="AF446">
        <v>0</v>
      </c>
      <c r="AG446">
        <v>0</v>
      </c>
      <c r="AH446">
        <v>0</v>
      </c>
      <c r="AI446">
        <v>0</v>
      </c>
      <c r="AJ446">
        <v>0</v>
      </c>
      <c r="AK446">
        <v>0</v>
      </c>
      <c r="AL446">
        <v>0</v>
      </c>
      <c r="AM446">
        <v>0</v>
      </c>
      <c r="AN446" t="s">
        <v>194</v>
      </c>
      <c r="AO446" t="s">
        <v>55</v>
      </c>
      <c r="AP446" t="s">
        <v>56</v>
      </c>
    </row>
    <row r="447" ht="409.5" spans="1:42">
      <c r="A447">
        <v>568</v>
      </c>
      <c r="B447" t="s">
        <v>330</v>
      </c>
      <c r="C447" t="s">
        <v>1498</v>
      </c>
      <c r="D447" s="12" t="s">
        <v>1499</v>
      </c>
      <c r="E447">
        <v>4.4</v>
      </c>
      <c r="F447" s="12" t="s">
        <v>514</v>
      </c>
      <c r="G447" t="s">
        <v>154</v>
      </c>
      <c r="H447" t="s">
        <v>516</v>
      </c>
      <c r="I447" s="13">
        <v>18264</v>
      </c>
      <c r="J447">
        <v>2015</v>
      </c>
      <c r="K447" t="s">
        <v>49</v>
      </c>
      <c r="L447" t="s">
        <v>207</v>
      </c>
      <c r="M447" t="s">
        <v>140</v>
      </c>
      <c r="N447" t="s">
        <v>97</v>
      </c>
      <c r="O447">
        <v>-1</v>
      </c>
      <c r="P447">
        <v>0</v>
      </c>
      <c r="Q447">
        <v>0</v>
      </c>
      <c r="R447">
        <v>75</v>
      </c>
      <c r="S447">
        <v>143</v>
      </c>
      <c r="T447">
        <v>109</v>
      </c>
      <c r="U447" t="s">
        <v>517</v>
      </c>
      <c r="V447" t="s">
        <v>158</v>
      </c>
      <c r="W447">
        <v>6</v>
      </c>
      <c r="X447">
        <v>1</v>
      </c>
      <c r="Y447">
        <v>1</v>
      </c>
      <c r="Z447">
        <v>0</v>
      </c>
      <c r="AA447">
        <v>0</v>
      </c>
      <c r="AB447">
        <v>0</v>
      </c>
      <c r="AC447">
        <v>0</v>
      </c>
      <c r="AD447">
        <v>0</v>
      </c>
      <c r="AE447">
        <v>0</v>
      </c>
      <c r="AF447">
        <v>0</v>
      </c>
      <c r="AG447">
        <v>0</v>
      </c>
      <c r="AH447">
        <v>1</v>
      </c>
      <c r="AI447">
        <v>0</v>
      </c>
      <c r="AJ447">
        <v>0</v>
      </c>
      <c r="AK447">
        <v>0</v>
      </c>
      <c r="AL447">
        <v>0</v>
      </c>
      <c r="AM447">
        <v>0</v>
      </c>
      <c r="AN447" t="s">
        <v>194</v>
      </c>
      <c r="AO447" t="s">
        <v>55</v>
      </c>
      <c r="AP447" t="s">
        <v>55</v>
      </c>
    </row>
    <row r="448" ht="409.5" spans="1:42">
      <c r="A448">
        <v>570</v>
      </c>
      <c r="B448" t="s">
        <v>1500</v>
      </c>
      <c r="C448" t="s">
        <v>1935</v>
      </c>
      <c r="D448" s="12" t="s">
        <v>1936</v>
      </c>
      <c r="E448">
        <v>3.7</v>
      </c>
      <c r="F448" s="12" t="s">
        <v>1937</v>
      </c>
      <c r="G448" t="s">
        <v>206</v>
      </c>
      <c r="H448" t="s">
        <v>206</v>
      </c>
      <c r="I448" t="s">
        <v>83</v>
      </c>
      <c r="J448">
        <v>1988</v>
      </c>
      <c r="K448" t="s">
        <v>189</v>
      </c>
      <c r="L448" t="s">
        <v>315</v>
      </c>
      <c r="M448" t="s">
        <v>140</v>
      </c>
      <c r="N448" t="s">
        <v>51</v>
      </c>
      <c r="O448" t="s">
        <v>1938</v>
      </c>
      <c r="P448">
        <v>0</v>
      </c>
      <c r="Q448">
        <v>0</v>
      </c>
      <c r="R448">
        <v>126</v>
      </c>
      <c r="S448">
        <v>228</v>
      </c>
      <c r="T448">
        <v>177</v>
      </c>
      <c r="U448" t="s">
        <v>1939</v>
      </c>
      <c r="V448" t="s">
        <v>126</v>
      </c>
      <c r="W448">
        <v>33</v>
      </c>
      <c r="X448">
        <v>1</v>
      </c>
      <c r="Y448">
        <v>1</v>
      </c>
      <c r="Z448">
        <v>1</v>
      </c>
      <c r="AA448">
        <v>0</v>
      </c>
      <c r="AB448">
        <v>1</v>
      </c>
      <c r="AC448">
        <v>0</v>
      </c>
      <c r="AD448">
        <v>0</v>
      </c>
      <c r="AE448">
        <v>0</v>
      </c>
      <c r="AF448">
        <v>0</v>
      </c>
      <c r="AG448">
        <v>0</v>
      </c>
      <c r="AH448">
        <v>1</v>
      </c>
      <c r="AI448">
        <v>0</v>
      </c>
      <c r="AJ448">
        <v>0</v>
      </c>
      <c r="AK448">
        <v>1</v>
      </c>
      <c r="AL448">
        <v>1</v>
      </c>
      <c r="AM448">
        <v>0</v>
      </c>
      <c r="AN448" t="s">
        <v>194</v>
      </c>
      <c r="AO448" t="s">
        <v>55</v>
      </c>
      <c r="AP448" t="s">
        <v>135</v>
      </c>
    </row>
    <row r="449" ht="409.5" spans="1:42">
      <c r="A449">
        <v>572</v>
      </c>
      <c r="B449" t="s">
        <v>42</v>
      </c>
      <c r="C449" t="s">
        <v>1940</v>
      </c>
      <c r="D449" s="12" t="s">
        <v>319</v>
      </c>
      <c r="E449">
        <v>4.7</v>
      </c>
      <c r="F449" s="12" t="s">
        <v>320</v>
      </c>
      <c r="G449" t="s">
        <v>592</v>
      </c>
      <c r="H449" t="s">
        <v>321</v>
      </c>
      <c r="I449" t="s">
        <v>105</v>
      </c>
      <c r="J449">
        <v>2010</v>
      </c>
      <c r="K449" t="s">
        <v>49</v>
      </c>
      <c r="L449" t="s">
        <v>50</v>
      </c>
      <c r="M449" t="s">
        <v>50</v>
      </c>
      <c r="N449" t="s">
        <v>76</v>
      </c>
      <c r="O449">
        <v>-1</v>
      </c>
      <c r="P449">
        <v>0</v>
      </c>
      <c r="Q449">
        <v>0</v>
      </c>
      <c r="R449">
        <v>80</v>
      </c>
      <c r="S449">
        <v>134</v>
      </c>
      <c r="T449">
        <v>107</v>
      </c>
      <c r="U449" t="s">
        <v>322</v>
      </c>
      <c r="V449" t="s">
        <v>158</v>
      </c>
      <c r="W449">
        <v>11</v>
      </c>
      <c r="X449">
        <v>1</v>
      </c>
      <c r="Y449">
        <v>1</v>
      </c>
      <c r="Z449">
        <v>0</v>
      </c>
      <c r="AA449">
        <v>1</v>
      </c>
      <c r="AB449">
        <v>1</v>
      </c>
      <c r="AC449">
        <v>0</v>
      </c>
      <c r="AD449">
        <v>0</v>
      </c>
      <c r="AE449">
        <v>1</v>
      </c>
      <c r="AF449">
        <v>1</v>
      </c>
      <c r="AG449">
        <v>1</v>
      </c>
      <c r="AH449">
        <v>1</v>
      </c>
      <c r="AI449">
        <v>0</v>
      </c>
      <c r="AJ449">
        <v>0</v>
      </c>
      <c r="AK449">
        <v>0</v>
      </c>
      <c r="AL449">
        <v>0</v>
      </c>
      <c r="AM449">
        <v>0</v>
      </c>
      <c r="AN449" t="s">
        <v>54</v>
      </c>
      <c r="AO449" t="s">
        <v>55</v>
      </c>
      <c r="AP449" t="s">
        <v>135</v>
      </c>
    </row>
    <row r="450" ht="409.5" spans="1:42">
      <c r="A450">
        <v>573</v>
      </c>
      <c r="B450" t="s">
        <v>42</v>
      </c>
      <c r="C450" t="s">
        <v>437</v>
      </c>
      <c r="D450" s="12" t="s">
        <v>438</v>
      </c>
      <c r="E450">
        <v>4.1</v>
      </c>
      <c r="F450" s="12" t="s">
        <v>439</v>
      </c>
      <c r="G450" t="s">
        <v>440</v>
      </c>
      <c r="H450" t="s">
        <v>440</v>
      </c>
      <c r="I450" t="s">
        <v>48</v>
      </c>
      <c r="J450">
        <v>2012</v>
      </c>
      <c r="K450" t="s">
        <v>49</v>
      </c>
      <c r="L450" t="s">
        <v>207</v>
      </c>
      <c r="M450" t="s">
        <v>140</v>
      </c>
      <c r="N450" t="s">
        <v>97</v>
      </c>
      <c r="O450" t="s">
        <v>441</v>
      </c>
      <c r="P450">
        <v>0</v>
      </c>
      <c r="Q450">
        <v>0</v>
      </c>
      <c r="R450">
        <v>120</v>
      </c>
      <c r="S450">
        <v>189</v>
      </c>
      <c r="T450">
        <v>154.5</v>
      </c>
      <c r="U450" t="s">
        <v>442</v>
      </c>
      <c r="V450" t="s">
        <v>126</v>
      </c>
      <c r="W450">
        <v>9</v>
      </c>
      <c r="X450">
        <v>1</v>
      </c>
      <c r="Y450">
        <v>1</v>
      </c>
      <c r="Z450">
        <v>0</v>
      </c>
      <c r="AA450">
        <v>1</v>
      </c>
      <c r="AB450">
        <v>0</v>
      </c>
      <c r="AC450">
        <v>0</v>
      </c>
      <c r="AD450">
        <v>0</v>
      </c>
      <c r="AE450">
        <v>0</v>
      </c>
      <c r="AF450">
        <v>0</v>
      </c>
      <c r="AG450">
        <v>1</v>
      </c>
      <c r="AH450">
        <v>0</v>
      </c>
      <c r="AI450">
        <v>0</v>
      </c>
      <c r="AJ450">
        <v>0</v>
      </c>
      <c r="AK450">
        <v>1</v>
      </c>
      <c r="AL450">
        <v>0</v>
      </c>
      <c r="AM450">
        <v>0</v>
      </c>
      <c r="AN450" t="s">
        <v>54</v>
      </c>
      <c r="AO450" t="s">
        <v>55</v>
      </c>
      <c r="AP450" t="s">
        <v>135</v>
      </c>
    </row>
    <row r="451" ht="409.5" spans="1:42">
      <c r="A451">
        <v>575</v>
      </c>
      <c r="B451" t="s">
        <v>42</v>
      </c>
      <c r="C451" t="s">
        <v>1941</v>
      </c>
      <c r="D451" s="12" t="s">
        <v>1942</v>
      </c>
      <c r="E451">
        <v>4</v>
      </c>
      <c r="F451" s="12" t="s">
        <v>1943</v>
      </c>
      <c r="G451" t="s">
        <v>440</v>
      </c>
      <c r="H451" t="s">
        <v>1944</v>
      </c>
      <c r="I451" s="13">
        <v>18264</v>
      </c>
      <c r="J451">
        <v>-1</v>
      </c>
      <c r="K451" t="s">
        <v>49</v>
      </c>
      <c r="L451" t="s">
        <v>1945</v>
      </c>
      <c r="M451" t="s">
        <v>1946</v>
      </c>
      <c r="N451" t="s">
        <v>346</v>
      </c>
      <c r="O451">
        <v>-1</v>
      </c>
      <c r="P451">
        <v>0</v>
      </c>
      <c r="Q451">
        <v>0</v>
      </c>
      <c r="R451">
        <v>85</v>
      </c>
      <c r="S451">
        <v>142</v>
      </c>
      <c r="T451">
        <v>113.5</v>
      </c>
      <c r="U451" t="s">
        <v>1947</v>
      </c>
      <c r="V451" t="s">
        <v>126</v>
      </c>
      <c r="W451">
        <v>-1</v>
      </c>
      <c r="X451">
        <v>1</v>
      </c>
      <c r="Y451">
        <v>1</v>
      </c>
      <c r="Z451">
        <v>0</v>
      </c>
      <c r="AA451">
        <v>0</v>
      </c>
      <c r="AB451">
        <v>1</v>
      </c>
      <c r="AC451">
        <v>0</v>
      </c>
      <c r="AD451">
        <v>0</v>
      </c>
      <c r="AE451">
        <v>0</v>
      </c>
      <c r="AF451">
        <v>0</v>
      </c>
      <c r="AG451">
        <v>0</v>
      </c>
      <c r="AH451">
        <v>0</v>
      </c>
      <c r="AI451">
        <v>0</v>
      </c>
      <c r="AJ451">
        <v>0</v>
      </c>
      <c r="AK451">
        <v>0</v>
      </c>
      <c r="AL451">
        <v>0</v>
      </c>
      <c r="AM451">
        <v>0</v>
      </c>
      <c r="AN451" t="s">
        <v>54</v>
      </c>
      <c r="AO451" t="s">
        <v>55</v>
      </c>
      <c r="AP451" t="s">
        <v>55</v>
      </c>
    </row>
    <row r="452" ht="409.5" spans="1:42">
      <c r="A452">
        <v>576</v>
      </c>
      <c r="B452" t="s">
        <v>323</v>
      </c>
      <c r="C452" t="s">
        <v>1512</v>
      </c>
      <c r="D452" s="12" t="s">
        <v>1513</v>
      </c>
      <c r="E452">
        <v>3.5</v>
      </c>
      <c r="F452" s="12" t="s">
        <v>1514</v>
      </c>
      <c r="G452" t="s">
        <v>698</v>
      </c>
      <c r="H452" t="s">
        <v>698</v>
      </c>
      <c r="I452" t="s">
        <v>83</v>
      </c>
      <c r="J452">
        <v>2017</v>
      </c>
      <c r="K452" t="s">
        <v>106</v>
      </c>
      <c r="L452" t="s">
        <v>219</v>
      </c>
      <c r="M452" t="s">
        <v>220</v>
      </c>
      <c r="N452" t="s">
        <v>97</v>
      </c>
      <c r="O452">
        <v>-1</v>
      </c>
      <c r="P452">
        <v>0</v>
      </c>
      <c r="Q452">
        <v>0</v>
      </c>
      <c r="R452">
        <v>95</v>
      </c>
      <c r="S452">
        <v>154</v>
      </c>
      <c r="T452">
        <v>124.5</v>
      </c>
      <c r="U452" t="s">
        <v>1515</v>
      </c>
      <c r="V452" t="s">
        <v>702</v>
      </c>
      <c r="W452">
        <v>4</v>
      </c>
      <c r="X452">
        <v>1</v>
      </c>
      <c r="Y452">
        <v>1</v>
      </c>
      <c r="Z452">
        <v>0</v>
      </c>
      <c r="AA452">
        <v>1</v>
      </c>
      <c r="AB452">
        <v>0</v>
      </c>
      <c r="AC452">
        <v>0</v>
      </c>
      <c r="AD452">
        <v>0</v>
      </c>
      <c r="AE452">
        <v>0</v>
      </c>
      <c r="AF452">
        <v>0</v>
      </c>
      <c r="AG452">
        <v>0</v>
      </c>
      <c r="AH452">
        <v>0</v>
      </c>
      <c r="AI452">
        <v>0</v>
      </c>
      <c r="AJ452">
        <v>0</v>
      </c>
      <c r="AK452">
        <v>0</v>
      </c>
      <c r="AL452">
        <v>0</v>
      </c>
      <c r="AM452">
        <v>0</v>
      </c>
      <c r="AN452" t="s">
        <v>54</v>
      </c>
      <c r="AO452" t="s">
        <v>234</v>
      </c>
      <c r="AP452" t="s">
        <v>56</v>
      </c>
    </row>
    <row r="453" ht="409.5" spans="1:42">
      <c r="A453">
        <v>577</v>
      </c>
      <c r="B453" t="s">
        <v>42</v>
      </c>
      <c r="C453" t="s">
        <v>443</v>
      </c>
      <c r="D453" s="12" t="s">
        <v>1948</v>
      </c>
      <c r="E453">
        <v>2.5</v>
      </c>
      <c r="F453" s="12" t="s">
        <v>1949</v>
      </c>
      <c r="G453" t="s">
        <v>1950</v>
      </c>
      <c r="H453" t="s">
        <v>1950</v>
      </c>
      <c r="I453" s="13">
        <v>18264</v>
      </c>
      <c r="J453">
        <v>-1</v>
      </c>
      <c r="K453" t="s">
        <v>49</v>
      </c>
      <c r="L453" t="s">
        <v>180</v>
      </c>
      <c r="M453" t="s">
        <v>180</v>
      </c>
      <c r="N453" t="s">
        <v>97</v>
      </c>
      <c r="O453" t="s">
        <v>1951</v>
      </c>
      <c r="P453">
        <v>0</v>
      </c>
      <c r="Q453">
        <v>0</v>
      </c>
      <c r="R453">
        <v>111</v>
      </c>
      <c r="S453">
        <v>176</v>
      </c>
      <c r="T453">
        <v>143.5</v>
      </c>
      <c r="U453" t="s">
        <v>1952</v>
      </c>
      <c r="V453" t="s">
        <v>126</v>
      </c>
      <c r="W453">
        <v>-1</v>
      </c>
      <c r="X453">
        <v>1</v>
      </c>
      <c r="Y453">
        <v>0</v>
      </c>
      <c r="Z453">
        <v>0</v>
      </c>
      <c r="AA453">
        <v>1</v>
      </c>
      <c r="AB453">
        <v>1</v>
      </c>
      <c r="AC453">
        <v>0</v>
      </c>
      <c r="AD453">
        <v>0</v>
      </c>
      <c r="AE453">
        <v>0</v>
      </c>
      <c r="AF453">
        <v>0</v>
      </c>
      <c r="AG453">
        <v>0</v>
      </c>
      <c r="AH453">
        <v>0</v>
      </c>
      <c r="AI453">
        <v>0</v>
      </c>
      <c r="AJ453">
        <v>0</v>
      </c>
      <c r="AK453">
        <v>0</v>
      </c>
      <c r="AL453">
        <v>0</v>
      </c>
      <c r="AM453">
        <v>0</v>
      </c>
      <c r="AN453" t="s">
        <v>54</v>
      </c>
      <c r="AO453" t="s">
        <v>55</v>
      </c>
      <c r="AP453" t="s">
        <v>135</v>
      </c>
    </row>
    <row r="454" ht="409.5" spans="1:42">
      <c r="A454">
        <v>578</v>
      </c>
      <c r="B454" t="s">
        <v>42</v>
      </c>
      <c r="C454" t="s">
        <v>1953</v>
      </c>
      <c r="D454" s="12" t="s">
        <v>1954</v>
      </c>
      <c r="E454">
        <v>3.9</v>
      </c>
      <c r="F454" s="12" t="s">
        <v>1955</v>
      </c>
      <c r="G454" t="s">
        <v>146</v>
      </c>
      <c r="H454" t="s">
        <v>62</v>
      </c>
      <c r="I454" s="13">
        <v>18264</v>
      </c>
      <c r="J454">
        <v>-1</v>
      </c>
      <c r="K454" t="s">
        <v>49</v>
      </c>
      <c r="L454" t="s">
        <v>309</v>
      </c>
      <c r="M454" t="s">
        <v>140</v>
      </c>
      <c r="N454" t="s">
        <v>346</v>
      </c>
      <c r="O454">
        <v>-1</v>
      </c>
      <c r="P454">
        <v>0</v>
      </c>
      <c r="Q454">
        <v>0</v>
      </c>
      <c r="R454">
        <v>87</v>
      </c>
      <c r="S454">
        <v>140</v>
      </c>
      <c r="T454">
        <v>113.5</v>
      </c>
      <c r="U454" t="s">
        <v>1956</v>
      </c>
      <c r="V454" t="s">
        <v>126</v>
      </c>
      <c r="W454">
        <v>-1</v>
      </c>
      <c r="X454">
        <v>1</v>
      </c>
      <c r="Y454">
        <v>0</v>
      </c>
      <c r="Z454">
        <v>0</v>
      </c>
      <c r="AA454">
        <v>0</v>
      </c>
      <c r="AB454">
        <v>1</v>
      </c>
      <c r="AC454">
        <v>0</v>
      </c>
      <c r="AD454">
        <v>0</v>
      </c>
      <c r="AE454">
        <v>0</v>
      </c>
      <c r="AF454">
        <v>0</v>
      </c>
      <c r="AG454">
        <v>0</v>
      </c>
      <c r="AH454">
        <v>0</v>
      </c>
      <c r="AI454">
        <v>0</v>
      </c>
      <c r="AJ454">
        <v>0</v>
      </c>
      <c r="AK454">
        <v>0</v>
      </c>
      <c r="AL454">
        <v>0</v>
      </c>
      <c r="AM454">
        <v>0</v>
      </c>
      <c r="AN454" t="s">
        <v>54</v>
      </c>
      <c r="AO454" t="s">
        <v>55</v>
      </c>
      <c r="AP454" t="s">
        <v>56</v>
      </c>
    </row>
    <row r="455" ht="409.5" spans="1:42">
      <c r="A455">
        <v>579</v>
      </c>
      <c r="B455" t="s">
        <v>42</v>
      </c>
      <c r="C455" t="s">
        <v>1957</v>
      </c>
      <c r="D455" s="12" t="s">
        <v>1958</v>
      </c>
      <c r="E455">
        <v>3.4</v>
      </c>
      <c r="F455" s="12" t="s">
        <v>1959</v>
      </c>
      <c r="G455" t="s">
        <v>1892</v>
      </c>
      <c r="H455" t="s">
        <v>537</v>
      </c>
      <c r="I455" t="s">
        <v>63</v>
      </c>
      <c r="J455">
        <v>1969</v>
      </c>
      <c r="K455" t="s">
        <v>106</v>
      </c>
      <c r="L455" t="s">
        <v>50</v>
      </c>
      <c r="M455" t="s">
        <v>50</v>
      </c>
      <c r="N455" t="s">
        <v>166</v>
      </c>
      <c r="O455">
        <v>-1</v>
      </c>
      <c r="P455">
        <v>0</v>
      </c>
      <c r="Q455">
        <v>0</v>
      </c>
      <c r="R455">
        <v>76</v>
      </c>
      <c r="S455">
        <v>127</v>
      </c>
      <c r="T455">
        <v>101.5</v>
      </c>
      <c r="U455" t="s">
        <v>1960</v>
      </c>
      <c r="V455" t="s">
        <v>158</v>
      </c>
      <c r="W455">
        <v>52</v>
      </c>
      <c r="X455">
        <v>1</v>
      </c>
      <c r="Y455">
        <v>0</v>
      </c>
      <c r="Z455">
        <v>1</v>
      </c>
      <c r="AA455">
        <v>0</v>
      </c>
      <c r="AB455">
        <v>0</v>
      </c>
      <c r="AC455">
        <v>0</v>
      </c>
      <c r="AD455">
        <v>0</v>
      </c>
      <c r="AE455">
        <v>1</v>
      </c>
      <c r="AF455">
        <v>0</v>
      </c>
      <c r="AG455">
        <v>1</v>
      </c>
      <c r="AH455">
        <v>0</v>
      </c>
      <c r="AI455">
        <v>0</v>
      </c>
      <c r="AJ455">
        <v>0</v>
      </c>
      <c r="AK455">
        <v>0</v>
      </c>
      <c r="AL455">
        <v>0</v>
      </c>
      <c r="AM455">
        <v>0</v>
      </c>
      <c r="AN455" t="s">
        <v>54</v>
      </c>
      <c r="AO455" t="s">
        <v>55</v>
      </c>
      <c r="AP455" t="s">
        <v>56</v>
      </c>
    </row>
    <row r="456" ht="409.5" spans="1:42">
      <c r="A456">
        <v>580</v>
      </c>
      <c r="B456" t="s">
        <v>1961</v>
      </c>
      <c r="C456" t="s">
        <v>1962</v>
      </c>
      <c r="D456" s="12" t="s">
        <v>1963</v>
      </c>
      <c r="E456">
        <v>3.6</v>
      </c>
      <c r="F456" s="12" t="s">
        <v>1964</v>
      </c>
      <c r="G456" t="s">
        <v>94</v>
      </c>
      <c r="H456" t="s">
        <v>1965</v>
      </c>
      <c r="I456" t="s">
        <v>63</v>
      </c>
      <c r="J456">
        <v>1935</v>
      </c>
      <c r="K456" t="s">
        <v>189</v>
      </c>
      <c r="L456" t="s">
        <v>1966</v>
      </c>
      <c r="M456" t="s">
        <v>357</v>
      </c>
      <c r="N456" t="s">
        <v>67</v>
      </c>
      <c r="O456" t="s">
        <v>1967</v>
      </c>
      <c r="P456">
        <v>0</v>
      </c>
      <c r="Q456">
        <v>0</v>
      </c>
      <c r="R456">
        <v>54</v>
      </c>
      <c r="S456">
        <v>92</v>
      </c>
      <c r="T456">
        <v>73</v>
      </c>
      <c r="U456" t="s">
        <v>1968</v>
      </c>
      <c r="V456" t="s">
        <v>100</v>
      </c>
      <c r="W456">
        <v>86</v>
      </c>
      <c r="X456">
        <v>0</v>
      </c>
      <c r="Y456">
        <v>0</v>
      </c>
      <c r="Z456">
        <v>1</v>
      </c>
      <c r="AA456">
        <v>1</v>
      </c>
      <c r="AB456">
        <v>1</v>
      </c>
      <c r="AC456">
        <v>0</v>
      </c>
      <c r="AD456">
        <v>0</v>
      </c>
      <c r="AE456">
        <v>0</v>
      </c>
      <c r="AF456">
        <v>0</v>
      </c>
      <c r="AG456">
        <v>0</v>
      </c>
      <c r="AH456">
        <v>0</v>
      </c>
      <c r="AI456">
        <v>1</v>
      </c>
      <c r="AJ456">
        <v>1</v>
      </c>
      <c r="AK456">
        <v>0</v>
      </c>
      <c r="AL456">
        <v>0</v>
      </c>
      <c r="AM456">
        <v>0</v>
      </c>
      <c r="AN456" t="s">
        <v>174</v>
      </c>
      <c r="AO456" t="s">
        <v>55</v>
      </c>
      <c r="AP456" t="s">
        <v>55</v>
      </c>
    </row>
    <row r="457" ht="409.5" spans="1:42">
      <c r="A457">
        <v>582</v>
      </c>
      <c r="B457" t="s">
        <v>42</v>
      </c>
      <c r="C457" t="s">
        <v>1969</v>
      </c>
      <c r="D457" s="12" t="s">
        <v>1970</v>
      </c>
      <c r="E457">
        <v>3.5</v>
      </c>
      <c r="F457" s="12" t="s">
        <v>1971</v>
      </c>
      <c r="G457" t="s">
        <v>94</v>
      </c>
      <c r="H457" t="s">
        <v>864</v>
      </c>
      <c r="I457" t="s">
        <v>63</v>
      </c>
      <c r="J457">
        <v>2016</v>
      </c>
      <c r="K457" t="s">
        <v>106</v>
      </c>
      <c r="L457" t="s">
        <v>123</v>
      </c>
      <c r="M457" t="s">
        <v>75</v>
      </c>
      <c r="N457" t="s">
        <v>67</v>
      </c>
      <c r="O457" t="s">
        <v>1972</v>
      </c>
      <c r="P457">
        <v>0</v>
      </c>
      <c r="Q457">
        <v>0</v>
      </c>
      <c r="R457">
        <v>61</v>
      </c>
      <c r="S457">
        <v>100</v>
      </c>
      <c r="T457">
        <v>80.5</v>
      </c>
      <c r="U457" t="s">
        <v>1973</v>
      </c>
      <c r="V457" t="s">
        <v>100</v>
      </c>
      <c r="W457">
        <v>5</v>
      </c>
      <c r="X457">
        <v>1</v>
      </c>
      <c r="Y457">
        <v>0</v>
      </c>
      <c r="Z457">
        <v>1</v>
      </c>
      <c r="AA457">
        <v>0</v>
      </c>
      <c r="AB457">
        <v>1</v>
      </c>
      <c r="AC457">
        <v>0</v>
      </c>
      <c r="AD457">
        <v>0</v>
      </c>
      <c r="AE457">
        <v>0</v>
      </c>
      <c r="AF457">
        <v>0</v>
      </c>
      <c r="AG457">
        <v>0</v>
      </c>
      <c r="AH457">
        <v>0</v>
      </c>
      <c r="AI457">
        <v>0</v>
      </c>
      <c r="AJ457">
        <v>0</v>
      </c>
      <c r="AK457">
        <v>0</v>
      </c>
      <c r="AL457">
        <v>0</v>
      </c>
      <c r="AM457">
        <v>0</v>
      </c>
      <c r="AN457" t="s">
        <v>54</v>
      </c>
      <c r="AO457" t="s">
        <v>55</v>
      </c>
      <c r="AP457" t="s">
        <v>56</v>
      </c>
    </row>
    <row r="458" ht="409.5" spans="1:42">
      <c r="A458">
        <v>583</v>
      </c>
      <c r="B458" t="s">
        <v>42</v>
      </c>
      <c r="C458" t="s">
        <v>1784</v>
      </c>
      <c r="D458" s="12" t="s">
        <v>1974</v>
      </c>
      <c r="E458">
        <v>-1</v>
      </c>
      <c r="F458" t="s">
        <v>1975</v>
      </c>
      <c r="G458" t="s">
        <v>94</v>
      </c>
      <c r="H458" t="s">
        <v>1976</v>
      </c>
      <c r="I458" t="s">
        <v>370</v>
      </c>
      <c r="J458">
        <v>-1</v>
      </c>
      <c r="K458" t="s">
        <v>49</v>
      </c>
      <c r="L458">
        <v>-1</v>
      </c>
      <c r="M458">
        <v>-1</v>
      </c>
      <c r="N458" t="s">
        <v>97</v>
      </c>
      <c r="O458">
        <v>-1</v>
      </c>
      <c r="P458">
        <v>0</v>
      </c>
      <c r="Q458">
        <v>0</v>
      </c>
      <c r="R458">
        <v>81</v>
      </c>
      <c r="S458">
        <v>140</v>
      </c>
      <c r="T458">
        <v>110.5</v>
      </c>
      <c r="U458" t="s">
        <v>1977</v>
      </c>
      <c r="V458" t="s">
        <v>100</v>
      </c>
      <c r="W458">
        <v>-1</v>
      </c>
      <c r="X458">
        <v>1</v>
      </c>
      <c r="Y458">
        <v>0</v>
      </c>
      <c r="Z458">
        <v>0</v>
      </c>
      <c r="AA458">
        <v>0</v>
      </c>
      <c r="AB458">
        <v>1</v>
      </c>
      <c r="AC458">
        <v>0</v>
      </c>
      <c r="AD458">
        <v>0</v>
      </c>
      <c r="AE458">
        <v>0</v>
      </c>
      <c r="AF458">
        <v>0</v>
      </c>
      <c r="AG458">
        <v>1</v>
      </c>
      <c r="AH458">
        <v>0</v>
      </c>
      <c r="AI458">
        <v>0</v>
      </c>
      <c r="AJ458">
        <v>0</v>
      </c>
      <c r="AK458">
        <v>0</v>
      </c>
      <c r="AL458">
        <v>0</v>
      </c>
      <c r="AM458">
        <v>0</v>
      </c>
      <c r="AN458" t="s">
        <v>54</v>
      </c>
      <c r="AO458" t="s">
        <v>55</v>
      </c>
      <c r="AP458" t="s">
        <v>56</v>
      </c>
    </row>
    <row r="459" ht="409.5" spans="1:42">
      <c r="A459">
        <v>585</v>
      </c>
      <c r="B459" t="s">
        <v>1516</v>
      </c>
      <c r="C459" t="s">
        <v>1517</v>
      </c>
      <c r="D459" s="12" t="s">
        <v>1518</v>
      </c>
      <c r="E459">
        <v>2.9</v>
      </c>
      <c r="F459" s="12" t="s">
        <v>93</v>
      </c>
      <c r="G459" t="s">
        <v>121</v>
      </c>
      <c r="H459" t="s">
        <v>94</v>
      </c>
      <c r="I459" t="s">
        <v>95</v>
      </c>
      <c r="J459">
        <v>1998</v>
      </c>
      <c r="K459" t="s">
        <v>49</v>
      </c>
      <c r="L459" t="s">
        <v>96</v>
      </c>
      <c r="M459" t="s">
        <v>75</v>
      </c>
      <c r="N459" t="s">
        <v>97</v>
      </c>
      <c r="O459" t="s">
        <v>98</v>
      </c>
      <c r="P459">
        <v>0</v>
      </c>
      <c r="Q459">
        <v>0</v>
      </c>
      <c r="R459">
        <v>80</v>
      </c>
      <c r="S459">
        <v>148</v>
      </c>
      <c r="T459">
        <v>114</v>
      </c>
      <c r="U459" t="s">
        <v>99</v>
      </c>
      <c r="V459" t="s">
        <v>126</v>
      </c>
      <c r="W459">
        <v>23</v>
      </c>
      <c r="X459">
        <v>1</v>
      </c>
      <c r="Y459">
        <v>1</v>
      </c>
      <c r="Z459">
        <v>0</v>
      </c>
      <c r="AA459">
        <v>0</v>
      </c>
      <c r="AB459">
        <v>1</v>
      </c>
      <c r="AC459">
        <v>0</v>
      </c>
      <c r="AD459">
        <v>0</v>
      </c>
      <c r="AE459">
        <v>0</v>
      </c>
      <c r="AF459">
        <v>0</v>
      </c>
      <c r="AG459">
        <v>0</v>
      </c>
      <c r="AH459">
        <v>0</v>
      </c>
      <c r="AI459">
        <v>1</v>
      </c>
      <c r="AJ459">
        <v>0</v>
      </c>
      <c r="AK459">
        <v>0</v>
      </c>
      <c r="AL459">
        <v>0</v>
      </c>
      <c r="AM459">
        <v>0</v>
      </c>
      <c r="AN459" t="s">
        <v>194</v>
      </c>
      <c r="AO459" t="s">
        <v>55</v>
      </c>
      <c r="AP459" t="s">
        <v>56</v>
      </c>
    </row>
    <row r="460" ht="56" spans="1:42">
      <c r="A460">
        <v>586</v>
      </c>
      <c r="B460" t="s">
        <v>42</v>
      </c>
      <c r="C460" t="s">
        <v>1603</v>
      </c>
      <c r="D460" t="s">
        <v>1978</v>
      </c>
      <c r="E460">
        <v>3.5</v>
      </c>
      <c r="F460" s="12" t="s">
        <v>1979</v>
      </c>
      <c r="G460" t="s">
        <v>378</v>
      </c>
      <c r="H460" t="s">
        <v>1980</v>
      </c>
      <c r="I460" t="s">
        <v>95</v>
      </c>
      <c r="J460">
        <v>-1</v>
      </c>
      <c r="K460" t="s">
        <v>49</v>
      </c>
      <c r="L460" t="s">
        <v>1981</v>
      </c>
      <c r="M460" t="s">
        <v>1982</v>
      </c>
      <c r="N460" t="s">
        <v>503</v>
      </c>
      <c r="O460">
        <v>-1</v>
      </c>
      <c r="P460">
        <v>0</v>
      </c>
      <c r="Q460">
        <v>0</v>
      </c>
      <c r="R460">
        <v>108</v>
      </c>
      <c r="S460">
        <v>171</v>
      </c>
      <c r="T460">
        <v>139.5</v>
      </c>
      <c r="U460" t="s">
        <v>1983</v>
      </c>
      <c r="V460" t="s">
        <v>126</v>
      </c>
      <c r="W460">
        <v>-1</v>
      </c>
      <c r="X460">
        <v>1</v>
      </c>
      <c r="Y460">
        <v>0</v>
      </c>
      <c r="Z460">
        <v>0</v>
      </c>
      <c r="AA460">
        <v>0</v>
      </c>
      <c r="AB460">
        <v>1</v>
      </c>
      <c r="AC460">
        <v>0</v>
      </c>
      <c r="AD460">
        <v>0</v>
      </c>
      <c r="AE460">
        <v>0</v>
      </c>
      <c r="AF460">
        <v>0</v>
      </c>
      <c r="AG460">
        <v>0</v>
      </c>
      <c r="AH460">
        <v>0</v>
      </c>
      <c r="AI460">
        <v>0</v>
      </c>
      <c r="AJ460">
        <v>0</v>
      </c>
      <c r="AK460">
        <v>0</v>
      </c>
      <c r="AL460">
        <v>0</v>
      </c>
      <c r="AM460">
        <v>0</v>
      </c>
      <c r="AN460" t="s">
        <v>54</v>
      </c>
      <c r="AO460" t="s">
        <v>55</v>
      </c>
      <c r="AP460" t="s">
        <v>55</v>
      </c>
    </row>
    <row r="461" ht="409.5" spans="1:42">
      <c r="A461">
        <v>587</v>
      </c>
      <c r="B461" t="s">
        <v>42</v>
      </c>
      <c r="C461" t="s">
        <v>1984</v>
      </c>
      <c r="D461" s="12" t="s">
        <v>1985</v>
      </c>
      <c r="E461">
        <v>4.8</v>
      </c>
      <c r="F461" s="12" t="s">
        <v>1986</v>
      </c>
      <c r="G461" t="s">
        <v>94</v>
      </c>
      <c r="H461" t="s">
        <v>1987</v>
      </c>
      <c r="I461" s="13">
        <v>18264</v>
      </c>
      <c r="J461">
        <v>2011</v>
      </c>
      <c r="K461" t="s">
        <v>49</v>
      </c>
      <c r="L461" t="s">
        <v>309</v>
      </c>
      <c r="M461" t="s">
        <v>140</v>
      </c>
      <c r="N461" t="s">
        <v>97</v>
      </c>
      <c r="O461">
        <v>-1</v>
      </c>
      <c r="P461">
        <v>0</v>
      </c>
      <c r="Q461">
        <v>0</v>
      </c>
      <c r="R461">
        <v>112</v>
      </c>
      <c r="S461">
        <v>179</v>
      </c>
      <c r="T461">
        <v>145.5</v>
      </c>
      <c r="U461" t="s">
        <v>1988</v>
      </c>
      <c r="V461" t="s">
        <v>100</v>
      </c>
      <c r="W461">
        <v>10</v>
      </c>
      <c r="X461">
        <v>1</v>
      </c>
      <c r="Y461">
        <v>0</v>
      </c>
      <c r="Z461">
        <v>0</v>
      </c>
      <c r="AA461">
        <v>1</v>
      </c>
      <c r="AB461">
        <v>1</v>
      </c>
      <c r="AC461">
        <v>0</v>
      </c>
      <c r="AD461">
        <v>0</v>
      </c>
      <c r="AE461">
        <v>0</v>
      </c>
      <c r="AF461">
        <v>0</v>
      </c>
      <c r="AG461">
        <v>0</v>
      </c>
      <c r="AH461">
        <v>0</v>
      </c>
      <c r="AI461">
        <v>1</v>
      </c>
      <c r="AJ461">
        <v>0</v>
      </c>
      <c r="AK461">
        <v>0</v>
      </c>
      <c r="AL461">
        <v>0</v>
      </c>
      <c r="AM461">
        <v>0</v>
      </c>
      <c r="AN461" t="s">
        <v>54</v>
      </c>
      <c r="AO461" t="s">
        <v>55</v>
      </c>
      <c r="AP461" t="s">
        <v>55</v>
      </c>
    </row>
    <row r="462" ht="409.5" spans="1:42">
      <c r="A462">
        <v>588</v>
      </c>
      <c r="B462" t="s">
        <v>42</v>
      </c>
      <c r="C462" t="s">
        <v>1989</v>
      </c>
      <c r="D462" s="12" t="s">
        <v>1990</v>
      </c>
      <c r="E462">
        <v>4</v>
      </c>
      <c r="F462" s="12" t="s">
        <v>1991</v>
      </c>
      <c r="G462" t="s">
        <v>94</v>
      </c>
      <c r="H462" t="s">
        <v>94</v>
      </c>
      <c r="I462" t="s">
        <v>105</v>
      </c>
      <c r="J462">
        <v>2007</v>
      </c>
      <c r="K462" t="s">
        <v>49</v>
      </c>
      <c r="L462" t="s">
        <v>1075</v>
      </c>
      <c r="M462" t="s">
        <v>116</v>
      </c>
      <c r="N462" t="s">
        <v>76</v>
      </c>
      <c r="O462" t="s">
        <v>1992</v>
      </c>
      <c r="P462">
        <v>0</v>
      </c>
      <c r="Q462">
        <v>0</v>
      </c>
      <c r="R462">
        <v>63</v>
      </c>
      <c r="S462">
        <v>111</v>
      </c>
      <c r="T462">
        <v>87</v>
      </c>
      <c r="U462" t="s">
        <v>1993</v>
      </c>
      <c r="V462" t="s">
        <v>100</v>
      </c>
      <c r="W462">
        <v>14</v>
      </c>
      <c r="X462">
        <v>0</v>
      </c>
      <c r="Y462">
        <v>0</v>
      </c>
      <c r="Z462">
        <v>0</v>
      </c>
      <c r="AA462">
        <v>1</v>
      </c>
      <c r="AB462">
        <v>0</v>
      </c>
      <c r="AC462">
        <v>0</v>
      </c>
      <c r="AD462">
        <v>0</v>
      </c>
      <c r="AE462">
        <v>0</v>
      </c>
      <c r="AF462">
        <v>0</v>
      </c>
      <c r="AG462">
        <v>0</v>
      </c>
      <c r="AH462">
        <v>0</v>
      </c>
      <c r="AI462">
        <v>0</v>
      </c>
      <c r="AJ462">
        <v>0</v>
      </c>
      <c r="AK462">
        <v>0</v>
      </c>
      <c r="AL462">
        <v>0</v>
      </c>
      <c r="AM462">
        <v>0</v>
      </c>
      <c r="AN462" t="s">
        <v>54</v>
      </c>
      <c r="AO462" t="s">
        <v>55</v>
      </c>
      <c r="AP462" t="s">
        <v>55</v>
      </c>
    </row>
    <row r="463" ht="409.5" spans="1:42">
      <c r="A463">
        <v>589</v>
      </c>
      <c r="B463" t="s">
        <v>42</v>
      </c>
      <c r="C463" t="s">
        <v>1994</v>
      </c>
      <c r="D463" s="12" t="s">
        <v>1995</v>
      </c>
      <c r="E463">
        <v>4.2</v>
      </c>
      <c r="F463" s="12" t="s">
        <v>1996</v>
      </c>
      <c r="G463" t="s">
        <v>1997</v>
      </c>
      <c r="H463" t="s">
        <v>1997</v>
      </c>
      <c r="I463" t="s">
        <v>105</v>
      </c>
      <c r="J463">
        <v>1885</v>
      </c>
      <c r="K463" t="s">
        <v>49</v>
      </c>
      <c r="L463" t="s">
        <v>115</v>
      </c>
      <c r="M463" t="s">
        <v>116</v>
      </c>
      <c r="N463" t="s">
        <v>51</v>
      </c>
      <c r="O463">
        <v>-1</v>
      </c>
      <c r="P463">
        <v>0</v>
      </c>
      <c r="Q463">
        <v>0</v>
      </c>
      <c r="R463">
        <v>75</v>
      </c>
      <c r="S463">
        <v>126</v>
      </c>
      <c r="T463">
        <v>100.5</v>
      </c>
      <c r="U463" t="s">
        <v>1998</v>
      </c>
      <c r="V463" t="s">
        <v>183</v>
      </c>
      <c r="W463">
        <v>136</v>
      </c>
      <c r="X463">
        <v>0</v>
      </c>
      <c r="Y463">
        <v>0</v>
      </c>
      <c r="Z463">
        <v>0</v>
      </c>
      <c r="AA463">
        <v>1</v>
      </c>
      <c r="AB463">
        <v>1</v>
      </c>
      <c r="AC463">
        <v>0</v>
      </c>
      <c r="AD463">
        <v>0</v>
      </c>
      <c r="AE463">
        <v>0</v>
      </c>
      <c r="AF463">
        <v>0</v>
      </c>
      <c r="AG463">
        <v>0</v>
      </c>
      <c r="AH463">
        <v>0</v>
      </c>
      <c r="AI463">
        <v>0</v>
      </c>
      <c r="AJ463">
        <v>0</v>
      </c>
      <c r="AK463">
        <v>0</v>
      </c>
      <c r="AL463">
        <v>0</v>
      </c>
      <c r="AM463">
        <v>0</v>
      </c>
      <c r="AN463" t="s">
        <v>54</v>
      </c>
      <c r="AO463" t="s">
        <v>55</v>
      </c>
      <c r="AP463" t="s">
        <v>56</v>
      </c>
    </row>
    <row r="464" ht="409.5" spans="1:42">
      <c r="A464">
        <v>590</v>
      </c>
      <c r="B464" t="s">
        <v>1999</v>
      </c>
      <c r="C464" t="s">
        <v>2000</v>
      </c>
      <c r="D464" s="12" t="s">
        <v>2001</v>
      </c>
      <c r="E464">
        <v>3.8</v>
      </c>
      <c r="F464" s="12" t="s">
        <v>2002</v>
      </c>
      <c r="G464" t="s">
        <v>94</v>
      </c>
      <c r="H464" t="s">
        <v>2003</v>
      </c>
      <c r="I464" t="s">
        <v>63</v>
      </c>
      <c r="J464">
        <v>1967</v>
      </c>
      <c r="K464" t="s">
        <v>106</v>
      </c>
      <c r="L464" t="s">
        <v>207</v>
      </c>
      <c r="M464" t="s">
        <v>140</v>
      </c>
      <c r="N464" t="s">
        <v>166</v>
      </c>
      <c r="O464" t="s">
        <v>2004</v>
      </c>
      <c r="P464">
        <v>0</v>
      </c>
      <c r="Q464">
        <v>0</v>
      </c>
      <c r="R464">
        <v>110</v>
      </c>
      <c r="S464">
        <v>184</v>
      </c>
      <c r="T464">
        <v>147</v>
      </c>
      <c r="U464" t="s">
        <v>2005</v>
      </c>
      <c r="V464" t="s">
        <v>100</v>
      </c>
      <c r="W464">
        <v>54</v>
      </c>
      <c r="X464">
        <v>1</v>
      </c>
      <c r="Y464">
        <v>1</v>
      </c>
      <c r="Z464">
        <v>0</v>
      </c>
      <c r="AA464">
        <v>1</v>
      </c>
      <c r="AB464">
        <v>1</v>
      </c>
      <c r="AC464">
        <v>1</v>
      </c>
      <c r="AD464">
        <v>0</v>
      </c>
      <c r="AE464">
        <v>0</v>
      </c>
      <c r="AF464">
        <v>1</v>
      </c>
      <c r="AG464">
        <v>0</v>
      </c>
      <c r="AH464">
        <v>1</v>
      </c>
      <c r="AI464">
        <v>0</v>
      </c>
      <c r="AJ464">
        <v>0</v>
      </c>
      <c r="AK464">
        <v>0</v>
      </c>
      <c r="AL464">
        <v>1</v>
      </c>
      <c r="AM464">
        <v>0</v>
      </c>
      <c r="AN464" t="s">
        <v>54</v>
      </c>
      <c r="AO464" t="s">
        <v>55</v>
      </c>
      <c r="AP464" t="s">
        <v>56</v>
      </c>
    </row>
    <row r="465" ht="409.5" spans="1:42">
      <c r="A465">
        <v>591</v>
      </c>
      <c r="B465" t="s">
        <v>330</v>
      </c>
      <c r="C465" t="s">
        <v>2006</v>
      </c>
      <c r="D465" s="12" t="s">
        <v>2007</v>
      </c>
      <c r="E465">
        <v>3.7</v>
      </c>
      <c r="F465" s="12" t="s">
        <v>2008</v>
      </c>
      <c r="G465" t="s">
        <v>94</v>
      </c>
      <c r="H465" t="s">
        <v>94</v>
      </c>
      <c r="I465" t="s">
        <v>105</v>
      </c>
      <c r="J465">
        <v>1914</v>
      </c>
      <c r="K465" t="s">
        <v>49</v>
      </c>
      <c r="L465" t="s">
        <v>219</v>
      </c>
      <c r="M465" t="s">
        <v>220</v>
      </c>
      <c r="N465" t="s">
        <v>76</v>
      </c>
      <c r="O465" t="s">
        <v>2009</v>
      </c>
      <c r="P465">
        <v>0</v>
      </c>
      <c r="Q465">
        <v>0</v>
      </c>
      <c r="R465">
        <v>76</v>
      </c>
      <c r="S465">
        <v>145</v>
      </c>
      <c r="T465">
        <v>110.5</v>
      </c>
      <c r="U465" t="s">
        <v>2010</v>
      </c>
      <c r="V465" t="s">
        <v>100</v>
      </c>
      <c r="W465">
        <v>107</v>
      </c>
      <c r="X465">
        <v>1</v>
      </c>
      <c r="Y465">
        <v>0</v>
      </c>
      <c r="Z465">
        <v>0</v>
      </c>
      <c r="AA465">
        <v>1</v>
      </c>
      <c r="AB465">
        <v>1</v>
      </c>
      <c r="AC465">
        <v>0</v>
      </c>
      <c r="AD465">
        <v>0</v>
      </c>
      <c r="AE465">
        <v>0</v>
      </c>
      <c r="AF465">
        <v>0</v>
      </c>
      <c r="AG465">
        <v>0</v>
      </c>
      <c r="AH465">
        <v>0</v>
      </c>
      <c r="AI465">
        <v>0</v>
      </c>
      <c r="AJ465">
        <v>0</v>
      </c>
      <c r="AK465">
        <v>0</v>
      </c>
      <c r="AL465">
        <v>0</v>
      </c>
      <c r="AM465">
        <v>0</v>
      </c>
      <c r="AN465" t="s">
        <v>194</v>
      </c>
      <c r="AO465" t="s">
        <v>55</v>
      </c>
      <c r="AP465" t="s">
        <v>56</v>
      </c>
    </row>
    <row r="466" ht="409.5" spans="1:42">
      <c r="A466">
        <v>594</v>
      </c>
      <c r="B466" t="s">
        <v>1139</v>
      </c>
      <c r="C466" t="s">
        <v>1519</v>
      </c>
      <c r="D466" s="12" t="s">
        <v>1520</v>
      </c>
      <c r="E466">
        <v>3.9</v>
      </c>
      <c r="F466" s="12" t="s">
        <v>1521</v>
      </c>
      <c r="G466" t="s">
        <v>1522</v>
      </c>
      <c r="H466" t="s">
        <v>1522</v>
      </c>
      <c r="I466" t="s">
        <v>48</v>
      </c>
      <c r="J466">
        <v>1937</v>
      </c>
      <c r="K466" t="s">
        <v>218</v>
      </c>
      <c r="L466" t="s">
        <v>115</v>
      </c>
      <c r="M466" t="s">
        <v>116</v>
      </c>
      <c r="N466" t="s">
        <v>97</v>
      </c>
      <c r="O466" t="s">
        <v>1523</v>
      </c>
      <c r="P466">
        <v>0</v>
      </c>
      <c r="Q466">
        <v>0</v>
      </c>
      <c r="R466">
        <v>36</v>
      </c>
      <c r="S466">
        <v>62</v>
      </c>
      <c r="T466">
        <v>49</v>
      </c>
      <c r="U466" t="s">
        <v>1524</v>
      </c>
      <c r="V466" t="s">
        <v>479</v>
      </c>
      <c r="W466">
        <v>84</v>
      </c>
      <c r="X466">
        <v>1</v>
      </c>
      <c r="Y466">
        <v>0</v>
      </c>
      <c r="Z466">
        <v>0</v>
      </c>
      <c r="AA466">
        <v>0</v>
      </c>
      <c r="AB466">
        <v>1</v>
      </c>
      <c r="AC466">
        <v>0</v>
      </c>
      <c r="AD466">
        <v>0</v>
      </c>
      <c r="AE466">
        <v>0</v>
      </c>
      <c r="AF466">
        <v>0</v>
      </c>
      <c r="AG466">
        <v>0</v>
      </c>
      <c r="AH466">
        <v>0</v>
      </c>
      <c r="AI466">
        <v>1</v>
      </c>
      <c r="AJ466">
        <v>1</v>
      </c>
      <c r="AK466">
        <v>0</v>
      </c>
      <c r="AL466">
        <v>0</v>
      </c>
      <c r="AM466">
        <v>0</v>
      </c>
      <c r="AN466" t="s">
        <v>174</v>
      </c>
      <c r="AO466" t="s">
        <v>55</v>
      </c>
      <c r="AP466" t="s">
        <v>55</v>
      </c>
    </row>
    <row r="467" ht="409.5" spans="1:42">
      <c r="A467">
        <v>595</v>
      </c>
      <c r="B467" t="s">
        <v>42</v>
      </c>
      <c r="C467" t="s">
        <v>2011</v>
      </c>
      <c r="D467" s="12" t="s">
        <v>2012</v>
      </c>
      <c r="E467">
        <v>4.6</v>
      </c>
      <c r="F467" s="12" t="s">
        <v>2013</v>
      </c>
      <c r="G467" t="s">
        <v>1421</v>
      </c>
      <c r="H467" t="s">
        <v>2014</v>
      </c>
      <c r="I467" t="s">
        <v>95</v>
      </c>
      <c r="J467">
        <v>-1</v>
      </c>
      <c r="K467" t="s">
        <v>49</v>
      </c>
      <c r="L467" t="s">
        <v>123</v>
      </c>
      <c r="M467" t="s">
        <v>75</v>
      </c>
      <c r="N467" t="s">
        <v>503</v>
      </c>
      <c r="O467">
        <v>-1</v>
      </c>
      <c r="P467">
        <v>0</v>
      </c>
      <c r="Q467">
        <v>0</v>
      </c>
      <c r="R467">
        <v>70</v>
      </c>
      <c r="S467">
        <v>118</v>
      </c>
      <c r="T467">
        <v>94</v>
      </c>
      <c r="U467" t="s">
        <v>2015</v>
      </c>
      <c r="V467" t="s">
        <v>183</v>
      </c>
      <c r="W467">
        <v>-1</v>
      </c>
      <c r="X467">
        <v>1</v>
      </c>
      <c r="Y467">
        <v>1</v>
      </c>
      <c r="Z467">
        <v>1</v>
      </c>
      <c r="AA467">
        <v>0</v>
      </c>
      <c r="AB467">
        <v>1</v>
      </c>
      <c r="AC467">
        <v>0</v>
      </c>
      <c r="AD467">
        <v>0</v>
      </c>
      <c r="AE467">
        <v>0</v>
      </c>
      <c r="AF467">
        <v>0</v>
      </c>
      <c r="AG467">
        <v>0</v>
      </c>
      <c r="AH467">
        <v>1</v>
      </c>
      <c r="AI467">
        <v>1</v>
      </c>
      <c r="AJ467">
        <v>1</v>
      </c>
      <c r="AK467">
        <v>0</v>
      </c>
      <c r="AL467">
        <v>0</v>
      </c>
      <c r="AM467">
        <v>0</v>
      </c>
      <c r="AN467" t="s">
        <v>54</v>
      </c>
      <c r="AO467" t="s">
        <v>55</v>
      </c>
      <c r="AP467" t="s">
        <v>56</v>
      </c>
    </row>
    <row r="468" ht="409.5" spans="1:42">
      <c r="A468">
        <v>597</v>
      </c>
      <c r="B468" t="s">
        <v>323</v>
      </c>
      <c r="C468" t="s">
        <v>2016</v>
      </c>
      <c r="D468" s="12" t="s">
        <v>2017</v>
      </c>
      <c r="E468">
        <v>4.3</v>
      </c>
      <c r="F468" s="12" t="s">
        <v>2018</v>
      </c>
      <c r="G468" t="s">
        <v>94</v>
      </c>
      <c r="H468" t="s">
        <v>94</v>
      </c>
      <c r="I468" t="s">
        <v>83</v>
      </c>
      <c r="J468">
        <v>1999</v>
      </c>
      <c r="K468" t="s">
        <v>106</v>
      </c>
      <c r="L468" t="s">
        <v>207</v>
      </c>
      <c r="M468" t="s">
        <v>140</v>
      </c>
      <c r="N468" t="s">
        <v>87</v>
      </c>
      <c r="O468" t="s">
        <v>2019</v>
      </c>
      <c r="P468">
        <v>0</v>
      </c>
      <c r="Q468">
        <v>0</v>
      </c>
      <c r="R468">
        <v>94</v>
      </c>
      <c r="S468">
        <v>153</v>
      </c>
      <c r="T468">
        <v>123.5</v>
      </c>
      <c r="U468" t="s">
        <v>2020</v>
      </c>
      <c r="V468" t="s">
        <v>100</v>
      </c>
      <c r="W468">
        <v>22</v>
      </c>
      <c r="X468">
        <v>1</v>
      </c>
      <c r="Y468">
        <v>0</v>
      </c>
      <c r="Z468">
        <v>1</v>
      </c>
      <c r="AA468">
        <v>0</v>
      </c>
      <c r="AB468">
        <v>1</v>
      </c>
      <c r="AC468">
        <v>0</v>
      </c>
      <c r="AD468">
        <v>0</v>
      </c>
      <c r="AE468">
        <v>0</v>
      </c>
      <c r="AF468">
        <v>0</v>
      </c>
      <c r="AG468">
        <v>0</v>
      </c>
      <c r="AH468">
        <v>0</v>
      </c>
      <c r="AI468">
        <v>0</v>
      </c>
      <c r="AJ468">
        <v>0</v>
      </c>
      <c r="AK468">
        <v>0</v>
      </c>
      <c r="AL468">
        <v>0</v>
      </c>
      <c r="AM468">
        <v>0</v>
      </c>
      <c r="AN468" t="s">
        <v>54</v>
      </c>
      <c r="AO468" t="s">
        <v>234</v>
      </c>
      <c r="AP468" t="s">
        <v>56</v>
      </c>
    </row>
    <row r="469" ht="409.5" spans="1:42">
      <c r="A469">
        <v>599</v>
      </c>
      <c r="B469" t="s">
        <v>1131</v>
      </c>
      <c r="C469" t="s">
        <v>1114</v>
      </c>
      <c r="D469" s="12" t="s">
        <v>1132</v>
      </c>
      <c r="E469">
        <v>3.3</v>
      </c>
      <c r="F469" s="12" t="s">
        <v>130</v>
      </c>
      <c r="G469" t="s">
        <v>131</v>
      </c>
      <c r="H469" t="s">
        <v>131</v>
      </c>
      <c r="I469" t="s">
        <v>63</v>
      </c>
      <c r="J469">
        <v>2014</v>
      </c>
      <c r="K469" t="s">
        <v>132</v>
      </c>
      <c r="L469" t="s">
        <v>65</v>
      </c>
      <c r="M469" t="s">
        <v>66</v>
      </c>
      <c r="N469" t="s">
        <v>87</v>
      </c>
      <c r="O469">
        <v>-1</v>
      </c>
      <c r="P469">
        <v>0</v>
      </c>
      <c r="Q469">
        <v>0</v>
      </c>
      <c r="R469">
        <v>54</v>
      </c>
      <c r="S469">
        <v>115</v>
      </c>
      <c r="T469">
        <v>84.5</v>
      </c>
      <c r="U469" t="s">
        <v>133</v>
      </c>
      <c r="V469" t="s">
        <v>100</v>
      </c>
      <c r="W469">
        <v>7</v>
      </c>
      <c r="X469">
        <v>0</v>
      </c>
      <c r="Y469">
        <v>0</v>
      </c>
      <c r="Z469">
        <v>0</v>
      </c>
      <c r="AA469">
        <v>0</v>
      </c>
      <c r="AB469">
        <v>0</v>
      </c>
      <c r="AC469">
        <v>0</v>
      </c>
      <c r="AD469">
        <v>0</v>
      </c>
      <c r="AE469">
        <v>0</v>
      </c>
      <c r="AF469">
        <v>0</v>
      </c>
      <c r="AG469">
        <v>0</v>
      </c>
      <c r="AH469">
        <v>0</v>
      </c>
      <c r="AI469">
        <v>0</v>
      </c>
      <c r="AJ469">
        <v>0</v>
      </c>
      <c r="AK469">
        <v>0</v>
      </c>
      <c r="AL469">
        <v>0</v>
      </c>
      <c r="AM469">
        <v>0</v>
      </c>
      <c r="AN469" t="s">
        <v>134</v>
      </c>
      <c r="AO469" t="s">
        <v>234</v>
      </c>
      <c r="AP469" t="s">
        <v>135</v>
      </c>
    </row>
    <row r="470" ht="409.5" spans="1:42">
      <c r="A470">
        <v>600</v>
      </c>
      <c r="B470" t="s">
        <v>169</v>
      </c>
      <c r="C470" t="s">
        <v>1525</v>
      </c>
      <c r="D470" s="12" t="s">
        <v>1526</v>
      </c>
      <c r="E470">
        <v>3.7</v>
      </c>
      <c r="F470" s="12" t="s">
        <v>1527</v>
      </c>
      <c r="G470" t="s">
        <v>369</v>
      </c>
      <c r="H470" t="s">
        <v>369</v>
      </c>
      <c r="I470" t="s">
        <v>48</v>
      </c>
      <c r="J470">
        <v>1989</v>
      </c>
      <c r="K470" t="s">
        <v>49</v>
      </c>
      <c r="L470" t="s">
        <v>309</v>
      </c>
      <c r="M470" t="s">
        <v>140</v>
      </c>
      <c r="N470" t="s">
        <v>76</v>
      </c>
      <c r="O470" t="s">
        <v>1528</v>
      </c>
      <c r="P470">
        <v>0</v>
      </c>
      <c r="Q470">
        <v>0</v>
      </c>
      <c r="R470">
        <v>50</v>
      </c>
      <c r="S470">
        <v>92</v>
      </c>
      <c r="T470">
        <v>71</v>
      </c>
      <c r="U470" t="s">
        <v>1529</v>
      </c>
      <c r="V470" t="s">
        <v>158</v>
      </c>
      <c r="W470">
        <v>32</v>
      </c>
      <c r="X470">
        <v>0</v>
      </c>
      <c r="Y470">
        <v>0</v>
      </c>
      <c r="Z470">
        <v>0</v>
      </c>
      <c r="AA470">
        <v>1</v>
      </c>
      <c r="AB470">
        <v>1</v>
      </c>
      <c r="AC470">
        <v>0</v>
      </c>
      <c r="AD470">
        <v>0</v>
      </c>
      <c r="AE470">
        <v>0</v>
      </c>
      <c r="AF470">
        <v>0</v>
      </c>
      <c r="AG470">
        <v>0</v>
      </c>
      <c r="AH470">
        <v>0</v>
      </c>
      <c r="AI470">
        <v>1</v>
      </c>
      <c r="AJ470">
        <v>1</v>
      </c>
      <c r="AK470">
        <v>0</v>
      </c>
      <c r="AL470">
        <v>0</v>
      </c>
      <c r="AM470">
        <v>0</v>
      </c>
      <c r="AN470" t="s">
        <v>174</v>
      </c>
      <c r="AO470" t="s">
        <v>55</v>
      </c>
      <c r="AP470" t="s">
        <v>55</v>
      </c>
    </row>
    <row r="471" ht="409.5" spans="1:42">
      <c r="A471">
        <v>601</v>
      </c>
      <c r="B471" t="s">
        <v>2021</v>
      </c>
      <c r="C471" t="s">
        <v>1616</v>
      </c>
      <c r="D471" s="12" t="s">
        <v>2022</v>
      </c>
      <c r="E471">
        <v>4</v>
      </c>
      <c r="F471" s="12" t="s">
        <v>508</v>
      </c>
      <c r="G471" t="s">
        <v>2023</v>
      </c>
      <c r="H471" t="s">
        <v>464</v>
      </c>
      <c r="I471" t="s">
        <v>63</v>
      </c>
      <c r="J471">
        <v>1939</v>
      </c>
      <c r="K471" t="s">
        <v>106</v>
      </c>
      <c r="L471" t="s">
        <v>315</v>
      </c>
      <c r="M471" t="s">
        <v>140</v>
      </c>
      <c r="N471" t="s">
        <v>97</v>
      </c>
      <c r="O471">
        <v>-1</v>
      </c>
      <c r="P471">
        <v>0</v>
      </c>
      <c r="Q471">
        <v>0</v>
      </c>
      <c r="R471">
        <v>49</v>
      </c>
      <c r="S471">
        <v>97</v>
      </c>
      <c r="T471">
        <v>73</v>
      </c>
      <c r="U471" t="s">
        <v>510</v>
      </c>
      <c r="V471" t="s">
        <v>269</v>
      </c>
      <c r="W471">
        <v>82</v>
      </c>
      <c r="X471">
        <v>0</v>
      </c>
      <c r="Y471">
        <v>0</v>
      </c>
      <c r="Z471">
        <v>0</v>
      </c>
      <c r="AA471">
        <v>0</v>
      </c>
      <c r="AB471">
        <v>1</v>
      </c>
      <c r="AC471">
        <v>0</v>
      </c>
      <c r="AD471">
        <v>0</v>
      </c>
      <c r="AE471">
        <v>0</v>
      </c>
      <c r="AF471">
        <v>0</v>
      </c>
      <c r="AG471">
        <v>0</v>
      </c>
      <c r="AH471">
        <v>0</v>
      </c>
      <c r="AI471">
        <v>0</v>
      </c>
      <c r="AJ471">
        <v>0</v>
      </c>
      <c r="AK471">
        <v>0</v>
      </c>
      <c r="AL471">
        <v>0</v>
      </c>
      <c r="AM471">
        <v>0</v>
      </c>
      <c r="AN471" t="s">
        <v>194</v>
      </c>
      <c r="AO471" t="s">
        <v>55</v>
      </c>
      <c r="AP471" t="s">
        <v>56</v>
      </c>
    </row>
    <row r="472" ht="409.5" spans="1:42">
      <c r="A472">
        <v>602</v>
      </c>
      <c r="B472" t="s">
        <v>1530</v>
      </c>
      <c r="C472" t="s">
        <v>1531</v>
      </c>
      <c r="D472" s="12" t="s">
        <v>1532</v>
      </c>
      <c r="E472">
        <v>3.6</v>
      </c>
      <c r="F472" s="12" t="s">
        <v>946</v>
      </c>
      <c r="G472" t="s">
        <v>412</v>
      </c>
      <c r="H472" t="s">
        <v>947</v>
      </c>
      <c r="I472" t="s">
        <v>155</v>
      </c>
      <c r="J472">
        <v>1851</v>
      </c>
      <c r="K472" t="s">
        <v>49</v>
      </c>
      <c r="L472" t="s">
        <v>219</v>
      </c>
      <c r="M472" t="s">
        <v>220</v>
      </c>
      <c r="N472" t="s">
        <v>166</v>
      </c>
      <c r="O472">
        <v>-1</v>
      </c>
      <c r="P472">
        <v>0</v>
      </c>
      <c r="Q472">
        <v>0</v>
      </c>
      <c r="R472">
        <v>67</v>
      </c>
      <c r="S472">
        <v>135</v>
      </c>
      <c r="T472">
        <v>101</v>
      </c>
      <c r="U472" t="s">
        <v>948</v>
      </c>
      <c r="V472" t="s">
        <v>183</v>
      </c>
      <c r="W472">
        <v>170</v>
      </c>
      <c r="X472">
        <v>0</v>
      </c>
      <c r="Y472">
        <v>0</v>
      </c>
      <c r="Z472">
        <v>0</v>
      </c>
      <c r="AA472">
        <v>0</v>
      </c>
      <c r="AB472">
        <v>0</v>
      </c>
      <c r="AC472">
        <v>0</v>
      </c>
      <c r="AD472">
        <v>0</v>
      </c>
      <c r="AE472">
        <v>0</v>
      </c>
      <c r="AF472">
        <v>0</v>
      </c>
      <c r="AG472">
        <v>0</v>
      </c>
      <c r="AH472">
        <v>0</v>
      </c>
      <c r="AI472">
        <v>0</v>
      </c>
      <c r="AJ472">
        <v>0</v>
      </c>
      <c r="AK472">
        <v>0</v>
      </c>
      <c r="AL472">
        <v>0</v>
      </c>
      <c r="AM472">
        <v>0</v>
      </c>
      <c r="AN472" t="s">
        <v>1533</v>
      </c>
      <c r="AO472" t="s">
        <v>55</v>
      </c>
      <c r="AP472" t="s">
        <v>55</v>
      </c>
    </row>
    <row r="473" ht="409.5" spans="1:42">
      <c r="A473">
        <v>603</v>
      </c>
      <c r="B473" t="s">
        <v>1125</v>
      </c>
      <c r="C473" t="s">
        <v>1126</v>
      </c>
      <c r="D473" s="12" t="s">
        <v>1127</v>
      </c>
      <c r="E473">
        <v>3.9</v>
      </c>
      <c r="F473" s="12" t="s">
        <v>1128</v>
      </c>
      <c r="G473" t="s">
        <v>146</v>
      </c>
      <c r="H473" t="s">
        <v>146</v>
      </c>
      <c r="I473" t="s">
        <v>105</v>
      </c>
      <c r="J473">
        <v>2007</v>
      </c>
      <c r="K473" t="s">
        <v>49</v>
      </c>
      <c r="L473" t="s">
        <v>139</v>
      </c>
      <c r="M473" t="s">
        <v>140</v>
      </c>
      <c r="N473" t="s">
        <v>250</v>
      </c>
      <c r="O473" t="s">
        <v>1129</v>
      </c>
      <c r="P473">
        <v>0</v>
      </c>
      <c r="Q473">
        <v>0</v>
      </c>
      <c r="R473">
        <v>138</v>
      </c>
      <c r="S473">
        <v>224</v>
      </c>
      <c r="T473">
        <v>181</v>
      </c>
      <c r="U473" t="s">
        <v>1130</v>
      </c>
      <c r="V473" t="s">
        <v>126</v>
      </c>
      <c r="W473">
        <v>14</v>
      </c>
      <c r="X473">
        <v>1</v>
      </c>
      <c r="Y473">
        <v>1</v>
      </c>
      <c r="Z473">
        <v>0</v>
      </c>
      <c r="AA473">
        <v>0</v>
      </c>
      <c r="AB473">
        <v>1</v>
      </c>
      <c r="AC473">
        <v>0</v>
      </c>
      <c r="AD473">
        <v>0</v>
      </c>
      <c r="AE473">
        <v>0</v>
      </c>
      <c r="AF473">
        <v>1</v>
      </c>
      <c r="AG473">
        <v>1</v>
      </c>
      <c r="AH473">
        <v>0</v>
      </c>
      <c r="AI473">
        <v>0</v>
      </c>
      <c r="AJ473">
        <v>0</v>
      </c>
      <c r="AK473">
        <v>0</v>
      </c>
      <c r="AL473">
        <v>0</v>
      </c>
      <c r="AM473">
        <v>0</v>
      </c>
      <c r="AN473" t="s">
        <v>859</v>
      </c>
      <c r="AO473" t="s">
        <v>55</v>
      </c>
      <c r="AP473" t="s">
        <v>55</v>
      </c>
    </row>
    <row r="474" ht="409.5" spans="1:42">
      <c r="A474">
        <v>604</v>
      </c>
      <c r="B474" t="s">
        <v>42</v>
      </c>
      <c r="C474" t="s">
        <v>429</v>
      </c>
      <c r="D474" s="12" t="s">
        <v>430</v>
      </c>
      <c r="E474">
        <v>3.7</v>
      </c>
      <c r="F474" s="12" t="s">
        <v>431</v>
      </c>
      <c r="G474" t="s">
        <v>432</v>
      </c>
      <c r="H474" t="s">
        <v>433</v>
      </c>
      <c r="I474" t="s">
        <v>63</v>
      </c>
      <c r="J474">
        <v>1939</v>
      </c>
      <c r="K474" t="s">
        <v>106</v>
      </c>
      <c r="L474" t="s">
        <v>50</v>
      </c>
      <c r="M474" t="s">
        <v>50</v>
      </c>
      <c r="N474" t="s">
        <v>166</v>
      </c>
      <c r="O474">
        <v>-1</v>
      </c>
      <c r="P474">
        <v>0</v>
      </c>
      <c r="Q474">
        <v>0</v>
      </c>
      <c r="R474">
        <v>80</v>
      </c>
      <c r="S474">
        <v>139</v>
      </c>
      <c r="T474">
        <v>109.5</v>
      </c>
      <c r="U474" t="s">
        <v>434</v>
      </c>
      <c r="V474" t="s">
        <v>126</v>
      </c>
      <c r="W474">
        <v>82</v>
      </c>
      <c r="X474">
        <v>0</v>
      </c>
      <c r="Y474">
        <v>0</v>
      </c>
      <c r="Z474">
        <v>0</v>
      </c>
      <c r="AA474">
        <v>1</v>
      </c>
      <c r="AB474">
        <v>1</v>
      </c>
      <c r="AC474">
        <v>0</v>
      </c>
      <c r="AD474">
        <v>0</v>
      </c>
      <c r="AE474">
        <v>0</v>
      </c>
      <c r="AF474">
        <v>0</v>
      </c>
      <c r="AG474">
        <v>0</v>
      </c>
      <c r="AH474">
        <v>0</v>
      </c>
      <c r="AI474">
        <v>1</v>
      </c>
      <c r="AJ474">
        <v>0</v>
      </c>
      <c r="AK474">
        <v>0</v>
      </c>
      <c r="AL474">
        <v>0</v>
      </c>
      <c r="AM474">
        <v>0</v>
      </c>
      <c r="AN474" t="s">
        <v>54</v>
      </c>
      <c r="AO474" t="s">
        <v>55</v>
      </c>
      <c r="AP474" t="s">
        <v>55</v>
      </c>
    </row>
    <row r="475" ht="409.5" spans="1:42">
      <c r="A475">
        <v>605</v>
      </c>
      <c r="B475" t="s">
        <v>373</v>
      </c>
      <c r="C475" t="s">
        <v>374</v>
      </c>
      <c r="D475" s="12" t="s">
        <v>375</v>
      </c>
      <c r="E475">
        <v>3.7</v>
      </c>
      <c r="F475" s="12" t="s">
        <v>376</v>
      </c>
      <c r="G475" t="s">
        <v>377</v>
      </c>
      <c r="H475" t="s">
        <v>378</v>
      </c>
      <c r="I475" t="s">
        <v>63</v>
      </c>
      <c r="J475">
        <v>1958</v>
      </c>
      <c r="K475" t="s">
        <v>106</v>
      </c>
      <c r="L475" t="s">
        <v>309</v>
      </c>
      <c r="M475" t="s">
        <v>140</v>
      </c>
      <c r="N475" t="s">
        <v>166</v>
      </c>
      <c r="O475" t="s">
        <v>379</v>
      </c>
      <c r="P475">
        <v>0</v>
      </c>
      <c r="Q475">
        <v>0</v>
      </c>
      <c r="R475">
        <v>158</v>
      </c>
      <c r="S475">
        <v>211</v>
      </c>
      <c r="T475">
        <v>184.5</v>
      </c>
      <c r="U475" t="s">
        <v>380</v>
      </c>
      <c r="V475" t="s">
        <v>90</v>
      </c>
      <c r="W475">
        <v>63</v>
      </c>
      <c r="X475">
        <v>1</v>
      </c>
      <c r="Y475">
        <v>0</v>
      </c>
      <c r="Z475">
        <v>0</v>
      </c>
      <c r="AA475">
        <v>1</v>
      </c>
      <c r="AB475">
        <v>1</v>
      </c>
      <c r="AC475">
        <v>1</v>
      </c>
      <c r="AD475">
        <v>0</v>
      </c>
      <c r="AE475">
        <v>0</v>
      </c>
      <c r="AF475">
        <v>0</v>
      </c>
      <c r="AG475">
        <v>0</v>
      </c>
      <c r="AH475">
        <v>0</v>
      </c>
      <c r="AI475">
        <v>1</v>
      </c>
      <c r="AJ475">
        <v>0</v>
      </c>
      <c r="AK475">
        <v>0</v>
      </c>
      <c r="AL475">
        <v>0</v>
      </c>
      <c r="AM475">
        <v>0</v>
      </c>
      <c r="AN475" t="s">
        <v>54</v>
      </c>
      <c r="AO475" t="s">
        <v>234</v>
      </c>
      <c r="AP475" t="s">
        <v>55</v>
      </c>
    </row>
    <row r="476" ht="409.5" spans="1:42">
      <c r="A476">
        <v>606</v>
      </c>
      <c r="B476" t="s">
        <v>2024</v>
      </c>
      <c r="C476" t="s">
        <v>2025</v>
      </c>
      <c r="D476" s="12" t="s">
        <v>2026</v>
      </c>
      <c r="E476">
        <v>3.9</v>
      </c>
      <c r="F476" s="12" t="s">
        <v>2027</v>
      </c>
      <c r="G476" t="s">
        <v>94</v>
      </c>
      <c r="H476" t="s">
        <v>94</v>
      </c>
      <c r="I476" t="s">
        <v>105</v>
      </c>
      <c r="J476">
        <v>2014</v>
      </c>
      <c r="K476" t="s">
        <v>49</v>
      </c>
      <c r="L476" t="s">
        <v>207</v>
      </c>
      <c r="M476" t="s">
        <v>140</v>
      </c>
      <c r="N476" t="s">
        <v>97</v>
      </c>
      <c r="O476">
        <v>-1</v>
      </c>
      <c r="P476">
        <v>0</v>
      </c>
      <c r="Q476">
        <v>0</v>
      </c>
      <c r="R476">
        <v>150</v>
      </c>
      <c r="S476">
        <v>180</v>
      </c>
      <c r="T476">
        <v>165</v>
      </c>
      <c r="U476" t="s">
        <v>2028</v>
      </c>
      <c r="V476" t="s">
        <v>100</v>
      </c>
      <c r="W476">
        <v>7</v>
      </c>
      <c r="X476">
        <v>1</v>
      </c>
      <c r="Y476">
        <v>0</v>
      </c>
      <c r="Z476">
        <v>0</v>
      </c>
      <c r="AA476">
        <v>0</v>
      </c>
      <c r="AB476">
        <v>0</v>
      </c>
      <c r="AC476">
        <v>0</v>
      </c>
      <c r="AD476">
        <v>0</v>
      </c>
      <c r="AE476">
        <v>0</v>
      </c>
      <c r="AF476">
        <v>1</v>
      </c>
      <c r="AG476">
        <v>0</v>
      </c>
      <c r="AH476">
        <v>1</v>
      </c>
      <c r="AI476">
        <v>0</v>
      </c>
      <c r="AJ476">
        <v>0</v>
      </c>
      <c r="AK476">
        <v>0</v>
      </c>
      <c r="AL476">
        <v>0</v>
      </c>
      <c r="AM476">
        <v>0</v>
      </c>
      <c r="AN476" t="s">
        <v>54</v>
      </c>
      <c r="AO476" t="s">
        <v>234</v>
      </c>
      <c r="AP476" t="s">
        <v>56</v>
      </c>
    </row>
    <row r="477" ht="409.5" spans="1:42">
      <c r="A477">
        <v>607</v>
      </c>
      <c r="B477" t="s">
        <v>1393</v>
      </c>
      <c r="C477" t="s">
        <v>1534</v>
      </c>
      <c r="D477" s="12" t="s">
        <v>1535</v>
      </c>
      <c r="E477">
        <v>3.7</v>
      </c>
      <c r="F477" s="12" t="s">
        <v>1536</v>
      </c>
      <c r="G477" t="s">
        <v>239</v>
      </c>
      <c r="H477" t="s">
        <v>239</v>
      </c>
      <c r="I477" t="s">
        <v>63</v>
      </c>
      <c r="J477">
        <v>1928</v>
      </c>
      <c r="K477" t="s">
        <v>106</v>
      </c>
      <c r="L477" t="s">
        <v>315</v>
      </c>
      <c r="M477" t="s">
        <v>140</v>
      </c>
      <c r="N477" t="s">
        <v>275</v>
      </c>
      <c r="O477" t="s">
        <v>1537</v>
      </c>
      <c r="P477">
        <v>0</v>
      </c>
      <c r="Q477">
        <v>0</v>
      </c>
      <c r="R477">
        <v>42</v>
      </c>
      <c r="S477">
        <v>80</v>
      </c>
      <c r="T477">
        <v>61</v>
      </c>
      <c r="U477" t="s">
        <v>1538</v>
      </c>
      <c r="V477" t="s">
        <v>244</v>
      </c>
      <c r="W477">
        <v>93</v>
      </c>
      <c r="X477">
        <v>1</v>
      </c>
      <c r="Y477">
        <v>1</v>
      </c>
      <c r="Z477">
        <v>0</v>
      </c>
      <c r="AA477">
        <v>0</v>
      </c>
      <c r="AB477">
        <v>1</v>
      </c>
      <c r="AC477">
        <v>0</v>
      </c>
      <c r="AD477">
        <v>0</v>
      </c>
      <c r="AE477">
        <v>0</v>
      </c>
      <c r="AF477">
        <v>0</v>
      </c>
      <c r="AG477">
        <v>0</v>
      </c>
      <c r="AH477">
        <v>1</v>
      </c>
      <c r="AI477">
        <v>0</v>
      </c>
      <c r="AJ477">
        <v>0</v>
      </c>
      <c r="AK477">
        <v>0</v>
      </c>
      <c r="AL477">
        <v>0</v>
      </c>
      <c r="AM477">
        <v>0</v>
      </c>
      <c r="AN477" t="s">
        <v>174</v>
      </c>
      <c r="AO477" t="s">
        <v>55</v>
      </c>
      <c r="AP477" t="s">
        <v>56</v>
      </c>
    </row>
    <row r="478" ht="409.5" spans="1:42">
      <c r="A478">
        <v>608</v>
      </c>
      <c r="B478" t="s">
        <v>1133</v>
      </c>
      <c r="C478" t="s">
        <v>1134</v>
      </c>
      <c r="D478" s="12" t="s">
        <v>1135</v>
      </c>
      <c r="E478">
        <v>4.1</v>
      </c>
      <c r="F478" s="12" t="s">
        <v>1136</v>
      </c>
      <c r="G478" t="s">
        <v>206</v>
      </c>
      <c r="H478" t="s">
        <v>206</v>
      </c>
      <c r="I478" t="s">
        <v>95</v>
      </c>
      <c r="J478">
        <v>2010</v>
      </c>
      <c r="K478" t="s">
        <v>49</v>
      </c>
      <c r="L478" t="s">
        <v>139</v>
      </c>
      <c r="M478" t="s">
        <v>140</v>
      </c>
      <c r="N478" t="s">
        <v>51</v>
      </c>
      <c r="O478" t="s">
        <v>1137</v>
      </c>
      <c r="P478">
        <v>0</v>
      </c>
      <c r="Q478">
        <v>0</v>
      </c>
      <c r="R478">
        <v>190</v>
      </c>
      <c r="S478">
        <v>220</v>
      </c>
      <c r="T478">
        <v>205</v>
      </c>
      <c r="U478" t="s">
        <v>1138</v>
      </c>
      <c r="V478" t="s">
        <v>126</v>
      </c>
      <c r="W478">
        <v>11</v>
      </c>
      <c r="X478">
        <v>1</v>
      </c>
      <c r="Y478">
        <v>1</v>
      </c>
      <c r="Z478">
        <v>1</v>
      </c>
      <c r="AA478">
        <v>0</v>
      </c>
      <c r="AB478">
        <v>1</v>
      </c>
      <c r="AC478">
        <v>0</v>
      </c>
      <c r="AD478">
        <v>0</v>
      </c>
      <c r="AE478">
        <v>0</v>
      </c>
      <c r="AF478">
        <v>0</v>
      </c>
      <c r="AG478">
        <v>0</v>
      </c>
      <c r="AH478">
        <v>0</v>
      </c>
      <c r="AI478">
        <v>0</v>
      </c>
      <c r="AJ478">
        <v>0</v>
      </c>
      <c r="AK478">
        <v>0</v>
      </c>
      <c r="AL478">
        <v>0</v>
      </c>
      <c r="AM478">
        <v>0</v>
      </c>
      <c r="AN478" t="s">
        <v>194</v>
      </c>
      <c r="AO478" t="s">
        <v>234</v>
      </c>
      <c r="AP478" t="s">
        <v>55</v>
      </c>
    </row>
    <row r="479" ht="409.5" spans="1:42">
      <c r="A479">
        <v>609</v>
      </c>
      <c r="B479" t="s">
        <v>169</v>
      </c>
      <c r="C479" t="s">
        <v>2029</v>
      </c>
      <c r="D479" s="12" t="s">
        <v>2030</v>
      </c>
      <c r="E479">
        <v>3.1</v>
      </c>
      <c r="F479" s="12" t="s">
        <v>2031</v>
      </c>
      <c r="G479" t="s">
        <v>94</v>
      </c>
      <c r="H479" t="s">
        <v>94</v>
      </c>
      <c r="I479" t="s">
        <v>83</v>
      </c>
      <c r="J479">
        <v>2006</v>
      </c>
      <c r="K479" t="s">
        <v>2032</v>
      </c>
      <c r="L479" t="s">
        <v>1415</v>
      </c>
      <c r="M479" t="s">
        <v>687</v>
      </c>
      <c r="N479" t="s">
        <v>76</v>
      </c>
      <c r="O479">
        <v>-1</v>
      </c>
      <c r="P479">
        <v>0</v>
      </c>
      <c r="Q479">
        <v>0</v>
      </c>
      <c r="R479">
        <v>42</v>
      </c>
      <c r="S479">
        <v>77</v>
      </c>
      <c r="T479">
        <v>59.5</v>
      </c>
      <c r="U479" t="s">
        <v>2033</v>
      </c>
      <c r="V479" t="s">
        <v>100</v>
      </c>
      <c r="W479">
        <v>15</v>
      </c>
      <c r="X479">
        <v>1</v>
      </c>
      <c r="Y479">
        <v>0</v>
      </c>
      <c r="Z479">
        <v>0</v>
      </c>
      <c r="AA479">
        <v>1</v>
      </c>
      <c r="AB479">
        <v>1</v>
      </c>
      <c r="AC479">
        <v>0</v>
      </c>
      <c r="AD479">
        <v>0</v>
      </c>
      <c r="AE479">
        <v>0</v>
      </c>
      <c r="AF479">
        <v>0</v>
      </c>
      <c r="AG479">
        <v>0</v>
      </c>
      <c r="AH479">
        <v>0</v>
      </c>
      <c r="AI479">
        <v>0</v>
      </c>
      <c r="AJ479">
        <v>0</v>
      </c>
      <c r="AK479">
        <v>0</v>
      </c>
      <c r="AL479">
        <v>0</v>
      </c>
      <c r="AM479">
        <v>0</v>
      </c>
      <c r="AN479" t="s">
        <v>174</v>
      </c>
      <c r="AO479" t="s">
        <v>55</v>
      </c>
      <c r="AP479" t="s">
        <v>55</v>
      </c>
    </row>
    <row r="480" ht="409.5" spans="1:42">
      <c r="A480">
        <v>610</v>
      </c>
      <c r="B480" t="s">
        <v>1539</v>
      </c>
      <c r="C480" t="s">
        <v>1540</v>
      </c>
      <c r="D480" s="12" t="s">
        <v>1541</v>
      </c>
      <c r="E480">
        <v>3.1</v>
      </c>
      <c r="F480" s="12" t="s">
        <v>1542</v>
      </c>
      <c r="G480" t="s">
        <v>1543</v>
      </c>
      <c r="H480" t="s">
        <v>1544</v>
      </c>
      <c r="I480" t="s">
        <v>155</v>
      </c>
      <c r="J480">
        <v>1875</v>
      </c>
      <c r="K480" t="s">
        <v>49</v>
      </c>
      <c r="L480" t="s">
        <v>356</v>
      </c>
      <c r="M480" t="s">
        <v>357</v>
      </c>
      <c r="N480" t="s">
        <v>166</v>
      </c>
      <c r="O480">
        <v>-1</v>
      </c>
      <c r="P480">
        <v>0</v>
      </c>
      <c r="Q480">
        <v>0</v>
      </c>
      <c r="R480">
        <v>68</v>
      </c>
      <c r="S480">
        <v>139</v>
      </c>
      <c r="T480">
        <v>103.5</v>
      </c>
      <c r="U480" t="s">
        <v>1545</v>
      </c>
      <c r="V480" t="s">
        <v>252</v>
      </c>
      <c r="W480">
        <v>146</v>
      </c>
      <c r="X480">
        <v>0</v>
      </c>
      <c r="Y480">
        <v>0</v>
      </c>
      <c r="Z480">
        <v>0</v>
      </c>
      <c r="AA480">
        <v>0</v>
      </c>
      <c r="AB480">
        <v>0</v>
      </c>
      <c r="AC480">
        <v>0</v>
      </c>
      <c r="AD480">
        <v>0</v>
      </c>
      <c r="AE480">
        <v>0</v>
      </c>
      <c r="AF480">
        <v>0</v>
      </c>
      <c r="AG480">
        <v>0</v>
      </c>
      <c r="AH480">
        <v>0</v>
      </c>
      <c r="AI480">
        <v>0</v>
      </c>
      <c r="AJ480">
        <v>0</v>
      </c>
      <c r="AK480">
        <v>0</v>
      </c>
      <c r="AL480">
        <v>0</v>
      </c>
      <c r="AM480">
        <v>0</v>
      </c>
      <c r="AN480" t="s">
        <v>134</v>
      </c>
      <c r="AO480" t="s">
        <v>55</v>
      </c>
      <c r="AP480" t="s">
        <v>55</v>
      </c>
    </row>
    <row r="481" ht="409.5" spans="1:42">
      <c r="A481">
        <v>613</v>
      </c>
      <c r="B481" t="s">
        <v>1549</v>
      </c>
      <c r="C481" t="s">
        <v>1550</v>
      </c>
      <c r="D481" s="12" t="s">
        <v>1551</v>
      </c>
      <c r="E481">
        <v>3</v>
      </c>
      <c r="F481" s="12" t="s">
        <v>1552</v>
      </c>
      <c r="G481" t="s">
        <v>1553</v>
      </c>
      <c r="H481" t="s">
        <v>1554</v>
      </c>
      <c r="I481" t="s">
        <v>63</v>
      </c>
      <c r="J481">
        <v>1981</v>
      </c>
      <c r="K481" t="s">
        <v>106</v>
      </c>
      <c r="L481" t="s">
        <v>309</v>
      </c>
      <c r="M481" t="s">
        <v>140</v>
      </c>
      <c r="N481" t="s">
        <v>166</v>
      </c>
      <c r="O481" t="s">
        <v>1555</v>
      </c>
      <c r="P481">
        <v>0</v>
      </c>
      <c r="Q481">
        <v>0</v>
      </c>
      <c r="R481">
        <v>54</v>
      </c>
      <c r="S481">
        <v>71</v>
      </c>
      <c r="T481">
        <v>62.5</v>
      </c>
      <c r="U481" t="s">
        <v>1556</v>
      </c>
      <c r="V481" t="s">
        <v>280</v>
      </c>
      <c r="W481">
        <v>40</v>
      </c>
      <c r="X481">
        <v>0</v>
      </c>
      <c r="Y481">
        <v>0</v>
      </c>
      <c r="Z481">
        <v>0</v>
      </c>
      <c r="AA481">
        <v>1</v>
      </c>
      <c r="AB481">
        <v>0</v>
      </c>
      <c r="AC481">
        <v>0</v>
      </c>
      <c r="AD481">
        <v>0</v>
      </c>
      <c r="AE481">
        <v>0</v>
      </c>
      <c r="AF481">
        <v>0</v>
      </c>
      <c r="AG481">
        <v>0</v>
      </c>
      <c r="AH481">
        <v>0</v>
      </c>
      <c r="AI481">
        <v>0</v>
      </c>
      <c r="AJ481">
        <v>0</v>
      </c>
      <c r="AK481">
        <v>0</v>
      </c>
      <c r="AL481">
        <v>0</v>
      </c>
      <c r="AM481">
        <v>0</v>
      </c>
      <c r="AN481" t="s">
        <v>519</v>
      </c>
      <c r="AO481" t="s">
        <v>55</v>
      </c>
      <c r="AP481" t="s">
        <v>55</v>
      </c>
    </row>
    <row r="482" ht="409.5" spans="1:42">
      <c r="A482">
        <v>614</v>
      </c>
      <c r="B482" t="s">
        <v>1546</v>
      </c>
      <c r="C482" t="s">
        <v>1547</v>
      </c>
      <c r="D482" s="12" t="s">
        <v>1548</v>
      </c>
      <c r="E482">
        <v>3.6</v>
      </c>
      <c r="F482" s="12" t="s">
        <v>946</v>
      </c>
      <c r="G482" t="s">
        <v>947</v>
      </c>
      <c r="H482" t="s">
        <v>947</v>
      </c>
      <c r="I482" t="s">
        <v>155</v>
      </c>
      <c r="J482">
        <v>1851</v>
      </c>
      <c r="K482" t="s">
        <v>49</v>
      </c>
      <c r="L482" t="s">
        <v>219</v>
      </c>
      <c r="M482" t="s">
        <v>220</v>
      </c>
      <c r="N482" t="s">
        <v>166</v>
      </c>
      <c r="O482">
        <v>-1</v>
      </c>
      <c r="P482">
        <v>0</v>
      </c>
      <c r="Q482">
        <v>0</v>
      </c>
      <c r="R482">
        <v>34</v>
      </c>
      <c r="S482">
        <v>92</v>
      </c>
      <c r="T482">
        <v>63</v>
      </c>
      <c r="U482" t="s">
        <v>948</v>
      </c>
      <c r="V482" t="s">
        <v>183</v>
      </c>
      <c r="W482">
        <v>170</v>
      </c>
      <c r="X482">
        <v>0</v>
      </c>
      <c r="Y482">
        <v>0</v>
      </c>
      <c r="Z482">
        <v>0</v>
      </c>
      <c r="AA482">
        <v>1</v>
      </c>
      <c r="AB482">
        <v>0</v>
      </c>
      <c r="AC482">
        <v>0</v>
      </c>
      <c r="AD482">
        <v>0</v>
      </c>
      <c r="AE482">
        <v>0</v>
      </c>
      <c r="AF482">
        <v>0</v>
      </c>
      <c r="AG482">
        <v>0</v>
      </c>
      <c r="AH482">
        <v>0</v>
      </c>
      <c r="AI482">
        <v>0</v>
      </c>
      <c r="AJ482">
        <v>0</v>
      </c>
      <c r="AK482">
        <v>0</v>
      </c>
      <c r="AL482">
        <v>0</v>
      </c>
      <c r="AM482">
        <v>0</v>
      </c>
      <c r="AN482" t="s">
        <v>821</v>
      </c>
      <c r="AO482" t="s">
        <v>55</v>
      </c>
      <c r="AP482" t="s">
        <v>56</v>
      </c>
    </row>
    <row r="483" ht="409.5" spans="1:42">
      <c r="A483">
        <v>616</v>
      </c>
      <c r="B483" t="s">
        <v>169</v>
      </c>
      <c r="C483" t="s">
        <v>2034</v>
      </c>
      <c r="D483" s="12" t="s">
        <v>2035</v>
      </c>
      <c r="E483">
        <v>3.6</v>
      </c>
      <c r="F483" s="12" t="s">
        <v>2036</v>
      </c>
      <c r="G483" t="s">
        <v>94</v>
      </c>
      <c r="H483" t="s">
        <v>94</v>
      </c>
      <c r="I483" s="13">
        <v>18264</v>
      </c>
      <c r="J483">
        <v>1980</v>
      </c>
      <c r="K483" t="s">
        <v>49</v>
      </c>
      <c r="L483" t="s">
        <v>65</v>
      </c>
      <c r="M483" t="s">
        <v>66</v>
      </c>
      <c r="N483" t="s">
        <v>250</v>
      </c>
      <c r="O483" t="s">
        <v>2037</v>
      </c>
      <c r="P483">
        <v>0</v>
      </c>
      <c r="Q483">
        <v>0</v>
      </c>
      <c r="R483">
        <v>47</v>
      </c>
      <c r="S483">
        <v>85</v>
      </c>
      <c r="T483">
        <v>66</v>
      </c>
      <c r="U483" t="s">
        <v>2038</v>
      </c>
      <c r="V483" t="s">
        <v>100</v>
      </c>
      <c r="W483">
        <v>41</v>
      </c>
      <c r="X483">
        <v>0</v>
      </c>
      <c r="Y483">
        <v>0</v>
      </c>
      <c r="Z483">
        <v>0</v>
      </c>
      <c r="AA483">
        <v>1</v>
      </c>
      <c r="AB483">
        <v>0</v>
      </c>
      <c r="AC483">
        <v>0</v>
      </c>
      <c r="AD483">
        <v>0</v>
      </c>
      <c r="AE483">
        <v>0</v>
      </c>
      <c r="AF483">
        <v>0</v>
      </c>
      <c r="AG483">
        <v>0</v>
      </c>
      <c r="AH483">
        <v>0</v>
      </c>
      <c r="AI483">
        <v>0</v>
      </c>
      <c r="AJ483">
        <v>0</v>
      </c>
      <c r="AK483">
        <v>0</v>
      </c>
      <c r="AL483">
        <v>0</v>
      </c>
      <c r="AM483">
        <v>0</v>
      </c>
      <c r="AN483" t="s">
        <v>174</v>
      </c>
      <c r="AO483" t="s">
        <v>55</v>
      </c>
      <c r="AP483" t="s">
        <v>55</v>
      </c>
    </row>
    <row r="484" ht="409.5" spans="1:42">
      <c r="A484">
        <v>617</v>
      </c>
      <c r="B484" t="s">
        <v>330</v>
      </c>
      <c r="C484" t="s">
        <v>1557</v>
      </c>
      <c r="D484" s="12" t="s">
        <v>1558</v>
      </c>
      <c r="E484">
        <v>3.5</v>
      </c>
      <c r="F484" s="12" t="s">
        <v>1559</v>
      </c>
      <c r="G484" t="s">
        <v>1560</v>
      </c>
      <c r="H484" t="s">
        <v>1560</v>
      </c>
      <c r="I484" t="s">
        <v>48</v>
      </c>
      <c r="J484">
        <v>2013</v>
      </c>
      <c r="K484" t="s">
        <v>49</v>
      </c>
      <c r="L484" t="s">
        <v>65</v>
      </c>
      <c r="M484" t="s">
        <v>66</v>
      </c>
      <c r="N484" t="s">
        <v>97</v>
      </c>
      <c r="O484">
        <v>-1</v>
      </c>
      <c r="P484">
        <v>0</v>
      </c>
      <c r="Q484">
        <v>0</v>
      </c>
      <c r="R484">
        <v>65</v>
      </c>
      <c r="S484">
        <v>124</v>
      </c>
      <c r="T484">
        <v>94.5</v>
      </c>
      <c r="U484" t="s">
        <v>1561</v>
      </c>
      <c r="V484" t="s">
        <v>126</v>
      </c>
      <c r="W484">
        <v>8</v>
      </c>
      <c r="X484">
        <v>1</v>
      </c>
      <c r="Y484">
        <v>1</v>
      </c>
      <c r="Z484">
        <v>1</v>
      </c>
      <c r="AA484">
        <v>1</v>
      </c>
      <c r="AB484">
        <v>1</v>
      </c>
      <c r="AC484">
        <v>0</v>
      </c>
      <c r="AD484">
        <v>0</v>
      </c>
      <c r="AE484">
        <v>0</v>
      </c>
      <c r="AF484">
        <v>0</v>
      </c>
      <c r="AG484">
        <v>0</v>
      </c>
      <c r="AH484">
        <v>1</v>
      </c>
      <c r="AI484">
        <v>0</v>
      </c>
      <c r="AJ484">
        <v>0</v>
      </c>
      <c r="AK484">
        <v>0</v>
      </c>
      <c r="AL484">
        <v>0</v>
      </c>
      <c r="AM484">
        <v>0</v>
      </c>
      <c r="AN484" t="s">
        <v>194</v>
      </c>
      <c r="AO484" t="s">
        <v>55</v>
      </c>
      <c r="AP484" t="s">
        <v>56</v>
      </c>
    </row>
    <row r="485" ht="409.5" spans="1:42">
      <c r="A485">
        <v>619</v>
      </c>
      <c r="B485" t="s">
        <v>42</v>
      </c>
      <c r="C485" t="s">
        <v>435</v>
      </c>
      <c r="D485" s="12" t="s">
        <v>2039</v>
      </c>
      <c r="E485">
        <v>4.2</v>
      </c>
      <c r="F485" s="12" t="s">
        <v>2040</v>
      </c>
      <c r="G485" t="s">
        <v>94</v>
      </c>
      <c r="H485" t="s">
        <v>94</v>
      </c>
      <c r="I485" t="s">
        <v>95</v>
      </c>
      <c r="J485">
        <v>2012</v>
      </c>
      <c r="K485" t="s">
        <v>49</v>
      </c>
      <c r="L485" t="s">
        <v>686</v>
      </c>
      <c r="M485" t="s">
        <v>687</v>
      </c>
      <c r="N485" t="s">
        <v>97</v>
      </c>
      <c r="O485" t="s">
        <v>2041</v>
      </c>
      <c r="P485">
        <v>0</v>
      </c>
      <c r="Q485">
        <v>0</v>
      </c>
      <c r="R485">
        <v>56</v>
      </c>
      <c r="S485">
        <v>95</v>
      </c>
      <c r="T485">
        <v>75.5</v>
      </c>
      <c r="U485" t="s">
        <v>2042</v>
      </c>
      <c r="V485" t="s">
        <v>100</v>
      </c>
      <c r="W485">
        <v>9</v>
      </c>
      <c r="X485">
        <v>1</v>
      </c>
      <c r="Y485">
        <v>0</v>
      </c>
      <c r="Z485">
        <v>1</v>
      </c>
      <c r="AA485">
        <v>0</v>
      </c>
      <c r="AB485">
        <v>1</v>
      </c>
      <c r="AC485">
        <v>0</v>
      </c>
      <c r="AD485">
        <v>0</v>
      </c>
      <c r="AE485">
        <v>0</v>
      </c>
      <c r="AF485">
        <v>0</v>
      </c>
      <c r="AG485">
        <v>0</v>
      </c>
      <c r="AH485">
        <v>1</v>
      </c>
      <c r="AI485">
        <v>1</v>
      </c>
      <c r="AJ485">
        <v>0</v>
      </c>
      <c r="AK485">
        <v>0</v>
      </c>
      <c r="AL485">
        <v>0</v>
      </c>
      <c r="AM485">
        <v>0</v>
      </c>
      <c r="AN485" t="s">
        <v>54</v>
      </c>
      <c r="AO485" t="s">
        <v>55</v>
      </c>
      <c r="AP485" t="s">
        <v>55</v>
      </c>
    </row>
    <row r="486" ht="409.5" spans="1:42">
      <c r="A486">
        <v>622</v>
      </c>
      <c r="B486" t="s">
        <v>853</v>
      </c>
      <c r="C486" t="s">
        <v>2043</v>
      </c>
      <c r="D486" s="12" t="s">
        <v>2044</v>
      </c>
      <c r="E486">
        <v>4</v>
      </c>
      <c r="F486" s="12" t="s">
        <v>2045</v>
      </c>
      <c r="G486" t="s">
        <v>658</v>
      </c>
      <c r="H486" t="s">
        <v>2046</v>
      </c>
      <c r="I486" t="s">
        <v>48</v>
      </c>
      <c r="J486">
        <v>1954</v>
      </c>
      <c r="K486" t="s">
        <v>106</v>
      </c>
      <c r="L486" t="s">
        <v>50</v>
      </c>
      <c r="M486" t="s">
        <v>50</v>
      </c>
      <c r="N486" t="s">
        <v>76</v>
      </c>
      <c r="O486" t="s">
        <v>2047</v>
      </c>
      <c r="P486">
        <v>0</v>
      </c>
      <c r="Q486">
        <v>0</v>
      </c>
      <c r="R486">
        <v>62</v>
      </c>
      <c r="S486">
        <v>112</v>
      </c>
      <c r="T486">
        <v>87</v>
      </c>
      <c r="U486" t="s">
        <v>2048</v>
      </c>
      <c r="V486" t="s">
        <v>158</v>
      </c>
      <c r="W486">
        <v>67</v>
      </c>
      <c r="X486">
        <v>1</v>
      </c>
      <c r="Y486">
        <v>0</v>
      </c>
      <c r="Z486">
        <v>0</v>
      </c>
      <c r="AA486">
        <v>0</v>
      </c>
      <c r="AB486">
        <v>0</v>
      </c>
      <c r="AC486">
        <v>0</v>
      </c>
      <c r="AD486">
        <v>0</v>
      </c>
      <c r="AE486">
        <v>0</v>
      </c>
      <c r="AF486">
        <v>0</v>
      </c>
      <c r="AG486">
        <v>0</v>
      </c>
      <c r="AH486">
        <v>0</v>
      </c>
      <c r="AI486">
        <v>0</v>
      </c>
      <c r="AJ486">
        <v>0</v>
      </c>
      <c r="AK486">
        <v>0</v>
      </c>
      <c r="AL486">
        <v>0</v>
      </c>
      <c r="AM486">
        <v>0</v>
      </c>
      <c r="AN486" t="s">
        <v>859</v>
      </c>
      <c r="AO486" t="s">
        <v>55</v>
      </c>
      <c r="AP486" t="s">
        <v>55</v>
      </c>
    </row>
    <row r="487" ht="409.5" spans="1:42">
      <c r="A487">
        <v>623</v>
      </c>
      <c r="B487" t="s">
        <v>2049</v>
      </c>
      <c r="C487" t="s">
        <v>1635</v>
      </c>
      <c r="D487" s="12" t="s">
        <v>2050</v>
      </c>
      <c r="E487">
        <v>3.9</v>
      </c>
      <c r="F487" s="12" t="s">
        <v>1598</v>
      </c>
      <c r="G487" t="s">
        <v>2051</v>
      </c>
      <c r="H487" t="s">
        <v>1599</v>
      </c>
      <c r="I487" t="s">
        <v>63</v>
      </c>
      <c r="J487">
        <v>1913</v>
      </c>
      <c r="K487" t="s">
        <v>106</v>
      </c>
      <c r="L487" t="s">
        <v>180</v>
      </c>
      <c r="M487" t="s">
        <v>180</v>
      </c>
      <c r="N487" t="s">
        <v>166</v>
      </c>
      <c r="O487" t="s">
        <v>1600</v>
      </c>
      <c r="P487">
        <v>0</v>
      </c>
      <c r="Q487">
        <v>0</v>
      </c>
      <c r="R487">
        <v>107</v>
      </c>
      <c r="S487">
        <v>173</v>
      </c>
      <c r="T487">
        <v>140</v>
      </c>
      <c r="U487" t="s">
        <v>1601</v>
      </c>
      <c r="V487" t="s">
        <v>69</v>
      </c>
      <c r="W487">
        <v>108</v>
      </c>
      <c r="X487">
        <v>1</v>
      </c>
      <c r="Y487">
        <v>0</v>
      </c>
      <c r="Z487">
        <v>0</v>
      </c>
      <c r="AA487">
        <v>1</v>
      </c>
      <c r="AB487">
        <v>0</v>
      </c>
      <c r="AC487">
        <v>0</v>
      </c>
      <c r="AD487">
        <v>0</v>
      </c>
      <c r="AE487">
        <v>0</v>
      </c>
      <c r="AF487">
        <v>0</v>
      </c>
      <c r="AG487">
        <v>0</v>
      </c>
      <c r="AH487">
        <v>0</v>
      </c>
      <c r="AI487">
        <v>0</v>
      </c>
      <c r="AJ487">
        <v>0</v>
      </c>
      <c r="AK487">
        <v>0</v>
      </c>
      <c r="AL487">
        <v>0</v>
      </c>
      <c r="AM487">
        <v>0</v>
      </c>
      <c r="AN487" t="s">
        <v>54</v>
      </c>
      <c r="AO487" t="s">
        <v>234</v>
      </c>
      <c r="AP487" t="s">
        <v>135</v>
      </c>
    </row>
    <row r="488" ht="409.5" spans="1:42">
      <c r="A488">
        <v>624</v>
      </c>
      <c r="B488" t="s">
        <v>42</v>
      </c>
      <c r="C488" t="s">
        <v>2052</v>
      </c>
      <c r="D488" s="12" t="s">
        <v>2053</v>
      </c>
      <c r="E488">
        <v>3.7</v>
      </c>
      <c r="F488" s="12" t="s">
        <v>2054</v>
      </c>
      <c r="G488" t="s">
        <v>669</v>
      </c>
      <c r="H488" t="s">
        <v>537</v>
      </c>
      <c r="I488" t="s">
        <v>105</v>
      </c>
      <c r="J488">
        <v>2006</v>
      </c>
      <c r="K488" t="s">
        <v>49</v>
      </c>
      <c r="L488" t="s">
        <v>309</v>
      </c>
      <c r="M488" t="s">
        <v>140</v>
      </c>
      <c r="N488" t="s">
        <v>124</v>
      </c>
      <c r="O488">
        <v>-1</v>
      </c>
      <c r="P488">
        <v>0</v>
      </c>
      <c r="Q488">
        <v>0</v>
      </c>
      <c r="R488">
        <v>64</v>
      </c>
      <c r="S488">
        <v>108</v>
      </c>
      <c r="T488">
        <v>86</v>
      </c>
      <c r="U488" t="s">
        <v>2055</v>
      </c>
      <c r="V488" t="s">
        <v>69</v>
      </c>
      <c r="W488">
        <v>15</v>
      </c>
      <c r="X488">
        <v>1</v>
      </c>
      <c r="Y488">
        <v>0</v>
      </c>
      <c r="Z488">
        <v>0</v>
      </c>
      <c r="AA488">
        <v>1</v>
      </c>
      <c r="AB488">
        <v>0</v>
      </c>
      <c r="AC488">
        <v>1</v>
      </c>
      <c r="AD488">
        <v>0</v>
      </c>
      <c r="AE488">
        <v>0</v>
      </c>
      <c r="AF488">
        <v>0</v>
      </c>
      <c r="AG488">
        <v>0</v>
      </c>
      <c r="AH488">
        <v>0</v>
      </c>
      <c r="AI488">
        <v>0</v>
      </c>
      <c r="AJ488">
        <v>0</v>
      </c>
      <c r="AK488">
        <v>0</v>
      </c>
      <c r="AL488">
        <v>0</v>
      </c>
      <c r="AM488">
        <v>0</v>
      </c>
      <c r="AN488" t="s">
        <v>54</v>
      </c>
      <c r="AO488" t="s">
        <v>55</v>
      </c>
      <c r="AP488" t="s">
        <v>56</v>
      </c>
    </row>
    <row r="489" ht="409.5" spans="1:42">
      <c r="A489">
        <v>625</v>
      </c>
      <c r="B489" t="s">
        <v>323</v>
      </c>
      <c r="C489" t="s">
        <v>2056</v>
      </c>
      <c r="D489" s="12" t="s">
        <v>2057</v>
      </c>
      <c r="E489">
        <v>4.4</v>
      </c>
      <c r="F489" s="12" t="s">
        <v>2058</v>
      </c>
      <c r="G489" t="s">
        <v>464</v>
      </c>
      <c r="H489" t="s">
        <v>464</v>
      </c>
      <c r="I489" s="13">
        <v>18264</v>
      </c>
      <c r="J489">
        <v>2012</v>
      </c>
      <c r="K489" t="s">
        <v>49</v>
      </c>
      <c r="L489" t="s">
        <v>139</v>
      </c>
      <c r="M489" t="s">
        <v>140</v>
      </c>
      <c r="N489" t="s">
        <v>97</v>
      </c>
      <c r="O489">
        <v>-1</v>
      </c>
      <c r="P489">
        <v>0</v>
      </c>
      <c r="Q489">
        <v>0</v>
      </c>
      <c r="R489">
        <v>89</v>
      </c>
      <c r="S489">
        <v>144</v>
      </c>
      <c r="T489">
        <v>116.5</v>
      </c>
      <c r="U489" t="s">
        <v>2059</v>
      </c>
      <c r="V489" t="s">
        <v>126</v>
      </c>
      <c r="W489">
        <v>9</v>
      </c>
      <c r="X489">
        <v>1</v>
      </c>
      <c r="Y489">
        <v>0</v>
      </c>
      <c r="Z489">
        <v>0</v>
      </c>
      <c r="AA489">
        <v>0</v>
      </c>
      <c r="AB489">
        <v>1</v>
      </c>
      <c r="AC489">
        <v>0</v>
      </c>
      <c r="AD489">
        <v>0</v>
      </c>
      <c r="AE489">
        <v>0</v>
      </c>
      <c r="AF489">
        <v>0</v>
      </c>
      <c r="AG489">
        <v>0</v>
      </c>
      <c r="AH489">
        <v>0</v>
      </c>
      <c r="AI489">
        <v>0</v>
      </c>
      <c r="AJ489">
        <v>0</v>
      </c>
      <c r="AK489">
        <v>0</v>
      </c>
      <c r="AL489">
        <v>0</v>
      </c>
      <c r="AM489">
        <v>0</v>
      </c>
      <c r="AN489" t="s">
        <v>54</v>
      </c>
      <c r="AO489" t="s">
        <v>234</v>
      </c>
      <c r="AP489" t="s">
        <v>56</v>
      </c>
    </row>
    <row r="490" ht="409.5" spans="1:42">
      <c r="A490">
        <v>627</v>
      </c>
      <c r="B490" t="s">
        <v>1562</v>
      </c>
      <c r="C490" t="s">
        <v>1563</v>
      </c>
      <c r="D490" s="12" t="s">
        <v>1564</v>
      </c>
      <c r="E490">
        <v>3.5</v>
      </c>
      <c r="F490" s="12" t="s">
        <v>979</v>
      </c>
      <c r="G490" t="s">
        <v>344</v>
      </c>
      <c r="H490" t="s">
        <v>344</v>
      </c>
      <c r="I490" t="s">
        <v>83</v>
      </c>
      <c r="J490">
        <v>2010</v>
      </c>
      <c r="K490" t="s">
        <v>49</v>
      </c>
      <c r="L490" t="s">
        <v>180</v>
      </c>
      <c r="M490" t="s">
        <v>180</v>
      </c>
      <c r="N490" t="s">
        <v>108</v>
      </c>
      <c r="O490" t="s">
        <v>980</v>
      </c>
      <c r="P490">
        <v>0</v>
      </c>
      <c r="Q490">
        <v>0</v>
      </c>
      <c r="R490">
        <v>109</v>
      </c>
      <c r="S490">
        <v>200</v>
      </c>
      <c r="T490">
        <v>154.5</v>
      </c>
      <c r="U490" t="s">
        <v>981</v>
      </c>
      <c r="V490" t="s">
        <v>183</v>
      </c>
      <c r="W490">
        <v>11</v>
      </c>
      <c r="X490">
        <v>1</v>
      </c>
      <c r="Y490">
        <v>0</v>
      </c>
      <c r="Z490">
        <v>0</v>
      </c>
      <c r="AA490">
        <v>1</v>
      </c>
      <c r="AB490">
        <v>0</v>
      </c>
      <c r="AC490">
        <v>0</v>
      </c>
      <c r="AD490">
        <v>0</v>
      </c>
      <c r="AE490">
        <v>0</v>
      </c>
      <c r="AF490">
        <v>0</v>
      </c>
      <c r="AG490">
        <v>0</v>
      </c>
      <c r="AH490">
        <v>0</v>
      </c>
      <c r="AI490">
        <v>0</v>
      </c>
      <c r="AJ490">
        <v>0</v>
      </c>
      <c r="AK490">
        <v>0</v>
      </c>
      <c r="AL490">
        <v>0</v>
      </c>
      <c r="AM490">
        <v>0</v>
      </c>
      <c r="AN490" t="s">
        <v>134</v>
      </c>
      <c r="AO490" t="s">
        <v>234</v>
      </c>
      <c r="AP490" t="s">
        <v>135</v>
      </c>
    </row>
    <row r="491" ht="409.5" spans="1:42">
      <c r="A491">
        <v>629</v>
      </c>
      <c r="B491" t="s">
        <v>1565</v>
      </c>
      <c r="C491" t="s">
        <v>1566</v>
      </c>
      <c r="D491" s="12" t="s">
        <v>1567</v>
      </c>
      <c r="E491">
        <v>3.7</v>
      </c>
      <c r="F491" s="12" t="s">
        <v>1568</v>
      </c>
      <c r="G491" t="s">
        <v>1569</v>
      </c>
      <c r="H491" t="s">
        <v>239</v>
      </c>
      <c r="I491" t="s">
        <v>48</v>
      </c>
      <c r="J491">
        <v>1973</v>
      </c>
      <c r="K491" t="s">
        <v>106</v>
      </c>
      <c r="L491" t="s">
        <v>1570</v>
      </c>
      <c r="M491" t="s">
        <v>116</v>
      </c>
      <c r="N491" t="s">
        <v>87</v>
      </c>
      <c r="O491">
        <v>-1</v>
      </c>
      <c r="P491">
        <v>0</v>
      </c>
      <c r="Q491">
        <v>0</v>
      </c>
      <c r="R491">
        <v>61</v>
      </c>
      <c r="S491">
        <v>113</v>
      </c>
      <c r="T491">
        <v>87</v>
      </c>
      <c r="U491" t="s">
        <v>1571</v>
      </c>
      <c r="V491" t="s">
        <v>1572</v>
      </c>
      <c r="W491">
        <v>48</v>
      </c>
      <c r="X491">
        <v>1</v>
      </c>
      <c r="Y491">
        <v>0</v>
      </c>
      <c r="Z491">
        <v>0</v>
      </c>
      <c r="AA491">
        <v>1</v>
      </c>
      <c r="AB491">
        <v>1</v>
      </c>
      <c r="AC491">
        <v>0</v>
      </c>
      <c r="AD491">
        <v>0</v>
      </c>
      <c r="AE491">
        <v>0</v>
      </c>
      <c r="AF491">
        <v>0</v>
      </c>
      <c r="AG491">
        <v>0</v>
      </c>
      <c r="AH491">
        <v>1</v>
      </c>
      <c r="AI491">
        <v>0</v>
      </c>
      <c r="AJ491">
        <v>0</v>
      </c>
      <c r="AK491">
        <v>0</v>
      </c>
      <c r="AL491">
        <v>0</v>
      </c>
      <c r="AM491">
        <v>0</v>
      </c>
      <c r="AN491" t="s">
        <v>859</v>
      </c>
      <c r="AO491" t="s">
        <v>55</v>
      </c>
      <c r="AP491" t="s">
        <v>55</v>
      </c>
    </row>
    <row r="492" ht="409.5" spans="1:42">
      <c r="A492">
        <v>630</v>
      </c>
      <c r="B492" t="s">
        <v>1139</v>
      </c>
      <c r="C492" t="s">
        <v>1140</v>
      </c>
      <c r="D492" s="12" t="s">
        <v>1141</v>
      </c>
      <c r="E492">
        <v>3.6</v>
      </c>
      <c r="F492" s="12" t="s">
        <v>1142</v>
      </c>
      <c r="G492" t="s">
        <v>1143</v>
      </c>
      <c r="H492" t="s">
        <v>1143</v>
      </c>
      <c r="I492" t="s">
        <v>83</v>
      </c>
      <c r="J492">
        <v>1986</v>
      </c>
      <c r="K492" t="s">
        <v>49</v>
      </c>
      <c r="L492" t="s">
        <v>1144</v>
      </c>
      <c r="M492" t="s">
        <v>1145</v>
      </c>
      <c r="N492" t="s">
        <v>76</v>
      </c>
      <c r="O492">
        <v>-1</v>
      </c>
      <c r="P492">
        <v>0</v>
      </c>
      <c r="Q492">
        <v>0</v>
      </c>
      <c r="R492">
        <v>35</v>
      </c>
      <c r="S492">
        <v>62</v>
      </c>
      <c r="T492">
        <v>48.5</v>
      </c>
      <c r="U492" t="s">
        <v>1146</v>
      </c>
      <c r="V492" t="s">
        <v>126</v>
      </c>
      <c r="W492">
        <v>35</v>
      </c>
      <c r="X492">
        <v>0</v>
      </c>
      <c r="Y492">
        <v>0</v>
      </c>
      <c r="Z492">
        <v>0</v>
      </c>
      <c r="AA492">
        <v>1</v>
      </c>
      <c r="AB492">
        <v>1</v>
      </c>
      <c r="AC492">
        <v>1</v>
      </c>
      <c r="AD492">
        <v>0</v>
      </c>
      <c r="AE492">
        <v>0</v>
      </c>
      <c r="AF492">
        <v>0</v>
      </c>
      <c r="AG492">
        <v>0</v>
      </c>
      <c r="AH492">
        <v>0</v>
      </c>
      <c r="AI492">
        <v>1</v>
      </c>
      <c r="AJ492">
        <v>0</v>
      </c>
      <c r="AK492">
        <v>0</v>
      </c>
      <c r="AL492">
        <v>0</v>
      </c>
      <c r="AM492">
        <v>1</v>
      </c>
      <c r="AN492" t="s">
        <v>174</v>
      </c>
      <c r="AO492" t="s">
        <v>55</v>
      </c>
      <c r="AP492" t="s">
        <v>56</v>
      </c>
    </row>
    <row r="493" ht="409.5" spans="1:42">
      <c r="A493">
        <v>631</v>
      </c>
      <c r="B493" t="s">
        <v>330</v>
      </c>
      <c r="C493" t="s">
        <v>2060</v>
      </c>
      <c r="D493" s="12" t="s">
        <v>2061</v>
      </c>
      <c r="E493">
        <v>3.4</v>
      </c>
      <c r="F493" s="12" t="s">
        <v>2062</v>
      </c>
      <c r="G493" t="s">
        <v>685</v>
      </c>
      <c r="H493" t="s">
        <v>2063</v>
      </c>
      <c r="I493" t="s">
        <v>48</v>
      </c>
      <c r="J493">
        <v>2002</v>
      </c>
      <c r="K493" t="s">
        <v>49</v>
      </c>
      <c r="L493" t="s">
        <v>309</v>
      </c>
      <c r="M493" t="s">
        <v>140</v>
      </c>
      <c r="N493" t="s">
        <v>108</v>
      </c>
      <c r="O493" t="s">
        <v>2064</v>
      </c>
      <c r="P493">
        <v>0</v>
      </c>
      <c r="Q493">
        <v>0</v>
      </c>
      <c r="R493">
        <v>55</v>
      </c>
      <c r="S493">
        <v>105</v>
      </c>
      <c r="T493">
        <v>80</v>
      </c>
      <c r="U493" t="s">
        <v>2065</v>
      </c>
      <c r="V493" t="s">
        <v>111</v>
      </c>
      <c r="W493">
        <v>19</v>
      </c>
      <c r="X493">
        <v>1</v>
      </c>
      <c r="Y493">
        <v>1</v>
      </c>
      <c r="Z493">
        <v>0</v>
      </c>
      <c r="AA493">
        <v>1</v>
      </c>
      <c r="AB493">
        <v>1</v>
      </c>
      <c r="AC493">
        <v>0</v>
      </c>
      <c r="AD493">
        <v>0</v>
      </c>
      <c r="AE493">
        <v>0</v>
      </c>
      <c r="AF493">
        <v>0</v>
      </c>
      <c r="AG493">
        <v>0</v>
      </c>
      <c r="AH493">
        <v>1</v>
      </c>
      <c r="AI493">
        <v>0</v>
      </c>
      <c r="AJ493">
        <v>0</v>
      </c>
      <c r="AK493">
        <v>0</v>
      </c>
      <c r="AL493">
        <v>0</v>
      </c>
      <c r="AM493">
        <v>0</v>
      </c>
      <c r="AN493" t="s">
        <v>194</v>
      </c>
      <c r="AO493" t="s">
        <v>55</v>
      </c>
      <c r="AP493" t="s">
        <v>55</v>
      </c>
    </row>
    <row r="494" ht="409.5" spans="1:42">
      <c r="A494">
        <v>632</v>
      </c>
      <c r="B494" t="s">
        <v>1147</v>
      </c>
      <c r="C494" t="s">
        <v>1148</v>
      </c>
      <c r="D494" s="12" t="s">
        <v>1149</v>
      </c>
      <c r="E494">
        <v>4</v>
      </c>
      <c r="F494" s="12" t="s">
        <v>1150</v>
      </c>
      <c r="G494" t="s">
        <v>1151</v>
      </c>
      <c r="H494" t="s">
        <v>1152</v>
      </c>
      <c r="I494" t="s">
        <v>83</v>
      </c>
      <c r="J494">
        <v>1977</v>
      </c>
      <c r="K494" t="s">
        <v>132</v>
      </c>
      <c r="L494" t="s">
        <v>65</v>
      </c>
      <c r="M494" t="s">
        <v>66</v>
      </c>
      <c r="N494" t="s">
        <v>51</v>
      </c>
      <c r="O494">
        <v>-1</v>
      </c>
      <c r="P494">
        <v>1</v>
      </c>
      <c r="Q494">
        <v>0</v>
      </c>
      <c r="R494">
        <v>37</v>
      </c>
      <c r="S494">
        <v>52</v>
      </c>
      <c r="T494">
        <v>44.5</v>
      </c>
      <c r="U494" t="s">
        <v>1153</v>
      </c>
      <c r="V494" t="s">
        <v>111</v>
      </c>
      <c r="W494">
        <v>44</v>
      </c>
      <c r="X494">
        <v>0</v>
      </c>
      <c r="Y494">
        <v>0</v>
      </c>
      <c r="Z494">
        <v>1</v>
      </c>
      <c r="AA494">
        <v>0</v>
      </c>
      <c r="AB494">
        <v>0</v>
      </c>
      <c r="AC494">
        <v>0</v>
      </c>
      <c r="AD494">
        <v>0</v>
      </c>
      <c r="AE494">
        <v>0</v>
      </c>
      <c r="AF494">
        <v>0</v>
      </c>
      <c r="AG494">
        <v>0</v>
      </c>
      <c r="AH494">
        <v>0</v>
      </c>
      <c r="AI494">
        <v>0</v>
      </c>
      <c r="AJ494">
        <v>0</v>
      </c>
      <c r="AK494">
        <v>0</v>
      </c>
      <c r="AL494">
        <v>0</v>
      </c>
      <c r="AM494">
        <v>0</v>
      </c>
      <c r="AN494" t="s">
        <v>134</v>
      </c>
      <c r="AO494" t="s">
        <v>55</v>
      </c>
      <c r="AP494" t="s">
        <v>55</v>
      </c>
    </row>
    <row r="495" ht="409.5" spans="1:42">
      <c r="A495">
        <v>633</v>
      </c>
      <c r="B495" t="s">
        <v>1154</v>
      </c>
      <c r="C495" t="s">
        <v>1155</v>
      </c>
      <c r="D495" s="12" t="s">
        <v>1156</v>
      </c>
      <c r="E495">
        <v>2.4</v>
      </c>
      <c r="F495" s="12" t="s">
        <v>1157</v>
      </c>
      <c r="G495" t="s">
        <v>1158</v>
      </c>
      <c r="H495" t="s">
        <v>1159</v>
      </c>
      <c r="I495" t="s">
        <v>48</v>
      </c>
      <c r="J495">
        <v>-1</v>
      </c>
      <c r="K495" t="s">
        <v>49</v>
      </c>
      <c r="L495" t="s">
        <v>1160</v>
      </c>
      <c r="M495" t="s">
        <v>357</v>
      </c>
      <c r="N495" t="s">
        <v>76</v>
      </c>
      <c r="O495">
        <v>-1</v>
      </c>
      <c r="P495">
        <v>0</v>
      </c>
      <c r="Q495">
        <v>0</v>
      </c>
      <c r="R495">
        <v>39</v>
      </c>
      <c r="S495">
        <v>66</v>
      </c>
      <c r="T495">
        <v>52.5</v>
      </c>
      <c r="U495" t="s">
        <v>1161</v>
      </c>
      <c r="V495" t="s">
        <v>244</v>
      </c>
      <c r="W495">
        <v>-1</v>
      </c>
      <c r="X495">
        <v>0</v>
      </c>
      <c r="Y495">
        <v>0</v>
      </c>
      <c r="Z495">
        <v>0</v>
      </c>
      <c r="AA495">
        <v>0</v>
      </c>
      <c r="AB495">
        <v>0</v>
      </c>
      <c r="AC495">
        <v>0</v>
      </c>
      <c r="AD495">
        <v>0</v>
      </c>
      <c r="AE495">
        <v>0</v>
      </c>
      <c r="AF495">
        <v>0</v>
      </c>
      <c r="AG495">
        <v>0</v>
      </c>
      <c r="AH495">
        <v>0</v>
      </c>
      <c r="AI495">
        <v>0</v>
      </c>
      <c r="AJ495">
        <v>0</v>
      </c>
      <c r="AK495">
        <v>0</v>
      </c>
      <c r="AL495">
        <v>0</v>
      </c>
      <c r="AM495">
        <v>0</v>
      </c>
      <c r="AN495" t="s">
        <v>134</v>
      </c>
      <c r="AO495" t="s">
        <v>55</v>
      </c>
      <c r="AP495" t="s">
        <v>55</v>
      </c>
    </row>
    <row r="496" ht="409.5" spans="1:42">
      <c r="A496">
        <v>634</v>
      </c>
      <c r="B496" t="s">
        <v>2066</v>
      </c>
      <c r="C496" t="s">
        <v>2067</v>
      </c>
      <c r="D496" s="12" t="s">
        <v>2068</v>
      </c>
      <c r="E496">
        <v>3.7</v>
      </c>
      <c r="F496" s="12" t="s">
        <v>431</v>
      </c>
      <c r="G496" t="s">
        <v>121</v>
      </c>
      <c r="H496" t="s">
        <v>433</v>
      </c>
      <c r="I496" t="s">
        <v>63</v>
      </c>
      <c r="J496">
        <v>1939</v>
      </c>
      <c r="K496" t="s">
        <v>106</v>
      </c>
      <c r="L496" t="s">
        <v>50</v>
      </c>
      <c r="M496" t="s">
        <v>50</v>
      </c>
      <c r="N496" t="s">
        <v>166</v>
      </c>
      <c r="O496">
        <v>-1</v>
      </c>
      <c r="P496">
        <v>0</v>
      </c>
      <c r="Q496">
        <v>0</v>
      </c>
      <c r="R496">
        <v>135</v>
      </c>
      <c r="S496">
        <v>211</v>
      </c>
      <c r="T496">
        <v>173</v>
      </c>
      <c r="U496" t="s">
        <v>434</v>
      </c>
      <c r="V496" t="s">
        <v>126</v>
      </c>
      <c r="W496">
        <v>82</v>
      </c>
      <c r="X496">
        <v>1</v>
      </c>
      <c r="Y496">
        <v>0</v>
      </c>
      <c r="Z496">
        <v>0</v>
      </c>
      <c r="AA496">
        <v>0</v>
      </c>
      <c r="AB496">
        <v>0</v>
      </c>
      <c r="AC496">
        <v>0</v>
      </c>
      <c r="AD496">
        <v>0</v>
      </c>
      <c r="AE496">
        <v>0</v>
      </c>
      <c r="AF496">
        <v>0</v>
      </c>
      <c r="AG496">
        <v>0</v>
      </c>
      <c r="AH496">
        <v>0</v>
      </c>
      <c r="AI496">
        <v>0</v>
      </c>
      <c r="AJ496">
        <v>0</v>
      </c>
      <c r="AK496">
        <v>0</v>
      </c>
      <c r="AL496">
        <v>0</v>
      </c>
      <c r="AM496">
        <v>0</v>
      </c>
      <c r="AN496" t="s">
        <v>54</v>
      </c>
      <c r="AO496" t="s">
        <v>234</v>
      </c>
      <c r="AP496" t="s">
        <v>56</v>
      </c>
    </row>
    <row r="497" ht="409.5" spans="1:42">
      <c r="A497">
        <v>635</v>
      </c>
      <c r="B497" t="s">
        <v>330</v>
      </c>
      <c r="C497" t="s">
        <v>2069</v>
      </c>
      <c r="D497" s="12" t="s">
        <v>2070</v>
      </c>
      <c r="E497">
        <v>3.5</v>
      </c>
      <c r="F497" s="12" t="s">
        <v>2071</v>
      </c>
      <c r="G497" t="s">
        <v>720</v>
      </c>
      <c r="H497" t="s">
        <v>2072</v>
      </c>
      <c r="I497" t="s">
        <v>48</v>
      </c>
      <c r="J497">
        <v>1997</v>
      </c>
      <c r="K497" t="s">
        <v>49</v>
      </c>
      <c r="L497" t="s">
        <v>180</v>
      </c>
      <c r="M497" t="s">
        <v>180</v>
      </c>
      <c r="N497" t="s">
        <v>97</v>
      </c>
      <c r="O497" t="s">
        <v>2073</v>
      </c>
      <c r="P497">
        <v>0</v>
      </c>
      <c r="Q497">
        <v>0</v>
      </c>
      <c r="R497">
        <v>57</v>
      </c>
      <c r="S497">
        <v>80</v>
      </c>
      <c r="T497">
        <v>68.5</v>
      </c>
      <c r="U497" t="s">
        <v>2074</v>
      </c>
      <c r="V497" t="s">
        <v>722</v>
      </c>
      <c r="W497">
        <v>24</v>
      </c>
      <c r="X497">
        <v>1</v>
      </c>
      <c r="Y497">
        <v>1</v>
      </c>
      <c r="Z497">
        <v>0</v>
      </c>
      <c r="AA497">
        <v>0</v>
      </c>
      <c r="AB497">
        <v>0</v>
      </c>
      <c r="AC497">
        <v>0</v>
      </c>
      <c r="AD497">
        <v>0</v>
      </c>
      <c r="AE497">
        <v>0</v>
      </c>
      <c r="AF497">
        <v>0</v>
      </c>
      <c r="AG497">
        <v>0</v>
      </c>
      <c r="AH497">
        <v>0</v>
      </c>
      <c r="AI497">
        <v>0</v>
      </c>
      <c r="AJ497">
        <v>0</v>
      </c>
      <c r="AK497">
        <v>0</v>
      </c>
      <c r="AL497">
        <v>0</v>
      </c>
      <c r="AM497">
        <v>0</v>
      </c>
      <c r="AN497" t="s">
        <v>194</v>
      </c>
      <c r="AO497" t="s">
        <v>55</v>
      </c>
      <c r="AP497" t="s">
        <v>55</v>
      </c>
    </row>
    <row r="498" ht="409.5" spans="1:42">
      <c r="A498">
        <v>636</v>
      </c>
      <c r="B498" t="s">
        <v>2075</v>
      </c>
      <c r="C498" t="s">
        <v>2076</v>
      </c>
      <c r="D498" s="12" t="s">
        <v>2077</v>
      </c>
      <c r="E498">
        <v>4.4</v>
      </c>
      <c r="F498" s="12" t="s">
        <v>2078</v>
      </c>
      <c r="G498" t="s">
        <v>94</v>
      </c>
      <c r="H498" t="s">
        <v>94</v>
      </c>
      <c r="I498" t="s">
        <v>83</v>
      </c>
      <c r="J498">
        <v>2001</v>
      </c>
      <c r="K498" t="s">
        <v>49</v>
      </c>
      <c r="L498" t="s">
        <v>999</v>
      </c>
      <c r="M498" t="s">
        <v>116</v>
      </c>
      <c r="N498" t="s">
        <v>97</v>
      </c>
      <c r="O498">
        <v>-1</v>
      </c>
      <c r="P498">
        <v>0</v>
      </c>
      <c r="Q498">
        <v>0</v>
      </c>
      <c r="R498">
        <v>129</v>
      </c>
      <c r="S498">
        <v>215</v>
      </c>
      <c r="T498">
        <v>172</v>
      </c>
      <c r="U498" t="s">
        <v>2079</v>
      </c>
      <c r="V498" t="s">
        <v>100</v>
      </c>
      <c r="W498">
        <v>20</v>
      </c>
      <c r="X498">
        <v>0</v>
      </c>
      <c r="Y498">
        <v>0</v>
      </c>
      <c r="Z498">
        <v>0</v>
      </c>
      <c r="AA498">
        <v>0</v>
      </c>
      <c r="AB498">
        <v>0</v>
      </c>
      <c r="AC498">
        <v>0</v>
      </c>
      <c r="AD498">
        <v>0</v>
      </c>
      <c r="AE498">
        <v>0</v>
      </c>
      <c r="AF498">
        <v>0</v>
      </c>
      <c r="AG498">
        <v>0</v>
      </c>
      <c r="AH498">
        <v>0</v>
      </c>
      <c r="AI498">
        <v>0</v>
      </c>
      <c r="AJ498">
        <v>0</v>
      </c>
      <c r="AK498">
        <v>0</v>
      </c>
      <c r="AL498">
        <v>0</v>
      </c>
      <c r="AM498">
        <v>0</v>
      </c>
      <c r="AN498" t="s">
        <v>54</v>
      </c>
      <c r="AO498" t="s">
        <v>55</v>
      </c>
      <c r="AP498" t="s">
        <v>135</v>
      </c>
    </row>
    <row r="499" ht="409.5" spans="1:42">
      <c r="A499">
        <v>637</v>
      </c>
      <c r="B499" t="s">
        <v>409</v>
      </c>
      <c r="C499" t="s">
        <v>91</v>
      </c>
      <c r="D499" s="12" t="s">
        <v>410</v>
      </c>
      <c r="E499">
        <v>3.3</v>
      </c>
      <c r="F499" s="12" t="s">
        <v>411</v>
      </c>
      <c r="G499" t="s">
        <v>412</v>
      </c>
      <c r="H499" t="s">
        <v>412</v>
      </c>
      <c r="I499" t="s">
        <v>63</v>
      </c>
      <c r="J499">
        <v>1912</v>
      </c>
      <c r="K499" t="s">
        <v>49</v>
      </c>
      <c r="L499" t="s">
        <v>219</v>
      </c>
      <c r="M499" t="s">
        <v>220</v>
      </c>
      <c r="N499" t="s">
        <v>166</v>
      </c>
      <c r="O499" t="s">
        <v>413</v>
      </c>
      <c r="P499">
        <v>0</v>
      </c>
      <c r="Q499">
        <v>0</v>
      </c>
      <c r="R499">
        <v>86</v>
      </c>
      <c r="S499">
        <v>143</v>
      </c>
      <c r="T499">
        <v>114.5</v>
      </c>
      <c r="U499" t="s">
        <v>414</v>
      </c>
      <c r="V499" t="s">
        <v>183</v>
      </c>
      <c r="W499">
        <v>109</v>
      </c>
      <c r="X499">
        <v>1</v>
      </c>
      <c r="Y499">
        <v>0</v>
      </c>
      <c r="Z499">
        <v>0</v>
      </c>
      <c r="AA499">
        <v>0</v>
      </c>
      <c r="AB499">
        <v>0</v>
      </c>
      <c r="AC499">
        <v>0</v>
      </c>
      <c r="AD499">
        <v>0</v>
      </c>
      <c r="AE499">
        <v>0</v>
      </c>
      <c r="AF499">
        <v>0</v>
      </c>
      <c r="AG499">
        <v>0</v>
      </c>
      <c r="AH499">
        <v>0</v>
      </c>
      <c r="AI499">
        <v>0</v>
      </c>
      <c r="AJ499">
        <v>0</v>
      </c>
      <c r="AK499">
        <v>0</v>
      </c>
      <c r="AL499">
        <v>0</v>
      </c>
      <c r="AM499">
        <v>0</v>
      </c>
      <c r="AN499" t="s">
        <v>54</v>
      </c>
      <c r="AO499" t="s">
        <v>55</v>
      </c>
      <c r="AP499" t="s">
        <v>55</v>
      </c>
    </row>
    <row r="500" ht="409.5" spans="1:42">
      <c r="A500">
        <v>638</v>
      </c>
      <c r="B500" t="s">
        <v>2080</v>
      </c>
      <c r="C500" t="s">
        <v>2081</v>
      </c>
      <c r="D500" s="12" t="s">
        <v>2082</v>
      </c>
      <c r="E500">
        <v>3.9</v>
      </c>
      <c r="F500" s="12" t="s">
        <v>1598</v>
      </c>
      <c r="G500" t="s">
        <v>2051</v>
      </c>
      <c r="H500" t="s">
        <v>1599</v>
      </c>
      <c r="I500" t="s">
        <v>63</v>
      </c>
      <c r="J500">
        <v>1913</v>
      </c>
      <c r="K500" t="s">
        <v>106</v>
      </c>
      <c r="L500" t="s">
        <v>180</v>
      </c>
      <c r="M500" t="s">
        <v>180</v>
      </c>
      <c r="N500" t="s">
        <v>166</v>
      </c>
      <c r="O500" t="s">
        <v>1600</v>
      </c>
      <c r="P500">
        <v>0</v>
      </c>
      <c r="Q500">
        <v>0</v>
      </c>
      <c r="R500">
        <v>63</v>
      </c>
      <c r="S500">
        <v>127</v>
      </c>
      <c r="T500">
        <v>95</v>
      </c>
      <c r="U500" t="s">
        <v>1601</v>
      </c>
      <c r="V500" t="s">
        <v>69</v>
      </c>
      <c r="W500">
        <v>108</v>
      </c>
      <c r="X500">
        <v>0</v>
      </c>
      <c r="Y500">
        <v>0</v>
      </c>
      <c r="Z500">
        <v>0</v>
      </c>
      <c r="AA500">
        <v>0</v>
      </c>
      <c r="AB500">
        <v>0</v>
      </c>
      <c r="AC500">
        <v>0</v>
      </c>
      <c r="AD500">
        <v>0</v>
      </c>
      <c r="AE500">
        <v>0</v>
      </c>
      <c r="AF500">
        <v>0</v>
      </c>
      <c r="AG500">
        <v>0</v>
      </c>
      <c r="AH500">
        <v>0</v>
      </c>
      <c r="AI500">
        <v>0</v>
      </c>
      <c r="AJ500">
        <v>0</v>
      </c>
      <c r="AK500">
        <v>0</v>
      </c>
      <c r="AL500">
        <v>0</v>
      </c>
      <c r="AM500">
        <v>0</v>
      </c>
      <c r="AN500" t="s">
        <v>134</v>
      </c>
      <c r="AO500" t="s">
        <v>234</v>
      </c>
      <c r="AP500" t="s">
        <v>135</v>
      </c>
    </row>
    <row r="501" ht="409.5" spans="1:42">
      <c r="A501">
        <v>639</v>
      </c>
      <c r="B501" t="s">
        <v>2083</v>
      </c>
      <c r="C501" t="s">
        <v>2084</v>
      </c>
      <c r="D501" s="12" t="s">
        <v>2085</v>
      </c>
      <c r="E501">
        <v>3.2</v>
      </c>
      <c r="F501" s="12" t="s">
        <v>650</v>
      </c>
      <c r="G501" t="s">
        <v>652</v>
      </c>
      <c r="H501" t="s">
        <v>652</v>
      </c>
      <c r="I501" t="s">
        <v>155</v>
      </c>
      <c r="J501">
        <v>1958</v>
      </c>
      <c r="K501" t="s">
        <v>218</v>
      </c>
      <c r="L501" t="s">
        <v>653</v>
      </c>
      <c r="M501" t="s">
        <v>84</v>
      </c>
      <c r="N501" t="s">
        <v>108</v>
      </c>
      <c r="O501" t="s">
        <v>654</v>
      </c>
      <c r="P501">
        <v>0</v>
      </c>
      <c r="Q501">
        <v>0</v>
      </c>
      <c r="R501">
        <v>50</v>
      </c>
      <c r="S501">
        <v>89</v>
      </c>
      <c r="T501">
        <v>69.5</v>
      </c>
      <c r="U501" t="s">
        <v>655</v>
      </c>
      <c r="V501" t="s">
        <v>183</v>
      </c>
      <c r="W501">
        <v>63</v>
      </c>
      <c r="X501">
        <v>1</v>
      </c>
      <c r="Y501">
        <v>0</v>
      </c>
      <c r="Z501">
        <v>0</v>
      </c>
      <c r="AA501">
        <v>1</v>
      </c>
      <c r="AB501">
        <v>1</v>
      </c>
      <c r="AC501">
        <v>1</v>
      </c>
      <c r="AD501">
        <v>0</v>
      </c>
      <c r="AE501">
        <v>0</v>
      </c>
      <c r="AF501">
        <v>0</v>
      </c>
      <c r="AG501">
        <v>0</v>
      </c>
      <c r="AH501">
        <v>0</v>
      </c>
      <c r="AI501">
        <v>1</v>
      </c>
      <c r="AJ501">
        <v>0</v>
      </c>
      <c r="AK501">
        <v>0</v>
      </c>
      <c r="AL501">
        <v>1</v>
      </c>
      <c r="AM501">
        <v>0</v>
      </c>
      <c r="AN501" t="s">
        <v>54</v>
      </c>
      <c r="AO501" t="s">
        <v>55</v>
      </c>
      <c r="AP501" t="s">
        <v>55</v>
      </c>
    </row>
    <row r="502" ht="409.5" spans="1:42">
      <c r="A502">
        <v>640</v>
      </c>
      <c r="B502" t="s">
        <v>330</v>
      </c>
      <c r="C502" t="s">
        <v>1573</v>
      </c>
      <c r="D502" s="12" t="s">
        <v>1574</v>
      </c>
      <c r="E502">
        <v>3.2</v>
      </c>
      <c r="F502" s="12" t="s">
        <v>1575</v>
      </c>
      <c r="G502" t="s">
        <v>94</v>
      </c>
      <c r="H502" t="s">
        <v>94</v>
      </c>
      <c r="I502" t="s">
        <v>48</v>
      </c>
      <c r="J502">
        <v>2003</v>
      </c>
      <c r="K502" t="s">
        <v>49</v>
      </c>
      <c r="L502" t="s">
        <v>156</v>
      </c>
      <c r="M502" t="s">
        <v>75</v>
      </c>
      <c r="N502" t="s">
        <v>97</v>
      </c>
      <c r="O502" t="s">
        <v>1576</v>
      </c>
      <c r="P502">
        <v>0</v>
      </c>
      <c r="Q502">
        <v>0</v>
      </c>
      <c r="R502">
        <v>43</v>
      </c>
      <c r="S502">
        <v>86</v>
      </c>
      <c r="T502">
        <v>64.5</v>
      </c>
      <c r="U502" t="s">
        <v>1577</v>
      </c>
      <c r="V502" t="s">
        <v>100</v>
      </c>
      <c r="W502">
        <v>18</v>
      </c>
      <c r="X502">
        <v>1</v>
      </c>
      <c r="Y502">
        <v>0</v>
      </c>
      <c r="Z502">
        <v>1</v>
      </c>
      <c r="AA502">
        <v>1</v>
      </c>
      <c r="AB502">
        <v>1</v>
      </c>
      <c r="AC502">
        <v>0</v>
      </c>
      <c r="AD502">
        <v>0</v>
      </c>
      <c r="AE502">
        <v>0</v>
      </c>
      <c r="AF502">
        <v>0</v>
      </c>
      <c r="AG502">
        <v>0</v>
      </c>
      <c r="AH502">
        <v>0</v>
      </c>
      <c r="AI502">
        <v>0</v>
      </c>
      <c r="AJ502">
        <v>0</v>
      </c>
      <c r="AK502">
        <v>0</v>
      </c>
      <c r="AL502">
        <v>0</v>
      </c>
      <c r="AM502">
        <v>0</v>
      </c>
      <c r="AN502" t="s">
        <v>194</v>
      </c>
      <c r="AO502" t="s">
        <v>55</v>
      </c>
      <c r="AP502" t="s">
        <v>55</v>
      </c>
    </row>
    <row r="503" ht="409.5" spans="1:42">
      <c r="A503">
        <v>642</v>
      </c>
      <c r="B503" t="s">
        <v>1578</v>
      </c>
      <c r="C503" t="s">
        <v>1579</v>
      </c>
      <c r="D503" s="12" t="s">
        <v>1580</v>
      </c>
      <c r="E503">
        <v>2.1</v>
      </c>
      <c r="F503" s="12" t="s">
        <v>1581</v>
      </c>
      <c r="G503" t="s">
        <v>1582</v>
      </c>
      <c r="H503" t="s">
        <v>1582</v>
      </c>
      <c r="I503" t="s">
        <v>105</v>
      </c>
      <c r="J503">
        <v>-1</v>
      </c>
      <c r="K503" t="s">
        <v>106</v>
      </c>
      <c r="L503" t="s">
        <v>180</v>
      </c>
      <c r="M503" t="s">
        <v>180</v>
      </c>
      <c r="N503" t="s">
        <v>124</v>
      </c>
      <c r="O503">
        <v>-1</v>
      </c>
      <c r="P503">
        <v>0</v>
      </c>
      <c r="Q503">
        <v>0</v>
      </c>
      <c r="R503">
        <v>74</v>
      </c>
      <c r="S503">
        <v>149</v>
      </c>
      <c r="T503">
        <v>111.5</v>
      </c>
      <c r="U503" t="s">
        <v>1583</v>
      </c>
      <c r="V503" t="s">
        <v>126</v>
      </c>
      <c r="W503">
        <v>-1</v>
      </c>
      <c r="X503">
        <v>0</v>
      </c>
      <c r="Y503">
        <v>0</v>
      </c>
      <c r="Z503">
        <v>0</v>
      </c>
      <c r="AA503">
        <v>1</v>
      </c>
      <c r="AB503">
        <v>0</v>
      </c>
      <c r="AC503">
        <v>0</v>
      </c>
      <c r="AD503">
        <v>0</v>
      </c>
      <c r="AE503">
        <v>0</v>
      </c>
      <c r="AF503">
        <v>0</v>
      </c>
      <c r="AG503">
        <v>0</v>
      </c>
      <c r="AH503">
        <v>0</v>
      </c>
      <c r="AI503">
        <v>0</v>
      </c>
      <c r="AJ503">
        <v>0</v>
      </c>
      <c r="AK503">
        <v>0</v>
      </c>
      <c r="AL503">
        <v>0</v>
      </c>
      <c r="AM503">
        <v>0</v>
      </c>
      <c r="AN503" t="s">
        <v>134</v>
      </c>
      <c r="AO503" t="s">
        <v>55</v>
      </c>
      <c r="AP503" t="s">
        <v>135</v>
      </c>
    </row>
    <row r="504" ht="409.5" spans="1:42">
      <c r="A504">
        <v>643</v>
      </c>
      <c r="B504" t="s">
        <v>42</v>
      </c>
      <c r="C504" t="s">
        <v>2086</v>
      </c>
      <c r="D504" s="12" t="s">
        <v>2087</v>
      </c>
      <c r="E504">
        <v>4</v>
      </c>
      <c r="F504" s="12" t="s">
        <v>2088</v>
      </c>
      <c r="G504" t="s">
        <v>94</v>
      </c>
      <c r="H504" t="s">
        <v>94</v>
      </c>
      <c r="I504" t="s">
        <v>48</v>
      </c>
      <c r="J504">
        <v>2007</v>
      </c>
      <c r="K504" t="s">
        <v>49</v>
      </c>
      <c r="L504" t="s">
        <v>2089</v>
      </c>
      <c r="M504" t="s">
        <v>1982</v>
      </c>
      <c r="N504" t="s">
        <v>97</v>
      </c>
      <c r="O504" t="s">
        <v>2090</v>
      </c>
      <c r="P504">
        <v>0</v>
      </c>
      <c r="Q504">
        <v>0</v>
      </c>
      <c r="R504">
        <v>71</v>
      </c>
      <c r="S504">
        <v>124</v>
      </c>
      <c r="T504">
        <v>97.5</v>
      </c>
      <c r="U504" t="s">
        <v>2091</v>
      </c>
      <c r="V504" t="s">
        <v>100</v>
      </c>
      <c r="W504">
        <v>14</v>
      </c>
      <c r="X504">
        <v>1</v>
      </c>
      <c r="Y504">
        <v>0</v>
      </c>
      <c r="Z504">
        <v>0</v>
      </c>
      <c r="AA504">
        <v>1</v>
      </c>
      <c r="AB504">
        <v>1</v>
      </c>
      <c r="AC504">
        <v>0</v>
      </c>
      <c r="AD504">
        <v>0</v>
      </c>
      <c r="AE504">
        <v>0</v>
      </c>
      <c r="AF504">
        <v>0</v>
      </c>
      <c r="AG504">
        <v>0</v>
      </c>
      <c r="AH504">
        <v>0</v>
      </c>
      <c r="AI504">
        <v>0</v>
      </c>
      <c r="AJ504">
        <v>0</v>
      </c>
      <c r="AK504">
        <v>0</v>
      </c>
      <c r="AL504">
        <v>0</v>
      </c>
      <c r="AM504">
        <v>0</v>
      </c>
      <c r="AN504" t="s">
        <v>54</v>
      </c>
      <c r="AO504" t="s">
        <v>55</v>
      </c>
      <c r="AP504" t="s">
        <v>55</v>
      </c>
    </row>
    <row r="505" ht="409.5" spans="1:42">
      <c r="A505">
        <v>644</v>
      </c>
      <c r="B505" t="s">
        <v>1584</v>
      </c>
      <c r="C505" t="s">
        <v>1585</v>
      </c>
      <c r="D505" s="12" t="s">
        <v>1586</v>
      </c>
      <c r="E505">
        <v>3.7</v>
      </c>
      <c r="F505" s="12" t="s">
        <v>177</v>
      </c>
      <c r="G505" t="s">
        <v>178</v>
      </c>
      <c r="H505" t="s">
        <v>179</v>
      </c>
      <c r="I505" t="s">
        <v>63</v>
      </c>
      <c r="J505">
        <v>1781</v>
      </c>
      <c r="K505" t="s">
        <v>106</v>
      </c>
      <c r="L505" t="s">
        <v>180</v>
      </c>
      <c r="M505" t="s">
        <v>180</v>
      </c>
      <c r="N505" t="s">
        <v>166</v>
      </c>
      <c r="O505" t="s">
        <v>181</v>
      </c>
      <c r="P505">
        <v>0</v>
      </c>
      <c r="Q505">
        <v>0</v>
      </c>
      <c r="R505">
        <v>113</v>
      </c>
      <c r="S505">
        <v>196</v>
      </c>
      <c r="T505">
        <v>154.5</v>
      </c>
      <c r="U505" t="s">
        <v>182</v>
      </c>
      <c r="V505" t="s">
        <v>183</v>
      </c>
      <c r="W505">
        <v>240</v>
      </c>
      <c r="X505">
        <v>0</v>
      </c>
      <c r="Y505">
        <v>1</v>
      </c>
      <c r="Z505">
        <v>1</v>
      </c>
      <c r="AA505">
        <v>1</v>
      </c>
      <c r="AB505">
        <v>1</v>
      </c>
      <c r="AC505">
        <v>0</v>
      </c>
      <c r="AD505">
        <v>0</v>
      </c>
      <c r="AE505">
        <v>0</v>
      </c>
      <c r="AF505">
        <v>0</v>
      </c>
      <c r="AG505">
        <v>0</v>
      </c>
      <c r="AH505">
        <v>1</v>
      </c>
      <c r="AI505">
        <v>0</v>
      </c>
      <c r="AJ505">
        <v>0</v>
      </c>
      <c r="AK505">
        <v>0</v>
      </c>
      <c r="AL505">
        <v>1</v>
      </c>
      <c r="AM505">
        <v>0</v>
      </c>
      <c r="AN505" t="s">
        <v>194</v>
      </c>
      <c r="AO505" t="s">
        <v>55</v>
      </c>
      <c r="AP505" t="s">
        <v>56</v>
      </c>
    </row>
    <row r="506" ht="409.5" spans="1:42">
      <c r="A506">
        <v>645</v>
      </c>
      <c r="B506" t="s">
        <v>1162</v>
      </c>
      <c r="C506" t="s">
        <v>898</v>
      </c>
      <c r="D506" s="12" t="s">
        <v>1163</v>
      </c>
      <c r="E506">
        <v>2.6</v>
      </c>
      <c r="F506" s="12" t="s">
        <v>900</v>
      </c>
      <c r="G506" t="s">
        <v>543</v>
      </c>
      <c r="H506" t="s">
        <v>543</v>
      </c>
      <c r="I506" t="s">
        <v>48</v>
      </c>
      <c r="J506">
        <v>1984</v>
      </c>
      <c r="K506" t="s">
        <v>901</v>
      </c>
      <c r="L506" t="s">
        <v>902</v>
      </c>
      <c r="M506" t="s">
        <v>687</v>
      </c>
      <c r="N506" t="s">
        <v>97</v>
      </c>
      <c r="O506">
        <v>-1</v>
      </c>
      <c r="P506">
        <v>0</v>
      </c>
      <c r="Q506">
        <v>0</v>
      </c>
      <c r="R506">
        <v>81</v>
      </c>
      <c r="S506">
        <v>167</v>
      </c>
      <c r="T506">
        <v>124</v>
      </c>
      <c r="U506" t="s">
        <v>903</v>
      </c>
      <c r="V506" t="s">
        <v>479</v>
      </c>
      <c r="W506">
        <v>37</v>
      </c>
      <c r="X506">
        <v>0</v>
      </c>
      <c r="Y506">
        <v>0</v>
      </c>
      <c r="Z506">
        <v>0</v>
      </c>
      <c r="AA506">
        <v>0</v>
      </c>
      <c r="AB506">
        <v>0</v>
      </c>
      <c r="AC506">
        <v>0</v>
      </c>
      <c r="AD506">
        <v>0</v>
      </c>
      <c r="AE506">
        <v>0</v>
      </c>
      <c r="AF506">
        <v>0</v>
      </c>
      <c r="AG506">
        <v>0</v>
      </c>
      <c r="AH506">
        <v>0</v>
      </c>
      <c r="AI506">
        <v>0</v>
      </c>
      <c r="AJ506">
        <v>0</v>
      </c>
      <c r="AK506">
        <v>0</v>
      </c>
      <c r="AL506">
        <v>0</v>
      </c>
      <c r="AM506">
        <v>0</v>
      </c>
      <c r="AN506" t="s">
        <v>859</v>
      </c>
      <c r="AO506" t="s">
        <v>234</v>
      </c>
      <c r="AP506" t="s">
        <v>135</v>
      </c>
    </row>
    <row r="507" ht="409.5" spans="1:42">
      <c r="A507">
        <v>646</v>
      </c>
      <c r="B507" t="s">
        <v>42</v>
      </c>
      <c r="C507" t="s">
        <v>2092</v>
      </c>
      <c r="D507" s="12" t="s">
        <v>2093</v>
      </c>
      <c r="E507">
        <v>3.4</v>
      </c>
      <c r="F507" s="12" t="s">
        <v>2094</v>
      </c>
      <c r="G507" t="s">
        <v>94</v>
      </c>
      <c r="H507" t="s">
        <v>2095</v>
      </c>
      <c r="I507" t="s">
        <v>105</v>
      </c>
      <c r="J507">
        <v>2011</v>
      </c>
      <c r="K507" t="s">
        <v>49</v>
      </c>
      <c r="L507" t="s">
        <v>65</v>
      </c>
      <c r="M507" t="s">
        <v>66</v>
      </c>
      <c r="N507" t="s">
        <v>97</v>
      </c>
      <c r="O507" t="s">
        <v>2096</v>
      </c>
      <c r="P507">
        <v>0</v>
      </c>
      <c r="Q507">
        <v>0</v>
      </c>
      <c r="R507">
        <v>69</v>
      </c>
      <c r="S507">
        <v>121</v>
      </c>
      <c r="T507">
        <v>95</v>
      </c>
      <c r="U507" t="s">
        <v>2097</v>
      </c>
      <c r="V507" t="s">
        <v>100</v>
      </c>
      <c r="W507">
        <v>10</v>
      </c>
      <c r="X507">
        <v>1</v>
      </c>
      <c r="Y507">
        <v>1</v>
      </c>
      <c r="Z507">
        <v>1</v>
      </c>
      <c r="AA507">
        <v>0</v>
      </c>
      <c r="AB507">
        <v>1</v>
      </c>
      <c r="AC507">
        <v>0</v>
      </c>
      <c r="AD507">
        <v>0</v>
      </c>
      <c r="AE507">
        <v>0</v>
      </c>
      <c r="AF507">
        <v>0</v>
      </c>
      <c r="AG507">
        <v>0</v>
      </c>
      <c r="AH507">
        <v>0</v>
      </c>
      <c r="AI507">
        <v>1</v>
      </c>
      <c r="AJ507">
        <v>0</v>
      </c>
      <c r="AK507">
        <v>0</v>
      </c>
      <c r="AL507">
        <v>0</v>
      </c>
      <c r="AM507">
        <v>0</v>
      </c>
      <c r="AN507" t="s">
        <v>54</v>
      </c>
      <c r="AO507" t="s">
        <v>55</v>
      </c>
      <c r="AP507" t="s">
        <v>55</v>
      </c>
    </row>
    <row r="508" ht="409.5" spans="1:42">
      <c r="A508">
        <v>647</v>
      </c>
      <c r="B508" t="s">
        <v>323</v>
      </c>
      <c r="C508" t="s">
        <v>1587</v>
      </c>
      <c r="D508" s="12" t="s">
        <v>1588</v>
      </c>
      <c r="E508">
        <v>4.4</v>
      </c>
      <c r="F508" s="12" t="s">
        <v>828</v>
      </c>
      <c r="G508" t="s">
        <v>239</v>
      </c>
      <c r="H508" t="s">
        <v>239</v>
      </c>
      <c r="I508" t="s">
        <v>105</v>
      </c>
      <c r="J508">
        <v>2008</v>
      </c>
      <c r="K508" t="s">
        <v>49</v>
      </c>
      <c r="L508" t="s">
        <v>123</v>
      </c>
      <c r="M508" t="s">
        <v>75</v>
      </c>
      <c r="N508" t="s">
        <v>51</v>
      </c>
      <c r="O508">
        <v>-1</v>
      </c>
      <c r="P508">
        <v>0</v>
      </c>
      <c r="Q508">
        <v>0</v>
      </c>
      <c r="R508">
        <v>97</v>
      </c>
      <c r="S508">
        <v>160</v>
      </c>
      <c r="T508">
        <v>128.5</v>
      </c>
      <c r="U508" t="s">
        <v>829</v>
      </c>
      <c r="V508" t="s">
        <v>244</v>
      </c>
      <c r="W508">
        <v>13</v>
      </c>
      <c r="X508">
        <v>1</v>
      </c>
      <c r="Y508">
        <v>0</v>
      </c>
      <c r="Z508">
        <v>1</v>
      </c>
      <c r="AA508">
        <v>1</v>
      </c>
      <c r="AB508">
        <v>1</v>
      </c>
      <c r="AC508">
        <v>0</v>
      </c>
      <c r="AD508">
        <v>0</v>
      </c>
      <c r="AE508">
        <v>0</v>
      </c>
      <c r="AF508">
        <v>0</v>
      </c>
      <c r="AG508">
        <v>0</v>
      </c>
      <c r="AH508">
        <v>1</v>
      </c>
      <c r="AI508">
        <v>1</v>
      </c>
      <c r="AJ508">
        <v>0</v>
      </c>
      <c r="AK508">
        <v>0</v>
      </c>
      <c r="AL508">
        <v>0</v>
      </c>
      <c r="AM508">
        <v>0</v>
      </c>
      <c r="AN508" t="s">
        <v>54</v>
      </c>
      <c r="AO508" t="s">
        <v>234</v>
      </c>
      <c r="AP508" t="s">
        <v>55</v>
      </c>
    </row>
    <row r="509" ht="409.5" spans="1:42">
      <c r="A509">
        <v>648</v>
      </c>
      <c r="B509" t="s">
        <v>2066</v>
      </c>
      <c r="C509" t="s">
        <v>2098</v>
      </c>
      <c r="D509" s="12" t="s">
        <v>2099</v>
      </c>
      <c r="E509">
        <v>3.2</v>
      </c>
      <c r="F509" s="12" t="s">
        <v>2100</v>
      </c>
      <c r="G509" t="s">
        <v>146</v>
      </c>
      <c r="H509" t="s">
        <v>146</v>
      </c>
      <c r="I509" t="s">
        <v>48</v>
      </c>
      <c r="J509">
        <v>2006</v>
      </c>
      <c r="K509" t="s">
        <v>189</v>
      </c>
      <c r="L509" t="s">
        <v>207</v>
      </c>
      <c r="M509" t="s">
        <v>140</v>
      </c>
      <c r="N509" t="s">
        <v>97</v>
      </c>
      <c r="O509" t="s">
        <v>2101</v>
      </c>
      <c r="P509">
        <v>0</v>
      </c>
      <c r="Q509">
        <v>0</v>
      </c>
      <c r="R509">
        <v>150</v>
      </c>
      <c r="S509">
        <v>238</v>
      </c>
      <c r="T509">
        <v>194</v>
      </c>
      <c r="U509" t="s">
        <v>2102</v>
      </c>
      <c r="V509" t="s">
        <v>126</v>
      </c>
      <c r="W509">
        <v>15</v>
      </c>
      <c r="X509">
        <v>0</v>
      </c>
      <c r="Y509">
        <v>0</v>
      </c>
      <c r="Z509">
        <v>1</v>
      </c>
      <c r="AA509">
        <v>1</v>
      </c>
      <c r="AB509">
        <v>0</v>
      </c>
      <c r="AC509">
        <v>0</v>
      </c>
      <c r="AD509">
        <v>0</v>
      </c>
      <c r="AE509">
        <v>0</v>
      </c>
      <c r="AF509">
        <v>0</v>
      </c>
      <c r="AG509">
        <v>0</v>
      </c>
      <c r="AH509">
        <v>0</v>
      </c>
      <c r="AI509">
        <v>0</v>
      </c>
      <c r="AJ509">
        <v>0</v>
      </c>
      <c r="AK509">
        <v>0</v>
      </c>
      <c r="AL509">
        <v>0</v>
      </c>
      <c r="AM509">
        <v>0</v>
      </c>
      <c r="AN509" t="s">
        <v>54</v>
      </c>
      <c r="AO509" t="s">
        <v>234</v>
      </c>
      <c r="AP509" t="s">
        <v>55</v>
      </c>
    </row>
    <row r="510" ht="409.5" spans="1:42">
      <c r="A510">
        <v>651</v>
      </c>
      <c r="B510" t="s">
        <v>42</v>
      </c>
      <c r="C510" t="s">
        <v>2103</v>
      </c>
      <c r="D510" s="12" t="s">
        <v>2104</v>
      </c>
      <c r="E510">
        <v>3.5</v>
      </c>
      <c r="F510" s="12" t="s">
        <v>2105</v>
      </c>
      <c r="G510" t="s">
        <v>94</v>
      </c>
      <c r="H510" t="s">
        <v>94</v>
      </c>
      <c r="I510" t="s">
        <v>105</v>
      </c>
      <c r="J510">
        <v>2005</v>
      </c>
      <c r="K510" t="s">
        <v>106</v>
      </c>
      <c r="L510" t="s">
        <v>96</v>
      </c>
      <c r="M510" t="s">
        <v>75</v>
      </c>
      <c r="N510" t="s">
        <v>97</v>
      </c>
      <c r="O510">
        <v>-1</v>
      </c>
      <c r="P510">
        <v>0</v>
      </c>
      <c r="Q510">
        <v>0</v>
      </c>
      <c r="R510">
        <v>77</v>
      </c>
      <c r="S510">
        <v>132</v>
      </c>
      <c r="T510">
        <v>104.5</v>
      </c>
      <c r="U510" t="s">
        <v>2106</v>
      </c>
      <c r="V510" t="s">
        <v>100</v>
      </c>
      <c r="W510">
        <v>16</v>
      </c>
      <c r="X510">
        <v>1</v>
      </c>
      <c r="Y510">
        <v>1</v>
      </c>
      <c r="Z510">
        <v>1</v>
      </c>
      <c r="AA510">
        <v>1</v>
      </c>
      <c r="AB510">
        <v>1</v>
      </c>
      <c r="AC510">
        <v>0</v>
      </c>
      <c r="AD510">
        <v>0</v>
      </c>
      <c r="AE510">
        <v>0</v>
      </c>
      <c r="AF510">
        <v>0</v>
      </c>
      <c r="AG510">
        <v>0</v>
      </c>
      <c r="AH510">
        <v>0</v>
      </c>
      <c r="AI510">
        <v>0</v>
      </c>
      <c r="AJ510">
        <v>0</v>
      </c>
      <c r="AK510">
        <v>0</v>
      </c>
      <c r="AL510">
        <v>0</v>
      </c>
      <c r="AM510">
        <v>0</v>
      </c>
      <c r="AN510" t="s">
        <v>54</v>
      </c>
      <c r="AO510" t="s">
        <v>55</v>
      </c>
      <c r="AP510" t="s">
        <v>56</v>
      </c>
    </row>
    <row r="511" ht="409.5" spans="1:42">
      <c r="A511">
        <v>652</v>
      </c>
      <c r="B511" t="s">
        <v>1589</v>
      </c>
      <c r="C511" t="s">
        <v>1590</v>
      </c>
      <c r="D511" s="12" t="s">
        <v>1591</v>
      </c>
      <c r="E511">
        <v>3.7</v>
      </c>
      <c r="F511" s="12" t="s">
        <v>1592</v>
      </c>
      <c r="G511" t="s">
        <v>1593</v>
      </c>
      <c r="H511" t="s">
        <v>1593</v>
      </c>
      <c r="I511" t="s">
        <v>48</v>
      </c>
      <c r="J511">
        <v>1966</v>
      </c>
      <c r="K511" t="s">
        <v>132</v>
      </c>
      <c r="L511" t="s">
        <v>65</v>
      </c>
      <c r="M511" t="s">
        <v>66</v>
      </c>
      <c r="N511" t="s">
        <v>76</v>
      </c>
      <c r="O511">
        <v>-1</v>
      </c>
      <c r="P511">
        <v>1</v>
      </c>
      <c r="Q511">
        <v>0</v>
      </c>
      <c r="R511">
        <v>49</v>
      </c>
      <c r="S511">
        <v>81</v>
      </c>
      <c r="T511">
        <v>65</v>
      </c>
      <c r="U511" t="s">
        <v>1594</v>
      </c>
      <c r="V511" t="s">
        <v>222</v>
      </c>
      <c r="W511">
        <v>55</v>
      </c>
      <c r="X511">
        <v>0</v>
      </c>
      <c r="Y511">
        <v>0</v>
      </c>
      <c r="Z511">
        <v>0</v>
      </c>
      <c r="AA511">
        <v>0</v>
      </c>
      <c r="AB511">
        <v>0</v>
      </c>
      <c r="AC511">
        <v>0</v>
      </c>
      <c r="AD511">
        <v>0</v>
      </c>
      <c r="AE511">
        <v>0</v>
      </c>
      <c r="AF511">
        <v>0</v>
      </c>
      <c r="AG511">
        <v>0</v>
      </c>
      <c r="AH511">
        <v>0</v>
      </c>
      <c r="AI511">
        <v>0</v>
      </c>
      <c r="AJ511">
        <v>0</v>
      </c>
      <c r="AK511">
        <v>0</v>
      </c>
      <c r="AL511">
        <v>0</v>
      </c>
      <c r="AM511">
        <v>0</v>
      </c>
      <c r="AN511" t="s">
        <v>134</v>
      </c>
      <c r="AO511" t="s">
        <v>55</v>
      </c>
      <c r="AP511" t="s">
        <v>55</v>
      </c>
    </row>
    <row r="512" ht="409.5" spans="1:42">
      <c r="A512">
        <v>653</v>
      </c>
      <c r="B512" t="s">
        <v>2107</v>
      </c>
      <c r="C512" t="s">
        <v>2108</v>
      </c>
      <c r="D512" s="12" t="s">
        <v>2109</v>
      </c>
      <c r="E512">
        <v>4.2</v>
      </c>
      <c r="F512" s="12" t="s">
        <v>308</v>
      </c>
      <c r="G512" t="s">
        <v>698</v>
      </c>
      <c r="H512" t="s">
        <v>239</v>
      </c>
      <c r="I512" t="s">
        <v>105</v>
      </c>
      <c r="J512">
        <v>2008</v>
      </c>
      <c r="K512" t="s">
        <v>49</v>
      </c>
      <c r="L512" t="s">
        <v>309</v>
      </c>
      <c r="M512" t="s">
        <v>140</v>
      </c>
      <c r="N512" t="s">
        <v>97</v>
      </c>
      <c r="O512">
        <v>-1</v>
      </c>
      <c r="P512">
        <v>0</v>
      </c>
      <c r="Q512">
        <v>0</v>
      </c>
      <c r="R512">
        <v>59</v>
      </c>
      <c r="S512">
        <v>112</v>
      </c>
      <c r="T512">
        <v>85.5</v>
      </c>
      <c r="U512" t="s">
        <v>310</v>
      </c>
      <c r="V512" t="s">
        <v>702</v>
      </c>
      <c r="W512">
        <v>13</v>
      </c>
      <c r="X512">
        <v>1</v>
      </c>
      <c r="Y512">
        <v>0</v>
      </c>
      <c r="Z512">
        <v>0</v>
      </c>
      <c r="AA512">
        <v>1</v>
      </c>
      <c r="AB512">
        <v>1</v>
      </c>
      <c r="AC512">
        <v>0</v>
      </c>
      <c r="AD512">
        <v>0</v>
      </c>
      <c r="AE512">
        <v>0</v>
      </c>
      <c r="AF512">
        <v>0</v>
      </c>
      <c r="AG512">
        <v>0</v>
      </c>
      <c r="AH512">
        <v>1</v>
      </c>
      <c r="AI512">
        <v>0</v>
      </c>
      <c r="AJ512">
        <v>0</v>
      </c>
      <c r="AK512">
        <v>0</v>
      </c>
      <c r="AL512">
        <v>0</v>
      </c>
      <c r="AM512">
        <v>0</v>
      </c>
      <c r="AN512" t="s">
        <v>194</v>
      </c>
      <c r="AO512" t="s">
        <v>55</v>
      </c>
      <c r="AP512" t="s">
        <v>55</v>
      </c>
    </row>
    <row r="513" ht="409.5" spans="1:42">
      <c r="A513">
        <v>654</v>
      </c>
      <c r="B513" t="s">
        <v>2110</v>
      </c>
      <c r="C513" t="s">
        <v>2111</v>
      </c>
      <c r="D513" s="12" t="s">
        <v>2112</v>
      </c>
      <c r="E513">
        <v>4.2</v>
      </c>
      <c r="F513" s="12" t="s">
        <v>884</v>
      </c>
      <c r="G513" t="s">
        <v>886</v>
      </c>
      <c r="H513" t="s">
        <v>886</v>
      </c>
      <c r="I513" t="s">
        <v>63</v>
      </c>
      <c r="J513">
        <v>-1</v>
      </c>
      <c r="K513" t="s">
        <v>218</v>
      </c>
      <c r="L513" t="s">
        <v>887</v>
      </c>
      <c r="M513" t="s">
        <v>888</v>
      </c>
      <c r="N513" t="s">
        <v>97</v>
      </c>
      <c r="O513">
        <v>-1</v>
      </c>
      <c r="P513">
        <v>0</v>
      </c>
      <c r="Q513">
        <v>0</v>
      </c>
      <c r="R513">
        <v>35</v>
      </c>
      <c r="S513">
        <v>65</v>
      </c>
      <c r="T513">
        <v>50</v>
      </c>
      <c r="U513" t="s">
        <v>889</v>
      </c>
      <c r="V513" t="s">
        <v>890</v>
      </c>
      <c r="W513">
        <v>-1</v>
      </c>
      <c r="X513">
        <v>0</v>
      </c>
      <c r="Y513">
        <v>0</v>
      </c>
      <c r="Z513">
        <v>1</v>
      </c>
      <c r="AA513">
        <v>1</v>
      </c>
      <c r="AB513">
        <v>1</v>
      </c>
      <c r="AC513">
        <v>0</v>
      </c>
      <c r="AD513">
        <v>0</v>
      </c>
      <c r="AE513">
        <v>0</v>
      </c>
      <c r="AF513">
        <v>0</v>
      </c>
      <c r="AG513">
        <v>0</v>
      </c>
      <c r="AH513">
        <v>0</v>
      </c>
      <c r="AI513">
        <v>0</v>
      </c>
      <c r="AJ513">
        <v>0</v>
      </c>
      <c r="AK513">
        <v>0</v>
      </c>
      <c r="AL513">
        <v>0</v>
      </c>
      <c r="AM513">
        <v>0</v>
      </c>
      <c r="AN513" t="s">
        <v>174</v>
      </c>
      <c r="AO513" t="s">
        <v>55</v>
      </c>
      <c r="AP513" t="s">
        <v>55</v>
      </c>
    </row>
    <row r="514" ht="409.5" spans="1:42">
      <c r="A514">
        <v>655</v>
      </c>
      <c r="B514" t="s">
        <v>330</v>
      </c>
      <c r="C514" t="s">
        <v>2113</v>
      </c>
      <c r="D514" s="12" t="s">
        <v>2114</v>
      </c>
      <c r="E514">
        <v>3.1</v>
      </c>
      <c r="F514" s="12" t="s">
        <v>1230</v>
      </c>
      <c r="G514" t="s">
        <v>2115</v>
      </c>
      <c r="H514" t="s">
        <v>1232</v>
      </c>
      <c r="I514" t="s">
        <v>83</v>
      </c>
      <c r="J514">
        <v>1997</v>
      </c>
      <c r="K514" t="s">
        <v>106</v>
      </c>
      <c r="L514" t="s">
        <v>1233</v>
      </c>
      <c r="M514" t="s">
        <v>191</v>
      </c>
      <c r="N514" t="s">
        <v>166</v>
      </c>
      <c r="O514" t="s">
        <v>1234</v>
      </c>
      <c r="P514">
        <v>0</v>
      </c>
      <c r="Q514">
        <v>0</v>
      </c>
      <c r="R514">
        <v>79</v>
      </c>
      <c r="S514">
        <v>147</v>
      </c>
      <c r="T514">
        <v>113</v>
      </c>
      <c r="U514" t="s">
        <v>1235</v>
      </c>
      <c r="V514" t="s">
        <v>126</v>
      </c>
      <c r="W514">
        <v>24</v>
      </c>
      <c r="X514">
        <v>1</v>
      </c>
      <c r="Y514">
        <v>1</v>
      </c>
      <c r="Z514">
        <v>1</v>
      </c>
      <c r="AA514">
        <v>1</v>
      </c>
      <c r="AB514">
        <v>1</v>
      </c>
      <c r="AC514">
        <v>0</v>
      </c>
      <c r="AD514">
        <v>0</v>
      </c>
      <c r="AE514">
        <v>0</v>
      </c>
      <c r="AF514">
        <v>0</v>
      </c>
      <c r="AG514">
        <v>0</v>
      </c>
      <c r="AH514">
        <v>0</v>
      </c>
      <c r="AI514">
        <v>0</v>
      </c>
      <c r="AJ514">
        <v>0</v>
      </c>
      <c r="AK514">
        <v>0</v>
      </c>
      <c r="AL514">
        <v>1</v>
      </c>
      <c r="AM514">
        <v>0</v>
      </c>
      <c r="AN514" t="s">
        <v>194</v>
      </c>
      <c r="AO514" t="s">
        <v>55</v>
      </c>
      <c r="AP514" t="s">
        <v>55</v>
      </c>
    </row>
    <row r="515" ht="409.5" spans="1:42">
      <c r="A515">
        <v>658</v>
      </c>
      <c r="B515" t="s">
        <v>2116</v>
      </c>
      <c r="C515" t="s">
        <v>1469</v>
      </c>
      <c r="D515" s="12" t="s">
        <v>2117</v>
      </c>
      <c r="E515">
        <v>3.9</v>
      </c>
      <c r="F515" s="12" t="s">
        <v>2118</v>
      </c>
      <c r="G515" t="s">
        <v>178</v>
      </c>
      <c r="H515" t="s">
        <v>2119</v>
      </c>
      <c r="I515" t="s">
        <v>63</v>
      </c>
      <c r="J515">
        <v>1830</v>
      </c>
      <c r="K515" t="s">
        <v>106</v>
      </c>
      <c r="L515" t="s">
        <v>180</v>
      </c>
      <c r="M515" t="s">
        <v>180</v>
      </c>
      <c r="N515" t="s">
        <v>166</v>
      </c>
      <c r="O515" t="s">
        <v>2120</v>
      </c>
      <c r="P515">
        <v>0</v>
      </c>
      <c r="Q515">
        <v>0</v>
      </c>
      <c r="R515">
        <v>62</v>
      </c>
      <c r="S515">
        <v>119</v>
      </c>
      <c r="T515">
        <v>90.5</v>
      </c>
      <c r="U515" t="s">
        <v>2121</v>
      </c>
      <c r="V515" t="s">
        <v>183</v>
      </c>
      <c r="W515">
        <v>191</v>
      </c>
      <c r="X515">
        <v>0</v>
      </c>
      <c r="Y515">
        <v>0</v>
      </c>
      <c r="Z515">
        <v>1</v>
      </c>
      <c r="AA515">
        <v>0</v>
      </c>
      <c r="AB515">
        <v>0</v>
      </c>
      <c r="AC515">
        <v>0</v>
      </c>
      <c r="AD515">
        <v>0</v>
      </c>
      <c r="AE515">
        <v>0</v>
      </c>
      <c r="AF515">
        <v>0</v>
      </c>
      <c r="AG515">
        <v>0</v>
      </c>
      <c r="AH515">
        <v>0</v>
      </c>
      <c r="AI515">
        <v>0</v>
      </c>
      <c r="AJ515">
        <v>0</v>
      </c>
      <c r="AK515">
        <v>0</v>
      </c>
      <c r="AL515">
        <v>0</v>
      </c>
      <c r="AM515">
        <v>0</v>
      </c>
      <c r="AN515" t="s">
        <v>134</v>
      </c>
      <c r="AO515" t="s">
        <v>55</v>
      </c>
      <c r="AP515" t="s">
        <v>56</v>
      </c>
    </row>
    <row r="516" ht="409.5" spans="1:42">
      <c r="A516">
        <v>660</v>
      </c>
      <c r="B516" t="s">
        <v>323</v>
      </c>
      <c r="C516" t="s">
        <v>2122</v>
      </c>
      <c r="D516" s="12" t="s">
        <v>2123</v>
      </c>
      <c r="E516">
        <v>4.3</v>
      </c>
      <c r="F516" s="12" t="s">
        <v>2124</v>
      </c>
      <c r="G516" t="s">
        <v>773</v>
      </c>
      <c r="H516" t="s">
        <v>773</v>
      </c>
      <c r="I516" t="s">
        <v>95</v>
      </c>
      <c r="J516">
        <v>2008</v>
      </c>
      <c r="K516" t="s">
        <v>49</v>
      </c>
      <c r="L516" t="s">
        <v>315</v>
      </c>
      <c r="M516" t="s">
        <v>140</v>
      </c>
      <c r="N516" t="s">
        <v>97</v>
      </c>
      <c r="O516" t="s">
        <v>2125</v>
      </c>
      <c r="P516">
        <v>0</v>
      </c>
      <c r="Q516">
        <v>0</v>
      </c>
      <c r="R516">
        <v>119</v>
      </c>
      <c r="S516">
        <v>187</v>
      </c>
      <c r="T516">
        <v>153</v>
      </c>
      <c r="U516" t="s">
        <v>2126</v>
      </c>
      <c r="V516" t="s">
        <v>126</v>
      </c>
      <c r="W516">
        <v>13</v>
      </c>
      <c r="X516">
        <v>1</v>
      </c>
      <c r="Y516">
        <v>1</v>
      </c>
      <c r="Z516">
        <v>0</v>
      </c>
      <c r="AA516">
        <v>1</v>
      </c>
      <c r="AB516">
        <v>0</v>
      </c>
      <c r="AC516">
        <v>0</v>
      </c>
      <c r="AD516">
        <v>0</v>
      </c>
      <c r="AE516">
        <v>0</v>
      </c>
      <c r="AF516">
        <v>0</v>
      </c>
      <c r="AG516">
        <v>0</v>
      </c>
      <c r="AH516">
        <v>0</v>
      </c>
      <c r="AI516">
        <v>0</v>
      </c>
      <c r="AJ516">
        <v>0</v>
      </c>
      <c r="AK516">
        <v>0</v>
      </c>
      <c r="AL516">
        <v>0</v>
      </c>
      <c r="AM516">
        <v>0</v>
      </c>
      <c r="AN516" t="s">
        <v>54</v>
      </c>
      <c r="AO516" t="s">
        <v>234</v>
      </c>
      <c r="AP516" t="s">
        <v>55</v>
      </c>
    </row>
    <row r="517" ht="409.5" spans="1:42">
      <c r="A517">
        <v>661</v>
      </c>
      <c r="B517" t="s">
        <v>2127</v>
      </c>
      <c r="C517" t="s">
        <v>2128</v>
      </c>
      <c r="D517" s="12" t="s">
        <v>2129</v>
      </c>
      <c r="E517">
        <v>3.3</v>
      </c>
      <c r="F517" s="12" t="s">
        <v>2130</v>
      </c>
      <c r="G517" t="s">
        <v>2131</v>
      </c>
      <c r="H517" t="s">
        <v>2131</v>
      </c>
      <c r="I517" t="s">
        <v>83</v>
      </c>
      <c r="J517">
        <v>1988</v>
      </c>
      <c r="K517" t="s">
        <v>106</v>
      </c>
      <c r="L517" t="s">
        <v>123</v>
      </c>
      <c r="M517" t="s">
        <v>75</v>
      </c>
      <c r="N517" t="s">
        <v>67</v>
      </c>
      <c r="O517" t="s">
        <v>2132</v>
      </c>
      <c r="P517">
        <v>0</v>
      </c>
      <c r="Q517">
        <v>0</v>
      </c>
      <c r="R517">
        <v>90</v>
      </c>
      <c r="S517">
        <v>157</v>
      </c>
      <c r="T517">
        <v>123.5</v>
      </c>
      <c r="U517" t="s">
        <v>2133</v>
      </c>
      <c r="V517" t="s">
        <v>126</v>
      </c>
      <c r="W517">
        <v>33</v>
      </c>
      <c r="X517">
        <v>0</v>
      </c>
      <c r="Y517">
        <v>0</v>
      </c>
      <c r="Z517">
        <v>0</v>
      </c>
      <c r="AA517">
        <v>1</v>
      </c>
      <c r="AB517">
        <v>1</v>
      </c>
      <c r="AC517">
        <v>1</v>
      </c>
      <c r="AD517">
        <v>0</v>
      </c>
      <c r="AE517">
        <v>0</v>
      </c>
      <c r="AF517">
        <v>0</v>
      </c>
      <c r="AG517">
        <v>0</v>
      </c>
      <c r="AH517">
        <v>0</v>
      </c>
      <c r="AI517">
        <v>1</v>
      </c>
      <c r="AJ517">
        <v>0</v>
      </c>
      <c r="AK517">
        <v>0</v>
      </c>
      <c r="AL517">
        <v>1</v>
      </c>
      <c r="AM517">
        <v>0</v>
      </c>
      <c r="AN517" t="s">
        <v>174</v>
      </c>
      <c r="AO517" t="s">
        <v>55</v>
      </c>
      <c r="AP517" t="s">
        <v>56</v>
      </c>
    </row>
    <row r="518" ht="409.5" spans="1:42">
      <c r="A518">
        <v>662</v>
      </c>
      <c r="B518" t="s">
        <v>2134</v>
      </c>
      <c r="C518" t="s">
        <v>2135</v>
      </c>
      <c r="D518" s="12" t="s">
        <v>2136</v>
      </c>
      <c r="E518">
        <v>3.9</v>
      </c>
      <c r="F518" s="12" t="s">
        <v>2137</v>
      </c>
      <c r="G518" t="s">
        <v>94</v>
      </c>
      <c r="H518" t="s">
        <v>94</v>
      </c>
      <c r="I518" t="s">
        <v>105</v>
      </c>
      <c r="J518">
        <v>2010</v>
      </c>
      <c r="K518" t="s">
        <v>49</v>
      </c>
      <c r="L518" t="s">
        <v>139</v>
      </c>
      <c r="M518" t="s">
        <v>140</v>
      </c>
      <c r="N518" t="s">
        <v>250</v>
      </c>
      <c r="O518">
        <v>-1</v>
      </c>
      <c r="P518">
        <v>0</v>
      </c>
      <c r="Q518">
        <v>0</v>
      </c>
      <c r="R518">
        <v>32</v>
      </c>
      <c r="S518">
        <v>62</v>
      </c>
      <c r="T518">
        <v>47</v>
      </c>
      <c r="U518" t="s">
        <v>2138</v>
      </c>
      <c r="V518" t="s">
        <v>100</v>
      </c>
      <c r="W518">
        <v>11</v>
      </c>
      <c r="X518">
        <v>0</v>
      </c>
      <c r="Y518">
        <v>1</v>
      </c>
      <c r="Z518">
        <v>0</v>
      </c>
      <c r="AA518">
        <v>0</v>
      </c>
      <c r="AB518">
        <v>1</v>
      </c>
      <c r="AC518">
        <v>0</v>
      </c>
      <c r="AD518">
        <v>0</v>
      </c>
      <c r="AE518">
        <v>0</v>
      </c>
      <c r="AF518">
        <v>0</v>
      </c>
      <c r="AG518">
        <v>0</v>
      </c>
      <c r="AH518">
        <v>0</v>
      </c>
      <c r="AI518">
        <v>0</v>
      </c>
      <c r="AJ518">
        <v>0</v>
      </c>
      <c r="AK518">
        <v>0</v>
      </c>
      <c r="AL518">
        <v>0</v>
      </c>
      <c r="AM518">
        <v>0</v>
      </c>
      <c r="AN518" t="s">
        <v>174</v>
      </c>
      <c r="AO518" t="s">
        <v>234</v>
      </c>
      <c r="AP518" t="s">
        <v>55</v>
      </c>
    </row>
    <row r="519" ht="409.5" spans="1:42">
      <c r="A519">
        <v>663</v>
      </c>
      <c r="B519" t="s">
        <v>1164</v>
      </c>
      <c r="C519" t="s">
        <v>1165</v>
      </c>
      <c r="D519" s="12" t="s">
        <v>1166</v>
      </c>
      <c r="E519">
        <v>3.5</v>
      </c>
      <c r="F519" s="12" t="s">
        <v>1167</v>
      </c>
      <c r="G519" t="s">
        <v>1168</v>
      </c>
      <c r="H519" t="s">
        <v>1168</v>
      </c>
      <c r="I519" t="s">
        <v>48</v>
      </c>
      <c r="J519">
        <v>1996</v>
      </c>
      <c r="K519" t="s">
        <v>218</v>
      </c>
      <c r="L519" t="s">
        <v>65</v>
      </c>
      <c r="M519" t="s">
        <v>66</v>
      </c>
      <c r="N519" t="s">
        <v>87</v>
      </c>
      <c r="O519">
        <v>-1</v>
      </c>
      <c r="P519">
        <v>0</v>
      </c>
      <c r="Q519">
        <v>0</v>
      </c>
      <c r="R519">
        <v>42</v>
      </c>
      <c r="S519">
        <v>86</v>
      </c>
      <c r="T519">
        <v>64</v>
      </c>
      <c r="U519" t="s">
        <v>1169</v>
      </c>
      <c r="V519" t="s">
        <v>126</v>
      </c>
      <c r="W519">
        <v>25</v>
      </c>
      <c r="X519">
        <v>0</v>
      </c>
      <c r="Y519">
        <v>0</v>
      </c>
      <c r="Z519">
        <v>0</v>
      </c>
      <c r="AA519">
        <v>0</v>
      </c>
      <c r="AB519">
        <v>1</v>
      </c>
      <c r="AC519">
        <v>0</v>
      </c>
      <c r="AD519">
        <v>0</v>
      </c>
      <c r="AE519">
        <v>0</v>
      </c>
      <c r="AF519">
        <v>0</v>
      </c>
      <c r="AG519">
        <v>0</v>
      </c>
      <c r="AH519">
        <v>0</v>
      </c>
      <c r="AI519">
        <v>1</v>
      </c>
      <c r="AJ519">
        <v>0</v>
      </c>
      <c r="AK519">
        <v>0</v>
      </c>
      <c r="AL519">
        <v>0</v>
      </c>
      <c r="AM519">
        <v>0</v>
      </c>
      <c r="AN519" t="s">
        <v>821</v>
      </c>
      <c r="AO519" t="s">
        <v>55</v>
      </c>
      <c r="AP519" t="s">
        <v>55</v>
      </c>
    </row>
    <row r="520" ht="409.5" spans="1:42">
      <c r="A520">
        <v>664</v>
      </c>
      <c r="B520" t="s">
        <v>2139</v>
      </c>
      <c r="C520" t="s">
        <v>2140</v>
      </c>
      <c r="D520" s="12" t="s">
        <v>2141</v>
      </c>
      <c r="E520">
        <v>4</v>
      </c>
      <c r="F520" s="12" t="s">
        <v>2142</v>
      </c>
      <c r="G520" t="s">
        <v>121</v>
      </c>
      <c r="H520" t="s">
        <v>121</v>
      </c>
      <c r="I520" t="s">
        <v>63</v>
      </c>
      <c r="J520">
        <v>1982</v>
      </c>
      <c r="K520" t="s">
        <v>106</v>
      </c>
      <c r="L520" t="s">
        <v>315</v>
      </c>
      <c r="M520" t="s">
        <v>140</v>
      </c>
      <c r="N520" t="s">
        <v>275</v>
      </c>
      <c r="O520" t="s">
        <v>2143</v>
      </c>
      <c r="P520">
        <v>0</v>
      </c>
      <c r="Q520">
        <v>0</v>
      </c>
      <c r="R520">
        <v>116</v>
      </c>
      <c r="S520">
        <v>208</v>
      </c>
      <c r="T520">
        <v>162</v>
      </c>
      <c r="U520" t="s">
        <v>2144</v>
      </c>
      <c r="V520" t="s">
        <v>126</v>
      </c>
      <c r="W520">
        <v>39</v>
      </c>
      <c r="X520">
        <v>1</v>
      </c>
      <c r="Y520">
        <v>0</v>
      </c>
      <c r="Z520">
        <v>0</v>
      </c>
      <c r="AA520">
        <v>1</v>
      </c>
      <c r="AB520">
        <v>1</v>
      </c>
      <c r="AC520">
        <v>0</v>
      </c>
      <c r="AD520">
        <v>0</v>
      </c>
      <c r="AE520">
        <v>0</v>
      </c>
      <c r="AF520">
        <v>0</v>
      </c>
      <c r="AG520">
        <v>0</v>
      </c>
      <c r="AH520">
        <v>1</v>
      </c>
      <c r="AI520">
        <v>1</v>
      </c>
      <c r="AJ520">
        <v>1</v>
      </c>
      <c r="AK520">
        <v>0</v>
      </c>
      <c r="AL520">
        <v>0</v>
      </c>
      <c r="AM520">
        <v>0</v>
      </c>
      <c r="AN520" t="s">
        <v>54</v>
      </c>
      <c r="AO520" t="s">
        <v>55</v>
      </c>
      <c r="AP520" t="s">
        <v>56</v>
      </c>
    </row>
    <row r="521" ht="409.5" spans="1:42">
      <c r="A521">
        <v>665</v>
      </c>
      <c r="B521" t="s">
        <v>1595</v>
      </c>
      <c r="C521" t="s">
        <v>1596</v>
      </c>
      <c r="D521" s="12" t="s">
        <v>1597</v>
      </c>
      <c r="E521">
        <v>3.9</v>
      </c>
      <c r="F521" s="12" t="s">
        <v>1598</v>
      </c>
      <c r="G521" t="s">
        <v>94</v>
      </c>
      <c r="H521" t="s">
        <v>1599</v>
      </c>
      <c r="I521" t="s">
        <v>63</v>
      </c>
      <c r="J521">
        <v>1913</v>
      </c>
      <c r="K521" t="s">
        <v>106</v>
      </c>
      <c r="L521" t="s">
        <v>180</v>
      </c>
      <c r="M521" t="s">
        <v>180</v>
      </c>
      <c r="N521" t="s">
        <v>166</v>
      </c>
      <c r="O521" t="s">
        <v>1600</v>
      </c>
      <c r="P521">
        <v>0</v>
      </c>
      <c r="Q521">
        <v>0</v>
      </c>
      <c r="R521">
        <v>102</v>
      </c>
      <c r="S521">
        <v>172</v>
      </c>
      <c r="T521">
        <v>137</v>
      </c>
      <c r="U521" t="s">
        <v>1601</v>
      </c>
      <c r="V521" t="s">
        <v>100</v>
      </c>
      <c r="W521">
        <v>108</v>
      </c>
      <c r="X521">
        <v>1</v>
      </c>
      <c r="Y521">
        <v>0</v>
      </c>
      <c r="Z521">
        <v>0</v>
      </c>
      <c r="AA521">
        <v>0</v>
      </c>
      <c r="AB521">
        <v>0</v>
      </c>
      <c r="AC521">
        <v>0</v>
      </c>
      <c r="AD521">
        <v>0</v>
      </c>
      <c r="AE521">
        <v>0</v>
      </c>
      <c r="AF521">
        <v>0</v>
      </c>
      <c r="AG521">
        <v>0</v>
      </c>
      <c r="AH521">
        <v>0</v>
      </c>
      <c r="AI521">
        <v>0</v>
      </c>
      <c r="AJ521">
        <v>0</v>
      </c>
      <c r="AK521">
        <v>0</v>
      </c>
      <c r="AL521">
        <v>0</v>
      </c>
      <c r="AM521">
        <v>0</v>
      </c>
      <c r="AN521" t="s">
        <v>54</v>
      </c>
      <c r="AO521" t="s">
        <v>234</v>
      </c>
      <c r="AP521" t="s">
        <v>135</v>
      </c>
    </row>
    <row r="522" ht="409.5" spans="1:42">
      <c r="A522">
        <v>666</v>
      </c>
      <c r="B522" t="s">
        <v>1170</v>
      </c>
      <c r="C522" t="s">
        <v>1171</v>
      </c>
      <c r="D522" s="12" t="s">
        <v>1172</v>
      </c>
      <c r="E522">
        <v>3</v>
      </c>
      <c r="F522" s="12" t="s">
        <v>1173</v>
      </c>
      <c r="G522" t="s">
        <v>1174</v>
      </c>
      <c r="H522" t="s">
        <v>1174</v>
      </c>
      <c r="I522" t="s">
        <v>63</v>
      </c>
      <c r="J522">
        <v>1958</v>
      </c>
      <c r="K522" t="s">
        <v>49</v>
      </c>
      <c r="L522" t="s">
        <v>1175</v>
      </c>
      <c r="M522" t="s">
        <v>148</v>
      </c>
      <c r="N522" t="s">
        <v>166</v>
      </c>
      <c r="O522" t="s">
        <v>1176</v>
      </c>
      <c r="P522">
        <v>0</v>
      </c>
      <c r="Q522">
        <v>0</v>
      </c>
      <c r="R522">
        <v>69</v>
      </c>
      <c r="S522">
        <v>127</v>
      </c>
      <c r="T522">
        <v>98</v>
      </c>
      <c r="U522" t="s">
        <v>1177</v>
      </c>
      <c r="V522" t="s">
        <v>923</v>
      </c>
      <c r="W522">
        <v>63</v>
      </c>
      <c r="X522">
        <v>1</v>
      </c>
      <c r="Y522">
        <v>0</v>
      </c>
      <c r="Z522">
        <v>0</v>
      </c>
      <c r="AA522">
        <v>0</v>
      </c>
      <c r="AB522">
        <v>1</v>
      </c>
      <c r="AC522">
        <v>0</v>
      </c>
      <c r="AD522">
        <v>0</v>
      </c>
      <c r="AE522">
        <v>0</v>
      </c>
      <c r="AF522">
        <v>0</v>
      </c>
      <c r="AG522">
        <v>0</v>
      </c>
      <c r="AH522">
        <v>0</v>
      </c>
      <c r="AI522">
        <v>0</v>
      </c>
      <c r="AJ522">
        <v>0</v>
      </c>
      <c r="AK522">
        <v>0</v>
      </c>
      <c r="AL522">
        <v>0</v>
      </c>
      <c r="AM522">
        <v>0</v>
      </c>
      <c r="AN522" t="s">
        <v>194</v>
      </c>
      <c r="AO522" t="s">
        <v>234</v>
      </c>
      <c r="AP522" t="s">
        <v>56</v>
      </c>
    </row>
    <row r="523" ht="409.5" spans="1:42">
      <c r="A523">
        <v>668</v>
      </c>
      <c r="B523" t="s">
        <v>42</v>
      </c>
      <c r="C523" t="s">
        <v>422</v>
      </c>
      <c r="D523" s="12" t="s">
        <v>423</v>
      </c>
      <c r="E523">
        <v>3.7</v>
      </c>
      <c r="F523" s="12" t="s">
        <v>424</v>
      </c>
      <c r="G523" t="s">
        <v>425</v>
      </c>
      <c r="H523" t="s">
        <v>426</v>
      </c>
      <c r="I523" t="s">
        <v>63</v>
      </c>
      <c r="J523">
        <v>1863</v>
      </c>
      <c r="K523" t="s">
        <v>106</v>
      </c>
      <c r="L523" t="s">
        <v>232</v>
      </c>
      <c r="M523" t="s">
        <v>220</v>
      </c>
      <c r="N523" t="s">
        <v>166</v>
      </c>
      <c r="O523" t="s">
        <v>427</v>
      </c>
      <c r="P523">
        <v>0</v>
      </c>
      <c r="Q523">
        <v>0</v>
      </c>
      <c r="R523">
        <v>86</v>
      </c>
      <c r="S523">
        <v>144</v>
      </c>
      <c r="T523">
        <v>115</v>
      </c>
      <c r="U523" t="s">
        <v>428</v>
      </c>
      <c r="V523" t="s">
        <v>100</v>
      </c>
      <c r="W523">
        <v>158</v>
      </c>
      <c r="X523">
        <v>1</v>
      </c>
      <c r="Y523">
        <v>0</v>
      </c>
      <c r="Z523">
        <v>0</v>
      </c>
      <c r="AA523">
        <v>1</v>
      </c>
      <c r="AB523">
        <v>1</v>
      </c>
      <c r="AC523">
        <v>0</v>
      </c>
      <c r="AD523">
        <v>0</v>
      </c>
      <c r="AE523">
        <v>0</v>
      </c>
      <c r="AF523">
        <v>0</v>
      </c>
      <c r="AG523">
        <v>0</v>
      </c>
      <c r="AH523">
        <v>0</v>
      </c>
      <c r="AI523">
        <v>0</v>
      </c>
      <c r="AJ523">
        <v>0</v>
      </c>
      <c r="AK523">
        <v>0</v>
      </c>
      <c r="AL523">
        <v>0</v>
      </c>
      <c r="AM523">
        <v>0</v>
      </c>
      <c r="AN523" t="s">
        <v>54</v>
      </c>
      <c r="AO523" t="s">
        <v>55</v>
      </c>
      <c r="AP523" t="s">
        <v>56</v>
      </c>
    </row>
    <row r="524" ht="409.5" spans="1:42">
      <c r="A524">
        <v>669</v>
      </c>
      <c r="B524" t="s">
        <v>323</v>
      </c>
      <c r="C524" t="s">
        <v>2145</v>
      </c>
      <c r="D524" s="12" t="s">
        <v>325</v>
      </c>
      <c r="E524">
        <v>3.5</v>
      </c>
      <c r="F524" s="12" t="s">
        <v>326</v>
      </c>
      <c r="G524" t="s">
        <v>2146</v>
      </c>
      <c r="H524" t="s">
        <v>328</v>
      </c>
      <c r="I524" t="s">
        <v>155</v>
      </c>
      <c r="J524">
        <v>1870</v>
      </c>
      <c r="K524" t="s">
        <v>106</v>
      </c>
      <c r="L524" t="s">
        <v>180</v>
      </c>
      <c r="M524" t="s">
        <v>180</v>
      </c>
      <c r="N524" t="s">
        <v>108</v>
      </c>
      <c r="O524">
        <v>-1</v>
      </c>
      <c r="P524">
        <v>0</v>
      </c>
      <c r="Q524">
        <v>0</v>
      </c>
      <c r="R524">
        <v>102</v>
      </c>
      <c r="S524">
        <v>165</v>
      </c>
      <c r="T524">
        <v>133.5</v>
      </c>
      <c r="U524" t="s">
        <v>329</v>
      </c>
      <c r="V524" t="s">
        <v>222</v>
      </c>
      <c r="W524">
        <v>151</v>
      </c>
      <c r="X524">
        <v>1</v>
      </c>
      <c r="Y524">
        <v>0</v>
      </c>
      <c r="Z524">
        <v>0</v>
      </c>
      <c r="AA524">
        <v>1</v>
      </c>
      <c r="AB524">
        <v>0</v>
      </c>
      <c r="AC524">
        <v>0</v>
      </c>
      <c r="AD524">
        <v>0</v>
      </c>
      <c r="AE524">
        <v>0</v>
      </c>
      <c r="AF524">
        <v>0</v>
      </c>
      <c r="AG524">
        <v>0</v>
      </c>
      <c r="AH524">
        <v>0</v>
      </c>
      <c r="AI524">
        <v>0</v>
      </c>
      <c r="AJ524">
        <v>0</v>
      </c>
      <c r="AK524">
        <v>0</v>
      </c>
      <c r="AL524">
        <v>0</v>
      </c>
      <c r="AM524">
        <v>0</v>
      </c>
      <c r="AN524" t="s">
        <v>54</v>
      </c>
      <c r="AO524" t="s">
        <v>234</v>
      </c>
      <c r="AP524" t="s">
        <v>56</v>
      </c>
    </row>
    <row r="525" ht="409.5" spans="1:42">
      <c r="A525">
        <v>670</v>
      </c>
      <c r="B525" t="s">
        <v>330</v>
      </c>
      <c r="C525" t="s">
        <v>656</v>
      </c>
      <c r="D525" s="12" t="s">
        <v>1602</v>
      </c>
      <c r="E525">
        <v>4</v>
      </c>
      <c r="F525" s="12" t="s">
        <v>216</v>
      </c>
      <c r="G525" t="s">
        <v>217</v>
      </c>
      <c r="H525" t="s">
        <v>217</v>
      </c>
      <c r="I525" t="s">
        <v>48</v>
      </c>
      <c r="J525">
        <v>1915</v>
      </c>
      <c r="K525" t="s">
        <v>218</v>
      </c>
      <c r="L525" t="s">
        <v>219</v>
      </c>
      <c r="M525" t="s">
        <v>220</v>
      </c>
      <c r="N525" t="s">
        <v>87</v>
      </c>
      <c r="O525">
        <v>-1</v>
      </c>
      <c r="P525">
        <v>0</v>
      </c>
      <c r="Q525">
        <v>0</v>
      </c>
      <c r="R525">
        <v>74</v>
      </c>
      <c r="S525">
        <v>124</v>
      </c>
      <c r="T525">
        <v>99</v>
      </c>
      <c r="U525" t="s">
        <v>221</v>
      </c>
      <c r="V525" t="s">
        <v>222</v>
      </c>
      <c r="W525">
        <v>106</v>
      </c>
      <c r="X525">
        <v>1</v>
      </c>
      <c r="Y525">
        <v>0</v>
      </c>
      <c r="Z525">
        <v>1</v>
      </c>
      <c r="AA525">
        <v>0</v>
      </c>
      <c r="AB525">
        <v>1</v>
      </c>
      <c r="AC525">
        <v>0</v>
      </c>
      <c r="AD525">
        <v>0</v>
      </c>
      <c r="AE525">
        <v>0</v>
      </c>
      <c r="AF525">
        <v>0</v>
      </c>
      <c r="AG525">
        <v>0</v>
      </c>
      <c r="AH525">
        <v>0</v>
      </c>
      <c r="AI525">
        <v>0</v>
      </c>
      <c r="AJ525">
        <v>0</v>
      </c>
      <c r="AK525">
        <v>0</v>
      </c>
      <c r="AL525">
        <v>0</v>
      </c>
      <c r="AM525">
        <v>0</v>
      </c>
      <c r="AN525" t="s">
        <v>194</v>
      </c>
      <c r="AO525" t="s">
        <v>55</v>
      </c>
      <c r="AP525" t="s">
        <v>56</v>
      </c>
    </row>
    <row r="526" ht="409.5" spans="1:42">
      <c r="A526">
        <v>671</v>
      </c>
      <c r="B526" t="s">
        <v>1181</v>
      </c>
      <c r="C526" t="s">
        <v>1182</v>
      </c>
      <c r="D526" s="12" t="s">
        <v>1183</v>
      </c>
      <c r="E526">
        <v>3.3</v>
      </c>
      <c r="F526" s="12" t="s">
        <v>1184</v>
      </c>
      <c r="G526" t="s">
        <v>662</v>
      </c>
      <c r="H526" t="s">
        <v>662</v>
      </c>
      <c r="I526" t="s">
        <v>48</v>
      </c>
      <c r="J526">
        <v>1964</v>
      </c>
      <c r="K526" t="s">
        <v>49</v>
      </c>
      <c r="L526" t="s">
        <v>1160</v>
      </c>
      <c r="M526" t="s">
        <v>357</v>
      </c>
      <c r="N526" t="s">
        <v>97</v>
      </c>
      <c r="O526">
        <v>-1</v>
      </c>
      <c r="P526">
        <v>0</v>
      </c>
      <c r="Q526">
        <v>0</v>
      </c>
      <c r="R526">
        <v>40</v>
      </c>
      <c r="S526">
        <v>68</v>
      </c>
      <c r="T526">
        <v>54</v>
      </c>
      <c r="U526" t="s">
        <v>1185</v>
      </c>
      <c r="V526" t="s">
        <v>665</v>
      </c>
      <c r="W526">
        <v>57</v>
      </c>
      <c r="X526">
        <v>0</v>
      </c>
      <c r="Y526">
        <v>0</v>
      </c>
      <c r="Z526">
        <v>0</v>
      </c>
      <c r="AA526">
        <v>0</v>
      </c>
      <c r="AB526">
        <v>0</v>
      </c>
      <c r="AC526">
        <v>0</v>
      </c>
      <c r="AD526">
        <v>0</v>
      </c>
      <c r="AE526">
        <v>0</v>
      </c>
      <c r="AF526">
        <v>0</v>
      </c>
      <c r="AG526">
        <v>0</v>
      </c>
      <c r="AH526">
        <v>0</v>
      </c>
      <c r="AI526">
        <v>0</v>
      </c>
      <c r="AJ526">
        <v>0</v>
      </c>
      <c r="AK526">
        <v>0</v>
      </c>
      <c r="AL526">
        <v>0</v>
      </c>
      <c r="AM526">
        <v>0</v>
      </c>
      <c r="AN526" t="s">
        <v>134</v>
      </c>
      <c r="AO526" t="s">
        <v>55</v>
      </c>
      <c r="AP526" t="s">
        <v>55</v>
      </c>
    </row>
    <row r="527" ht="409.5" spans="1:42">
      <c r="A527">
        <v>672</v>
      </c>
      <c r="B527" t="s">
        <v>776</v>
      </c>
      <c r="C527" t="s">
        <v>1608</v>
      </c>
      <c r="D527" s="12" t="s">
        <v>2147</v>
      </c>
      <c r="E527">
        <v>3.2</v>
      </c>
      <c r="F527" s="12" t="s">
        <v>2148</v>
      </c>
      <c r="G527" t="s">
        <v>1735</v>
      </c>
      <c r="H527" t="s">
        <v>515</v>
      </c>
      <c r="I527" t="s">
        <v>83</v>
      </c>
      <c r="J527">
        <v>2004</v>
      </c>
      <c r="K527" t="s">
        <v>49</v>
      </c>
      <c r="L527" t="s">
        <v>65</v>
      </c>
      <c r="M527" t="s">
        <v>66</v>
      </c>
      <c r="N527" t="s">
        <v>97</v>
      </c>
      <c r="O527">
        <v>-1</v>
      </c>
      <c r="P527">
        <v>0</v>
      </c>
      <c r="Q527">
        <v>0</v>
      </c>
      <c r="R527">
        <v>76</v>
      </c>
      <c r="S527">
        <v>142</v>
      </c>
      <c r="T527">
        <v>109</v>
      </c>
      <c r="U527" t="s">
        <v>2149</v>
      </c>
      <c r="V527" t="s">
        <v>923</v>
      </c>
      <c r="W527">
        <v>17</v>
      </c>
      <c r="X527">
        <v>0</v>
      </c>
      <c r="Y527">
        <v>0</v>
      </c>
      <c r="Z527">
        <v>1</v>
      </c>
      <c r="AA527">
        <v>1</v>
      </c>
      <c r="AB527">
        <v>0</v>
      </c>
      <c r="AC527">
        <v>0</v>
      </c>
      <c r="AD527">
        <v>0</v>
      </c>
      <c r="AE527">
        <v>0</v>
      </c>
      <c r="AF527">
        <v>0</v>
      </c>
      <c r="AG527">
        <v>0</v>
      </c>
      <c r="AH527">
        <v>1</v>
      </c>
      <c r="AI527">
        <v>0</v>
      </c>
      <c r="AJ527">
        <v>0</v>
      </c>
      <c r="AK527">
        <v>0</v>
      </c>
      <c r="AL527">
        <v>0</v>
      </c>
      <c r="AM527">
        <v>0</v>
      </c>
      <c r="AN527" t="s">
        <v>194</v>
      </c>
      <c r="AO527" t="s">
        <v>234</v>
      </c>
      <c r="AP527" t="s">
        <v>55</v>
      </c>
    </row>
    <row r="528" ht="409.5" spans="1:42">
      <c r="A528">
        <v>673</v>
      </c>
      <c r="B528" t="s">
        <v>330</v>
      </c>
      <c r="C528" t="s">
        <v>1608</v>
      </c>
      <c r="D528" s="12" t="s">
        <v>1609</v>
      </c>
      <c r="E528">
        <v>3.4</v>
      </c>
      <c r="F528" s="12" t="s">
        <v>1610</v>
      </c>
      <c r="G528" t="s">
        <v>760</v>
      </c>
      <c r="H528" t="s">
        <v>537</v>
      </c>
      <c r="I528" t="s">
        <v>105</v>
      </c>
      <c r="J528">
        <v>1999</v>
      </c>
      <c r="K528" t="s">
        <v>49</v>
      </c>
      <c r="L528" t="s">
        <v>309</v>
      </c>
      <c r="M528" t="s">
        <v>140</v>
      </c>
      <c r="N528" t="s">
        <v>124</v>
      </c>
      <c r="O528">
        <v>-1</v>
      </c>
      <c r="P528">
        <v>0</v>
      </c>
      <c r="Q528">
        <v>0</v>
      </c>
      <c r="R528">
        <v>76</v>
      </c>
      <c r="S528">
        <v>142</v>
      </c>
      <c r="T528">
        <v>109</v>
      </c>
      <c r="U528" t="s">
        <v>1611</v>
      </c>
      <c r="V528" t="s">
        <v>69</v>
      </c>
      <c r="W528">
        <v>22</v>
      </c>
      <c r="X528">
        <v>0</v>
      </c>
      <c r="Y528">
        <v>0</v>
      </c>
      <c r="Z528">
        <v>1</v>
      </c>
      <c r="AA528">
        <v>0</v>
      </c>
      <c r="AB528">
        <v>0</v>
      </c>
      <c r="AC528">
        <v>0</v>
      </c>
      <c r="AD528">
        <v>0</v>
      </c>
      <c r="AE528">
        <v>0</v>
      </c>
      <c r="AF528">
        <v>0</v>
      </c>
      <c r="AG528">
        <v>0</v>
      </c>
      <c r="AH528">
        <v>0</v>
      </c>
      <c r="AI528">
        <v>0</v>
      </c>
      <c r="AJ528">
        <v>0</v>
      </c>
      <c r="AK528">
        <v>0</v>
      </c>
      <c r="AL528">
        <v>0</v>
      </c>
      <c r="AM528">
        <v>0</v>
      </c>
      <c r="AN528" t="s">
        <v>194</v>
      </c>
      <c r="AO528" t="s">
        <v>55</v>
      </c>
      <c r="AP528" t="s">
        <v>56</v>
      </c>
    </row>
    <row r="529" ht="409.5" spans="1:42">
      <c r="A529">
        <v>674</v>
      </c>
      <c r="B529" t="s">
        <v>323</v>
      </c>
      <c r="C529" t="s">
        <v>1603</v>
      </c>
      <c r="D529" s="12" t="s">
        <v>1604</v>
      </c>
      <c r="E529">
        <v>4.4</v>
      </c>
      <c r="F529" s="12" t="s">
        <v>1605</v>
      </c>
      <c r="G529" t="s">
        <v>1606</v>
      </c>
      <c r="H529" t="s">
        <v>1606</v>
      </c>
      <c r="I529" t="s">
        <v>83</v>
      </c>
      <c r="J529">
        <v>1984</v>
      </c>
      <c r="K529" t="s">
        <v>49</v>
      </c>
      <c r="L529" t="s">
        <v>315</v>
      </c>
      <c r="M529" t="s">
        <v>140</v>
      </c>
      <c r="N529" t="s">
        <v>108</v>
      </c>
      <c r="O529">
        <v>-1</v>
      </c>
      <c r="P529">
        <v>0</v>
      </c>
      <c r="Q529">
        <v>0</v>
      </c>
      <c r="R529">
        <v>108</v>
      </c>
      <c r="S529">
        <v>171</v>
      </c>
      <c r="T529">
        <v>139.5</v>
      </c>
      <c r="U529" t="s">
        <v>1607</v>
      </c>
      <c r="V529" t="s">
        <v>183</v>
      </c>
      <c r="W529">
        <v>37</v>
      </c>
      <c r="X529">
        <v>1</v>
      </c>
      <c r="Y529">
        <v>0</v>
      </c>
      <c r="Z529">
        <v>0</v>
      </c>
      <c r="AA529">
        <v>0</v>
      </c>
      <c r="AB529">
        <v>1</v>
      </c>
      <c r="AC529">
        <v>0</v>
      </c>
      <c r="AD529">
        <v>0</v>
      </c>
      <c r="AE529">
        <v>0</v>
      </c>
      <c r="AF529">
        <v>0</v>
      </c>
      <c r="AG529">
        <v>0</v>
      </c>
      <c r="AH529">
        <v>0</v>
      </c>
      <c r="AI529">
        <v>1</v>
      </c>
      <c r="AJ529">
        <v>1</v>
      </c>
      <c r="AK529">
        <v>0</v>
      </c>
      <c r="AL529">
        <v>0</v>
      </c>
      <c r="AM529">
        <v>0</v>
      </c>
      <c r="AN529" t="s">
        <v>54</v>
      </c>
      <c r="AO529" t="s">
        <v>234</v>
      </c>
      <c r="AP529" t="s">
        <v>56</v>
      </c>
    </row>
    <row r="530" ht="409.5" spans="1:42">
      <c r="A530">
        <v>675</v>
      </c>
      <c r="B530" t="s">
        <v>1612</v>
      </c>
      <c r="C530" t="s">
        <v>1613</v>
      </c>
      <c r="D530" s="12" t="s">
        <v>1614</v>
      </c>
      <c r="E530">
        <v>3.3</v>
      </c>
      <c r="F530" s="12" t="s">
        <v>411</v>
      </c>
      <c r="G530" t="s">
        <v>239</v>
      </c>
      <c r="H530" t="s">
        <v>412</v>
      </c>
      <c r="I530" t="s">
        <v>63</v>
      </c>
      <c r="J530">
        <v>1912</v>
      </c>
      <c r="K530" t="s">
        <v>49</v>
      </c>
      <c r="L530" t="s">
        <v>219</v>
      </c>
      <c r="M530" t="s">
        <v>220</v>
      </c>
      <c r="N530" t="s">
        <v>166</v>
      </c>
      <c r="O530" t="s">
        <v>413</v>
      </c>
      <c r="P530">
        <v>0</v>
      </c>
      <c r="Q530">
        <v>0</v>
      </c>
      <c r="R530">
        <v>202</v>
      </c>
      <c r="S530">
        <v>306</v>
      </c>
      <c r="T530">
        <v>254</v>
      </c>
      <c r="U530" t="s">
        <v>414</v>
      </c>
      <c r="V530" t="s">
        <v>244</v>
      </c>
      <c r="W530">
        <v>109</v>
      </c>
      <c r="X530">
        <v>1</v>
      </c>
      <c r="Y530">
        <v>0</v>
      </c>
      <c r="Z530">
        <v>0</v>
      </c>
      <c r="AA530">
        <v>0</v>
      </c>
      <c r="AB530">
        <v>0</v>
      </c>
      <c r="AC530">
        <v>1</v>
      </c>
      <c r="AD530">
        <v>0</v>
      </c>
      <c r="AE530">
        <v>0</v>
      </c>
      <c r="AF530">
        <v>0</v>
      </c>
      <c r="AG530">
        <v>0</v>
      </c>
      <c r="AH530">
        <v>0</v>
      </c>
      <c r="AI530">
        <v>0</v>
      </c>
      <c r="AJ530">
        <v>0</v>
      </c>
      <c r="AK530">
        <v>0</v>
      </c>
      <c r="AL530">
        <v>0</v>
      </c>
      <c r="AM530">
        <v>0</v>
      </c>
      <c r="AN530" t="s">
        <v>54</v>
      </c>
      <c r="AO530" t="s">
        <v>55</v>
      </c>
      <c r="AP530" t="s">
        <v>56</v>
      </c>
    </row>
    <row r="531" ht="409.5" spans="1:42">
      <c r="A531">
        <v>676</v>
      </c>
      <c r="B531" t="s">
        <v>853</v>
      </c>
      <c r="C531" t="s">
        <v>2150</v>
      </c>
      <c r="D531" s="12" t="s">
        <v>2151</v>
      </c>
      <c r="E531">
        <v>3.2</v>
      </c>
      <c r="F531" s="12" t="s">
        <v>2152</v>
      </c>
      <c r="G531" t="s">
        <v>94</v>
      </c>
      <c r="H531" t="s">
        <v>94</v>
      </c>
      <c r="I531" t="s">
        <v>83</v>
      </c>
      <c r="J531">
        <v>1975</v>
      </c>
      <c r="K531" t="s">
        <v>49</v>
      </c>
      <c r="L531" t="s">
        <v>315</v>
      </c>
      <c r="M531" t="s">
        <v>140</v>
      </c>
      <c r="N531" t="s">
        <v>97</v>
      </c>
      <c r="O531" t="s">
        <v>2153</v>
      </c>
      <c r="P531">
        <v>0</v>
      </c>
      <c r="Q531">
        <v>0</v>
      </c>
      <c r="R531">
        <v>91</v>
      </c>
      <c r="S531">
        <v>159</v>
      </c>
      <c r="T531">
        <v>125</v>
      </c>
      <c r="U531" t="s">
        <v>2154</v>
      </c>
      <c r="V531" t="s">
        <v>100</v>
      </c>
      <c r="W531">
        <v>46</v>
      </c>
      <c r="X531">
        <v>1</v>
      </c>
      <c r="Y531">
        <v>0</v>
      </c>
      <c r="Z531">
        <v>1</v>
      </c>
      <c r="AA531">
        <v>1</v>
      </c>
      <c r="AB531">
        <v>1</v>
      </c>
      <c r="AC531">
        <v>0</v>
      </c>
      <c r="AD531">
        <v>0</v>
      </c>
      <c r="AE531">
        <v>1</v>
      </c>
      <c r="AF531">
        <v>0</v>
      </c>
      <c r="AG531">
        <v>1</v>
      </c>
      <c r="AH531">
        <v>0</v>
      </c>
      <c r="AI531">
        <v>0</v>
      </c>
      <c r="AJ531">
        <v>0</v>
      </c>
      <c r="AK531">
        <v>0</v>
      </c>
      <c r="AL531">
        <v>0</v>
      </c>
      <c r="AM531">
        <v>0</v>
      </c>
      <c r="AN531" t="s">
        <v>859</v>
      </c>
      <c r="AO531" t="s">
        <v>55</v>
      </c>
      <c r="AP531" t="s">
        <v>56</v>
      </c>
    </row>
    <row r="532" ht="409.5" spans="1:42">
      <c r="A532">
        <v>678</v>
      </c>
      <c r="B532" t="s">
        <v>2155</v>
      </c>
      <c r="C532" t="s">
        <v>2156</v>
      </c>
      <c r="D532" s="12" t="s">
        <v>2157</v>
      </c>
      <c r="E532">
        <v>3.8</v>
      </c>
      <c r="F532" s="12" t="s">
        <v>289</v>
      </c>
      <c r="G532" t="s">
        <v>178</v>
      </c>
      <c r="H532" t="s">
        <v>290</v>
      </c>
      <c r="I532" t="s">
        <v>63</v>
      </c>
      <c r="J532">
        <v>1996</v>
      </c>
      <c r="K532" t="s">
        <v>106</v>
      </c>
      <c r="L532" t="s">
        <v>180</v>
      </c>
      <c r="M532" t="s">
        <v>180</v>
      </c>
      <c r="N532" t="s">
        <v>166</v>
      </c>
      <c r="O532">
        <v>-1</v>
      </c>
      <c r="P532">
        <v>0</v>
      </c>
      <c r="Q532">
        <v>0</v>
      </c>
      <c r="R532">
        <v>80</v>
      </c>
      <c r="S532">
        <v>133</v>
      </c>
      <c r="T532">
        <v>106.5</v>
      </c>
      <c r="U532" t="s">
        <v>291</v>
      </c>
      <c r="V532" t="s">
        <v>183</v>
      </c>
      <c r="W532">
        <v>25</v>
      </c>
      <c r="X532">
        <v>1</v>
      </c>
      <c r="Y532">
        <v>0</v>
      </c>
      <c r="Z532">
        <v>0</v>
      </c>
      <c r="AA532">
        <v>0</v>
      </c>
      <c r="AB532">
        <v>1</v>
      </c>
      <c r="AC532">
        <v>1</v>
      </c>
      <c r="AD532">
        <v>0</v>
      </c>
      <c r="AE532">
        <v>0</v>
      </c>
      <c r="AF532">
        <v>0</v>
      </c>
      <c r="AG532">
        <v>0</v>
      </c>
      <c r="AH532">
        <v>0</v>
      </c>
      <c r="AI532">
        <v>1</v>
      </c>
      <c r="AJ532">
        <v>1</v>
      </c>
      <c r="AK532">
        <v>0</v>
      </c>
      <c r="AL532">
        <v>0</v>
      </c>
      <c r="AM532">
        <v>0</v>
      </c>
      <c r="AN532" t="s">
        <v>54</v>
      </c>
      <c r="AO532" t="s">
        <v>234</v>
      </c>
      <c r="AP532" t="s">
        <v>56</v>
      </c>
    </row>
    <row r="533" ht="409.5" spans="1:42">
      <c r="A533">
        <v>679</v>
      </c>
      <c r="B533" t="s">
        <v>1615</v>
      </c>
      <c r="C533" t="s">
        <v>1616</v>
      </c>
      <c r="D533" s="12" t="s">
        <v>1617</v>
      </c>
      <c r="E533">
        <v>2.9</v>
      </c>
      <c r="F533" s="12" t="s">
        <v>1618</v>
      </c>
      <c r="G533" t="s">
        <v>953</v>
      </c>
      <c r="H533" t="s">
        <v>146</v>
      </c>
      <c r="I533" t="s">
        <v>105</v>
      </c>
      <c r="J533">
        <v>2012</v>
      </c>
      <c r="K533" t="s">
        <v>189</v>
      </c>
      <c r="L533" t="s">
        <v>180</v>
      </c>
      <c r="M533" t="s">
        <v>180</v>
      </c>
      <c r="N533" t="s">
        <v>97</v>
      </c>
      <c r="O533" t="s">
        <v>1619</v>
      </c>
      <c r="P533">
        <v>0</v>
      </c>
      <c r="Q533">
        <v>0</v>
      </c>
      <c r="R533">
        <v>49</v>
      </c>
      <c r="S533">
        <v>97</v>
      </c>
      <c r="T533">
        <v>73</v>
      </c>
      <c r="U533" t="s">
        <v>1620</v>
      </c>
      <c r="V533" t="s">
        <v>126</v>
      </c>
      <c r="W533">
        <v>9</v>
      </c>
      <c r="X533">
        <v>0</v>
      </c>
      <c r="Y533">
        <v>0</v>
      </c>
      <c r="Z533">
        <v>0</v>
      </c>
      <c r="AA533">
        <v>0</v>
      </c>
      <c r="AB533">
        <v>0</v>
      </c>
      <c r="AC533">
        <v>0</v>
      </c>
      <c r="AD533">
        <v>0</v>
      </c>
      <c r="AE533">
        <v>0</v>
      </c>
      <c r="AF533">
        <v>0</v>
      </c>
      <c r="AG533">
        <v>0</v>
      </c>
      <c r="AH533">
        <v>0</v>
      </c>
      <c r="AI533">
        <v>0</v>
      </c>
      <c r="AJ533">
        <v>0</v>
      </c>
      <c r="AK533">
        <v>0</v>
      </c>
      <c r="AL533">
        <v>0</v>
      </c>
      <c r="AM533">
        <v>0</v>
      </c>
      <c r="AN533" t="s">
        <v>134</v>
      </c>
      <c r="AO533" t="s">
        <v>55</v>
      </c>
      <c r="AP533" t="s">
        <v>135</v>
      </c>
    </row>
    <row r="534" ht="409.5" spans="1:42">
      <c r="A534">
        <v>681</v>
      </c>
      <c r="B534" t="s">
        <v>1186</v>
      </c>
      <c r="C534" t="s">
        <v>1187</v>
      </c>
      <c r="D534" s="12" t="s">
        <v>1188</v>
      </c>
      <c r="E534">
        <v>2.7</v>
      </c>
      <c r="F534" s="12" t="s">
        <v>1189</v>
      </c>
      <c r="G534" t="s">
        <v>760</v>
      </c>
      <c r="H534" t="s">
        <v>760</v>
      </c>
      <c r="I534" t="s">
        <v>105</v>
      </c>
      <c r="J534">
        <v>1961</v>
      </c>
      <c r="K534" t="s">
        <v>49</v>
      </c>
      <c r="L534" t="s">
        <v>180</v>
      </c>
      <c r="M534" t="s">
        <v>180</v>
      </c>
      <c r="N534" t="s">
        <v>124</v>
      </c>
      <c r="O534">
        <v>-1</v>
      </c>
      <c r="P534">
        <v>0</v>
      </c>
      <c r="Q534">
        <v>0</v>
      </c>
      <c r="R534">
        <v>49</v>
      </c>
      <c r="S534">
        <v>113</v>
      </c>
      <c r="T534">
        <v>81</v>
      </c>
      <c r="U534" t="s">
        <v>1190</v>
      </c>
      <c r="V534" t="s">
        <v>69</v>
      </c>
      <c r="W534">
        <v>60</v>
      </c>
      <c r="X534">
        <v>0</v>
      </c>
      <c r="Y534">
        <v>0</v>
      </c>
      <c r="Z534">
        <v>0</v>
      </c>
      <c r="AA534">
        <v>1</v>
      </c>
      <c r="AB534">
        <v>0</v>
      </c>
      <c r="AC534">
        <v>0</v>
      </c>
      <c r="AD534">
        <v>0</v>
      </c>
      <c r="AE534">
        <v>0</v>
      </c>
      <c r="AF534">
        <v>0</v>
      </c>
      <c r="AG534">
        <v>0</v>
      </c>
      <c r="AH534">
        <v>0</v>
      </c>
      <c r="AI534">
        <v>0</v>
      </c>
      <c r="AJ534">
        <v>0</v>
      </c>
      <c r="AK534">
        <v>0</v>
      </c>
      <c r="AL534">
        <v>0</v>
      </c>
      <c r="AM534">
        <v>0</v>
      </c>
      <c r="AN534" t="s">
        <v>134</v>
      </c>
      <c r="AO534" t="s">
        <v>55</v>
      </c>
      <c r="AP534" t="s">
        <v>135</v>
      </c>
    </row>
    <row r="535" ht="409.5" spans="1:42">
      <c r="A535">
        <v>682</v>
      </c>
      <c r="B535" t="s">
        <v>1178</v>
      </c>
      <c r="C535" t="s">
        <v>1047</v>
      </c>
      <c r="D535" s="12" t="s">
        <v>1179</v>
      </c>
      <c r="E535">
        <v>3.6</v>
      </c>
      <c r="F535" s="12" t="s">
        <v>1049</v>
      </c>
      <c r="G535" t="s">
        <v>1180</v>
      </c>
      <c r="H535" t="s">
        <v>1050</v>
      </c>
      <c r="I535" t="s">
        <v>83</v>
      </c>
      <c r="J535">
        <v>1935</v>
      </c>
      <c r="K535" t="s">
        <v>218</v>
      </c>
      <c r="L535" t="s">
        <v>65</v>
      </c>
      <c r="M535" t="s">
        <v>66</v>
      </c>
      <c r="N535" t="s">
        <v>76</v>
      </c>
      <c r="O535">
        <v>-1</v>
      </c>
      <c r="P535">
        <v>1</v>
      </c>
      <c r="Q535">
        <v>0</v>
      </c>
      <c r="R535">
        <v>43</v>
      </c>
      <c r="S535">
        <v>70</v>
      </c>
      <c r="T535">
        <v>56.5</v>
      </c>
      <c r="U535" t="s">
        <v>1051</v>
      </c>
      <c r="V535" t="s">
        <v>1052</v>
      </c>
      <c r="W535">
        <v>86</v>
      </c>
      <c r="X535">
        <v>0</v>
      </c>
      <c r="Y535">
        <v>0</v>
      </c>
      <c r="Z535">
        <v>0</v>
      </c>
      <c r="AA535">
        <v>0</v>
      </c>
      <c r="AB535">
        <v>0</v>
      </c>
      <c r="AC535">
        <v>0</v>
      </c>
      <c r="AD535">
        <v>0</v>
      </c>
      <c r="AE535">
        <v>0</v>
      </c>
      <c r="AF535">
        <v>0</v>
      </c>
      <c r="AG535">
        <v>0</v>
      </c>
      <c r="AH535">
        <v>0</v>
      </c>
      <c r="AI535">
        <v>0</v>
      </c>
      <c r="AJ535">
        <v>0</v>
      </c>
      <c r="AK535">
        <v>0</v>
      </c>
      <c r="AL535">
        <v>0</v>
      </c>
      <c r="AM535">
        <v>0</v>
      </c>
      <c r="AN535" t="s">
        <v>134</v>
      </c>
      <c r="AO535" t="s">
        <v>55</v>
      </c>
      <c r="AP535" t="s">
        <v>55</v>
      </c>
    </row>
    <row r="536" ht="409.5" spans="1:42">
      <c r="A536">
        <v>683</v>
      </c>
      <c r="B536" t="s">
        <v>1621</v>
      </c>
      <c r="C536" t="s">
        <v>1622</v>
      </c>
      <c r="D536" s="12" t="s">
        <v>1623</v>
      </c>
      <c r="E536">
        <v>3.1</v>
      </c>
      <c r="F536" s="12" t="s">
        <v>1542</v>
      </c>
      <c r="G536" t="s">
        <v>1544</v>
      </c>
      <c r="H536" t="s">
        <v>1544</v>
      </c>
      <c r="I536" t="s">
        <v>155</v>
      </c>
      <c r="J536">
        <v>1875</v>
      </c>
      <c r="K536" t="s">
        <v>49</v>
      </c>
      <c r="L536" t="s">
        <v>356</v>
      </c>
      <c r="M536" t="s">
        <v>357</v>
      </c>
      <c r="N536" t="s">
        <v>166</v>
      </c>
      <c r="O536">
        <v>-1</v>
      </c>
      <c r="P536">
        <v>0</v>
      </c>
      <c r="Q536">
        <v>0</v>
      </c>
      <c r="R536">
        <v>65</v>
      </c>
      <c r="S536">
        <v>134</v>
      </c>
      <c r="T536">
        <v>99.5</v>
      </c>
      <c r="U536" t="s">
        <v>1545</v>
      </c>
      <c r="V536" t="s">
        <v>702</v>
      </c>
      <c r="W536">
        <v>146</v>
      </c>
      <c r="X536">
        <v>0</v>
      </c>
      <c r="Y536">
        <v>0</v>
      </c>
      <c r="Z536">
        <v>0</v>
      </c>
      <c r="AA536">
        <v>1</v>
      </c>
      <c r="AB536">
        <v>0</v>
      </c>
      <c r="AC536">
        <v>0</v>
      </c>
      <c r="AD536">
        <v>0</v>
      </c>
      <c r="AE536">
        <v>0</v>
      </c>
      <c r="AF536">
        <v>0</v>
      </c>
      <c r="AG536">
        <v>0</v>
      </c>
      <c r="AH536">
        <v>0</v>
      </c>
      <c r="AI536">
        <v>0</v>
      </c>
      <c r="AJ536">
        <v>0</v>
      </c>
      <c r="AK536">
        <v>0</v>
      </c>
      <c r="AL536">
        <v>0</v>
      </c>
      <c r="AM536">
        <v>0</v>
      </c>
      <c r="AN536" t="s">
        <v>134</v>
      </c>
      <c r="AO536" t="s">
        <v>55</v>
      </c>
      <c r="AP536" t="s">
        <v>55</v>
      </c>
    </row>
    <row r="537" ht="409.5" spans="1:42">
      <c r="A537">
        <v>685</v>
      </c>
      <c r="B537" t="s">
        <v>1624</v>
      </c>
      <c r="C537" t="s">
        <v>1625</v>
      </c>
      <c r="D537" s="12" t="s">
        <v>1626</v>
      </c>
      <c r="E537">
        <v>3.3</v>
      </c>
      <c r="F537" s="12" t="s">
        <v>1627</v>
      </c>
      <c r="G537" t="s">
        <v>1628</v>
      </c>
      <c r="H537" t="s">
        <v>1628</v>
      </c>
      <c r="I537" t="s">
        <v>48</v>
      </c>
      <c r="J537">
        <v>1989</v>
      </c>
      <c r="K537" t="s">
        <v>49</v>
      </c>
      <c r="L537" t="s">
        <v>219</v>
      </c>
      <c r="M537" t="s">
        <v>220</v>
      </c>
      <c r="N537" t="s">
        <v>87</v>
      </c>
      <c r="O537">
        <v>-1</v>
      </c>
      <c r="P537">
        <v>0</v>
      </c>
      <c r="Q537">
        <v>0</v>
      </c>
      <c r="R537">
        <v>32</v>
      </c>
      <c r="S537">
        <v>59</v>
      </c>
      <c r="T537">
        <v>45.5</v>
      </c>
      <c r="U537" t="s">
        <v>1629</v>
      </c>
      <c r="V537" t="s">
        <v>394</v>
      </c>
      <c r="W537">
        <v>32</v>
      </c>
      <c r="X537">
        <v>0</v>
      </c>
      <c r="Y537">
        <v>0</v>
      </c>
      <c r="Z537">
        <v>0</v>
      </c>
      <c r="AA537">
        <v>0</v>
      </c>
      <c r="AB537">
        <v>0</v>
      </c>
      <c r="AC537">
        <v>0</v>
      </c>
      <c r="AD537">
        <v>0</v>
      </c>
      <c r="AE537">
        <v>0</v>
      </c>
      <c r="AF537">
        <v>0</v>
      </c>
      <c r="AG537">
        <v>0</v>
      </c>
      <c r="AH537">
        <v>0</v>
      </c>
      <c r="AI537">
        <v>0</v>
      </c>
      <c r="AJ537">
        <v>0</v>
      </c>
      <c r="AK537">
        <v>0</v>
      </c>
      <c r="AL537">
        <v>0</v>
      </c>
      <c r="AM537">
        <v>0</v>
      </c>
      <c r="AN537" t="s">
        <v>174</v>
      </c>
      <c r="AO537" t="s">
        <v>55</v>
      </c>
      <c r="AP537" t="s">
        <v>55</v>
      </c>
    </row>
    <row r="538" ht="409.5" spans="1:42">
      <c r="A538">
        <v>687</v>
      </c>
      <c r="B538" t="s">
        <v>2158</v>
      </c>
      <c r="C538" t="s">
        <v>2159</v>
      </c>
      <c r="D538" s="12" t="s">
        <v>2160</v>
      </c>
      <c r="E538">
        <v>3.7</v>
      </c>
      <c r="F538" s="12" t="s">
        <v>273</v>
      </c>
      <c r="G538" t="s">
        <v>274</v>
      </c>
      <c r="H538" t="s">
        <v>274</v>
      </c>
      <c r="I538" t="s">
        <v>155</v>
      </c>
      <c r="J538">
        <v>1852</v>
      </c>
      <c r="K538" t="s">
        <v>106</v>
      </c>
      <c r="L538" t="s">
        <v>219</v>
      </c>
      <c r="M538" t="s">
        <v>220</v>
      </c>
      <c r="N538" t="s">
        <v>275</v>
      </c>
      <c r="O538">
        <v>-1</v>
      </c>
      <c r="P538">
        <v>0</v>
      </c>
      <c r="Q538">
        <v>0</v>
      </c>
      <c r="R538">
        <v>39</v>
      </c>
      <c r="S538">
        <v>69</v>
      </c>
      <c r="T538">
        <v>54</v>
      </c>
      <c r="U538" t="s">
        <v>276</v>
      </c>
      <c r="V538" t="s">
        <v>183</v>
      </c>
      <c r="W538">
        <v>169</v>
      </c>
      <c r="X538">
        <v>0</v>
      </c>
      <c r="Y538">
        <v>0</v>
      </c>
      <c r="Z538">
        <v>0</v>
      </c>
      <c r="AA538">
        <v>0</v>
      </c>
      <c r="AB538">
        <v>1</v>
      </c>
      <c r="AC538">
        <v>0</v>
      </c>
      <c r="AD538">
        <v>0</v>
      </c>
      <c r="AE538">
        <v>0</v>
      </c>
      <c r="AF538">
        <v>0</v>
      </c>
      <c r="AG538">
        <v>0</v>
      </c>
      <c r="AH538">
        <v>0</v>
      </c>
      <c r="AI538">
        <v>0</v>
      </c>
      <c r="AJ538">
        <v>0</v>
      </c>
      <c r="AK538">
        <v>0</v>
      </c>
      <c r="AL538">
        <v>0</v>
      </c>
      <c r="AM538">
        <v>0</v>
      </c>
      <c r="AN538" t="s">
        <v>174</v>
      </c>
      <c r="AO538" t="s">
        <v>55</v>
      </c>
      <c r="AP538" t="s">
        <v>55</v>
      </c>
    </row>
    <row r="539" ht="409.5" spans="1:42">
      <c r="A539">
        <v>688</v>
      </c>
      <c r="B539" t="s">
        <v>1191</v>
      </c>
      <c r="C539" t="s">
        <v>1630</v>
      </c>
      <c r="D539" s="12" t="s">
        <v>1631</v>
      </c>
      <c r="E539">
        <v>4.5</v>
      </c>
      <c r="F539" s="12" t="s">
        <v>1632</v>
      </c>
      <c r="G539" t="s">
        <v>515</v>
      </c>
      <c r="H539" t="s">
        <v>515</v>
      </c>
      <c r="I539" t="s">
        <v>95</v>
      </c>
      <c r="J539">
        <v>1996</v>
      </c>
      <c r="K539" t="s">
        <v>49</v>
      </c>
      <c r="L539" t="s">
        <v>123</v>
      </c>
      <c r="M539" t="s">
        <v>75</v>
      </c>
      <c r="N539" t="s">
        <v>124</v>
      </c>
      <c r="O539">
        <v>-1</v>
      </c>
      <c r="P539">
        <v>0</v>
      </c>
      <c r="Q539">
        <v>0</v>
      </c>
      <c r="R539">
        <v>87</v>
      </c>
      <c r="S539">
        <v>158</v>
      </c>
      <c r="T539">
        <v>122.5</v>
      </c>
      <c r="U539" t="s">
        <v>1633</v>
      </c>
      <c r="V539" t="s">
        <v>518</v>
      </c>
      <c r="W539">
        <v>25</v>
      </c>
      <c r="X539">
        <v>1</v>
      </c>
      <c r="Y539">
        <v>1</v>
      </c>
      <c r="Z539">
        <v>1</v>
      </c>
      <c r="AA539">
        <v>0</v>
      </c>
      <c r="AB539">
        <v>1</v>
      </c>
      <c r="AC539">
        <v>0</v>
      </c>
      <c r="AD539">
        <v>0</v>
      </c>
      <c r="AE539">
        <v>0</v>
      </c>
      <c r="AF539">
        <v>0</v>
      </c>
      <c r="AG539">
        <v>0</v>
      </c>
      <c r="AH539">
        <v>1</v>
      </c>
      <c r="AI539">
        <v>0</v>
      </c>
      <c r="AJ539">
        <v>0</v>
      </c>
      <c r="AK539">
        <v>0</v>
      </c>
      <c r="AL539">
        <v>1</v>
      </c>
      <c r="AM539">
        <v>0</v>
      </c>
      <c r="AN539" t="s">
        <v>194</v>
      </c>
      <c r="AO539" t="s">
        <v>234</v>
      </c>
      <c r="AP539" t="s">
        <v>55</v>
      </c>
    </row>
    <row r="540" ht="409.5" spans="1:42">
      <c r="A540">
        <v>689</v>
      </c>
      <c r="B540" t="s">
        <v>1476</v>
      </c>
      <c r="C540" t="s">
        <v>2161</v>
      </c>
      <c r="D540" s="12" t="s">
        <v>2162</v>
      </c>
      <c r="E540">
        <v>3</v>
      </c>
      <c r="F540" s="12" t="s">
        <v>2163</v>
      </c>
      <c r="G540" t="s">
        <v>870</v>
      </c>
      <c r="H540" t="s">
        <v>870</v>
      </c>
      <c r="I540" t="s">
        <v>83</v>
      </c>
      <c r="J540">
        <v>1977</v>
      </c>
      <c r="K540" t="s">
        <v>189</v>
      </c>
      <c r="L540" t="s">
        <v>207</v>
      </c>
      <c r="M540" t="s">
        <v>140</v>
      </c>
      <c r="N540" t="s">
        <v>76</v>
      </c>
      <c r="O540" t="s">
        <v>2164</v>
      </c>
      <c r="P540">
        <v>0</v>
      </c>
      <c r="Q540">
        <v>0</v>
      </c>
      <c r="R540">
        <v>27</v>
      </c>
      <c r="S540">
        <v>48</v>
      </c>
      <c r="T540">
        <v>37.5</v>
      </c>
      <c r="U540" t="s">
        <v>2165</v>
      </c>
      <c r="V540" t="s">
        <v>78</v>
      </c>
      <c r="W540">
        <v>44</v>
      </c>
      <c r="X540">
        <v>0</v>
      </c>
      <c r="Y540">
        <v>0</v>
      </c>
      <c r="Z540">
        <v>0</v>
      </c>
      <c r="AA540">
        <v>1</v>
      </c>
      <c r="AB540">
        <v>1</v>
      </c>
      <c r="AC540">
        <v>0</v>
      </c>
      <c r="AD540">
        <v>0</v>
      </c>
      <c r="AE540">
        <v>0</v>
      </c>
      <c r="AF540">
        <v>0</v>
      </c>
      <c r="AG540">
        <v>0</v>
      </c>
      <c r="AH540">
        <v>0</v>
      </c>
      <c r="AI540">
        <v>0</v>
      </c>
      <c r="AJ540">
        <v>0</v>
      </c>
      <c r="AK540">
        <v>0</v>
      </c>
      <c r="AL540">
        <v>0</v>
      </c>
      <c r="AM540">
        <v>0</v>
      </c>
      <c r="AN540" t="s">
        <v>174</v>
      </c>
      <c r="AO540" t="s">
        <v>55</v>
      </c>
      <c r="AP540" t="s">
        <v>56</v>
      </c>
    </row>
    <row r="541" ht="409.5" spans="1:42">
      <c r="A541">
        <v>690</v>
      </c>
      <c r="B541" t="s">
        <v>2166</v>
      </c>
      <c r="C541" t="s">
        <v>2167</v>
      </c>
      <c r="D541" s="12" t="s">
        <v>2168</v>
      </c>
      <c r="E541">
        <v>3.8</v>
      </c>
      <c r="F541" s="12" t="s">
        <v>1213</v>
      </c>
      <c r="G541" t="s">
        <v>94</v>
      </c>
      <c r="H541" t="s">
        <v>94</v>
      </c>
      <c r="I541" t="s">
        <v>83</v>
      </c>
      <c r="J541">
        <v>2002</v>
      </c>
      <c r="K541" t="s">
        <v>49</v>
      </c>
      <c r="L541" t="s">
        <v>878</v>
      </c>
      <c r="M541" t="s">
        <v>879</v>
      </c>
      <c r="N541" t="s">
        <v>67</v>
      </c>
      <c r="O541" t="s">
        <v>1214</v>
      </c>
      <c r="P541">
        <v>0</v>
      </c>
      <c r="Q541">
        <v>0</v>
      </c>
      <c r="R541">
        <v>36</v>
      </c>
      <c r="S541">
        <v>71</v>
      </c>
      <c r="T541">
        <v>53.5</v>
      </c>
      <c r="U541" t="s">
        <v>1215</v>
      </c>
      <c r="V541" t="s">
        <v>100</v>
      </c>
      <c r="W541">
        <v>19</v>
      </c>
      <c r="X541">
        <v>1</v>
      </c>
      <c r="Y541">
        <v>0</v>
      </c>
      <c r="Z541">
        <v>0</v>
      </c>
      <c r="AA541">
        <v>1</v>
      </c>
      <c r="AB541">
        <v>1</v>
      </c>
      <c r="AC541">
        <v>0</v>
      </c>
      <c r="AD541">
        <v>0</v>
      </c>
      <c r="AE541">
        <v>0</v>
      </c>
      <c r="AF541">
        <v>0</v>
      </c>
      <c r="AG541">
        <v>0</v>
      </c>
      <c r="AH541">
        <v>0</v>
      </c>
      <c r="AI541">
        <v>0</v>
      </c>
      <c r="AJ541">
        <v>1</v>
      </c>
      <c r="AK541">
        <v>0</v>
      </c>
      <c r="AL541">
        <v>0</v>
      </c>
      <c r="AM541">
        <v>1</v>
      </c>
      <c r="AN541" t="s">
        <v>174</v>
      </c>
      <c r="AO541" t="s">
        <v>55</v>
      </c>
      <c r="AP541" t="s">
        <v>56</v>
      </c>
    </row>
    <row r="542" ht="409.5" spans="1:42">
      <c r="A542">
        <v>691</v>
      </c>
      <c r="B542" t="s">
        <v>1634</v>
      </c>
      <c r="C542" t="s">
        <v>1635</v>
      </c>
      <c r="D542" s="12" t="s">
        <v>1636</v>
      </c>
      <c r="E542">
        <v>3.9</v>
      </c>
      <c r="F542" s="12" t="s">
        <v>624</v>
      </c>
      <c r="G542" t="s">
        <v>239</v>
      </c>
      <c r="H542" t="s">
        <v>239</v>
      </c>
      <c r="I542" t="s">
        <v>155</v>
      </c>
      <c r="J542">
        <v>1968</v>
      </c>
      <c r="K542" t="s">
        <v>106</v>
      </c>
      <c r="L542" t="s">
        <v>625</v>
      </c>
      <c r="M542" t="s">
        <v>116</v>
      </c>
      <c r="N542" t="s">
        <v>108</v>
      </c>
      <c r="O542">
        <v>-1</v>
      </c>
      <c r="P542">
        <v>0</v>
      </c>
      <c r="Q542">
        <v>0</v>
      </c>
      <c r="R542">
        <v>107</v>
      </c>
      <c r="S542">
        <v>173</v>
      </c>
      <c r="T542">
        <v>140</v>
      </c>
      <c r="U542" t="s">
        <v>626</v>
      </c>
      <c r="V542" t="s">
        <v>244</v>
      </c>
      <c r="W542">
        <v>53</v>
      </c>
      <c r="X542">
        <v>1</v>
      </c>
      <c r="Y542">
        <v>0</v>
      </c>
      <c r="Z542">
        <v>0</v>
      </c>
      <c r="AA542">
        <v>1</v>
      </c>
      <c r="AB542">
        <v>1</v>
      </c>
      <c r="AC542">
        <v>1</v>
      </c>
      <c r="AD542">
        <v>0</v>
      </c>
      <c r="AE542">
        <v>0</v>
      </c>
      <c r="AF542">
        <v>0</v>
      </c>
      <c r="AG542">
        <v>0</v>
      </c>
      <c r="AH542">
        <v>0</v>
      </c>
      <c r="AI542">
        <v>0</v>
      </c>
      <c r="AJ542">
        <v>0</v>
      </c>
      <c r="AK542">
        <v>0</v>
      </c>
      <c r="AL542">
        <v>0</v>
      </c>
      <c r="AM542">
        <v>0</v>
      </c>
      <c r="AN542" t="s">
        <v>54</v>
      </c>
      <c r="AO542" t="s">
        <v>234</v>
      </c>
      <c r="AP542" t="s">
        <v>55</v>
      </c>
    </row>
    <row r="543" ht="409.5" spans="1:42">
      <c r="A543">
        <v>692</v>
      </c>
      <c r="B543" t="s">
        <v>1637</v>
      </c>
      <c r="C543" t="s">
        <v>1638</v>
      </c>
      <c r="D543" s="12" t="s">
        <v>1639</v>
      </c>
      <c r="E543">
        <v>3.2</v>
      </c>
      <c r="F543" s="12" t="s">
        <v>650</v>
      </c>
      <c r="G543" t="s">
        <v>1640</v>
      </c>
      <c r="H543" t="s">
        <v>652</v>
      </c>
      <c r="I543" t="s">
        <v>155</v>
      </c>
      <c r="J543">
        <v>1958</v>
      </c>
      <c r="K543" t="s">
        <v>218</v>
      </c>
      <c r="L543" t="s">
        <v>653</v>
      </c>
      <c r="M543" t="s">
        <v>84</v>
      </c>
      <c r="N543" t="s">
        <v>108</v>
      </c>
      <c r="O543" t="s">
        <v>654</v>
      </c>
      <c r="P543">
        <v>0</v>
      </c>
      <c r="Q543">
        <v>0</v>
      </c>
      <c r="R543">
        <v>56</v>
      </c>
      <c r="S543">
        <v>99</v>
      </c>
      <c r="T543">
        <v>77.5</v>
      </c>
      <c r="U543" t="s">
        <v>655</v>
      </c>
      <c r="V543" t="s">
        <v>158</v>
      </c>
      <c r="W543">
        <v>63</v>
      </c>
      <c r="X543">
        <v>0</v>
      </c>
      <c r="Y543">
        <v>0</v>
      </c>
      <c r="Z543">
        <v>0</v>
      </c>
      <c r="AA543">
        <v>0</v>
      </c>
      <c r="AB543">
        <v>0</v>
      </c>
      <c r="AC543">
        <v>0</v>
      </c>
      <c r="AD543">
        <v>0</v>
      </c>
      <c r="AE543">
        <v>0</v>
      </c>
      <c r="AF543">
        <v>0</v>
      </c>
      <c r="AG543">
        <v>0</v>
      </c>
      <c r="AH543">
        <v>0</v>
      </c>
      <c r="AI543">
        <v>0</v>
      </c>
      <c r="AJ543">
        <v>0</v>
      </c>
      <c r="AK543">
        <v>0</v>
      </c>
      <c r="AL543">
        <v>0</v>
      </c>
      <c r="AM543">
        <v>0</v>
      </c>
      <c r="AN543" t="s">
        <v>54</v>
      </c>
      <c r="AO543" t="s">
        <v>234</v>
      </c>
      <c r="AP543" t="s">
        <v>135</v>
      </c>
    </row>
    <row r="544" ht="409.5" spans="1:42">
      <c r="A544">
        <v>694</v>
      </c>
      <c r="B544" t="s">
        <v>1641</v>
      </c>
      <c r="C544" t="s">
        <v>1642</v>
      </c>
      <c r="D544" s="12" t="s">
        <v>1643</v>
      </c>
      <c r="E544">
        <v>3.3</v>
      </c>
      <c r="F544" s="12" t="s">
        <v>1644</v>
      </c>
      <c r="G544" t="s">
        <v>178</v>
      </c>
      <c r="H544" t="s">
        <v>178</v>
      </c>
      <c r="I544" s="13">
        <v>18264</v>
      </c>
      <c r="J544">
        <v>1976</v>
      </c>
      <c r="K544" t="s">
        <v>49</v>
      </c>
      <c r="L544" t="s">
        <v>1645</v>
      </c>
      <c r="M544" t="s">
        <v>1646</v>
      </c>
      <c r="N544" t="s">
        <v>97</v>
      </c>
      <c r="O544">
        <v>-1</v>
      </c>
      <c r="P544">
        <v>1</v>
      </c>
      <c r="Q544">
        <v>1</v>
      </c>
      <c r="R544">
        <v>52</v>
      </c>
      <c r="S544">
        <v>58</v>
      </c>
      <c r="T544">
        <v>55</v>
      </c>
      <c r="U544" t="s">
        <v>1647</v>
      </c>
      <c r="V544" t="s">
        <v>183</v>
      </c>
      <c r="W544">
        <v>45</v>
      </c>
      <c r="X544">
        <v>0</v>
      </c>
      <c r="Y544">
        <v>0</v>
      </c>
      <c r="Z544">
        <v>0</v>
      </c>
      <c r="AA544">
        <v>1</v>
      </c>
      <c r="AB544">
        <v>0</v>
      </c>
      <c r="AC544">
        <v>0</v>
      </c>
      <c r="AD544">
        <v>0</v>
      </c>
      <c r="AE544">
        <v>0</v>
      </c>
      <c r="AF544">
        <v>0</v>
      </c>
      <c r="AG544">
        <v>0</v>
      </c>
      <c r="AH544">
        <v>0</v>
      </c>
      <c r="AI544">
        <v>0</v>
      </c>
      <c r="AJ544">
        <v>0</v>
      </c>
      <c r="AK544">
        <v>0</v>
      </c>
      <c r="AL544">
        <v>0</v>
      </c>
      <c r="AM544">
        <v>0</v>
      </c>
      <c r="AN544" t="s">
        <v>134</v>
      </c>
      <c r="AO544" t="s">
        <v>55</v>
      </c>
      <c r="AP544" t="s">
        <v>55</v>
      </c>
    </row>
    <row r="545" ht="409.5" spans="1:42">
      <c r="A545">
        <v>695</v>
      </c>
      <c r="B545" t="s">
        <v>1648</v>
      </c>
      <c r="C545" t="s">
        <v>1649</v>
      </c>
      <c r="D545" s="12" t="s">
        <v>1650</v>
      </c>
      <c r="E545">
        <v>3.1</v>
      </c>
      <c r="F545" s="12" t="s">
        <v>1542</v>
      </c>
      <c r="G545" t="s">
        <v>1544</v>
      </c>
      <c r="H545" t="s">
        <v>1544</v>
      </c>
      <c r="I545" t="s">
        <v>155</v>
      </c>
      <c r="J545">
        <v>1875</v>
      </c>
      <c r="K545" t="s">
        <v>49</v>
      </c>
      <c r="L545" t="s">
        <v>356</v>
      </c>
      <c r="M545" t="s">
        <v>357</v>
      </c>
      <c r="N545" t="s">
        <v>166</v>
      </c>
      <c r="O545">
        <v>-1</v>
      </c>
      <c r="P545">
        <v>0</v>
      </c>
      <c r="Q545">
        <v>0</v>
      </c>
      <c r="R545">
        <v>80</v>
      </c>
      <c r="S545">
        <v>155</v>
      </c>
      <c r="T545">
        <v>117.5</v>
      </c>
      <c r="U545" t="s">
        <v>1545</v>
      </c>
      <c r="V545" t="s">
        <v>702</v>
      </c>
      <c r="W545">
        <v>146</v>
      </c>
      <c r="X545">
        <v>0</v>
      </c>
      <c r="Y545">
        <v>0</v>
      </c>
      <c r="Z545">
        <v>0</v>
      </c>
      <c r="AA545">
        <v>1</v>
      </c>
      <c r="AB545">
        <v>0</v>
      </c>
      <c r="AC545">
        <v>0</v>
      </c>
      <c r="AD545">
        <v>0</v>
      </c>
      <c r="AE545">
        <v>0</v>
      </c>
      <c r="AF545">
        <v>0</v>
      </c>
      <c r="AG545">
        <v>0</v>
      </c>
      <c r="AH545">
        <v>0</v>
      </c>
      <c r="AI545">
        <v>0</v>
      </c>
      <c r="AJ545">
        <v>0</v>
      </c>
      <c r="AK545">
        <v>0</v>
      </c>
      <c r="AL545">
        <v>0</v>
      </c>
      <c r="AM545">
        <v>0</v>
      </c>
      <c r="AN545" t="s">
        <v>134</v>
      </c>
      <c r="AO545" t="s">
        <v>234</v>
      </c>
      <c r="AP545" t="s">
        <v>56</v>
      </c>
    </row>
    <row r="546" ht="409.5" spans="1:42">
      <c r="A546">
        <v>696</v>
      </c>
      <c r="B546" t="s">
        <v>1651</v>
      </c>
      <c r="C546" t="s">
        <v>1652</v>
      </c>
      <c r="D546" s="12" t="s">
        <v>1653</v>
      </c>
      <c r="E546">
        <v>2.4</v>
      </c>
      <c r="F546" s="12" t="s">
        <v>1654</v>
      </c>
      <c r="G546" t="s">
        <v>432</v>
      </c>
      <c r="H546" t="s">
        <v>432</v>
      </c>
      <c r="I546" t="s">
        <v>48</v>
      </c>
      <c r="J546">
        <v>2006</v>
      </c>
      <c r="K546" t="s">
        <v>49</v>
      </c>
      <c r="L546" t="s">
        <v>180</v>
      </c>
      <c r="M546" t="s">
        <v>180</v>
      </c>
      <c r="N546" t="s">
        <v>51</v>
      </c>
      <c r="O546">
        <v>-1</v>
      </c>
      <c r="P546">
        <v>0</v>
      </c>
      <c r="Q546">
        <v>0</v>
      </c>
      <c r="R546">
        <v>43</v>
      </c>
      <c r="S546">
        <v>98</v>
      </c>
      <c r="T546">
        <v>70.5</v>
      </c>
      <c r="U546" t="s">
        <v>1655</v>
      </c>
      <c r="V546" t="s">
        <v>126</v>
      </c>
      <c r="W546">
        <v>15</v>
      </c>
      <c r="X546">
        <v>0</v>
      </c>
      <c r="Y546">
        <v>0</v>
      </c>
      <c r="Z546">
        <v>0</v>
      </c>
      <c r="AA546">
        <v>0</v>
      </c>
      <c r="AB546">
        <v>0</v>
      </c>
      <c r="AC546">
        <v>0</v>
      </c>
      <c r="AD546">
        <v>0</v>
      </c>
      <c r="AE546">
        <v>0</v>
      </c>
      <c r="AF546">
        <v>0</v>
      </c>
      <c r="AG546">
        <v>0</v>
      </c>
      <c r="AH546">
        <v>0</v>
      </c>
      <c r="AI546">
        <v>0</v>
      </c>
      <c r="AJ546">
        <v>0</v>
      </c>
      <c r="AK546">
        <v>0</v>
      </c>
      <c r="AL546">
        <v>0</v>
      </c>
      <c r="AM546">
        <v>0</v>
      </c>
      <c r="AN546" t="s">
        <v>134</v>
      </c>
      <c r="AO546" t="s">
        <v>55</v>
      </c>
      <c r="AP546" t="s">
        <v>56</v>
      </c>
    </row>
    <row r="547" ht="409.5" spans="1:42">
      <c r="A547">
        <v>697</v>
      </c>
      <c r="B547" t="s">
        <v>1661</v>
      </c>
      <c r="C547" t="s">
        <v>1662</v>
      </c>
      <c r="D547" s="12" t="s">
        <v>1663</v>
      </c>
      <c r="E547">
        <v>2.9</v>
      </c>
      <c r="F547" s="12" t="s">
        <v>1664</v>
      </c>
      <c r="G547" t="s">
        <v>1665</v>
      </c>
      <c r="H547" t="s">
        <v>1666</v>
      </c>
      <c r="I547" t="s">
        <v>83</v>
      </c>
      <c r="J547">
        <v>2015</v>
      </c>
      <c r="K547" t="s">
        <v>49</v>
      </c>
      <c r="L547" t="s">
        <v>180</v>
      </c>
      <c r="M547" t="s">
        <v>180</v>
      </c>
      <c r="N547" t="s">
        <v>97</v>
      </c>
      <c r="O547">
        <v>-1</v>
      </c>
      <c r="P547">
        <v>0</v>
      </c>
      <c r="Q547">
        <v>0</v>
      </c>
      <c r="R547">
        <v>44</v>
      </c>
      <c r="S547">
        <v>96</v>
      </c>
      <c r="T547">
        <v>70</v>
      </c>
      <c r="U547" t="s">
        <v>1667</v>
      </c>
      <c r="V547" t="s">
        <v>100</v>
      </c>
      <c r="W547">
        <v>6</v>
      </c>
      <c r="X547">
        <v>0</v>
      </c>
      <c r="Y547">
        <v>0</v>
      </c>
      <c r="Z547">
        <v>0</v>
      </c>
      <c r="AA547">
        <v>1</v>
      </c>
      <c r="AB547">
        <v>0</v>
      </c>
      <c r="AC547">
        <v>0</v>
      </c>
      <c r="AD547">
        <v>0</v>
      </c>
      <c r="AE547">
        <v>0</v>
      </c>
      <c r="AF547">
        <v>0</v>
      </c>
      <c r="AG547">
        <v>0</v>
      </c>
      <c r="AH547">
        <v>0</v>
      </c>
      <c r="AI547">
        <v>0</v>
      </c>
      <c r="AJ547">
        <v>0</v>
      </c>
      <c r="AK547">
        <v>0</v>
      </c>
      <c r="AL547">
        <v>0</v>
      </c>
      <c r="AM547">
        <v>0</v>
      </c>
      <c r="AN547" t="s">
        <v>134</v>
      </c>
      <c r="AO547" t="s">
        <v>55</v>
      </c>
      <c r="AP547" t="s">
        <v>55</v>
      </c>
    </row>
    <row r="548" ht="409.5" spans="1:42">
      <c r="A548">
        <v>698</v>
      </c>
      <c r="B548" t="s">
        <v>1656</v>
      </c>
      <c r="C548" t="s">
        <v>1657</v>
      </c>
      <c r="D548" s="12" t="s">
        <v>1658</v>
      </c>
      <c r="E548">
        <v>4.8</v>
      </c>
      <c r="F548" s="12" t="s">
        <v>1659</v>
      </c>
      <c r="G548" t="s">
        <v>146</v>
      </c>
      <c r="H548" t="s">
        <v>146</v>
      </c>
      <c r="I548" t="s">
        <v>95</v>
      </c>
      <c r="J548">
        <v>2011</v>
      </c>
      <c r="K548" t="s">
        <v>49</v>
      </c>
      <c r="L548" t="s">
        <v>315</v>
      </c>
      <c r="M548" t="s">
        <v>140</v>
      </c>
      <c r="N548" t="s">
        <v>124</v>
      </c>
      <c r="O548">
        <v>-1</v>
      </c>
      <c r="P548">
        <v>0</v>
      </c>
      <c r="Q548">
        <v>0</v>
      </c>
      <c r="R548">
        <v>45</v>
      </c>
      <c r="S548">
        <v>78</v>
      </c>
      <c r="T548">
        <v>61.5</v>
      </c>
      <c r="U548" t="s">
        <v>1660</v>
      </c>
      <c r="V548" t="s">
        <v>126</v>
      </c>
      <c r="W548">
        <v>10</v>
      </c>
      <c r="X548">
        <v>0</v>
      </c>
      <c r="Y548">
        <v>0</v>
      </c>
      <c r="Z548">
        <v>0</v>
      </c>
      <c r="AA548">
        <v>1</v>
      </c>
      <c r="AB548">
        <v>1</v>
      </c>
      <c r="AC548">
        <v>0</v>
      </c>
      <c r="AD548">
        <v>0</v>
      </c>
      <c r="AE548">
        <v>0</v>
      </c>
      <c r="AF548">
        <v>0</v>
      </c>
      <c r="AG548">
        <v>0</v>
      </c>
      <c r="AH548">
        <v>0</v>
      </c>
      <c r="AI548">
        <v>1</v>
      </c>
      <c r="AJ548">
        <v>0</v>
      </c>
      <c r="AK548">
        <v>0</v>
      </c>
      <c r="AL548">
        <v>0</v>
      </c>
      <c r="AM548">
        <v>0</v>
      </c>
      <c r="AN548" t="s">
        <v>821</v>
      </c>
      <c r="AO548" t="s">
        <v>55</v>
      </c>
      <c r="AP548" t="s">
        <v>55</v>
      </c>
    </row>
    <row r="549" ht="409.5" spans="1:42">
      <c r="A549">
        <v>699</v>
      </c>
      <c r="B549" t="s">
        <v>1668</v>
      </c>
      <c r="C549" t="s">
        <v>1669</v>
      </c>
      <c r="D549" s="12" t="s">
        <v>1670</v>
      </c>
      <c r="E549">
        <v>2.9</v>
      </c>
      <c r="F549" s="12" t="s">
        <v>1664</v>
      </c>
      <c r="G549" t="s">
        <v>1671</v>
      </c>
      <c r="H549" t="s">
        <v>1666</v>
      </c>
      <c r="I549" t="s">
        <v>83</v>
      </c>
      <c r="J549">
        <v>2015</v>
      </c>
      <c r="K549" t="s">
        <v>49</v>
      </c>
      <c r="L549" t="s">
        <v>180</v>
      </c>
      <c r="M549" t="s">
        <v>180</v>
      </c>
      <c r="N549" t="s">
        <v>97</v>
      </c>
      <c r="O549">
        <v>-1</v>
      </c>
      <c r="P549">
        <v>0</v>
      </c>
      <c r="Q549">
        <v>0</v>
      </c>
      <c r="R549">
        <v>50</v>
      </c>
      <c r="S549">
        <v>110</v>
      </c>
      <c r="T549">
        <v>80</v>
      </c>
      <c r="U549" t="s">
        <v>1667</v>
      </c>
      <c r="V549" t="s">
        <v>490</v>
      </c>
      <c r="W549">
        <v>6</v>
      </c>
      <c r="X549">
        <v>0</v>
      </c>
      <c r="Y549">
        <v>0</v>
      </c>
      <c r="Z549">
        <v>0</v>
      </c>
      <c r="AA549">
        <v>1</v>
      </c>
      <c r="AB549">
        <v>0</v>
      </c>
      <c r="AC549">
        <v>0</v>
      </c>
      <c r="AD549">
        <v>0</v>
      </c>
      <c r="AE549">
        <v>0</v>
      </c>
      <c r="AF549">
        <v>0</v>
      </c>
      <c r="AG549">
        <v>0</v>
      </c>
      <c r="AH549">
        <v>0</v>
      </c>
      <c r="AI549">
        <v>0</v>
      </c>
      <c r="AJ549">
        <v>0</v>
      </c>
      <c r="AK549">
        <v>0</v>
      </c>
      <c r="AL549">
        <v>0</v>
      </c>
      <c r="AM549">
        <v>0</v>
      </c>
      <c r="AN549" t="s">
        <v>134</v>
      </c>
      <c r="AO549" t="s">
        <v>234</v>
      </c>
      <c r="AP549" t="s">
        <v>55</v>
      </c>
    </row>
    <row r="550" ht="409.5" spans="1:42">
      <c r="A550">
        <v>700</v>
      </c>
      <c r="B550" t="s">
        <v>42</v>
      </c>
      <c r="C550" t="s">
        <v>485</v>
      </c>
      <c r="D550" s="12" t="s">
        <v>486</v>
      </c>
      <c r="E550">
        <v>4.7</v>
      </c>
      <c r="F550" s="12" t="s">
        <v>487</v>
      </c>
      <c r="G550" t="s">
        <v>488</v>
      </c>
      <c r="H550" t="s">
        <v>488</v>
      </c>
      <c r="I550" t="s">
        <v>95</v>
      </c>
      <c r="J550">
        <v>2003</v>
      </c>
      <c r="K550" t="s">
        <v>49</v>
      </c>
      <c r="L550" t="s">
        <v>315</v>
      </c>
      <c r="M550" t="s">
        <v>140</v>
      </c>
      <c r="N550" t="s">
        <v>124</v>
      </c>
      <c r="O550">
        <v>-1</v>
      </c>
      <c r="P550">
        <v>0</v>
      </c>
      <c r="Q550">
        <v>0</v>
      </c>
      <c r="R550">
        <v>60</v>
      </c>
      <c r="S550">
        <v>99</v>
      </c>
      <c r="T550">
        <v>79.5</v>
      </c>
      <c r="U550" t="s">
        <v>489</v>
      </c>
      <c r="V550" t="s">
        <v>490</v>
      </c>
      <c r="W550">
        <v>18</v>
      </c>
      <c r="X550">
        <v>1</v>
      </c>
      <c r="Y550">
        <v>0</v>
      </c>
      <c r="Z550">
        <v>0</v>
      </c>
      <c r="AA550">
        <v>1</v>
      </c>
      <c r="AB550">
        <v>1</v>
      </c>
      <c r="AC550">
        <v>0</v>
      </c>
      <c r="AD550">
        <v>1</v>
      </c>
      <c r="AE550">
        <v>1</v>
      </c>
      <c r="AF550">
        <v>1</v>
      </c>
      <c r="AG550">
        <v>0</v>
      </c>
      <c r="AH550">
        <v>0</v>
      </c>
      <c r="AI550">
        <v>0</v>
      </c>
      <c r="AJ550">
        <v>0</v>
      </c>
      <c r="AK550">
        <v>0</v>
      </c>
      <c r="AL550">
        <v>0</v>
      </c>
      <c r="AM550">
        <v>0</v>
      </c>
      <c r="AN550" t="s">
        <v>54</v>
      </c>
      <c r="AO550" t="s">
        <v>55</v>
      </c>
      <c r="AP550" t="s">
        <v>55</v>
      </c>
    </row>
    <row r="551" ht="409.5" spans="1:42">
      <c r="A551">
        <v>701</v>
      </c>
      <c r="B551" t="s">
        <v>2169</v>
      </c>
      <c r="C551" t="s">
        <v>2170</v>
      </c>
      <c r="D551" s="12" t="s">
        <v>2171</v>
      </c>
      <c r="E551">
        <v>4.7</v>
      </c>
      <c r="F551" s="12" t="s">
        <v>2172</v>
      </c>
      <c r="G551" t="s">
        <v>206</v>
      </c>
      <c r="H551" t="s">
        <v>206</v>
      </c>
      <c r="I551" t="s">
        <v>48</v>
      </c>
      <c r="J551">
        <v>2014</v>
      </c>
      <c r="K551" t="s">
        <v>49</v>
      </c>
      <c r="L551" t="s">
        <v>315</v>
      </c>
      <c r="M551" t="s">
        <v>140</v>
      </c>
      <c r="N551" t="s">
        <v>76</v>
      </c>
      <c r="O551">
        <v>-1</v>
      </c>
      <c r="P551">
        <v>0</v>
      </c>
      <c r="Q551">
        <v>0</v>
      </c>
      <c r="R551">
        <v>130</v>
      </c>
      <c r="S551">
        <v>206</v>
      </c>
      <c r="T551">
        <v>168</v>
      </c>
      <c r="U551" t="s">
        <v>2173</v>
      </c>
      <c r="V551" t="s">
        <v>126</v>
      </c>
      <c r="W551">
        <v>7</v>
      </c>
      <c r="X551">
        <v>1</v>
      </c>
      <c r="Y551">
        <v>0</v>
      </c>
      <c r="Z551">
        <v>0</v>
      </c>
      <c r="AA551">
        <v>1</v>
      </c>
      <c r="AB551">
        <v>1</v>
      </c>
      <c r="AC551">
        <v>0</v>
      </c>
      <c r="AD551">
        <v>0</v>
      </c>
      <c r="AE551">
        <v>0</v>
      </c>
      <c r="AF551">
        <v>0</v>
      </c>
      <c r="AG551">
        <v>0</v>
      </c>
      <c r="AH551">
        <v>0</v>
      </c>
      <c r="AI551">
        <v>1</v>
      </c>
      <c r="AJ551">
        <v>0</v>
      </c>
      <c r="AK551">
        <v>0</v>
      </c>
      <c r="AL551">
        <v>0</v>
      </c>
      <c r="AM551">
        <v>0</v>
      </c>
      <c r="AN551" t="s">
        <v>54</v>
      </c>
      <c r="AO551" t="s">
        <v>55</v>
      </c>
      <c r="AP551" t="s">
        <v>55</v>
      </c>
    </row>
    <row r="552" ht="409.5" spans="1:42">
      <c r="A552">
        <v>702</v>
      </c>
      <c r="B552" t="s">
        <v>1672</v>
      </c>
      <c r="C552" t="s">
        <v>1673</v>
      </c>
      <c r="D552" s="12" t="s">
        <v>1674</v>
      </c>
      <c r="E552">
        <v>3.4</v>
      </c>
      <c r="F552" s="12" t="s">
        <v>1675</v>
      </c>
      <c r="G552" t="s">
        <v>1676</v>
      </c>
      <c r="H552" t="s">
        <v>1676</v>
      </c>
      <c r="I552" t="s">
        <v>83</v>
      </c>
      <c r="J552">
        <v>1988</v>
      </c>
      <c r="K552" t="s">
        <v>49</v>
      </c>
      <c r="L552" t="s">
        <v>219</v>
      </c>
      <c r="M552" t="s">
        <v>220</v>
      </c>
      <c r="N552" t="s">
        <v>76</v>
      </c>
      <c r="O552">
        <v>-1</v>
      </c>
      <c r="P552">
        <v>0</v>
      </c>
      <c r="Q552">
        <v>0</v>
      </c>
      <c r="R552">
        <v>61</v>
      </c>
      <c r="S552">
        <v>119</v>
      </c>
      <c r="T552">
        <v>90</v>
      </c>
      <c r="U552" t="s">
        <v>1677</v>
      </c>
      <c r="V552" t="s">
        <v>183</v>
      </c>
      <c r="W552">
        <v>33</v>
      </c>
      <c r="X552">
        <v>0</v>
      </c>
      <c r="Y552">
        <v>1</v>
      </c>
      <c r="Z552">
        <v>0</v>
      </c>
      <c r="AA552">
        <v>1</v>
      </c>
      <c r="AB552">
        <v>1</v>
      </c>
      <c r="AC552">
        <v>0</v>
      </c>
      <c r="AD552">
        <v>0</v>
      </c>
      <c r="AE552">
        <v>0</v>
      </c>
      <c r="AF552">
        <v>0</v>
      </c>
      <c r="AG552">
        <v>0</v>
      </c>
      <c r="AH552">
        <v>1</v>
      </c>
      <c r="AI552">
        <v>0</v>
      </c>
      <c r="AJ552">
        <v>0</v>
      </c>
      <c r="AK552">
        <v>0</v>
      </c>
      <c r="AL552">
        <v>0</v>
      </c>
      <c r="AM552">
        <v>0</v>
      </c>
      <c r="AN552" t="s">
        <v>194</v>
      </c>
      <c r="AO552" t="s">
        <v>55</v>
      </c>
      <c r="AP552" t="s">
        <v>55</v>
      </c>
    </row>
    <row r="553" ht="409.5" spans="1:42">
      <c r="A553">
        <v>703</v>
      </c>
      <c r="B553" t="s">
        <v>1678</v>
      </c>
      <c r="C553" t="s">
        <v>1679</v>
      </c>
      <c r="D553" s="12" t="s">
        <v>1680</v>
      </c>
      <c r="E553">
        <v>-1</v>
      </c>
      <c r="F553" t="s">
        <v>1681</v>
      </c>
      <c r="G553" t="s">
        <v>178</v>
      </c>
      <c r="H553" t="s">
        <v>1231</v>
      </c>
      <c r="I553" t="s">
        <v>370</v>
      </c>
      <c r="J553">
        <v>-1</v>
      </c>
      <c r="K553" t="s">
        <v>49</v>
      </c>
      <c r="L553">
        <v>-1</v>
      </c>
      <c r="M553">
        <v>-1</v>
      </c>
      <c r="N553" t="s">
        <v>97</v>
      </c>
      <c r="O553">
        <v>-1</v>
      </c>
      <c r="P553">
        <v>0</v>
      </c>
      <c r="Q553">
        <v>1</v>
      </c>
      <c r="R553">
        <v>100</v>
      </c>
      <c r="S553">
        <v>140</v>
      </c>
      <c r="T553">
        <v>120</v>
      </c>
      <c r="U553" t="s">
        <v>1682</v>
      </c>
      <c r="V553" t="s">
        <v>183</v>
      </c>
      <c r="W553">
        <v>-1</v>
      </c>
      <c r="X553">
        <v>0</v>
      </c>
      <c r="Y553">
        <v>0</v>
      </c>
      <c r="Z553">
        <v>0</v>
      </c>
      <c r="AA553">
        <v>1</v>
      </c>
      <c r="AB553">
        <v>0</v>
      </c>
      <c r="AC553">
        <v>0</v>
      </c>
      <c r="AD553">
        <v>0</v>
      </c>
      <c r="AE553">
        <v>0</v>
      </c>
      <c r="AF553">
        <v>0</v>
      </c>
      <c r="AG553">
        <v>0</v>
      </c>
      <c r="AH553">
        <v>0</v>
      </c>
      <c r="AI553">
        <v>0</v>
      </c>
      <c r="AJ553">
        <v>0</v>
      </c>
      <c r="AK553">
        <v>0</v>
      </c>
      <c r="AL553">
        <v>0</v>
      </c>
      <c r="AM553">
        <v>0</v>
      </c>
      <c r="AN553" t="s">
        <v>134</v>
      </c>
      <c r="AO553" t="s">
        <v>55</v>
      </c>
      <c r="AP553" t="s">
        <v>135</v>
      </c>
    </row>
    <row r="554" ht="409.5" spans="1:42">
      <c r="A554">
        <v>704</v>
      </c>
      <c r="B554" t="s">
        <v>716</v>
      </c>
      <c r="C554" t="s">
        <v>2174</v>
      </c>
      <c r="D554" s="12" t="s">
        <v>2175</v>
      </c>
      <c r="E554">
        <v>3.9</v>
      </c>
      <c r="F554" s="12" t="s">
        <v>2176</v>
      </c>
      <c r="G554" t="s">
        <v>146</v>
      </c>
      <c r="H554" t="s">
        <v>146</v>
      </c>
      <c r="I554" t="s">
        <v>95</v>
      </c>
      <c r="J554">
        <v>2008</v>
      </c>
      <c r="K554" t="s">
        <v>106</v>
      </c>
      <c r="L554" t="s">
        <v>315</v>
      </c>
      <c r="M554" t="s">
        <v>140</v>
      </c>
      <c r="N554" t="s">
        <v>97</v>
      </c>
      <c r="O554">
        <v>-1</v>
      </c>
      <c r="P554">
        <v>0</v>
      </c>
      <c r="Q554">
        <v>0</v>
      </c>
      <c r="R554">
        <v>99</v>
      </c>
      <c r="S554">
        <v>178</v>
      </c>
      <c r="T554">
        <v>138.5</v>
      </c>
      <c r="U554" t="s">
        <v>2177</v>
      </c>
      <c r="V554" t="s">
        <v>126</v>
      </c>
      <c r="W554">
        <v>13</v>
      </c>
      <c r="X554">
        <v>1</v>
      </c>
      <c r="Y554">
        <v>0</v>
      </c>
      <c r="Z554">
        <v>0</v>
      </c>
      <c r="AA554">
        <v>0</v>
      </c>
      <c r="AB554">
        <v>1</v>
      </c>
      <c r="AC554">
        <v>0</v>
      </c>
      <c r="AD554">
        <v>0</v>
      </c>
      <c r="AE554">
        <v>0</v>
      </c>
      <c r="AF554">
        <v>0</v>
      </c>
      <c r="AG554">
        <v>0</v>
      </c>
      <c r="AH554">
        <v>0</v>
      </c>
      <c r="AI554">
        <v>1</v>
      </c>
      <c r="AJ554">
        <v>0</v>
      </c>
      <c r="AK554">
        <v>0</v>
      </c>
      <c r="AL554">
        <v>0</v>
      </c>
      <c r="AM554">
        <v>0</v>
      </c>
      <c r="AN554" t="s">
        <v>174</v>
      </c>
      <c r="AO554" t="s">
        <v>234</v>
      </c>
      <c r="AP554" t="s">
        <v>55</v>
      </c>
    </row>
    <row r="555" ht="409.5" spans="1:42">
      <c r="A555">
        <v>705</v>
      </c>
      <c r="B555" t="s">
        <v>2178</v>
      </c>
      <c r="C555" t="s">
        <v>2179</v>
      </c>
      <c r="D555" s="12" t="s">
        <v>2180</v>
      </c>
      <c r="E555">
        <v>3.6</v>
      </c>
      <c r="F555" s="12" t="s">
        <v>2181</v>
      </c>
      <c r="G555" t="s">
        <v>2182</v>
      </c>
      <c r="H555" t="s">
        <v>1706</v>
      </c>
      <c r="I555" t="s">
        <v>63</v>
      </c>
      <c r="J555">
        <v>2017</v>
      </c>
      <c r="K555" t="s">
        <v>106</v>
      </c>
      <c r="L555" t="s">
        <v>180</v>
      </c>
      <c r="M555" t="s">
        <v>180</v>
      </c>
      <c r="N555" t="s">
        <v>67</v>
      </c>
      <c r="O555" t="s">
        <v>2183</v>
      </c>
      <c r="P555">
        <v>0</v>
      </c>
      <c r="Q555">
        <v>0</v>
      </c>
      <c r="R555">
        <v>86</v>
      </c>
      <c r="S555">
        <v>137</v>
      </c>
      <c r="T555">
        <v>111.5</v>
      </c>
      <c r="U555" t="s">
        <v>2184</v>
      </c>
      <c r="V555" t="s">
        <v>479</v>
      </c>
      <c r="W555">
        <v>4</v>
      </c>
      <c r="X555">
        <v>0</v>
      </c>
      <c r="Y555">
        <v>0</v>
      </c>
      <c r="Z555">
        <v>0</v>
      </c>
      <c r="AA555">
        <v>0</v>
      </c>
      <c r="AB555">
        <v>0</v>
      </c>
      <c r="AC555">
        <v>0</v>
      </c>
      <c r="AD555">
        <v>0</v>
      </c>
      <c r="AE555">
        <v>0</v>
      </c>
      <c r="AF555">
        <v>0</v>
      </c>
      <c r="AG555">
        <v>0</v>
      </c>
      <c r="AH555">
        <v>0</v>
      </c>
      <c r="AI555">
        <v>0</v>
      </c>
      <c r="AJ555">
        <v>0</v>
      </c>
      <c r="AK555">
        <v>0</v>
      </c>
      <c r="AL555">
        <v>0</v>
      </c>
      <c r="AM555">
        <v>0</v>
      </c>
      <c r="AN555" t="s">
        <v>54</v>
      </c>
      <c r="AO555" t="s">
        <v>234</v>
      </c>
      <c r="AP555" t="s">
        <v>56</v>
      </c>
    </row>
    <row r="556" ht="409.5" spans="1:42">
      <c r="A556">
        <v>706</v>
      </c>
      <c r="B556" t="s">
        <v>2185</v>
      </c>
      <c r="C556" t="s">
        <v>2186</v>
      </c>
      <c r="D556" s="12" t="s">
        <v>2187</v>
      </c>
      <c r="E556">
        <v>3.6</v>
      </c>
      <c r="F556" s="12" t="s">
        <v>946</v>
      </c>
      <c r="G556" t="s">
        <v>412</v>
      </c>
      <c r="H556" t="s">
        <v>947</v>
      </c>
      <c r="I556" t="s">
        <v>155</v>
      </c>
      <c r="J556">
        <v>1851</v>
      </c>
      <c r="K556" t="s">
        <v>49</v>
      </c>
      <c r="L556" t="s">
        <v>219</v>
      </c>
      <c r="M556" t="s">
        <v>220</v>
      </c>
      <c r="N556" t="s">
        <v>166</v>
      </c>
      <c r="O556">
        <v>-1</v>
      </c>
      <c r="P556">
        <v>0</v>
      </c>
      <c r="Q556">
        <v>0</v>
      </c>
      <c r="R556">
        <v>37</v>
      </c>
      <c r="S556">
        <v>100</v>
      </c>
      <c r="T556">
        <v>68.5</v>
      </c>
      <c r="U556" t="s">
        <v>948</v>
      </c>
      <c r="V556" t="s">
        <v>183</v>
      </c>
      <c r="W556">
        <v>170</v>
      </c>
      <c r="X556">
        <v>0</v>
      </c>
      <c r="Y556">
        <v>0</v>
      </c>
      <c r="Z556">
        <v>0</v>
      </c>
      <c r="AA556">
        <v>1</v>
      </c>
      <c r="AB556">
        <v>0</v>
      </c>
      <c r="AC556">
        <v>0</v>
      </c>
      <c r="AD556">
        <v>0</v>
      </c>
      <c r="AE556">
        <v>0</v>
      </c>
      <c r="AF556">
        <v>0</v>
      </c>
      <c r="AG556">
        <v>0</v>
      </c>
      <c r="AH556">
        <v>0</v>
      </c>
      <c r="AI556">
        <v>0</v>
      </c>
      <c r="AJ556">
        <v>0</v>
      </c>
      <c r="AK556">
        <v>0</v>
      </c>
      <c r="AL556">
        <v>0</v>
      </c>
      <c r="AM556">
        <v>0</v>
      </c>
      <c r="AN556" t="s">
        <v>54</v>
      </c>
      <c r="AO556" t="s">
        <v>55</v>
      </c>
      <c r="AP556" t="s">
        <v>56</v>
      </c>
    </row>
    <row r="557" ht="409.5" spans="1:42">
      <c r="A557">
        <v>707</v>
      </c>
      <c r="B557" t="s">
        <v>2188</v>
      </c>
      <c r="C557" t="s">
        <v>2189</v>
      </c>
      <c r="D557" s="12" t="s">
        <v>2190</v>
      </c>
      <c r="E557">
        <v>3.9</v>
      </c>
      <c r="F557" s="12" t="s">
        <v>2118</v>
      </c>
      <c r="G557" t="s">
        <v>178</v>
      </c>
      <c r="H557" t="s">
        <v>2119</v>
      </c>
      <c r="I557" t="s">
        <v>63</v>
      </c>
      <c r="J557">
        <v>1830</v>
      </c>
      <c r="K557" t="s">
        <v>106</v>
      </c>
      <c r="L557" t="s">
        <v>180</v>
      </c>
      <c r="M557" t="s">
        <v>180</v>
      </c>
      <c r="N557" t="s">
        <v>166</v>
      </c>
      <c r="O557" t="s">
        <v>2120</v>
      </c>
      <c r="P557">
        <v>0</v>
      </c>
      <c r="Q557">
        <v>0</v>
      </c>
      <c r="R557">
        <v>58</v>
      </c>
      <c r="S557">
        <v>111</v>
      </c>
      <c r="T557">
        <v>84.5</v>
      </c>
      <c r="U557" t="s">
        <v>2121</v>
      </c>
      <c r="V557" t="s">
        <v>183</v>
      </c>
      <c r="W557">
        <v>191</v>
      </c>
      <c r="X557">
        <v>0</v>
      </c>
      <c r="Y557">
        <v>0</v>
      </c>
      <c r="Z557">
        <v>1</v>
      </c>
      <c r="AA557">
        <v>0</v>
      </c>
      <c r="AB557">
        <v>0</v>
      </c>
      <c r="AC557">
        <v>0</v>
      </c>
      <c r="AD557">
        <v>0</v>
      </c>
      <c r="AE557">
        <v>0</v>
      </c>
      <c r="AF557">
        <v>0</v>
      </c>
      <c r="AG557">
        <v>0</v>
      </c>
      <c r="AH557">
        <v>0</v>
      </c>
      <c r="AI557">
        <v>0</v>
      </c>
      <c r="AJ557">
        <v>0</v>
      </c>
      <c r="AK557">
        <v>0</v>
      </c>
      <c r="AL557">
        <v>0</v>
      </c>
      <c r="AM557">
        <v>0</v>
      </c>
      <c r="AN557" t="s">
        <v>134</v>
      </c>
      <c r="AO557" t="s">
        <v>234</v>
      </c>
      <c r="AP557" t="s">
        <v>56</v>
      </c>
    </row>
    <row r="558" ht="409.5" spans="1:42">
      <c r="A558">
        <v>708</v>
      </c>
      <c r="B558" t="s">
        <v>776</v>
      </c>
      <c r="C558" t="s">
        <v>2191</v>
      </c>
      <c r="D558" s="12" t="s">
        <v>2192</v>
      </c>
      <c r="E558">
        <v>4.4</v>
      </c>
      <c r="F558" s="12" t="s">
        <v>1281</v>
      </c>
      <c r="G558" t="s">
        <v>1282</v>
      </c>
      <c r="H558" t="s">
        <v>146</v>
      </c>
      <c r="I558" t="s">
        <v>83</v>
      </c>
      <c r="J558">
        <v>2006</v>
      </c>
      <c r="K558" t="s">
        <v>106</v>
      </c>
      <c r="L558" t="s">
        <v>139</v>
      </c>
      <c r="M558" t="s">
        <v>140</v>
      </c>
      <c r="N558" t="s">
        <v>76</v>
      </c>
      <c r="O558" t="s">
        <v>1283</v>
      </c>
      <c r="P558">
        <v>0</v>
      </c>
      <c r="Q558">
        <v>0</v>
      </c>
      <c r="R558">
        <v>72</v>
      </c>
      <c r="S558">
        <v>133</v>
      </c>
      <c r="T558">
        <v>102.5</v>
      </c>
      <c r="U558" t="s">
        <v>1284</v>
      </c>
      <c r="V558" t="s">
        <v>923</v>
      </c>
      <c r="W558">
        <v>15</v>
      </c>
      <c r="X558">
        <v>1</v>
      </c>
      <c r="Y558">
        <v>1</v>
      </c>
      <c r="Z558">
        <v>1</v>
      </c>
      <c r="AA558">
        <v>0</v>
      </c>
      <c r="AB558">
        <v>1</v>
      </c>
      <c r="AC558">
        <v>0</v>
      </c>
      <c r="AD558">
        <v>0</v>
      </c>
      <c r="AE558">
        <v>0</v>
      </c>
      <c r="AF558">
        <v>0</v>
      </c>
      <c r="AG558">
        <v>0</v>
      </c>
      <c r="AH558">
        <v>1</v>
      </c>
      <c r="AI558">
        <v>0</v>
      </c>
      <c r="AJ558">
        <v>0</v>
      </c>
      <c r="AK558">
        <v>0</v>
      </c>
      <c r="AL558">
        <v>0</v>
      </c>
      <c r="AM558">
        <v>0</v>
      </c>
      <c r="AN558" t="s">
        <v>194</v>
      </c>
      <c r="AO558" t="s">
        <v>234</v>
      </c>
      <c r="AP558" t="s">
        <v>55</v>
      </c>
    </row>
    <row r="559" ht="409.5" spans="1:42">
      <c r="A559">
        <v>709</v>
      </c>
      <c r="B559" t="s">
        <v>1683</v>
      </c>
      <c r="C559" t="s">
        <v>1684</v>
      </c>
      <c r="D559" s="12" t="s">
        <v>1685</v>
      </c>
      <c r="E559">
        <v>2.6</v>
      </c>
      <c r="F559" s="12" t="s">
        <v>900</v>
      </c>
      <c r="G559" t="s">
        <v>543</v>
      </c>
      <c r="H559" t="s">
        <v>543</v>
      </c>
      <c r="I559" t="s">
        <v>48</v>
      </c>
      <c r="J559">
        <v>1984</v>
      </c>
      <c r="K559" t="s">
        <v>901</v>
      </c>
      <c r="L559" t="s">
        <v>902</v>
      </c>
      <c r="M559" t="s">
        <v>687</v>
      </c>
      <c r="N559" t="s">
        <v>97</v>
      </c>
      <c r="O559">
        <v>-1</v>
      </c>
      <c r="P559">
        <v>0</v>
      </c>
      <c r="Q559">
        <v>0</v>
      </c>
      <c r="R559">
        <v>56</v>
      </c>
      <c r="S559">
        <v>91</v>
      </c>
      <c r="T559">
        <v>73.5</v>
      </c>
      <c r="U559" t="s">
        <v>903</v>
      </c>
      <c r="V559" t="s">
        <v>479</v>
      </c>
      <c r="W559">
        <v>37</v>
      </c>
      <c r="X559">
        <v>0</v>
      </c>
      <c r="Y559">
        <v>0</v>
      </c>
      <c r="Z559">
        <v>0</v>
      </c>
      <c r="AA559">
        <v>1</v>
      </c>
      <c r="AB559">
        <v>0</v>
      </c>
      <c r="AC559">
        <v>0</v>
      </c>
      <c r="AD559">
        <v>0</v>
      </c>
      <c r="AE559">
        <v>0</v>
      </c>
      <c r="AF559">
        <v>0</v>
      </c>
      <c r="AG559">
        <v>0</v>
      </c>
      <c r="AH559">
        <v>0</v>
      </c>
      <c r="AI559">
        <v>0</v>
      </c>
      <c r="AJ559">
        <v>0</v>
      </c>
      <c r="AK559">
        <v>0</v>
      </c>
      <c r="AL559">
        <v>0</v>
      </c>
      <c r="AM559">
        <v>0</v>
      </c>
      <c r="AN559" t="s">
        <v>134</v>
      </c>
      <c r="AO559" t="s">
        <v>55</v>
      </c>
      <c r="AP559" t="s">
        <v>135</v>
      </c>
    </row>
    <row r="560" ht="409.5" spans="1:42">
      <c r="A560">
        <v>711</v>
      </c>
      <c r="B560" t="s">
        <v>2193</v>
      </c>
      <c r="C560" t="s">
        <v>2194</v>
      </c>
      <c r="D560" s="12" t="s">
        <v>2195</v>
      </c>
      <c r="E560">
        <v>3.6</v>
      </c>
      <c r="F560" s="12" t="s">
        <v>2196</v>
      </c>
      <c r="G560" t="s">
        <v>391</v>
      </c>
      <c r="H560" t="s">
        <v>592</v>
      </c>
      <c r="I560" t="s">
        <v>48</v>
      </c>
      <c r="J560">
        <v>1967</v>
      </c>
      <c r="K560" t="s">
        <v>218</v>
      </c>
      <c r="L560" t="s">
        <v>653</v>
      </c>
      <c r="M560" t="s">
        <v>84</v>
      </c>
      <c r="N560" t="s">
        <v>51</v>
      </c>
      <c r="O560">
        <v>-1</v>
      </c>
      <c r="P560">
        <v>0</v>
      </c>
      <c r="Q560">
        <v>0</v>
      </c>
      <c r="R560">
        <v>61</v>
      </c>
      <c r="S560">
        <v>126</v>
      </c>
      <c r="T560">
        <v>93.5</v>
      </c>
      <c r="U560" t="s">
        <v>2197</v>
      </c>
      <c r="V560" t="s">
        <v>394</v>
      </c>
      <c r="W560">
        <v>54</v>
      </c>
      <c r="X560">
        <v>1</v>
      </c>
      <c r="Y560">
        <v>0</v>
      </c>
      <c r="Z560">
        <v>0</v>
      </c>
      <c r="AA560">
        <v>0</v>
      </c>
      <c r="AB560">
        <v>0</v>
      </c>
      <c r="AC560">
        <v>0</v>
      </c>
      <c r="AD560">
        <v>0</v>
      </c>
      <c r="AE560">
        <v>0</v>
      </c>
      <c r="AF560">
        <v>0</v>
      </c>
      <c r="AG560">
        <v>0</v>
      </c>
      <c r="AH560">
        <v>0</v>
      </c>
      <c r="AI560">
        <v>0</v>
      </c>
      <c r="AJ560">
        <v>0</v>
      </c>
      <c r="AK560">
        <v>0</v>
      </c>
      <c r="AL560">
        <v>0</v>
      </c>
      <c r="AM560">
        <v>0</v>
      </c>
      <c r="AN560" t="s">
        <v>134</v>
      </c>
      <c r="AO560" t="s">
        <v>55</v>
      </c>
      <c r="AP560" t="s">
        <v>56</v>
      </c>
    </row>
    <row r="561" ht="409.5" spans="1:42">
      <c r="A561">
        <v>712</v>
      </c>
      <c r="B561" t="s">
        <v>2198</v>
      </c>
      <c r="C561" t="s">
        <v>2199</v>
      </c>
      <c r="D561" s="12" t="s">
        <v>2200</v>
      </c>
      <c r="E561">
        <v>3.2</v>
      </c>
      <c r="F561" s="12" t="s">
        <v>499</v>
      </c>
      <c r="G561" t="s">
        <v>2201</v>
      </c>
      <c r="H561" t="s">
        <v>501</v>
      </c>
      <c r="I561" s="13">
        <v>18264</v>
      </c>
      <c r="J561">
        <v>-1</v>
      </c>
      <c r="K561" t="s">
        <v>49</v>
      </c>
      <c r="L561" t="s">
        <v>502</v>
      </c>
      <c r="M561" t="s">
        <v>75</v>
      </c>
      <c r="N561" t="s">
        <v>503</v>
      </c>
      <c r="O561">
        <v>-1</v>
      </c>
      <c r="P561">
        <v>0</v>
      </c>
      <c r="Q561">
        <v>0</v>
      </c>
      <c r="R561">
        <v>95</v>
      </c>
      <c r="S561">
        <v>160</v>
      </c>
      <c r="T561">
        <v>127.5</v>
      </c>
      <c r="U561" t="s">
        <v>504</v>
      </c>
      <c r="V561" t="s">
        <v>479</v>
      </c>
      <c r="W561">
        <v>-1</v>
      </c>
      <c r="X561">
        <v>0</v>
      </c>
      <c r="Y561">
        <v>0</v>
      </c>
      <c r="Z561">
        <v>0</v>
      </c>
      <c r="AA561">
        <v>1</v>
      </c>
      <c r="AB561">
        <v>0</v>
      </c>
      <c r="AC561">
        <v>0</v>
      </c>
      <c r="AD561">
        <v>0</v>
      </c>
      <c r="AE561">
        <v>0</v>
      </c>
      <c r="AF561">
        <v>0</v>
      </c>
      <c r="AG561">
        <v>0</v>
      </c>
      <c r="AH561">
        <v>0</v>
      </c>
      <c r="AI561">
        <v>0</v>
      </c>
      <c r="AJ561">
        <v>0</v>
      </c>
      <c r="AK561">
        <v>0</v>
      </c>
      <c r="AL561">
        <v>0</v>
      </c>
      <c r="AM561">
        <v>0</v>
      </c>
      <c r="AN561" t="s">
        <v>54</v>
      </c>
      <c r="AO561" t="s">
        <v>55</v>
      </c>
      <c r="AP561" t="s">
        <v>55</v>
      </c>
    </row>
    <row r="562" ht="409.5" spans="1:42">
      <c r="A562">
        <v>714</v>
      </c>
      <c r="B562" t="s">
        <v>2202</v>
      </c>
      <c r="C562" t="s">
        <v>43</v>
      </c>
      <c r="D562" s="12" t="s">
        <v>2203</v>
      </c>
      <c r="E562">
        <v>4.2</v>
      </c>
      <c r="F562" s="12" t="s">
        <v>884</v>
      </c>
      <c r="G562" t="s">
        <v>886</v>
      </c>
      <c r="H562" t="s">
        <v>886</v>
      </c>
      <c r="I562" t="s">
        <v>63</v>
      </c>
      <c r="J562">
        <v>-1</v>
      </c>
      <c r="K562" t="s">
        <v>218</v>
      </c>
      <c r="L562" t="s">
        <v>887</v>
      </c>
      <c r="M562" t="s">
        <v>888</v>
      </c>
      <c r="N562" t="s">
        <v>97</v>
      </c>
      <c r="O562">
        <v>-1</v>
      </c>
      <c r="P562">
        <v>0</v>
      </c>
      <c r="Q562">
        <v>0</v>
      </c>
      <c r="R562">
        <v>53</v>
      </c>
      <c r="S562">
        <v>91</v>
      </c>
      <c r="T562">
        <v>72</v>
      </c>
      <c r="U562" t="s">
        <v>889</v>
      </c>
      <c r="V562" t="s">
        <v>890</v>
      </c>
      <c r="W562">
        <v>-1</v>
      </c>
      <c r="X562">
        <v>0</v>
      </c>
      <c r="Y562">
        <v>0</v>
      </c>
      <c r="Z562">
        <v>0</v>
      </c>
      <c r="AA562">
        <v>0</v>
      </c>
      <c r="AB562">
        <v>1</v>
      </c>
      <c r="AC562">
        <v>0</v>
      </c>
      <c r="AD562">
        <v>0</v>
      </c>
      <c r="AE562">
        <v>0</v>
      </c>
      <c r="AF562">
        <v>0</v>
      </c>
      <c r="AG562">
        <v>0</v>
      </c>
      <c r="AH562">
        <v>0</v>
      </c>
      <c r="AI562">
        <v>1</v>
      </c>
      <c r="AJ562">
        <v>0</v>
      </c>
      <c r="AK562">
        <v>0</v>
      </c>
      <c r="AL562">
        <v>0</v>
      </c>
      <c r="AM562">
        <v>0</v>
      </c>
      <c r="AN562" t="s">
        <v>174</v>
      </c>
      <c r="AO562" t="s">
        <v>55</v>
      </c>
      <c r="AP562" t="s">
        <v>55</v>
      </c>
    </row>
    <row r="563" ht="409.5" spans="1:42">
      <c r="A563">
        <v>715</v>
      </c>
      <c r="B563" t="s">
        <v>1686</v>
      </c>
      <c r="C563" t="s">
        <v>1687</v>
      </c>
      <c r="D563" s="12" t="s">
        <v>1688</v>
      </c>
      <c r="E563">
        <v>3.6</v>
      </c>
      <c r="F563" s="12" t="s">
        <v>946</v>
      </c>
      <c r="G563" t="s">
        <v>412</v>
      </c>
      <c r="H563" t="s">
        <v>947</v>
      </c>
      <c r="I563" t="s">
        <v>155</v>
      </c>
      <c r="J563">
        <v>1851</v>
      </c>
      <c r="K563" t="s">
        <v>49</v>
      </c>
      <c r="L563" t="s">
        <v>219</v>
      </c>
      <c r="M563" t="s">
        <v>220</v>
      </c>
      <c r="N563" t="s">
        <v>166</v>
      </c>
      <c r="O563">
        <v>-1</v>
      </c>
      <c r="P563">
        <v>0</v>
      </c>
      <c r="Q563">
        <v>0</v>
      </c>
      <c r="R563">
        <v>101</v>
      </c>
      <c r="S563">
        <v>158</v>
      </c>
      <c r="T563">
        <v>129.5</v>
      </c>
      <c r="U563" t="s">
        <v>948</v>
      </c>
      <c r="V563" t="s">
        <v>183</v>
      </c>
      <c r="W563">
        <v>170</v>
      </c>
      <c r="X563">
        <v>1</v>
      </c>
      <c r="Y563">
        <v>1</v>
      </c>
      <c r="Z563">
        <v>1</v>
      </c>
      <c r="AA563">
        <v>1</v>
      </c>
      <c r="AB563">
        <v>1</v>
      </c>
      <c r="AC563">
        <v>0</v>
      </c>
      <c r="AD563">
        <v>0</v>
      </c>
      <c r="AE563">
        <v>0</v>
      </c>
      <c r="AF563">
        <v>0</v>
      </c>
      <c r="AG563">
        <v>0</v>
      </c>
      <c r="AH563">
        <v>1</v>
      </c>
      <c r="AI563">
        <v>1</v>
      </c>
      <c r="AJ563">
        <v>1</v>
      </c>
      <c r="AK563">
        <v>0</v>
      </c>
      <c r="AL563">
        <v>0</v>
      </c>
      <c r="AM563">
        <v>0</v>
      </c>
      <c r="AN563" t="s">
        <v>55</v>
      </c>
      <c r="AO563" t="s">
        <v>55</v>
      </c>
      <c r="AP563" t="s">
        <v>55</v>
      </c>
    </row>
    <row r="564" ht="409.5" spans="1:42">
      <c r="A564">
        <v>718</v>
      </c>
      <c r="B564" t="s">
        <v>2204</v>
      </c>
      <c r="C564" t="s">
        <v>2205</v>
      </c>
      <c r="D564" s="12" t="s">
        <v>2206</v>
      </c>
      <c r="E564">
        <v>3.1</v>
      </c>
      <c r="F564" s="12" t="s">
        <v>2207</v>
      </c>
      <c r="G564" t="s">
        <v>2208</v>
      </c>
      <c r="H564" t="s">
        <v>2208</v>
      </c>
      <c r="I564" t="s">
        <v>83</v>
      </c>
      <c r="J564">
        <v>1977</v>
      </c>
      <c r="K564" t="s">
        <v>49</v>
      </c>
      <c r="L564" t="s">
        <v>356</v>
      </c>
      <c r="M564" t="s">
        <v>357</v>
      </c>
      <c r="N564" t="s">
        <v>87</v>
      </c>
      <c r="O564" t="s">
        <v>2209</v>
      </c>
      <c r="P564">
        <v>0</v>
      </c>
      <c r="Q564">
        <v>0</v>
      </c>
      <c r="R564">
        <v>33</v>
      </c>
      <c r="S564">
        <v>61</v>
      </c>
      <c r="T564">
        <v>47</v>
      </c>
      <c r="U564" t="s">
        <v>2210</v>
      </c>
      <c r="V564" t="s">
        <v>890</v>
      </c>
      <c r="W564">
        <v>44</v>
      </c>
      <c r="X564">
        <v>1</v>
      </c>
      <c r="Y564">
        <v>0</v>
      </c>
      <c r="Z564">
        <v>0</v>
      </c>
      <c r="AA564">
        <v>1</v>
      </c>
      <c r="AB564">
        <v>1</v>
      </c>
      <c r="AC564">
        <v>0</v>
      </c>
      <c r="AD564">
        <v>0</v>
      </c>
      <c r="AE564">
        <v>0</v>
      </c>
      <c r="AF564">
        <v>0</v>
      </c>
      <c r="AG564">
        <v>0</v>
      </c>
      <c r="AH564">
        <v>0</v>
      </c>
      <c r="AI564">
        <v>1</v>
      </c>
      <c r="AJ564">
        <v>0</v>
      </c>
      <c r="AK564">
        <v>0</v>
      </c>
      <c r="AL564">
        <v>0</v>
      </c>
      <c r="AM564">
        <v>0</v>
      </c>
      <c r="AN564" t="s">
        <v>174</v>
      </c>
      <c r="AO564" t="s">
        <v>55</v>
      </c>
      <c r="AP564" t="s">
        <v>55</v>
      </c>
    </row>
    <row r="565" ht="409.5" spans="1:42">
      <c r="A565">
        <v>719</v>
      </c>
      <c r="B565" t="s">
        <v>2211</v>
      </c>
      <c r="C565" t="s">
        <v>1211</v>
      </c>
      <c r="D565" s="12" t="s">
        <v>2212</v>
      </c>
      <c r="E565">
        <v>3.8</v>
      </c>
      <c r="F565" s="12" t="s">
        <v>2213</v>
      </c>
      <c r="G565" t="s">
        <v>2214</v>
      </c>
      <c r="H565" t="s">
        <v>2214</v>
      </c>
      <c r="I565" t="s">
        <v>48</v>
      </c>
      <c r="J565">
        <v>2014</v>
      </c>
      <c r="K565" t="s">
        <v>189</v>
      </c>
      <c r="L565" t="s">
        <v>2089</v>
      </c>
      <c r="M565" t="s">
        <v>1982</v>
      </c>
      <c r="N565" t="s">
        <v>97</v>
      </c>
      <c r="O565">
        <v>-1</v>
      </c>
      <c r="P565">
        <v>0</v>
      </c>
      <c r="Q565">
        <v>0</v>
      </c>
      <c r="R565">
        <v>44</v>
      </c>
      <c r="S565">
        <v>86</v>
      </c>
      <c r="T565">
        <v>65</v>
      </c>
      <c r="U565" t="s">
        <v>2215</v>
      </c>
      <c r="V565" t="s">
        <v>421</v>
      </c>
      <c r="W565">
        <v>7</v>
      </c>
      <c r="X565">
        <v>1</v>
      </c>
      <c r="Y565">
        <v>1</v>
      </c>
      <c r="Z565">
        <v>1</v>
      </c>
      <c r="AA565">
        <v>1</v>
      </c>
      <c r="AB565">
        <v>1</v>
      </c>
      <c r="AC565">
        <v>0</v>
      </c>
      <c r="AD565">
        <v>0</v>
      </c>
      <c r="AE565">
        <v>0</v>
      </c>
      <c r="AF565">
        <v>0</v>
      </c>
      <c r="AG565">
        <v>0</v>
      </c>
      <c r="AH565">
        <v>0</v>
      </c>
      <c r="AI565">
        <v>0</v>
      </c>
      <c r="AJ565">
        <v>0</v>
      </c>
      <c r="AK565">
        <v>0</v>
      </c>
      <c r="AL565">
        <v>0</v>
      </c>
      <c r="AM565">
        <v>0</v>
      </c>
      <c r="AN565" t="s">
        <v>194</v>
      </c>
      <c r="AO565" t="s">
        <v>55</v>
      </c>
      <c r="AP565" t="s">
        <v>55</v>
      </c>
    </row>
    <row r="566" ht="409.5" spans="1:42">
      <c r="A566">
        <v>721</v>
      </c>
      <c r="B566" t="s">
        <v>1692</v>
      </c>
      <c r="C566" t="s">
        <v>1693</v>
      </c>
      <c r="D566" s="12" t="s">
        <v>1694</v>
      </c>
      <c r="E566">
        <v>3.8</v>
      </c>
      <c r="F566" s="12" t="s">
        <v>1695</v>
      </c>
      <c r="G566" t="s">
        <v>1696</v>
      </c>
      <c r="H566" t="s">
        <v>1696</v>
      </c>
      <c r="I566" t="s">
        <v>83</v>
      </c>
      <c r="J566">
        <v>1870</v>
      </c>
      <c r="K566" t="s">
        <v>106</v>
      </c>
      <c r="L566" t="s">
        <v>115</v>
      </c>
      <c r="M566" t="s">
        <v>116</v>
      </c>
      <c r="N566" t="s">
        <v>108</v>
      </c>
      <c r="O566" t="s">
        <v>1697</v>
      </c>
      <c r="P566">
        <v>0</v>
      </c>
      <c r="Q566">
        <v>0</v>
      </c>
      <c r="R566">
        <v>43</v>
      </c>
      <c r="S566">
        <v>77</v>
      </c>
      <c r="T566">
        <v>60</v>
      </c>
      <c r="U566" t="s">
        <v>1698</v>
      </c>
      <c r="V566" t="s">
        <v>665</v>
      </c>
      <c r="W566">
        <v>151</v>
      </c>
      <c r="X566">
        <v>0</v>
      </c>
      <c r="Y566">
        <v>0</v>
      </c>
      <c r="Z566">
        <v>1</v>
      </c>
      <c r="AA566">
        <v>1</v>
      </c>
      <c r="AB566">
        <v>0</v>
      </c>
      <c r="AC566">
        <v>0</v>
      </c>
      <c r="AD566">
        <v>0</v>
      </c>
      <c r="AE566">
        <v>0</v>
      </c>
      <c r="AF566">
        <v>0</v>
      </c>
      <c r="AG566">
        <v>0</v>
      </c>
      <c r="AH566">
        <v>0</v>
      </c>
      <c r="AI566">
        <v>0</v>
      </c>
      <c r="AJ566">
        <v>0</v>
      </c>
      <c r="AK566">
        <v>0</v>
      </c>
      <c r="AL566">
        <v>0</v>
      </c>
      <c r="AM566">
        <v>0</v>
      </c>
      <c r="AN566" t="s">
        <v>174</v>
      </c>
      <c r="AO566" t="s">
        <v>55</v>
      </c>
      <c r="AP566" t="s">
        <v>55</v>
      </c>
    </row>
    <row r="567" ht="409.5" spans="1:42">
      <c r="A567">
        <v>722</v>
      </c>
      <c r="B567" t="s">
        <v>1689</v>
      </c>
      <c r="C567" t="s">
        <v>1690</v>
      </c>
      <c r="D567" s="12" t="s">
        <v>1691</v>
      </c>
      <c r="E567">
        <v>4</v>
      </c>
      <c r="F567" s="12" t="s">
        <v>262</v>
      </c>
      <c r="G567" t="s">
        <v>94</v>
      </c>
      <c r="H567" t="s">
        <v>94</v>
      </c>
      <c r="I567" t="s">
        <v>63</v>
      </c>
      <c r="J567">
        <v>1849</v>
      </c>
      <c r="K567" t="s">
        <v>106</v>
      </c>
      <c r="L567" t="s">
        <v>180</v>
      </c>
      <c r="M567" t="s">
        <v>180</v>
      </c>
      <c r="N567" t="s">
        <v>166</v>
      </c>
      <c r="O567">
        <v>-1</v>
      </c>
      <c r="P567">
        <v>0</v>
      </c>
      <c r="Q567">
        <v>0</v>
      </c>
      <c r="R567">
        <v>125</v>
      </c>
      <c r="S567">
        <v>210</v>
      </c>
      <c r="T567">
        <v>167.5</v>
      </c>
      <c r="U567" t="s">
        <v>263</v>
      </c>
      <c r="V567" t="s">
        <v>100</v>
      </c>
      <c r="W567">
        <v>172</v>
      </c>
      <c r="X567">
        <v>0</v>
      </c>
      <c r="Y567">
        <v>0</v>
      </c>
      <c r="Z567">
        <v>1</v>
      </c>
      <c r="AA567">
        <v>1</v>
      </c>
      <c r="AB567">
        <v>0</v>
      </c>
      <c r="AC567">
        <v>0</v>
      </c>
      <c r="AD567">
        <v>0</v>
      </c>
      <c r="AE567">
        <v>0</v>
      </c>
      <c r="AF567">
        <v>0</v>
      </c>
      <c r="AG567">
        <v>0</v>
      </c>
      <c r="AH567">
        <v>0</v>
      </c>
      <c r="AI567">
        <v>0</v>
      </c>
      <c r="AJ567">
        <v>0</v>
      </c>
      <c r="AK567">
        <v>0</v>
      </c>
      <c r="AL567">
        <v>0</v>
      </c>
      <c r="AM567">
        <v>0</v>
      </c>
      <c r="AN567" t="s">
        <v>54</v>
      </c>
      <c r="AO567" t="s">
        <v>234</v>
      </c>
      <c r="AP567" t="s">
        <v>56</v>
      </c>
    </row>
    <row r="568" ht="409.5" spans="1:42">
      <c r="A568">
        <v>723</v>
      </c>
      <c r="B568" t="s">
        <v>1701</v>
      </c>
      <c r="C568" t="s">
        <v>1211</v>
      </c>
      <c r="D568" s="12" t="s">
        <v>1702</v>
      </c>
      <c r="E568">
        <v>3.8</v>
      </c>
      <c r="F568" s="12" t="s">
        <v>1213</v>
      </c>
      <c r="G568" t="s">
        <v>94</v>
      </c>
      <c r="H568" t="s">
        <v>94</v>
      </c>
      <c r="I568" t="s">
        <v>83</v>
      </c>
      <c r="J568">
        <v>2002</v>
      </c>
      <c r="K568" t="s">
        <v>49</v>
      </c>
      <c r="L568" t="s">
        <v>878</v>
      </c>
      <c r="M568" t="s">
        <v>879</v>
      </c>
      <c r="N568" t="s">
        <v>67</v>
      </c>
      <c r="O568" t="s">
        <v>1214</v>
      </c>
      <c r="P568">
        <v>0</v>
      </c>
      <c r="Q568">
        <v>0</v>
      </c>
      <c r="R568">
        <v>44</v>
      </c>
      <c r="S568">
        <v>86</v>
      </c>
      <c r="T568">
        <v>65</v>
      </c>
      <c r="U568" t="s">
        <v>1215</v>
      </c>
      <c r="V568" t="s">
        <v>100</v>
      </c>
      <c r="W568">
        <v>19</v>
      </c>
      <c r="X568">
        <v>0</v>
      </c>
      <c r="Y568">
        <v>0</v>
      </c>
      <c r="Z568">
        <v>0</v>
      </c>
      <c r="AA568">
        <v>1</v>
      </c>
      <c r="AB568">
        <v>1</v>
      </c>
      <c r="AC568">
        <v>1</v>
      </c>
      <c r="AD568">
        <v>0</v>
      </c>
      <c r="AE568">
        <v>0</v>
      </c>
      <c r="AF568">
        <v>0</v>
      </c>
      <c r="AG568">
        <v>0</v>
      </c>
      <c r="AH568">
        <v>0</v>
      </c>
      <c r="AI568">
        <v>0</v>
      </c>
      <c r="AJ568">
        <v>0</v>
      </c>
      <c r="AK568">
        <v>0</v>
      </c>
      <c r="AL568">
        <v>0</v>
      </c>
      <c r="AM568">
        <v>0</v>
      </c>
      <c r="AN568" t="s">
        <v>174</v>
      </c>
      <c r="AO568" t="s">
        <v>55</v>
      </c>
      <c r="AP568" t="s">
        <v>55</v>
      </c>
    </row>
    <row r="569" ht="409.5" spans="1:42">
      <c r="A569">
        <v>725</v>
      </c>
      <c r="B569" t="s">
        <v>716</v>
      </c>
      <c r="C569" t="s">
        <v>2216</v>
      </c>
      <c r="D569" s="12" t="s">
        <v>2217</v>
      </c>
      <c r="E569">
        <v>4</v>
      </c>
      <c r="F569" s="12" t="s">
        <v>255</v>
      </c>
      <c r="G569" t="s">
        <v>154</v>
      </c>
      <c r="H569" t="s">
        <v>256</v>
      </c>
      <c r="I569" t="s">
        <v>48</v>
      </c>
      <c r="J569">
        <v>2012</v>
      </c>
      <c r="K569" t="s">
        <v>49</v>
      </c>
      <c r="L569" t="s">
        <v>207</v>
      </c>
      <c r="M569" t="s">
        <v>140</v>
      </c>
      <c r="N569" t="s">
        <v>76</v>
      </c>
      <c r="O569" t="s">
        <v>257</v>
      </c>
      <c r="P569">
        <v>0</v>
      </c>
      <c r="Q569">
        <v>0</v>
      </c>
      <c r="R569">
        <v>69</v>
      </c>
      <c r="S569">
        <v>119</v>
      </c>
      <c r="T569">
        <v>94</v>
      </c>
      <c r="U569" t="s">
        <v>258</v>
      </c>
      <c r="V569" t="s">
        <v>158</v>
      </c>
      <c r="W569">
        <v>9</v>
      </c>
      <c r="X569">
        <v>1</v>
      </c>
      <c r="Y569">
        <v>0</v>
      </c>
      <c r="Z569">
        <v>0</v>
      </c>
      <c r="AA569">
        <v>0</v>
      </c>
      <c r="AB569">
        <v>1</v>
      </c>
      <c r="AC569">
        <v>0</v>
      </c>
      <c r="AD569">
        <v>0</v>
      </c>
      <c r="AE569">
        <v>0</v>
      </c>
      <c r="AF569">
        <v>0</v>
      </c>
      <c r="AG569">
        <v>0</v>
      </c>
      <c r="AH569">
        <v>0</v>
      </c>
      <c r="AI569">
        <v>0</v>
      </c>
      <c r="AJ569">
        <v>0</v>
      </c>
      <c r="AK569">
        <v>0</v>
      </c>
      <c r="AL569">
        <v>0</v>
      </c>
      <c r="AM569">
        <v>0</v>
      </c>
      <c r="AN569" t="s">
        <v>174</v>
      </c>
      <c r="AO569" t="s">
        <v>234</v>
      </c>
      <c r="AP569" t="s">
        <v>55</v>
      </c>
    </row>
    <row r="570" ht="409.5" spans="1:42">
      <c r="A570">
        <v>726</v>
      </c>
      <c r="B570" t="s">
        <v>716</v>
      </c>
      <c r="C570" t="s">
        <v>682</v>
      </c>
      <c r="D570" s="12" t="s">
        <v>1710</v>
      </c>
      <c r="E570">
        <v>1.9</v>
      </c>
      <c r="F570" s="12" t="s">
        <v>1711</v>
      </c>
      <c r="G570" t="s">
        <v>94</v>
      </c>
      <c r="H570" t="s">
        <v>94</v>
      </c>
      <c r="I570" t="s">
        <v>105</v>
      </c>
      <c r="J570">
        <v>2010</v>
      </c>
      <c r="K570" t="s">
        <v>49</v>
      </c>
      <c r="L570" t="s">
        <v>165</v>
      </c>
      <c r="M570" t="s">
        <v>148</v>
      </c>
      <c r="N570" t="s">
        <v>76</v>
      </c>
      <c r="O570" t="s">
        <v>1712</v>
      </c>
      <c r="P570">
        <v>0</v>
      </c>
      <c r="Q570">
        <v>0</v>
      </c>
      <c r="R570">
        <v>65</v>
      </c>
      <c r="S570">
        <v>110</v>
      </c>
      <c r="T570">
        <v>87.5</v>
      </c>
      <c r="U570" t="s">
        <v>1713</v>
      </c>
      <c r="V570" t="s">
        <v>100</v>
      </c>
      <c r="W570">
        <v>11</v>
      </c>
      <c r="X570">
        <v>1</v>
      </c>
      <c r="Y570">
        <v>0</v>
      </c>
      <c r="Z570">
        <v>0</v>
      </c>
      <c r="AA570">
        <v>1</v>
      </c>
      <c r="AB570">
        <v>1</v>
      </c>
      <c r="AC570">
        <v>0</v>
      </c>
      <c r="AD570">
        <v>0</v>
      </c>
      <c r="AE570">
        <v>0</v>
      </c>
      <c r="AF570">
        <v>0</v>
      </c>
      <c r="AG570">
        <v>0</v>
      </c>
      <c r="AH570">
        <v>0</v>
      </c>
      <c r="AI570">
        <v>0</v>
      </c>
      <c r="AJ570">
        <v>0</v>
      </c>
      <c r="AK570">
        <v>0</v>
      </c>
      <c r="AL570">
        <v>0</v>
      </c>
      <c r="AM570">
        <v>1</v>
      </c>
      <c r="AN570" t="s">
        <v>174</v>
      </c>
      <c r="AO570" t="s">
        <v>234</v>
      </c>
      <c r="AP570" t="s">
        <v>55</v>
      </c>
    </row>
    <row r="571" ht="409.5" spans="1:42">
      <c r="A571">
        <v>727</v>
      </c>
      <c r="B571" t="s">
        <v>776</v>
      </c>
      <c r="C571" t="s">
        <v>2218</v>
      </c>
      <c r="D571" s="12" t="s">
        <v>2219</v>
      </c>
      <c r="E571">
        <v>4</v>
      </c>
      <c r="F571" s="12" t="s">
        <v>255</v>
      </c>
      <c r="G571" t="s">
        <v>537</v>
      </c>
      <c r="H571" t="s">
        <v>256</v>
      </c>
      <c r="I571" t="s">
        <v>48</v>
      </c>
      <c r="J571">
        <v>2012</v>
      </c>
      <c r="K571" t="s">
        <v>49</v>
      </c>
      <c r="L571" t="s">
        <v>207</v>
      </c>
      <c r="M571" t="s">
        <v>140</v>
      </c>
      <c r="N571" t="s">
        <v>76</v>
      </c>
      <c r="O571" t="s">
        <v>257</v>
      </c>
      <c r="P571">
        <v>0</v>
      </c>
      <c r="Q571">
        <v>0</v>
      </c>
      <c r="R571">
        <v>67</v>
      </c>
      <c r="S571">
        <v>127</v>
      </c>
      <c r="T571">
        <v>97</v>
      </c>
      <c r="U571" t="s">
        <v>258</v>
      </c>
      <c r="V571" t="s">
        <v>158</v>
      </c>
      <c r="W571">
        <v>9</v>
      </c>
      <c r="X571">
        <v>1</v>
      </c>
      <c r="Y571">
        <v>1</v>
      </c>
      <c r="Z571">
        <v>1</v>
      </c>
      <c r="AA571">
        <v>0</v>
      </c>
      <c r="AB571">
        <v>1</v>
      </c>
      <c r="AC571">
        <v>0</v>
      </c>
      <c r="AD571">
        <v>0</v>
      </c>
      <c r="AE571">
        <v>0</v>
      </c>
      <c r="AF571">
        <v>0</v>
      </c>
      <c r="AG571">
        <v>0</v>
      </c>
      <c r="AH571">
        <v>1</v>
      </c>
      <c r="AI571">
        <v>0</v>
      </c>
      <c r="AJ571">
        <v>0</v>
      </c>
      <c r="AK571">
        <v>1</v>
      </c>
      <c r="AL571">
        <v>0</v>
      </c>
      <c r="AM571">
        <v>0</v>
      </c>
      <c r="AN571" t="s">
        <v>194</v>
      </c>
      <c r="AO571" t="s">
        <v>234</v>
      </c>
      <c r="AP571" t="s">
        <v>55</v>
      </c>
    </row>
    <row r="572" ht="409.5" spans="1:42">
      <c r="A572">
        <v>728</v>
      </c>
      <c r="B572" t="s">
        <v>776</v>
      </c>
      <c r="C572" t="s">
        <v>1703</v>
      </c>
      <c r="D572" s="12" t="s">
        <v>1704</v>
      </c>
      <c r="E572">
        <v>4.3</v>
      </c>
      <c r="F572" s="12" t="s">
        <v>1705</v>
      </c>
      <c r="G572" t="s">
        <v>1706</v>
      </c>
      <c r="H572" t="s">
        <v>1707</v>
      </c>
      <c r="I572" t="s">
        <v>155</v>
      </c>
      <c r="J572">
        <v>1990</v>
      </c>
      <c r="K572" t="s">
        <v>49</v>
      </c>
      <c r="L572" t="s">
        <v>315</v>
      </c>
      <c r="M572" t="s">
        <v>140</v>
      </c>
      <c r="N572" t="s">
        <v>108</v>
      </c>
      <c r="O572" t="s">
        <v>1708</v>
      </c>
      <c r="P572">
        <v>0</v>
      </c>
      <c r="Q572">
        <v>0</v>
      </c>
      <c r="R572">
        <v>78</v>
      </c>
      <c r="S572">
        <v>147</v>
      </c>
      <c r="T572">
        <v>112.5</v>
      </c>
      <c r="U572" t="s">
        <v>1709</v>
      </c>
      <c r="V572" t="s">
        <v>702</v>
      </c>
      <c r="W572">
        <v>31</v>
      </c>
      <c r="X572">
        <v>1</v>
      </c>
      <c r="Y572">
        <v>1</v>
      </c>
      <c r="Z572">
        <v>1</v>
      </c>
      <c r="AA572">
        <v>0</v>
      </c>
      <c r="AB572">
        <v>0</v>
      </c>
      <c r="AC572">
        <v>0</v>
      </c>
      <c r="AD572">
        <v>0</v>
      </c>
      <c r="AE572">
        <v>0</v>
      </c>
      <c r="AF572">
        <v>0</v>
      </c>
      <c r="AG572">
        <v>0</v>
      </c>
      <c r="AH572">
        <v>1</v>
      </c>
      <c r="AI572">
        <v>0</v>
      </c>
      <c r="AJ572">
        <v>0</v>
      </c>
      <c r="AK572">
        <v>1</v>
      </c>
      <c r="AL572">
        <v>0</v>
      </c>
      <c r="AM572">
        <v>0</v>
      </c>
      <c r="AN572" t="s">
        <v>194</v>
      </c>
      <c r="AO572" t="s">
        <v>234</v>
      </c>
      <c r="AP572" t="s">
        <v>55</v>
      </c>
    </row>
    <row r="573" ht="409.5" spans="1:42">
      <c r="A573">
        <v>730</v>
      </c>
      <c r="B573" t="s">
        <v>2220</v>
      </c>
      <c r="C573" t="s">
        <v>2221</v>
      </c>
      <c r="D573" s="12" t="s">
        <v>2222</v>
      </c>
      <c r="E573">
        <v>3.6</v>
      </c>
      <c r="F573" s="12" t="s">
        <v>946</v>
      </c>
      <c r="G573" t="s">
        <v>412</v>
      </c>
      <c r="H573" t="s">
        <v>947</v>
      </c>
      <c r="I573" t="s">
        <v>155</v>
      </c>
      <c r="J573">
        <v>1851</v>
      </c>
      <c r="K573" t="s">
        <v>49</v>
      </c>
      <c r="L573" t="s">
        <v>219</v>
      </c>
      <c r="M573" t="s">
        <v>220</v>
      </c>
      <c r="N573" t="s">
        <v>166</v>
      </c>
      <c r="O573">
        <v>-1</v>
      </c>
      <c r="P573">
        <v>0</v>
      </c>
      <c r="Q573">
        <v>0</v>
      </c>
      <c r="R573">
        <v>66</v>
      </c>
      <c r="S573">
        <v>117</v>
      </c>
      <c r="T573">
        <v>91.5</v>
      </c>
      <c r="U573" t="s">
        <v>948</v>
      </c>
      <c r="V573" t="s">
        <v>183</v>
      </c>
      <c r="W573">
        <v>170</v>
      </c>
      <c r="X573">
        <v>0</v>
      </c>
      <c r="Y573">
        <v>1</v>
      </c>
      <c r="Z573">
        <v>1</v>
      </c>
      <c r="AA573">
        <v>1</v>
      </c>
      <c r="AB573">
        <v>1</v>
      </c>
      <c r="AC573">
        <v>0</v>
      </c>
      <c r="AD573">
        <v>0</v>
      </c>
      <c r="AE573">
        <v>0</v>
      </c>
      <c r="AF573">
        <v>0</v>
      </c>
      <c r="AG573">
        <v>0</v>
      </c>
      <c r="AH573">
        <v>1</v>
      </c>
      <c r="AI573">
        <v>0</v>
      </c>
      <c r="AJ573">
        <v>0</v>
      </c>
      <c r="AK573">
        <v>0</v>
      </c>
      <c r="AL573">
        <v>0</v>
      </c>
      <c r="AM573">
        <v>0</v>
      </c>
      <c r="AN573" t="s">
        <v>634</v>
      </c>
      <c r="AO573" t="s">
        <v>55</v>
      </c>
      <c r="AP573" t="s">
        <v>55</v>
      </c>
    </row>
    <row r="574" ht="409.5" spans="1:42">
      <c r="A574">
        <v>731</v>
      </c>
      <c r="B574" t="s">
        <v>1714</v>
      </c>
      <c r="C574" t="s">
        <v>1715</v>
      </c>
      <c r="D574" s="12" t="s">
        <v>1716</v>
      </c>
      <c r="E574">
        <v>3.3</v>
      </c>
      <c r="F574" s="12" t="s">
        <v>411</v>
      </c>
      <c r="G574" t="s">
        <v>515</v>
      </c>
      <c r="H574" t="s">
        <v>412</v>
      </c>
      <c r="I574" t="s">
        <v>63</v>
      </c>
      <c r="J574">
        <v>1912</v>
      </c>
      <c r="K574" t="s">
        <v>49</v>
      </c>
      <c r="L574" t="s">
        <v>219</v>
      </c>
      <c r="M574" t="s">
        <v>220</v>
      </c>
      <c r="N574" t="s">
        <v>166</v>
      </c>
      <c r="O574" t="s">
        <v>413</v>
      </c>
      <c r="P574">
        <v>0</v>
      </c>
      <c r="Q574">
        <v>0</v>
      </c>
      <c r="R574">
        <v>37</v>
      </c>
      <c r="S574">
        <v>66</v>
      </c>
      <c r="T574">
        <v>51.5</v>
      </c>
      <c r="U574" t="s">
        <v>414</v>
      </c>
      <c r="V574" t="s">
        <v>518</v>
      </c>
      <c r="W574">
        <v>109</v>
      </c>
      <c r="X574">
        <v>1</v>
      </c>
      <c r="Y574">
        <v>0</v>
      </c>
      <c r="Z574">
        <v>0</v>
      </c>
      <c r="AA574">
        <v>1</v>
      </c>
      <c r="AB574">
        <v>1</v>
      </c>
      <c r="AC574">
        <v>0</v>
      </c>
      <c r="AD574">
        <v>0</v>
      </c>
      <c r="AE574">
        <v>0</v>
      </c>
      <c r="AF574">
        <v>0</v>
      </c>
      <c r="AG574">
        <v>0</v>
      </c>
      <c r="AH574">
        <v>0</v>
      </c>
      <c r="AI574">
        <v>0</v>
      </c>
      <c r="AJ574">
        <v>1</v>
      </c>
      <c r="AK574">
        <v>0</v>
      </c>
      <c r="AL574">
        <v>0</v>
      </c>
      <c r="AM574">
        <v>0</v>
      </c>
      <c r="AN574" t="s">
        <v>634</v>
      </c>
      <c r="AO574" t="s">
        <v>55</v>
      </c>
      <c r="AP574" t="s">
        <v>56</v>
      </c>
    </row>
    <row r="575" ht="409.5" spans="1:42">
      <c r="A575">
        <v>732</v>
      </c>
      <c r="B575" t="s">
        <v>2223</v>
      </c>
      <c r="C575" t="s">
        <v>91</v>
      </c>
      <c r="D575" s="12" t="s">
        <v>2224</v>
      </c>
      <c r="E575">
        <v>3.8</v>
      </c>
      <c r="F575" s="12" t="s">
        <v>289</v>
      </c>
      <c r="G575" t="s">
        <v>178</v>
      </c>
      <c r="H575" t="s">
        <v>290</v>
      </c>
      <c r="I575" t="s">
        <v>63</v>
      </c>
      <c r="J575">
        <v>1996</v>
      </c>
      <c r="K575" t="s">
        <v>106</v>
      </c>
      <c r="L575" t="s">
        <v>180</v>
      </c>
      <c r="M575" t="s">
        <v>180</v>
      </c>
      <c r="N575" t="s">
        <v>166</v>
      </c>
      <c r="O575">
        <v>-1</v>
      </c>
      <c r="P575">
        <v>0</v>
      </c>
      <c r="Q575">
        <v>0</v>
      </c>
      <c r="R575">
        <v>86</v>
      </c>
      <c r="S575">
        <v>143</v>
      </c>
      <c r="T575">
        <v>114.5</v>
      </c>
      <c r="U575" t="s">
        <v>291</v>
      </c>
      <c r="V575" t="s">
        <v>183</v>
      </c>
      <c r="W575">
        <v>25</v>
      </c>
      <c r="X575">
        <v>0</v>
      </c>
      <c r="Y575">
        <v>0</v>
      </c>
      <c r="Z575">
        <v>0</v>
      </c>
      <c r="AA575">
        <v>0</v>
      </c>
      <c r="AB575">
        <v>0</v>
      </c>
      <c r="AC575">
        <v>0</v>
      </c>
      <c r="AD575">
        <v>0</v>
      </c>
      <c r="AE575">
        <v>0</v>
      </c>
      <c r="AF575">
        <v>0</v>
      </c>
      <c r="AG575">
        <v>0</v>
      </c>
      <c r="AH575">
        <v>0</v>
      </c>
      <c r="AI575">
        <v>0</v>
      </c>
      <c r="AJ575">
        <v>0</v>
      </c>
      <c r="AK575">
        <v>0</v>
      </c>
      <c r="AL575">
        <v>0</v>
      </c>
      <c r="AM575">
        <v>0</v>
      </c>
      <c r="AN575" t="s">
        <v>54</v>
      </c>
      <c r="AO575" t="s">
        <v>55</v>
      </c>
      <c r="AP575" t="s">
        <v>55</v>
      </c>
    </row>
    <row r="576" ht="409.5" spans="1:42">
      <c r="A576">
        <v>733</v>
      </c>
      <c r="B576" t="s">
        <v>42</v>
      </c>
      <c r="C576" t="s">
        <v>456</v>
      </c>
      <c r="D576" s="12" t="s">
        <v>457</v>
      </c>
      <c r="E576">
        <v>4.3</v>
      </c>
      <c r="F576" s="12" t="s">
        <v>458</v>
      </c>
      <c r="G576" t="s">
        <v>94</v>
      </c>
      <c r="H576" t="s">
        <v>94</v>
      </c>
      <c r="I576" t="s">
        <v>105</v>
      </c>
      <c r="J576">
        <v>2011</v>
      </c>
      <c r="K576" t="s">
        <v>49</v>
      </c>
      <c r="L576" t="s">
        <v>123</v>
      </c>
      <c r="M576" t="s">
        <v>75</v>
      </c>
      <c r="N576" t="s">
        <v>250</v>
      </c>
      <c r="O576">
        <v>-1</v>
      </c>
      <c r="P576">
        <v>0</v>
      </c>
      <c r="Q576">
        <v>0</v>
      </c>
      <c r="R576">
        <v>84</v>
      </c>
      <c r="S576">
        <v>146</v>
      </c>
      <c r="T576">
        <v>115</v>
      </c>
      <c r="U576" t="s">
        <v>459</v>
      </c>
      <c r="V576" t="s">
        <v>100</v>
      </c>
      <c r="W576">
        <v>10</v>
      </c>
      <c r="X576">
        <v>1</v>
      </c>
      <c r="Y576">
        <v>1</v>
      </c>
      <c r="Z576">
        <v>1</v>
      </c>
      <c r="AA576">
        <v>0</v>
      </c>
      <c r="AB576">
        <v>1</v>
      </c>
      <c r="AC576">
        <v>0</v>
      </c>
      <c r="AD576">
        <v>0</v>
      </c>
      <c r="AE576">
        <v>0</v>
      </c>
      <c r="AF576">
        <v>0</v>
      </c>
      <c r="AG576">
        <v>0</v>
      </c>
      <c r="AH576">
        <v>1</v>
      </c>
      <c r="AI576">
        <v>1</v>
      </c>
      <c r="AJ576">
        <v>0</v>
      </c>
      <c r="AK576">
        <v>0</v>
      </c>
      <c r="AL576">
        <v>0</v>
      </c>
      <c r="AM576">
        <v>0</v>
      </c>
      <c r="AN576" t="s">
        <v>54</v>
      </c>
      <c r="AO576" t="s">
        <v>55</v>
      </c>
      <c r="AP576" t="s">
        <v>55</v>
      </c>
    </row>
    <row r="577" ht="409.5" spans="1:42">
      <c r="A577">
        <v>734</v>
      </c>
      <c r="B577" t="s">
        <v>2225</v>
      </c>
      <c r="C577" t="s">
        <v>2226</v>
      </c>
      <c r="D577" s="12" t="s">
        <v>2227</v>
      </c>
      <c r="E577">
        <v>3.2</v>
      </c>
      <c r="F577" s="12" t="s">
        <v>499</v>
      </c>
      <c r="G577" t="s">
        <v>1352</v>
      </c>
      <c r="H577" t="s">
        <v>501</v>
      </c>
      <c r="I577" s="13">
        <v>18264</v>
      </c>
      <c r="J577">
        <v>-1</v>
      </c>
      <c r="K577" t="s">
        <v>49</v>
      </c>
      <c r="L577" t="s">
        <v>502</v>
      </c>
      <c r="M577" t="s">
        <v>75</v>
      </c>
      <c r="N577" t="s">
        <v>503</v>
      </c>
      <c r="O577">
        <v>-1</v>
      </c>
      <c r="P577">
        <v>0</v>
      </c>
      <c r="Q577">
        <v>0</v>
      </c>
      <c r="R577">
        <v>50</v>
      </c>
      <c r="S577">
        <v>98</v>
      </c>
      <c r="T577">
        <v>74</v>
      </c>
      <c r="U577" t="s">
        <v>504</v>
      </c>
      <c r="V577" t="s">
        <v>479</v>
      </c>
      <c r="W577">
        <v>-1</v>
      </c>
      <c r="X577">
        <v>1</v>
      </c>
      <c r="Y577">
        <v>0</v>
      </c>
      <c r="Z577">
        <v>1</v>
      </c>
      <c r="AA577">
        <v>0</v>
      </c>
      <c r="AB577">
        <v>1</v>
      </c>
      <c r="AC577">
        <v>0</v>
      </c>
      <c r="AD577">
        <v>0</v>
      </c>
      <c r="AE577">
        <v>0</v>
      </c>
      <c r="AF577">
        <v>0</v>
      </c>
      <c r="AG577">
        <v>0</v>
      </c>
      <c r="AH577">
        <v>0</v>
      </c>
      <c r="AI577">
        <v>0</v>
      </c>
      <c r="AJ577">
        <v>0</v>
      </c>
      <c r="AK577">
        <v>0</v>
      </c>
      <c r="AL577">
        <v>0</v>
      </c>
      <c r="AM577">
        <v>0</v>
      </c>
      <c r="AN577" t="s">
        <v>821</v>
      </c>
      <c r="AO577" t="s">
        <v>55</v>
      </c>
      <c r="AP577" t="s">
        <v>56</v>
      </c>
    </row>
    <row r="578" ht="409.5" spans="1:42">
      <c r="A578">
        <v>735</v>
      </c>
      <c r="B578" t="s">
        <v>1717</v>
      </c>
      <c r="C578" t="s">
        <v>1718</v>
      </c>
      <c r="D578" s="12" t="s">
        <v>1719</v>
      </c>
      <c r="E578">
        <v>4.7</v>
      </c>
      <c r="F578" s="12" t="s">
        <v>1720</v>
      </c>
      <c r="G578" t="s">
        <v>1721</v>
      </c>
      <c r="H578" t="s">
        <v>1722</v>
      </c>
      <c r="I578" t="s">
        <v>95</v>
      </c>
      <c r="J578">
        <v>1972</v>
      </c>
      <c r="K578" t="s">
        <v>49</v>
      </c>
      <c r="L578" t="s">
        <v>808</v>
      </c>
      <c r="M578" t="s">
        <v>75</v>
      </c>
      <c r="N578" t="s">
        <v>250</v>
      </c>
      <c r="O578">
        <v>-1</v>
      </c>
      <c r="P578">
        <v>0</v>
      </c>
      <c r="Q578">
        <v>0</v>
      </c>
      <c r="R578">
        <v>38</v>
      </c>
      <c r="S578">
        <v>64</v>
      </c>
      <c r="T578">
        <v>51</v>
      </c>
      <c r="U578" t="s">
        <v>1723</v>
      </c>
      <c r="V578" t="s">
        <v>126</v>
      </c>
      <c r="W578">
        <v>49</v>
      </c>
      <c r="X578">
        <v>0</v>
      </c>
      <c r="Y578">
        <v>0</v>
      </c>
      <c r="Z578">
        <v>0</v>
      </c>
      <c r="AA578">
        <v>1</v>
      </c>
      <c r="AB578">
        <v>0</v>
      </c>
      <c r="AC578">
        <v>0</v>
      </c>
      <c r="AD578">
        <v>0</v>
      </c>
      <c r="AE578">
        <v>0</v>
      </c>
      <c r="AF578">
        <v>0</v>
      </c>
      <c r="AG578">
        <v>0</v>
      </c>
      <c r="AH578">
        <v>0</v>
      </c>
      <c r="AI578">
        <v>0</v>
      </c>
      <c r="AJ578">
        <v>0</v>
      </c>
      <c r="AK578">
        <v>0</v>
      </c>
      <c r="AL578">
        <v>0</v>
      </c>
      <c r="AM578">
        <v>0</v>
      </c>
      <c r="AN578" t="s">
        <v>134</v>
      </c>
      <c r="AO578" t="s">
        <v>55</v>
      </c>
      <c r="AP578" t="s">
        <v>55</v>
      </c>
    </row>
    <row r="579" ht="409.5" spans="1:42">
      <c r="A579">
        <v>736</v>
      </c>
      <c r="B579" t="s">
        <v>1730</v>
      </c>
      <c r="C579" t="s">
        <v>1731</v>
      </c>
      <c r="D579" s="12" t="s">
        <v>1732</v>
      </c>
      <c r="E579">
        <v>3.4</v>
      </c>
      <c r="F579" s="12" t="s">
        <v>1733</v>
      </c>
      <c r="G579" t="s">
        <v>1734</v>
      </c>
      <c r="H579" t="s">
        <v>1735</v>
      </c>
      <c r="I579" t="s">
        <v>48</v>
      </c>
      <c r="J579">
        <v>1981</v>
      </c>
      <c r="K579" t="s">
        <v>106</v>
      </c>
      <c r="L579" t="s">
        <v>65</v>
      </c>
      <c r="M579" t="s">
        <v>66</v>
      </c>
      <c r="N579" t="s">
        <v>97</v>
      </c>
      <c r="O579">
        <v>-1</v>
      </c>
      <c r="P579">
        <v>0</v>
      </c>
      <c r="Q579">
        <v>0</v>
      </c>
      <c r="R579">
        <v>90</v>
      </c>
      <c r="S579">
        <v>110</v>
      </c>
      <c r="T579">
        <v>100</v>
      </c>
      <c r="U579" t="s">
        <v>1736</v>
      </c>
      <c r="V579" t="s">
        <v>722</v>
      </c>
      <c r="W579">
        <v>40</v>
      </c>
      <c r="X579">
        <v>0</v>
      </c>
      <c r="Y579">
        <v>0</v>
      </c>
      <c r="Z579">
        <v>0</v>
      </c>
      <c r="AA579">
        <v>0</v>
      </c>
      <c r="AB579">
        <v>1</v>
      </c>
      <c r="AC579">
        <v>0</v>
      </c>
      <c r="AD579">
        <v>0</v>
      </c>
      <c r="AE579">
        <v>0</v>
      </c>
      <c r="AF579">
        <v>0</v>
      </c>
      <c r="AG579">
        <v>0</v>
      </c>
      <c r="AH579">
        <v>1</v>
      </c>
      <c r="AI579">
        <v>0</v>
      </c>
      <c r="AJ579">
        <v>0</v>
      </c>
      <c r="AK579">
        <v>0</v>
      </c>
      <c r="AL579">
        <v>0</v>
      </c>
      <c r="AM579">
        <v>0</v>
      </c>
      <c r="AN579" t="s">
        <v>194</v>
      </c>
      <c r="AO579" t="s">
        <v>234</v>
      </c>
      <c r="AP579" t="s">
        <v>55</v>
      </c>
    </row>
    <row r="580" ht="409.5" spans="1:42">
      <c r="A580">
        <v>737</v>
      </c>
      <c r="B580" t="s">
        <v>2228</v>
      </c>
      <c r="C580" t="s">
        <v>1451</v>
      </c>
      <c r="D580" s="12" t="s">
        <v>2229</v>
      </c>
      <c r="E580">
        <v>3.8</v>
      </c>
      <c r="F580" s="12" t="s">
        <v>289</v>
      </c>
      <c r="G580" t="s">
        <v>178</v>
      </c>
      <c r="H580" t="s">
        <v>290</v>
      </c>
      <c r="I580" t="s">
        <v>63</v>
      </c>
      <c r="J580">
        <v>1996</v>
      </c>
      <c r="K580" t="s">
        <v>106</v>
      </c>
      <c r="L580" t="s">
        <v>180</v>
      </c>
      <c r="M580" t="s">
        <v>180</v>
      </c>
      <c r="N580" t="s">
        <v>166</v>
      </c>
      <c r="O580">
        <v>-1</v>
      </c>
      <c r="P580">
        <v>0</v>
      </c>
      <c r="Q580">
        <v>0</v>
      </c>
      <c r="R580">
        <v>92</v>
      </c>
      <c r="S580">
        <v>150</v>
      </c>
      <c r="T580">
        <v>121</v>
      </c>
      <c r="U580" t="s">
        <v>291</v>
      </c>
      <c r="V580" t="s">
        <v>183</v>
      </c>
      <c r="W580">
        <v>25</v>
      </c>
      <c r="X580">
        <v>0</v>
      </c>
      <c r="Y580">
        <v>0</v>
      </c>
      <c r="Z580">
        <v>0</v>
      </c>
      <c r="AA580">
        <v>0</v>
      </c>
      <c r="AB580">
        <v>0</v>
      </c>
      <c r="AC580">
        <v>0</v>
      </c>
      <c r="AD580">
        <v>0</v>
      </c>
      <c r="AE580">
        <v>0</v>
      </c>
      <c r="AF580">
        <v>0</v>
      </c>
      <c r="AG580">
        <v>0</v>
      </c>
      <c r="AH580">
        <v>0</v>
      </c>
      <c r="AI580">
        <v>0</v>
      </c>
      <c r="AJ580">
        <v>0</v>
      </c>
      <c r="AK580">
        <v>0</v>
      </c>
      <c r="AL580">
        <v>0</v>
      </c>
      <c r="AM580">
        <v>0</v>
      </c>
      <c r="AN580" t="s">
        <v>54</v>
      </c>
      <c r="AO580" t="s">
        <v>234</v>
      </c>
      <c r="AP580" t="s">
        <v>55</v>
      </c>
    </row>
    <row r="581" ht="409.5" spans="1:42">
      <c r="A581">
        <v>738</v>
      </c>
      <c r="B581" t="s">
        <v>2230</v>
      </c>
      <c r="C581" t="s">
        <v>2231</v>
      </c>
      <c r="D581" s="12" t="s">
        <v>2232</v>
      </c>
      <c r="E581">
        <v>4.5</v>
      </c>
      <c r="F581" s="12" t="s">
        <v>731</v>
      </c>
      <c r="G581" t="s">
        <v>146</v>
      </c>
      <c r="H581" t="s">
        <v>146</v>
      </c>
      <c r="I581" t="s">
        <v>105</v>
      </c>
      <c r="J581">
        <v>2006</v>
      </c>
      <c r="K581" t="s">
        <v>49</v>
      </c>
      <c r="L581" t="s">
        <v>315</v>
      </c>
      <c r="M581" t="s">
        <v>140</v>
      </c>
      <c r="N581" t="s">
        <v>76</v>
      </c>
      <c r="O581" t="s">
        <v>732</v>
      </c>
      <c r="P581">
        <v>0</v>
      </c>
      <c r="Q581">
        <v>0</v>
      </c>
      <c r="R581">
        <v>90</v>
      </c>
      <c r="S581">
        <v>153</v>
      </c>
      <c r="T581">
        <v>121.5</v>
      </c>
      <c r="U581" t="s">
        <v>733</v>
      </c>
      <c r="V581" t="s">
        <v>126</v>
      </c>
      <c r="W581">
        <v>15</v>
      </c>
      <c r="X581">
        <v>0</v>
      </c>
      <c r="Y581">
        <v>0</v>
      </c>
      <c r="Z581">
        <v>0</v>
      </c>
      <c r="AA581">
        <v>0</v>
      </c>
      <c r="AB581">
        <v>1</v>
      </c>
      <c r="AC581">
        <v>0</v>
      </c>
      <c r="AD581">
        <v>0</v>
      </c>
      <c r="AE581">
        <v>0</v>
      </c>
      <c r="AF581">
        <v>0</v>
      </c>
      <c r="AG581">
        <v>0</v>
      </c>
      <c r="AH581">
        <v>0</v>
      </c>
      <c r="AI581">
        <v>1</v>
      </c>
      <c r="AJ581">
        <v>1</v>
      </c>
      <c r="AK581">
        <v>0</v>
      </c>
      <c r="AL581">
        <v>0</v>
      </c>
      <c r="AM581">
        <v>0</v>
      </c>
      <c r="AN581" t="s">
        <v>174</v>
      </c>
      <c r="AO581" t="s">
        <v>234</v>
      </c>
      <c r="AP581" t="s">
        <v>55</v>
      </c>
    </row>
    <row r="582" ht="409.5" spans="1:42">
      <c r="A582">
        <v>740</v>
      </c>
      <c r="B582" t="s">
        <v>1724</v>
      </c>
      <c r="C582" t="s">
        <v>1725</v>
      </c>
      <c r="D582" s="12" t="s">
        <v>1726</v>
      </c>
      <c r="E582">
        <v>3.1</v>
      </c>
      <c r="F582" s="12" t="s">
        <v>1727</v>
      </c>
      <c r="G582" t="s">
        <v>412</v>
      </c>
      <c r="H582" t="s">
        <v>1728</v>
      </c>
      <c r="I582" t="s">
        <v>63</v>
      </c>
      <c r="J582">
        <v>1856</v>
      </c>
      <c r="K582" t="s">
        <v>49</v>
      </c>
      <c r="L582" t="s">
        <v>115</v>
      </c>
      <c r="M582" t="s">
        <v>116</v>
      </c>
      <c r="N582" t="s">
        <v>166</v>
      </c>
      <c r="O582">
        <v>-1</v>
      </c>
      <c r="P582">
        <v>0</v>
      </c>
      <c r="Q582">
        <v>0</v>
      </c>
      <c r="R582">
        <v>43</v>
      </c>
      <c r="S582">
        <v>82</v>
      </c>
      <c r="T582">
        <v>62.5</v>
      </c>
      <c r="U582" t="s">
        <v>1729</v>
      </c>
      <c r="V582" t="s">
        <v>183</v>
      </c>
      <c r="W582">
        <v>165</v>
      </c>
      <c r="X582">
        <v>1</v>
      </c>
      <c r="Y582">
        <v>0</v>
      </c>
      <c r="Z582">
        <v>0</v>
      </c>
      <c r="AA582">
        <v>1</v>
      </c>
      <c r="AB582">
        <v>1</v>
      </c>
      <c r="AC582">
        <v>1</v>
      </c>
      <c r="AD582">
        <v>0</v>
      </c>
      <c r="AE582">
        <v>0</v>
      </c>
      <c r="AF582">
        <v>0</v>
      </c>
      <c r="AG582">
        <v>0</v>
      </c>
      <c r="AH582">
        <v>0</v>
      </c>
      <c r="AI582">
        <v>0</v>
      </c>
      <c r="AJ582">
        <v>0</v>
      </c>
      <c r="AK582">
        <v>0</v>
      </c>
      <c r="AL582">
        <v>0</v>
      </c>
      <c r="AM582">
        <v>0</v>
      </c>
      <c r="AN582" t="s">
        <v>54</v>
      </c>
      <c r="AO582" t="s">
        <v>55</v>
      </c>
      <c r="AP582" t="s">
        <v>56</v>
      </c>
    </row>
    <row r="583" ht="409.5" spans="1:42">
      <c r="A583">
        <v>741</v>
      </c>
      <c r="B583" t="s">
        <v>2233</v>
      </c>
      <c r="C583" t="s">
        <v>2234</v>
      </c>
      <c r="D583" s="12" t="s">
        <v>2235</v>
      </c>
      <c r="E583">
        <v>-1</v>
      </c>
      <c r="F583" t="s">
        <v>2236</v>
      </c>
      <c r="G583" t="s">
        <v>178</v>
      </c>
      <c r="H583">
        <v>-1</v>
      </c>
      <c r="I583" t="s">
        <v>370</v>
      </c>
      <c r="J583">
        <v>-1</v>
      </c>
      <c r="K583" t="s">
        <v>64</v>
      </c>
      <c r="L583">
        <v>-1</v>
      </c>
      <c r="M583">
        <v>-1</v>
      </c>
      <c r="N583" t="s">
        <v>97</v>
      </c>
      <c r="O583">
        <v>-1</v>
      </c>
      <c r="P583">
        <v>0</v>
      </c>
      <c r="Q583">
        <v>1</v>
      </c>
      <c r="R583">
        <v>100</v>
      </c>
      <c r="S583">
        <v>135</v>
      </c>
      <c r="T583">
        <v>117.5</v>
      </c>
      <c r="U583" t="s">
        <v>2237</v>
      </c>
      <c r="V583" t="s">
        <v>183</v>
      </c>
      <c r="W583">
        <v>-1</v>
      </c>
      <c r="X583">
        <v>0</v>
      </c>
      <c r="Y583">
        <v>0</v>
      </c>
      <c r="Z583">
        <v>0</v>
      </c>
      <c r="AA583">
        <v>1</v>
      </c>
      <c r="AB583">
        <v>0</v>
      </c>
      <c r="AC583">
        <v>0</v>
      </c>
      <c r="AD583">
        <v>0</v>
      </c>
      <c r="AE583">
        <v>0</v>
      </c>
      <c r="AF583">
        <v>0</v>
      </c>
      <c r="AG583">
        <v>0</v>
      </c>
      <c r="AH583">
        <v>0</v>
      </c>
      <c r="AI583">
        <v>0</v>
      </c>
      <c r="AJ583">
        <v>0</v>
      </c>
      <c r="AK583">
        <v>0</v>
      </c>
      <c r="AL583">
        <v>0</v>
      </c>
      <c r="AM583">
        <v>0</v>
      </c>
      <c r="AN583" t="s">
        <v>134</v>
      </c>
      <c r="AO583" t="s">
        <v>55</v>
      </c>
      <c r="AP583" t="s">
        <v>135</v>
      </c>
    </row>
    <row r="584" ht="409.5" spans="1:42">
      <c r="A584">
        <v>742</v>
      </c>
      <c r="B584" t="s">
        <v>1740</v>
      </c>
      <c r="C584" t="s">
        <v>1741</v>
      </c>
      <c r="D584" s="12" t="s">
        <v>1742</v>
      </c>
      <c r="E584">
        <v>3.9</v>
      </c>
      <c r="F584" s="12" t="s">
        <v>1743</v>
      </c>
      <c r="G584" t="s">
        <v>1744</v>
      </c>
      <c r="H584" t="s">
        <v>1744</v>
      </c>
      <c r="I584" t="s">
        <v>105</v>
      </c>
      <c r="J584">
        <v>2012</v>
      </c>
      <c r="K584" t="s">
        <v>49</v>
      </c>
      <c r="L584" t="s">
        <v>315</v>
      </c>
      <c r="M584" t="s">
        <v>140</v>
      </c>
      <c r="N584" t="s">
        <v>97</v>
      </c>
      <c r="O584">
        <v>-1</v>
      </c>
      <c r="P584">
        <v>0</v>
      </c>
      <c r="Q584">
        <v>0</v>
      </c>
      <c r="R584">
        <v>93</v>
      </c>
      <c r="S584">
        <v>151</v>
      </c>
      <c r="T584">
        <v>122</v>
      </c>
      <c r="U584" t="s">
        <v>1745</v>
      </c>
      <c r="V584" t="s">
        <v>78</v>
      </c>
      <c r="W584">
        <v>9</v>
      </c>
      <c r="X584">
        <v>1</v>
      </c>
      <c r="Y584">
        <v>0</v>
      </c>
      <c r="Z584">
        <v>1</v>
      </c>
      <c r="AA584">
        <v>0</v>
      </c>
      <c r="AB584">
        <v>0</v>
      </c>
      <c r="AC584">
        <v>0</v>
      </c>
      <c r="AD584">
        <v>0</v>
      </c>
      <c r="AE584">
        <v>0</v>
      </c>
      <c r="AF584">
        <v>0</v>
      </c>
      <c r="AG584">
        <v>0</v>
      </c>
      <c r="AH584">
        <v>0</v>
      </c>
      <c r="AI584">
        <v>0</v>
      </c>
      <c r="AJ584">
        <v>0</v>
      </c>
      <c r="AK584">
        <v>0</v>
      </c>
      <c r="AL584">
        <v>0</v>
      </c>
      <c r="AM584">
        <v>0</v>
      </c>
      <c r="AN584" t="s">
        <v>54</v>
      </c>
      <c r="AO584" t="s">
        <v>234</v>
      </c>
      <c r="AP584" t="s">
        <v>56</v>
      </c>
    </row>
    <row r="585" ht="409.5" spans="1:42">
      <c r="A585">
        <v>743</v>
      </c>
      <c r="B585" t="s">
        <v>330</v>
      </c>
      <c r="C585" t="s">
        <v>472</v>
      </c>
      <c r="D585" s="12" t="s">
        <v>1737</v>
      </c>
      <c r="E585">
        <v>4.4</v>
      </c>
      <c r="F585" s="12" t="s">
        <v>1738</v>
      </c>
      <c r="G585" t="s">
        <v>153</v>
      </c>
      <c r="H585" t="s">
        <v>368</v>
      </c>
      <c r="I585" t="s">
        <v>95</v>
      </c>
      <c r="J585">
        <v>2004</v>
      </c>
      <c r="K585" t="s">
        <v>49</v>
      </c>
      <c r="L585" t="s">
        <v>309</v>
      </c>
      <c r="M585" t="s">
        <v>140</v>
      </c>
      <c r="N585" t="s">
        <v>97</v>
      </c>
      <c r="O585">
        <v>-1</v>
      </c>
      <c r="P585">
        <v>0</v>
      </c>
      <c r="Q585">
        <v>0</v>
      </c>
      <c r="R585">
        <v>61</v>
      </c>
      <c r="S585">
        <v>109</v>
      </c>
      <c r="T585">
        <v>85</v>
      </c>
      <c r="U585" t="s">
        <v>1739</v>
      </c>
      <c r="V585" t="s">
        <v>158</v>
      </c>
      <c r="W585">
        <v>17</v>
      </c>
      <c r="X585">
        <v>1</v>
      </c>
      <c r="Y585">
        <v>1</v>
      </c>
      <c r="Z585">
        <v>1</v>
      </c>
      <c r="AA585">
        <v>0</v>
      </c>
      <c r="AB585">
        <v>0</v>
      </c>
      <c r="AC585">
        <v>0</v>
      </c>
      <c r="AD585">
        <v>0</v>
      </c>
      <c r="AE585">
        <v>0</v>
      </c>
      <c r="AF585">
        <v>0</v>
      </c>
      <c r="AG585">
        <v>0</v>
      </c>
      <c r="AH585">
        <v>1</v>
      </c>
      <c r="AI585">
        <v>0</v>
      </c>
      <c r="AJ585">
        <v>0</v>
      </c>
      <c r="AK585">
        <v>0</v>
      </c>
      <c r="AL585">
        <v>0</v>
      </c>
      <c r="AM585">
        <v>0</v>
      </c>
      <c r="AN585" t="s">
        <v>194</v>
      </c>
      <c r="AO585" t="s">
        <v>55</v>
      </c>
      <c r="AP585" t="s">
        <v>55</v>
      </c>
    </row>
    <row r="586" ht="409.5" spans="1:42">
      <c r="A586">
        <v>744</v>
      </c>
      <c r="B586" t="s">
        <v>330</v>
      </c>
      <c r="C586" t="s">
        <v>2238</v>
      </c>
      <c r="D586" s="12" t="s">
        <v>2239</v>
      </c>
      <c r="E586">
        <v>3.4</v>
      </c>
      <c r="F586" s="12" t="s">
        <v>2240</v>
      </c>
      <c r="G586" t="s">
        <v>2241</v>
      </c>
      <c r="H586" t="s">
        <v>1734</v>
      </c>
      <c r="I586" t="s">
        <v>48</v>
      </c>
      <c r="J586">
        <v>2002</v>
      </c>
      <c r="K586" t="s">
        <v>49</v>
      </c>
      <c r="L586" t="s">
        <v>309</v>
      </c>
      <c r="M586" t="s">
        <v>140</v>
      </c>
      <c r="N586" t="s">
        <v>51</v>
      </c>
      <c r="O586">
        <v>-1</v>
      </c>
      <c r="P586">
        <v>0</v>
      </c>
      <c r="Q586">
        <v>0</v>
      </c>
      <c r="R586">
        <v>42</v>
      </c>
      <c r="S586">
        <v>79</v>
      </c>
      <c r="T586">
        <v>60.5</v>
      </c>
      <c r="U586" t="s">
        <v>2242</v>
      </c>
      <c r="V586" t="s">
        <v>722</v>
      </c>
      <c r="W586">
        <v>19</v>
      </c>
      <c r="X586">
        <v>1</v>
      </c>
      <c r="Y586">
        <v>1</v>
      </c>
      <c r="Z586">
        <v>1</v>
      </c>
      <c r="AA586">
        <v>0</v>
      </c>
      <c r="AB586">
        <v>1</v>
      </c>
      <c r="AC586">
        <v>0</v>
      </c>
      <c r="AD586">
        <v>0</v>
      </c>
      <c r="AE586">
        <v>0</v>
      </c>
      <c r="AF586">
        <v>0</v>
      </c>
      <c r="AG586">
        <v>0</v>
      </c>
      <c r="AH586">
        <v>0</v>
      </c>
      <c r="AI586">
        <v>0</v>
      </c>
      <c r="AJ586">
        <v>0</v>
      </c>
      <c r="AK586">
        <v>0</v>
      </c>
      <c r="AL586">
        <v>1</v>
      </c>
      <c r="AM586">
        <v>0</v>
      </c>
      <c r="AN586" t="s">
        <v>194</v>
      </c>
      <c r="AO586" t="s">
        <v>55</v>
      </c>
      <c r="AP586" t="s">
        <v>55</v>
      </c>
    </row>
    <row r="587" ht="409.5" spans="1:42">
      <c r="A587">
        <v>745</v>
      </c>
      <c r="B587" t="s">
        <v>373</v>
      </c>
      <c r="C587" t="s">
        <v>1699</v>
      </c>
      <c r="D587" s="12" t="s">
        <v>1700</v>
      </c>
      <c r="E587">
        <v>3.9</v>
      </c>
      <c r="F587" s="12" t="s">
        <v>1080</v>
      </c>
      <c r="G587" t="s">
        <v>1081</v>
      </c>
      <c r="H587" t="s">
        <v>1081</v>
      </c>
      <c r="I587" t="s">
        <v>95</v>
      </c>
      <c r="J587">
        <v>2009</v>
      </c>
      <c r="K587" t="s">
        <v>49</v>
      </c>
      <c r="L587" t="s">
        <v>625</v>
      </c>
      <c r="M587" t="s">
        <v>116</v>
      </c>
      <c r="N587" t="s">
        <v>51</v>
      </c>
      <c r="O587">
        <v>-1</v>
      </c>
      <c r="P587">
        <v>0</v>
      </c>
      <c r="Q587">
        <v>0</v>
      </c>
      <c r="R587">
        <v>139</v>
      </c>
      <c r="S587">
        <v>221</v>
      </c>
      <c r="T587">
        <v>180</v>
      </c>
      <c r="U587" t="s">
        <v>1082</v>
      </c>
      <c r="V587" t="s">
        <v>126</v>
      </c>
      <c r="W587">
        <v>12</v>
      </c>
      <c r="X587">
        <v>1</v>
      </c>
      <c r="Y587">
        <v>0</v>
      </c>
      <c r="Z587">
        <v>0</v>
      </c>
      <c r="AA587">
        <v>1</v>
      </c>
      <c r="AB587">
        <v>1</v>
      </c>
      <c r="AC587">
        <v>0</v>
      </c>
      <c r="AD587">
        <v>0</v>
      </c>
      <c r="AE587">
        <v>0</v>
      </c>
      <c r="AF587">
        <v>0</v>
      </c>
      <c r="AG587">
        <v>0</v>
      </c>
      <c r="AH587">
        <v>0</v>
      </c>
      <c r="AI587">
        <v>0</v>
      </c>
      <c r="AJ587">
        <v>0</v>
      </c>
      <c r="AK587">
        <v>0</v>
      </c>
      <c r="AL587">
        <v>0</v>
      </c>
      <c r="AM587">
        <v>0</v>
      </c>
      <c r="AN587" t="s">
        <v>54</v>
      </c>
      <c r="AO587" t="s">
        <v>234</v>
      </c>
      <c r="AP587" t="s">
        <v>56</v>
      </c>
    </row>
    <row r="588" ht="409.5" spans="1:42">
      <c r="A588">
        <v>746</v>
      </c>
      <c r="B588" t="s">
        <v>1751</v>
      </c>
      <c r="C588" t="s">
        <v>1752</v>
      </c>
      <c r="D588" s="12" t="s">
        <v>1753</v>
      </c>
      <c r="E588">
        <v>4.7</v>
      </c>
      <c r="F588" s="12" t="s">
        <v>1754</v>
      </c>
      <c r="G588" t="s">
        <v>1755</v>
      </c>
      <c r="H588" t="s">
        <v>1755</v>
      </c>
      <c r="I588" t="s">
        <v>83</v>
      </c>
      <c r="J588">
        <v>2002</v>
      </c>
      <c r="K588" t="s">
        <v>49</v>
      </c>
      <c r="L588" t="s">
        <v>1075</v>
      </c>
      <c r="M588" t="s">
        <v>116</v>
      </c>
      <c r="N588" t="s">
        <v>97</v>
      </c>
      <c r="O588">
        <v>-1</v>
      </c>
      <c r="P588">
        <v>0</v>
      </c>
      <c r="Q588">
        <v>0</v>
      </c>
      <c r="R588">
        <v>40</v>
      </c>
      <c r="S588">
        <v>101</v>
      </c>
      <c r="T588">
        <v>70.5</v>
      </c>
      <c r="U588" t="s">
        <v>1756</v>
      </c>
      <c r="V588" t="s">
        <v>449</v>
      </c>
      <c r="W588">
        <v>19</v>
      </c>
      <c r="X588">
        <v>0</v>
      </c>
      <c r="Y588">
        <v>1</v>
      </c>
      <c r="Z588">
        <v>0</v>
      </c>
      <c r="AA588">
        <v>1</v>
      </c>
      <c r="AB588">
        <v>1</v>
      </c>
      <c r="AC588">
        <v>0</v>
      </c>
      <c r="AD588">
        <v>0</v>
      </c>
      <c r="AE588">
        <v>0</v>
      </c>
      <c r="AF588">
        <v>0</v>
      </c>
      <c r="AG588">
        <v>0</v>
      </c>
      <c r="AH588">
        <v>1</v>
      </c>
      <c r="AI588">
        <v>1</v>
      </c>
      <c r="AJ588">
        <v>0</v>
      </c>
      <c r="AK588">
        <v>0</v>
      </c>
      <c r="AL588">
        <v>1</v>
      </c>
      <c r="AM588">
        <v>0</v>
      </c>
      <c r="AN588" t="s">
        <v>55</v>
      </c>
      <c r="AO588" t="s">
        <v>55</v>
      </c>
      <c r="AP588" t="s">
        <v>55</v>
      </c>
    </row>
    <row r="589" ht="409.5" spans="1:42">
      <c r="A589">
        <v>747</v>
      </c>
      <c r="B589" t="s">
        <v>1468</v>
      </c>
      <c r="C589" t="s">
        <v>2243</v>
      </c>
      <c r="D589" s="12" t="s">
        <v>2244</v>
      </c>
      <c r="E589">
        <v>3.3</v>
      </c>
      <c r="F589" s="12" t="s">
        <v>559</v>
      </c>
      <c r="G589" t="s">
        <v>153</v>
      </c>
      <c r="H589" t="s">
        <v>154</v>
      </c>
      <c r="I589" t="s">
        <v>83</v>
      </c>
      <c r="J589">
        <v>2017</v>
      </c>
      <c r="K589" t="s">
        <v>49</v>
      </c>
      <c r="L589" t="s">
        <v>50</v>
      </c>
      <c r="M589" t="s">
        <v>50</v>
      </c>
      <c r="N589" t="s">
        <v>108</v>
      </c>
      <c r="O589">
        <v>-1</v>
      </c>
      <c r="P589">
        <v>0</v>
      </c>
      <c r="Q589">
        <v>0</v>
      </c>
      <c r="R589">
        <v>84</v>
      </c>
      <c r="S589">
        <v>153</v>
      </c>
      <c r="T589">
        <v>118.5</v>
      </c>
      <c r="U589" t="s">
        <v>560</v>
      </c>
      <c r="V589" t="s">
        <v>158</v>
      </c>
      <c r="W589">
        <v>4</v>
      </c>
      <c r="X589">
        <v>1</v>
      </c>
      <c r="Y589">
        <v>1</v>
      </c>
      <c r="Z589">
        <v>0</v>
      </c>
      <c r="AA589">
        <v>0</v>
      </c>
      <c r="AB589">
        <v>1</v>
      </c>
      <c r="AC589">
        <v>0</v>
      </c>
      <c r="AD589">
        <v>0</v>
      </c>
      <c r="AE589">
        <v>0</v>
      </c>
      <c r="AF589">
        <v>0</v>
      </c>
      <c r="AG589">
        <v>0</v>
      </c>
      <c r="AH589">
        <v>1</v>
      </c>
      <c r="AI589">
        <v>0</v>
      </c>
      <c r="AJ589">
        <v>0</v>
      </c>
      <c r="AK589">
        <v>0</v>
      </c>
      <c r="AL589">
        <v>0</v>
      </c>
      <c r="AM589">
        <v>0</v>
      </c>
      <c r="AN589" t="s">
        <v>194</v>
      </c>
      <c r="AO589" t="s">
        <v>55</v>
      </c>
      <c r="AP589" t="s">
        <v>55</v>
      </c>
    </row>
    <row r="590" ht="409.5" spans="1:42">
      <c r="A590">
        <v>748</v>
      </c>
      <c r="B590" t="s">
        <v>1746</v>
      </c>
      <c r="C590" t="s">
        <v>512</v>
      </c>
      <c r="D590" s="12" t="s">
        <v>1747</v>
      </c>
      <c r="E590">
        <v>3.9</v>
      </c>
      <c r="F590" s="12" t="s">
        <v>1748</v>
      </c>
      <c r="G590" t="s">
        <v>239</v>
      </c>
      <c r="H590" t="s">
        <v>1749</v>
      </c>
      <c r="I590" t="s">
        <v>48</v>
      </c>
      <c r="J590">
        <v>1995</v>
      </c>
      <c r="K590" t="s">
        <v>49</v>
      </c>
      <c r="L590" t="s">
        <v>207</v>
      </c>
      <c r="M590" t="s">
        <v>140</v>
      </c>
      <c r="N590" t="s">
        <v>76</v>
      </c>
      <c r="O590">
        <v>-1</v>
      </c>
      <c r="P590">
        <v>0</v>
      </c>
      <c r="Q590">
        <v>0</v>
      </c>
      <c r="R590">
        <v>52</v>
      </c>
      <c r="S590">
        <v>81</v>
      </c>
      <c r="T590">
        <v>66.5</v>
      </c>
      <c r="U590" t="s">
        <v>1750</v>
      </c>
      <c r="V590" t="s">
        <v>244</v>
      </c>
      <c r="W590">
        <v>26</v>
      </c>
      <c r="X590">
        <v>1</v>
      </c>
      <c r="Y590">
        <v>0</v>
      </c>
      <c r="Z590">
        <v>0</v>
      </c>
      <c r="AA590">
        <v>0</v>
      </c>
      <c r="AB590">
        <v>1</v>
      </c>
      <c r="AC590">
        <v>1</v>
      </c>
      <c r="AD590">
        <v>0</v>
      </c>
      <c r="AE590">
        <v>0</v>
      </c>
      <c r="AF590">
        <v>0</v>
      </c>
      <c r="AG590">
        <v>0</v>
      </c>
      <c r="AH590">
        <v>0</v>
      </c>
      <c r="AI590">
        <v>1</v>
      </c>
      <c r="AJ590">
        <v>1</v>
      </c>
      <c r="AK590">
        <v>0</v>
      </c>
      <c r="AL590">
        <v>0</v>
      </c>
      <c r="AM590">
        <v>0</v>
      </c>
      <c r="AN590" t="s">
        <v>519</v>
      </c>
      <c r="AO590" t="s">
        <v>55</v>
      </c>
      <c r="AP590" t="s">
        <v>56</v>
      </c>
    </row>
    <row r="591" ht="409.5" spans="1:42">
      <c r="A591">
        <v>749</v>
      </c>
      <c r="B591" t="s">
        <v>1761</v>
      </c>
      <c r="C591" t="s">
        <v>1762</v>
      </c>
      <c r="D591" s="12" t="s">
        <v>1763</v>
      </c>
      <c r="E591">
        <v>3.4</v>
      </c>
      <c r="F591" s="12" t="s">
        <v>863</v>
      </c>
      <c r="G591" t="s">
        <v>412</v>
      </c>
      <c r="H591" t="s">
        <v>864</v>
      </c>
      <c r="I591" t="s">
        <v>83</v>
      </c>
      <c r="J591">
        <v>1943</v>
      </c>
      <c r="K591" t="s">
        <v>49</v>
      </c>
      <c r="L591" t="s">
        <v>123</v>
      </c>
      <c r="M591" t="s">
        <v>75</v>
      </c>
      <c r="N591" t="s">
        <v>76</v>
      </c>
      <c r="O591" t="s">
        <v>865</v>
      </c>
      <c r="P591">
        <v>0</v>
      </c>
      <c r="Q591">
        <v>0</v>
      </c>
      <c r="R591">
        <v>81</v>
      </c>
      <c r="S591">
        <v>134</v>
      </c>
      <c r="T591">
        <v>107.5</v>
      </c>
      <c r="U591" t="s">
        <v>866</v>
      </c>
      <c r="V591" t="s">
        <v>183</v>
      </c>
      <c r="W591">
        <v>78</v>
      </c>
      <c r="X591">
        <v>0</v>
      </c>
      <c r="Y591">
        <v>1</v>
      </c>
      <c r="Z591">
        <v>0</v>
      </c>
      <c r="AA591">
        <v>1</v>
      </c>
      <c r="AB591">
        <v>1</v>
      </c>
      <c r="AC591">
        <v>0</v>
      </c>
      <c r="AD591">
        <v>0</v>
      </c>
      <c r="AE591">
        <v>0</v>
      </c>
      <c r="AF591">
        <v>0</v>
      </c>
      <c r="AG591">
        <v>0</v>
      </c>
      <c r="AH591">
        <v>1</v>
      </c>
      <c r="AI591">
        <v>1</v>
      </c>
      <c r="AJ591">
        <v>0</v>
      </c>
      <c r="AK591">
        <v>0</v>
      </c>
      <c r="AL591">
        <v>1</v>
      </c>
      <c r="AM591">
        <v>0</v>
      </c>
      <c r="AN591" t="s">
        <v>54</v>
      </c>
      <c r="AO591" t="s">
        <v>55</v>
      </c>
      <c r="AP591" t="s">
        <v>55</v>
      </c>
    </row>
    <row r="592" ht="409.5" spans="1:42">
      <c r="A592">
        <v>750</v>
      </c>
      <c r="B592" t="s">
        <v>776</v>
      </c>
      <c r="C592" t="s">
        <v>1757</v>
      </c>
      <c r="D592" s="12" t="s">
        <v>1758</v>
      </c>
      <c r="E592">
        <v>4.7</v>
      </c>
      <c r="F592" s="12" t="s">
        <v>1759</v>
      </c>
      <c r="G592" t="s">
        <v>1311</v>
      </c>
      <c r="H592" t="s">
        <v>1311</v>
      </c>
      <c r="I592" t="s">
        <v>95</v>
      </c>
      <c r="J592">
        <v>2010</v>
      </c>
      <c r="K592" t="s">
        <v>49</v>
      </c>
      <c r="L592" t="s">
        <v>74</v>
      </c>
      <c r="M592" t="s">
        <v>75</v>
      </c>
      <c r="N592" t="s">
        <v>250</v>
      </c>
      <c r="O592">
        <v>-1</v>
      </c>
      <c r="P592">
        <v>0</v>
      </c>
      <c r="Q592">
        <v>0</v>
      </c>
      <c r="R592">
        <v>97</v>
      </c>
      <c r="S592">
        <v>180</v>
      </c>
      <c r="T592">
        <v>138.5</v>
      </c>
      <c r="U592" t="s">
        <v>1760</v>
      </c>
      <c r="V592" t="s">
        <v>111</v>
      </c>
      <c r="W592">
        <v>11</v>
      </c>
      <c r="X592">
        <v>1</v>
      </c>
      <c r="Y592">
        <v>1</v>
      </c>
      <c r="Z592">
        <v>0</v>
      </c>
      <c r="AA592">
        <v>0</v>
      </c>
      <c r="AB592">
        <v>1</v>
      </c>
      <c r="AC592">
        <v>0</v>
      </c>
      <c r="AD592">
        <v>0</v>
      </c>
      <c r="AE592">
        <v>0</v>
      </c>
      <c r="AF592">
        <v>0</v>
      </c>
      <c r="AG592">
        <v>1</v>
      </c>
      <c r="AH592">
        <v>0</v>
      </c>
      <c r="AI592">
        <v>0</v>
      </c>
      <c r="AJ592">
        <v>0</v>
      </c>
      <c r="AK592">
        <v>0</v>
      </c>
      <c r="AL592">
        <v>0</v>
      </c>
      <c r="AM592">
        <v>0</v>
      </c>
      <c r="AN592" t="s">
        <v>194</v>
      </c>
      <c r="AO592" t="s">
        <v>234</v>
      </c>
      <c r="AP592" t="s">
        <v>55</v>
      </c>
    </row>
    <row r="593" ht="409.5" spans="1:42">
      <c r="A593">
        <v>751</v>
      </c>
      <c r="B593" t="s">
        <v>1769</v>
      </c>
      <c r="C593" t="s">
        <v>1187</v>
      </c>
      <c r="D593" s="12" t="s">
        <v>1770</v>
      </c>
      <c r="E593">
        <v>2.7</v>
      </c>
      <c r="F593" s="12" t="s">
        <v>1189</v>
      </c>
      <c r="G593" t="s">
        <v>760</v>
      </c>
      <c r="H593" t="s">
        <v>760</v>
      </c>
      <c r="I593" t="s">
        <v>105</v>
      </c>
      <c r="J593">
        <v>1961</v>
      </c>
      <c r="K593" t="s">
        <v>49</v>
      </c>
      <c r="L593" t="s">
        <v>180</v>
      </c>
      <c r="M593" t="s">
        <v>180</v>
      </c>
      <c r="N593" t="s">
        <v>124</v>
      </c>
      <c r="O593">
        <v>-1</v>
      </c>
      <c r="P593">
        <v>0</v>
      </c>
      <c r="Q593">
        <v>0</v>
      </c>
      <c r="R593">
        <v>49</v>
      </c>
      <c r="S593">
        <v>113</v>
      </c>
      <c r="T593">
        <v>81</v>
      </c>
      <c r="U593" t="s">
        <v>1190</v>
      </c>
      <c r="V593" t="s">
        <v>69</v>
      </c>
      <c r="W593">
        <v>60</v>
      </c>
      <c r="X593">
        <v>0</v>
      </c>
      <c r="Y593">
        <v>0</v>
      </c>
      <c r="Z593">
        <v>0</v>
      </c>
      <c r="AA593">
        <v>0</v>
      </c>
      <c r="AB593">
        <v>0</v>
      </c>
      <c r="AC593">
        <v>0</v>
      </c>
      <c r="AD593">
        <v>0</v>
      </c>
      <c r="AE593">
        <v>0</v>
      </c>
      <c r="AF593">
        <v>0</v>
      </c>
      <c r="AG593">
        <v>0</v>
      </c>
      <c r="AH593">
        <v>0</v>
      </c>
      <c r="AI593">
        <v>0</v>
      </c>
      <c r="AJ593">
        <v>0</v>
      </c>
      <c r="AK593">
        <v>0</v>
      </c>
      <c r="AL593">
        <v>0</v>
      </c>
      <c r="AM593">
        <v>0</v>
      </c>
      <c r="AN593" t="s">
        <v>134</v>
      </c>
      <c r="AO593" t="s">
        <v>55</v>
      </c>
      <c r="AP593" t="s">
        <v>55</v>
      </c>
    </row>
    <row r="594" ht="409.5" spans="1:42">
      <c r="A594">
        <v>752</v>
      </c>
      <c r="B594" t="s">
        <v>2245</v>
      </c>
      <c r="C594" t="s">
        <v>2246</v>
      </c>
      <c r="D594" s="12" t="s">
        <v>2247</v>
      </c>
      <c r="E594">
        <v>3.8</v>
      </c>
      <c r="F594" s="12" t="s">
        <v>2248</v>
      </c>
      <c r="G594" t="s">
        <v>2249</v>
      </c>
      <c r="H594" t="s">
        <v>2249</v>
      </c>
      <c r="I594" t="s">
        <v>83</v>
      </c>
      <c r="J594">
        <v>1925</v>
      </c>
      <c r="K594" t="s">
        <v>49</v>
      </c>
      <c r="L594" t="s">
        <v>219</v>
      </c>
      <c r="M594" t="s">
        <v>220</v>
      </c>
      <c r="N594" t="s">
        <v>67</v>
      </c>
      <c r="O594" t="s">
        <v>2250</v>
      </c>
      <c r="P594">
        <v>0</v>
      </c>
      <c r="Q594">
        <v>0</v>
      </c>
      <c r="R594">
        <v>44</v>
      </c>
      <c r="S594">
        <v>73</v>
      </c>
      <c r="T594">
        <v>58.5</v>
      </c>
      <c r="U594" t="s">
        <v>2251</v>
      </c>
      <c r="V594" t="s">
        <v>244</v>
      </c>
      <c r="W594">
        <v>96</v>
      </c>
      <c r="X594">
        <v>1</v>
      </c>
      <c r="Y594">
        <v>1</v>
      </c>
      <c r="Z594">
        <v>0</v>
      </c>
      <c r="AA594">
        <v>1</v>
      </c>
      <c r="AB594">
        <v>1</v>
      </c>
      <c r="AC594">
        <v>0</v>
      </c>
      <c r="AD594">
        <v>0</v>
      </c>
      <c r="AE594">
        <v>0</v>
      </c>
      <c r="AF594">
        <v>0</v>
      </c>
      <c r="AG594">
        <v>0</v>
      </c>
      <c r="AH594">
        <v>1</v>
      </c>
      <c r="AI594">
        <v>0</v>
      </c>
      <c r="AJ594">
        <v>0</v>
      </c>
      <c r="AK594">
        <v>0</v>
      </c>
      <c r="AL594">
        <v>0</v>
      </c>
      <c r="AM594">
        <v>0</v>
      </c>
      <c r="AN594" t="s">
        <v>194</v>
      </c>
      <c r="AO594" t="s">
        <v>55</v>
      </c>
      <c r="AP594" t="s">
        <v>56</v>
      </c>
    </row>
    <row r="595" ht="409.5" spans="1:42">
      <c r="A595">
        <v>753</v>
      </c>
      <c r="B595" t="s">
        <v>1191</v>
      </c>
      <c r="C595" t="s">
        <v>1192</v>
      </c>
      <c r="D595" s="12" t="s">
        <v>1193</v>
      </c>
      <c r="E595">
        <v>3.4</v>
      </c>
      <c r="F595" s="12" t="s">
        <v>1194</v>
      </c>
      <c r="G595" t="s">
        <v>239</v>
      </c>
      <c r="H595" t="s">
        <v>239</v>
      </c>
      <c r="I595" t="s">
        <v>83</v>
      </c>
      <c r="J595">
        <v>2005</v>
      </c>
      <c r="K595" t="s">
        <v>106</v>
      </c>
      <c r="L595" t="s">
        <v>1195</v>
      </c>
      <c r="M595" t="s">
        <v>242</v>
      </c>
      <c r="N595" t="s">
        <v>67</v>
      </c>
      <c r="O595" t="s">
        <v>1196</v>
      </c>
      <c r="P595">
        <v>0</v>
      </c>
      <c r="Q595">
        <v>0</v>
      </c>
      <c r="R595">
        <v>75</v>
      </c>
      <c r="S595">
        <v>140</v>
      </c>
      <c r="T595">
        <v>107.5</v>
      </c>
      <c r="U595" t="s">
        <v>1197</v>
      </c>
      <c r="V595" t="s">
        <v>244</v>
      </c>
      <c r="W595">
        <v>16</v>
      </c>
      <c r="X595">
        <v>0</v>
      </c>
      <c r="Y595">
        <v>0</v>
      </c>
      <c r="Z595">
        <v>0</v>
      </c>
      <c r="AA595">
        <v>0</v>
      </c>
      <c r="AB595">
        <v>1</v>
      </c>
      <c r="AC595">
        <v>0</v>
      </c>
      <c r="AD595">
        <v>0</v>
      </c>
      <c r="AE595">
        <v>0</v>
      </c>
      <c r="AF595">
        <v>0</v>
      </c>
      <c r="AG595">
        <v>0</v>
      </c>
      <c r="AH595">
        <v>0</v>
      </c>
      <c r="AI595">
        <v>0</v>
      </c>
      <c r="AJ595">
        <v>0</v>
      </c>
      <c r="AK595">
        <v>0</v>
      </c>
      <c r="AL595">
        <v>0</v>
      </c>
      <c r="AM595">
        <v>0</v>
      </c>
      <c r="AN595" t="s">
        <v>194</v>
      </c>
      <c r="AO595" t="s">
        <v>234</v>
      </c>
      <c r="AP595" t="s">
        <v>55</v>
      </c>
    </row>
    <row r="596" ht="409.5" spans="1:42">
      <c r="A596">
        <v>754</v>
      </c>
      <c r="B596" t="s">
        <v>1764</v>
      </c>
      <c r="C596" t="s">
        <v>1765</v>
      </c>
      <c r="D596" s="12" t="s">
        <v>1766</v>
      </c>
      <c r="E596">
        <v>3.8</v>
      </c>
      <c r="F596" s="12" t="s">
        <v>1767</v>
      </c>
      <c r="G596" t="s">
        <v>178</v>
      </c>
      <c r="H596" t="s">
        <v>178</v>
      </c>
      <c r="I596" t="s">
        <v>48</v>
      </c>
      <c r="J596">
        <v>2008</v>
      </c>
      <c r="K596" t="s">
        <v>106</v>
      </c>
      <c r="L596" t="s">
        <v>180</v>
      </c>
      <c r="M596" t="s">
        <v>180</v>
      </c>
      <c r="N596" t="s">
        <v>51</v>
      </c>
      <c r="O596">
        <v>-1</v>
      </c>
      <c r="P596">
        <v>0</v>
      </c>
      <c r="Q596">
        <v>0</v>
      </c>
      <c r="R596">
        <v>84</v>
      </c>
      <c r="S596">
        <v>157</v>
      </c>
      <c r="T596">
        <v>120.5</v>
      </c>
      <c r="U596" t="s">
        <v>1768</v>
      </c>
      <c r="V596" t="s">
        <v>183</v>
      </c>
      <c r="W596">
        <v>13</v>
      </c>
      <c r="X596">
        <v>0</v>
      </c>
      <c r="Y596">
        <v>0</v>
      </c>
      <c r="Z596">
        <v>0</v>
      </c>
      <c r="AA596">
        <v>0</v>
      </c>
      <c r="AB596">
        <v>0</v>
      </c>
      <c r="AC596">
        <v>1</v>
      </c>
      <c r="AD596">
        <v>0</v>
      </c>
      <c r="AE596">
        <v>0</v>
      </c>
      <c r="AF596">
        <v>0</v>
      </c>
      <c r="AG596">
        <v>0</v>
      </c>
      <c r="AH596">
        <v>0</v>
      </c>
      <c r="AI596">
        <v>0</v>
      </c>
      <c r="AJ596">
        <v>0</v>
      </c>
      <c r="AK596">
        <v>0</v>
      </c>
      <c r="AL596">
        <v>0</v>
      </c>
      <c r="AM596">
        <v>0</v>
      </c>
      <c r="AN596" t="s">
        <v>134</v>
      </c>
      <c r="AO596" t="s">
        <v>55</v>
      </c>
      <c r="AP596" t="s">
        <v>56</v>
      </c>
    </row>
    <row r="597" ht="409.5" spans="1:42">
      <c r="A597">
        <v>755</v>
      </c>
      <c r="B597" t="s">
        <v>2252</v>
      </c>
      <c r="C597" t="s">
        <v>2253</v>
      </c>
      <c r="D597" s="12" t="s">
        <v>2254</v>
      </c>
      <c r="E597">
        <v>3.9</v>
      </c>
      <c r="F597" s="12" t="s">
        <v>1128</v>
      </c>
      <c r="G597" t="s">
        <v>146</v>
      </c>
      <c r="H597" t="s">
        <v>146</v>
      </c>
      <c r="I597" t="s">
        <v>105</v>
      </c>
      <c r="J597">
        <v>2007</v>
      </c>
      <c r="K597" t="s">
        <v>49</v>
      </c>
      <c r="L597" t="s">
        <v>139</v>
      </c>
      <c r="M597" t="s">
        <v>140</v>
      </c>
      <c r="N597" t="s">
        <v>250</v>
      </c>
      <c r="O597" t="s">
        <v>1129</v>
      </c>
      <c r="P597">
        <v>0</v>
      </c>
      <c r="Q597">
        <v>0</v>
      </c>
      <c r="R597">
        <v>40</v>
      </c>
      <c r="S597">
        <v>87</v>
      </c>
      <c r="T597">
        <v>63.5</v>
      </c>
      <c r="U597" t="s">
        <v>1130</v>
      </c>
      <c r="V597" t="s">
        <v>126</v>
      </c>
      <c r="W597">
        <v>14</v>
      </c>
      <c r="X597">
        <v>1</v>
      </c>
      <c r="Y597">
        <v>1</v>
      </c>
      <c r="Z597">
        <v>0</v>
      </c>
      <c r="AA597">
        <v>0</v>
      </c>
      <c r="AB597">
        <v>1</v>
      </c>
      <c r="AC597">
        <v>0</v>
      </c>
      <c r="AD597">
        <v>0</v>
      </c>
      <c r="AE597">
        <v>0</v>
      </c>
      <c r="AF597">
        <v>1</v>
      </c>
      <c r="AG597">
        <v>1</v>
      </c>
      <c r="AH597">
        <v>0</v>
      </c>
      <c r="AI597">
        <v>0</v>
      </c>
      <c r="AJ597">
        <v>0</v>
      </c>
      <c r="AK597">
        <v>0</v>
      </c>
      <c r="AL597">
        <v>0</v>
      </c>
      <c r="AM597">
        <v>0</v>
      </c>
      <c r="AN597" t="s">
        <v>54</v>
      </c>
      <c r="AO597" t="s">
        <v>55</v>
      </c>
      <c r="AP597" t="s">
        <v>55</v>
      </c>
    </row>
    <row r="598" ht="409.5" spans="1:42">
      <c r="A598">
        <v>756</v>
      </c>
      <c r="B598" t="s">
        <v>1771</v>
      </c>
      <c r="C598" t="s">
        <v>1540</v>
      </c>
      <c r="D598" s="12" t="s">
        <v>1772</v>
      </c>
      <c r="E598">
        <v>3.1</v>
      </c>
      <c r="F598" s="12" t="s">
        <v>1542</v>
      </c>
      <c r="G598" t="s">
        <v>1543</v>
      </c>
      <c r="H598" t="s">
        <v>1544</v>
      </c>
      <c r="I598" t="s">
        <v>155</v>
      </c>
      <c r="J598">
        <v>1875</v>
      </c>
      <c r="K598" t="s">
        <v>49</v>
      </c>
      <c r="L598" t="s">
        <v>356</v>
      </c>
      <c r="M598" t="s">
        <v>357</v>
      </c>
      <c r="N598" t="s">
        <v>166</v>
      </c>
      <c r="O598">
        <v>-1</v>
      </c>
      <c r="P598">
        <v>0</v>
      </c>
      <c r="Q598">
        <v>0</v>
      </c>
      <c r="R598">
        <v>68</v>
      </c>
      <c r="S598">
        <v>139</v>
      </c>
      <c r="T598">
        <v>103.5</v>
      </c>
      <c r="U598" t="s">
        <v>1545</v>
      </c>
      <c r="V598" t="s">
        <v>252</v>
      </c>
      <c r="W598">
        <v>146</v>
      </c>
      <c r="X598">
        <v>0</v>
      </c>
      <c r="Y598">
        <v>0</v>
      </c>
      <c r="Z598">
        <v>0</v>
      </c>
      <c r="AA598">
        <v>0</v>
      </c>
      <c r="AB598">
        <v>0</v>
      </c>
      <c r="AC598">
        <v>0</v>
      </c>
      <c r="AD598">
        <v>0</v>
      </c>
      <c r="AE598">
        <v>0</v>
      </c>
      <c r="AF598">
        <v>0</v>
      </c>
      <c r="AG598">
        <v>0</v>
      </c>
      <c r="AH598">
        <v>0</v>
      </c>
      <c r="AI598">
        <v>0</v>
      </c>
      <c r="AJ598">
        <v>0</v>
      </c>
      <c r="AK598">
        <v>0</v>
      </c>
      <c r="AL598">
        <v>0</v>
      </c>
      <c r="AM598">
        <v>0</v>
      </c>
      <c r="AN598" t="s">
        <v>134</v>
      </c>
      <c r="AO598" t="s">
        <v>55</v>
      </c>
      <c r="AP598" t="s">
        <v>55</v>
      </c>
    </row>
    <row r="599" ht="409.5" spans="1:42">
      <c r="A599">
        <v>757</v>
      </c>
      <c r="B599" t="s">
        <v>2255</v>
      </c>
      <c r="C599" t="s">
        <v>2256</v>
      </c>
      <c r="D599" s="12" t="s">
        <v>2257</v>
      </c>
      <c r="E599">
        <v>4.1</v>
      </c>
      <c r="F599" s="12" t="s">
        <v>2258</v>
      </c>
      <c r="G599" t="s">
        <v>327</v>
      </c>
      <c r="H599" t="s">
        <v>2259</v>
      </c>
      <c r="I599" t="s">
        <v>155</v>
      </c>
      <c r="J599">
        <v>1981</v>
      </c>
      <c r="K599" t="s">
        <v>106</v>
      </c>
      <c r="L599" t="s">
        <v>315</v>
      </c>
      <c r="M599" t="s">
        <v>140</v>
      </c>
      <c r="N599" t="s">
        <v>108</v>
      </c>
      <c r="O599" t="s">
        <v>2260</v>
      </c>
      <c r="P599">
        <v>0</v>
      </c>
      <c r="Q599">
        <v>0</v>
      </c>
      <c r="R599">
        <v>72</v>
      </c>
      <c r="S599">
        <v>142</v>
      </c>
      <c r="T599">
        <v>107</v>
      </c>
      <c r="U599" t="s">
        <v>2261</v>
      </c>
      <c r="V599" t="s">
        <v>126</v>
      </c>
      <c r="W599">
        <v>40</v>
      </c>
      <c r="X599">
        <v>1</v>
      </c>
      <c r="Y599">
        <v>0</v>
      </c>
      <c r="Z599">
        <v>0</v>
      </c>
      <c r="AA599">
        <v>1</v>
      </c>
      <c r="AB599">
        <v>0</v>
      </c>
      <c r="AC599">
        <v>0</v>
      </c>
      <c r="AD599">
        <v>1</v>
      </c>
      <c r="AE599">
        <v>0</v>
      </c>
      <c r="AF599">
        <v>0</v>
      </c>
      <c r="AG599">
        <v>1</v>
      </c>
      <c r="AH599">
        <v>0</v>
      </c>
      <c r="AI599">
        <v>0</v>
      </c>
      <c r="AJ599">
        <v>0</v>
      </c>
      <c r="AK599">
        <v>0</v>
      </c>
      <c r="AL599">
        <v>0</v>
      </c>
      <c r="AM599">
        <v>0</v>
      </c>
      <c r="AN599" t="s">
        <v>54</v>
      </c>
      <c r="AO599" t="s">
        <v>55</v>
      </c>
      <c r="AP599" t="s">
        <v>55</v>
      </c>
    </row>
    <row r="600" ht="409.5" spans="1:42">
      <c r="A600">
        <v>758</v>
      </c>
      <c r="B600" t="s">
        <v>330</v>
      </c>
      <c r="C600" t="s">
        <v>2262</v>
      </c>
      <c r="D600" s="12" t="s">
        <v>2263</v>
      </c>
      <c r="E600">
        <v>3.7</v>
      </c>
      <c r="F600" s="12" t="s">
        <v>2264</v>
      </c>
      <c r="G600" t="s">
        <v>1892</v>
      </c>
      <c r="H600" t="s">
        <v>2265</v>
      </c>
      <c r="I600" t="s">
        <v>155</v>
      </c>
      <c r="J600">
        <v>-1</v>
      </c>
      <c r="K600" t="s">
        <v>106</v>
      </c>
      <c r="L600" t="s">
        <v>50</v>
      </c>
      <c r="M600" t="s">
        <v>50</v>
      </c>
      <c r="N600" t="s">
        <v>67</v>
      </c>
      <c r="O600">
        <v>-1</v>
      </c>
      <c r="P600">
        <v>0</v>
      </c>
      <c r="Q600">
        <v>0</v>
      </c>
      <c r="R600">
        <v>74</v>
      </c>
      <c r="S600">
        <v>137</v>
      </c>
      <c r="T600">
        <v>105.5</v>
      </c>
      <c r="U600" t="s">
        <v>2266</v>
      </c>
      <c r="V600" t="s">
        <v>158</v>
      </c>
      <c r="W600">
        <v>-1</v>
      </c>
      <c r="X600">
        <v>1</v>
      </c>
      <c r="Y600">
        <v>1</v>
      </c>
      <c r="Z600">
        <v>0</v>
      </c>
      <c r="AA600">
        <v>0</v>
      </c>
      <c r="AB600">
        <v>1</v>
      </c>
      <c r="AC600">
        <v>0</v>
      </c>
      <c r="AD600">
        <v>0</v>
      </c>
      <c r="AE600">
        <v>0</v>
      </c>
      <c r="AF600">
        <v>0</v>
      </c>
      <c r="AG600">
        <v>0</v>
      </c>
      <c r="AH600">
        <v>1</v>
      </c>
      <c r="AI600">
        <v>0</v>
      </c>
      <c r="AJ600">
        <v>0</v>
      </c>
      <c r="AK600">
        <v>0</v>
      </c>
      <c r="AL600">
        <v>0</v>
      </c>
      <c r="AM600">
        <v>0</v>
      </c>
      <c r="AN600" t="s">
        <v>194</v>
      </c>
      <c r="AO600" t="s">
        <v>55</v>
      </c>
      <c r="AP600" t="s">
        <v>55</v>
      </c>
    </row>
    <row r="601" ht="409.5" spans="1:42">
      <c r="A601">
        <v>759</v>
      </c>
      <c r="B601" t="s">
        <v>330</v>
      </c>
      <c r="C601" t="s">
        <v>2267</v>
      </c>
      <c r="D601" s="12" t="s">
        <v>2268</v>
      </c>
      <c r="E601">
        <v>2.8</v>
      </c>
      <c r="F601" s="12" t="s">
        <v>2269</v>
      </c>
      <c r="G601" t="s">
        <v>432</v>
      </c>
      <c r="H601" t="s">
        <v>432</v>
      </c>
      <c r="I601" t="s">
        <v>48</v>
      </c>
      <c r="J601">
        <v>1972</v>
      </c>
      <c r="K601" t="s">
        <v>49</v>
      </c>
      <c r="L601" t="s">
        <v>219</v>
      </c>
      <c r="M601" t="s">
        <v>220</v>
      </c>
      <c r="N601" t="s">
        <v>87</v>
      </c>
      <c r="O601" t="s">
        <v>2270</v>
      </c>
      <c r="P601">
        <v>0</v>
      </c>
      <c r="Q601">
        <v>0</v>
      </c>
      <c r="R601">
        <v>57</v>
      </c>
      <c r="S601">
        <v>109</v>
      </c>
      <c r="T601">
        <v>83</v>
      </c>
      <c r="U601" t="s">
        <v>2271</v>
      </c>
      <c r="V601" t="s">
        <v>126</v>
      </c>
      <c r="W601">
        <v>49</v>
      </c>
      <c r="X601">
        <v>0</v>
      </c>
      <c r="Y601">
        <v>0</v>
      </c>
      <c r="Z601">
        <v>0</v>
      </c>
      <c r="AA601">
        <v>0</v>
      </c>
      <c r="AB601">
        <v>1</v>
      </c>
      <c r="AC601">
        <v>0</v>
      </c>
      <c r="AD601">
        <v>0</v>
      </c>
      <c r="AE601">
        <v>0</v>
      </c>
      <c r="AF601">
        <v>0</v>
      </c>
      <c r="AG601">
        <v>0</v>
      </c>
      <c r="AH601">
        <v>0</v>
      </c>
      <c r="AI601">
        <v>1</v>
      </c>
      <c r="AJ601">
        <v>1</v>
      </c>
      <c r="AK601">
        <v>0</v>
      </c>
      <c r="AL601">
        <v>0</v>
      </c>
      <c r="AM601">
        <v>0</v>
      </c>
      <c r="AN601" t="s">
        <v>194</v>
      </c>
      <c r="AO601" t="s">
        <v>55</v>
      </c>
      <c r="AP601" t="s">
        <v>55</v>
      </c>
    </row>
    <row r="602" ht="409.5" spans="1:42">
      <c r="A602">
        <v>761</v>
      </c>
      <c r="B602" t="s">
        <v>1773</v>
      </c>
      <c r="C602" t="s">
        <v>1774</v>
      </c>
      <c r="D602" s="12" t="s">
        <v>1775</v>
      </c>
      <c r="E602">
        <v>4</v>
      </c>
      <c r="F602" s="12" t="s">
        <v>1776</v>
      </c>
      <c r="G602" t="s">
        <v>146</v>
      </c>
      <c r="H602" t="s">
        <v>1777</v>
      </c>
      <c r="I602" t="s">
        <v>83</v>
      </c>
      <c r="J602">
        <v>2007</v>
      </c>
      <c r="K602" t="s">
        <v>49</v>
      </c>
      <c r="L602" t="s">
        <v>139</v>
      </c>
      <c r="M602" t="s">
        <v>140</v>
      </c>
      <c r="N602" t="s">
        <v>97</v>
      </c>
      <c r="O602" t="s">
        <v>1778</v>
      </c>
      <c r="P602">
        <v>0</v>
      </c>
      <c r="Q602">
        <v>0</v>
      </c>
      <c r="R602">
        <v>121</v>
      </c>
      <c r="S602">
        <v>203</v>
      </c>
      <c r="T602">
        <v>162</v>
      </c>
      <c r="U602" t="s">
        <v>1779</v>
      </c>
      <c r="V602" t="s">
        <v>126</v>
      </c>
      <c r="W602">
        <v>14</v>
      </c>
      <c r="X602">
        <v>1</v>
      </c>
      <c r="Y602">
        <v>1</v>
      </c>
      <c r="Z602">
        <v>1</v>
      </c>
      <c r="AA602">
        <v>1</v>
      </c>
      <c r="AB602">
        <v>0</v>
      </c>
      <c r="AC602">
        <v>0</v>
      </c>
      <c r="AD602">
        <v>0</v>
      </c>
      <c r="AE602">
        <v>0</v>
      </c>
      <c r="AF602">
        <v>0</v>
      </c>
      <c r="AG602">
        <v>0</v>
      </c>
      <c r="AH602">
        <v>1</v>
      </c>
      <c r="AI602">
        <v>0</v>
      </c>
      <c r="AJ602">
        <v>0</v>
      </c>
      <c r="AK602">
        <v>0</v>
      </c>
      <c r="AL602">
        <v>0</v>
      </c>
      <c r="AM602">
        <v>0</v>
      </c>
      <c r="AN602" t="s">
        <v>194</v>
      </c>
      <c r="AO602" t="s">
        <v>234</v>
      </c>
      <c r="AP602" t="s">
        <v>55</v>
      </c>
    </row>
    <row r="603" ht="409.5" spans="1:42">
      <c r="A603">
        <v>763</v>
      </c>
      <c r="B603" t="s">
        <v>1780</v>
      </c>
      <c r="C603" t="s">
        <v>1781</v>
      </c>
      <c r="D603" s="12" t="s">
        <v>1782</v>
      </c>
      <c r="E603">
        <v>3.5</v>
      </c>
      <c r="F603" s="12" t="s">
        <v>313</v>
      </c>
      <c r="G603" t="s">
        <v>314</v>
      </c>
      <c r="H603" t="s">
        <v>314</v>
      </c>
      <c r="I603" t="s">
        <v>83</v>
      </c>
      <c r="J603">
        <v>1969</v>
      </c>
      <c r="K603" t="s">
        <v>49</v>
      </c>
      <c r="L603" t="s">
        <v>315</v>
      </c>
      <c r="M603" t="s">
        <v>140</v>
      </c>
      <c r="N603" t="s">
        <v>108</v>
      </c>
      <c r="O603" t="s">
        <v>316</v>
      </c>
      <c r="P603">
        <v>0</v>
      </c>
      <c r="Q603">
        <v>0</v>
      </c>
      <c r="R603">
        <v>52</v>
      </c>
      <c r="S603">
        <v>85</v>
      </c>
      <c r="T603">
        <v>68.5</v>
      </c>
      <c r="U603" t="s">
        <v>317</v>
      </c>
      <c r="V603" t="s">
        <v>126</v>
      </c>
      <c r="W603">
        <v>52</v>
      </c>
      <c r="X603">
        <v>1</v>
      </c>
      <c r="Y603">
        <v>1</v>
      </c>
      <c r="Z603">
        <v>0</v>
      </c>
      <c r="AA603">
        <v>1</v>
      </c>
      <c r="AB603">
        <v>0</v>
      </c>
      <c r="AC603">
        <v>0</v>
      </c>
      <c r="AD603">
        <v>0</v>
      </c>
      <c r="AE603">
        <v>1</v>
      </c>
      <c r="AF603">
        <v>1</v>
      </c>
      <c r="AG603">
        <v>1</v>
      </c>
      <c r="AH603">
        <v>0</v>
      </c>
      <c r="AI603">
        <v>0</v>
      </c>
      <c r="AJ603">
        <v>0</v>
      </c>
      <c r="AK603">
        <v>0</v>
      </c>
      <c r="AL603">
        <v>0</v>
      </c>
      <c r="AM603">
        <v>0</v>
      </c>
      <c r="AN603" t="s">
        <v>54</v>
      </c>
      <c r="AO603" t="s">
        <v>55</v>
      </c>
      <c r="AP603" t="s">
        <v>56</v>
      </c>
    </row>
    <row r="604" ht="28" spans="1:42">
      <c r="A604">
        <v>766</v>
      </c>
      <c r="B604" t="s">
        <v>1783</v>
      </c>
      <c r="C604" t="s">
        <v>1784</v>
      </c>
      <c r="D604" t="s">
        <v>1785</v>
      </c>
      <c r="E604">
        <v>3.4</v>
      </c>
      <c r="F604" s="12" t="s">
        <v>1786</v>
      </c>
      <c r="G604" t="s">
        <v>1787</v>
      </c>
      <c r="H604" t="s">
        <v>94</v>
      </c>
      <c r="I604" t="s">
        <v>63</v>
      </c>
      <c r="J604">
        <v>1978</v>
      </c>
      <c r="K604" t="s">
        <v>106</v>
      </c>
      <c r="L604" t="s">
        <v>219</v>
      </c>
      <c r="M604" t="s">
        <v>220</v>
      </c>
      <c r="N604" t="s">
        <v>275</v>
      </c>
      <c r="O604" t="s">
        <v>1788</v>
      </c>
      <c r="P604">
        <v>0</v>
      </c>
      <c r="Q604">
        <v>0</v>
      </c>
      <c r="R604">
        <v>81</v>
      </c>
      <c r="S604">
        <v>140</v>
      </c>
      <c r="T604">
        <v>110.5</v>
      </c>
      <c r="U604" t="s">
        <v>1789</v>
      </c>
      <c r="V604" t="s">
        <v>394</v>
      </c>
      <c r="W604">
        <v>43</v>
      </c>
      <c r="X604">
        <v>0</v>
      </c>
      <c r="Y604">
        <v>0</v>
      </c>
      <c r="Z604">
        <v>0</v>
      </c>
      <c r="AA604">
        <v>1</v>
      </c>
      <c r="AB604">
        <v>1</v>
      </c>
      <c r="AC604">
        <v>0</v>
      </c>
      <c r="AD604">
        <v>0</v>
      </c>
      <c r="AE604">
        <v>1</v>
      </c>
      <c r="AF604">
        <v>0</v>
      </c>
      <c r="AG604">
        <v>1</v>
      </c>
      <c r="AH604">
        <v>0</v>
      </c>
      <c r="AI604">
        <v>0</v>
      </c>
      <c r="AJ604">
        <v>0</v>
      </c>
      <c r="AK604">
        <v>0</v>
      </c>
      <c r="AL604">
        <v>0</v>
      </c>
      <c r="AM604">
        <v>0</v>
      </c>
      <c r="AN604" t="s">
        <v>54</v>
      </c>
      <c r="AO604" t="s">
        <v>234</v>
      </c>
      <c r="AP604" t="s">
        <v>55</v>
      </c>
    </row>
    <row r="605" ht="409.5" spans="1:42">
      <c r="A605">
        <v>767</v>
      </c>
      <c r="B605" t="s">
        <v>1790</v>
      </c>
      <c r="C605" t="s">
        <v>1791</v>
      </c>
      <c r="D605" s="12" t="s">
        <v>1792</v>
      </c>
      <c r="E605">
        <v>3.7</v>
      </c>
      <c r="F605" s="12" t="s">
        <v>1793</v>
      </c>
      <c r="G605" t="s">
        <v>1794</v>
      </c>
      <c r="H605" t="s">
        <v>1794</v>
      </c>
      <c r="I605" t="s">
        <v>105</v>
      </c>
      <c r="J605">
        <v>-1</v>
      </c>
      <c r="K605" t="s">
        <v>189</v>
      </c>
      <c r="L605" t="s">
        <v>219</v>
      </c>
      <c r="M605" t="s">
        <v>220</v>
      </c>
      <c r="N605" t="s">
        <v>76</v>
      </c>
      <c r="O605">
        <v>-1</v>
      </c>
      <c r="P605">
        <v>0</v>
      </c>
      <c r="Q605">
        <v>0</v>
      </c>
      <c r="R605">
        <v>83</v>
      </c>
      <c r="S605">
        <v>148</v>
      </c>
      <c r="T605">
        <v>115.5</v>
      </c>
      <c r="U605" t="s">
        <v>1795</v>
      </c>
      <c r="V605" t="s">
        <v>1385</v>
      </c>
      <c r="W605">
        <v>-1</v>
      </c>
      <c r="X605">
        <v>1</v>
      </c>
      <c r="Y605">
        <v>0</v>
      </c>
      <c r="Z605">
        <v>0</v>
      </c>
      <c r="AA605">
        <v>1</v>
      </c>
      <c r="AB605">
        <v>1</v>
      </c>
      <c r="AC605">
        <v>0</v>
      </c>
      <c r="AD605">
        <v>0</v>
      </c>
      <c r="AE605">
        <v>0</v>
      </c>
      <c r="AF605">
        <v>0</v>
      </c>
      <c r="AG605">
        <v>0</v>
      </c>
      <c r="AH605">
        <v>0</v>
      </c>
      <c r="AI605">
        <v>1</v>
      </c>
      <c r="AJ605">
        <v>0</v>
      </c>
      <c r="AK605">
        <v>0</v>
      </c>
      <c r="AL605">
        <v>0</v>
      </c>
      <c r="AM605">
        <v>0</v>
      </c>
      <c r="AN605" t="s">
        <v>194</v>
      </c>
      <c r="AO605" t="s">
        <v>234</v>
      </c>
      <c r="AP605" t="s">
        <v>55</v>
      </c>
    </row>
    <row r="606" ht="409.5" spans="1:42">
      <c r="A606">
        <v>768</v>
      </c>
      <c r="B606" t="s">
        <v>2272</v>
      </c>
      <c r="C606" t="s">
        <v>1009</v>
      </c>
      <c r="D606" s="12" t="s">
        <v>2273</v>
      </c>
      <c r="E606">
        <v>3</v>
      </c>
      <c r="F606" s="12" t="s">
        <v>2274</v>
      </c>
      <c r="G606" t="s">
        <v>2275</v>
      </c>
      <c r="H606" t="s">
        <v>2275</v>
      </c>
      <c r="I606" t="s">
        <v>48</v>
      </c>
      <c r="J606">
        <v>1994</v>
      </c>
      <c r="K606" t="s">
        <v>106</v>
      </c>
      <c r="L606" t="s">
        <v>180</v>
      </c>
      <c r="M606" t="s">
        <v>180</v>
      </c>
      <c r="N606" t="s">
        <v>97</v>
      </c>
      <c r="O606" t="s">
        <v>2276</v>
      </c>
      <c r="P606">
        <v>0</v>
      </c>
      <c r="Q606">
        <v>0</v>
      </c>
      <c r="R606">
        <v>59</v>
      </c>
      <c r="S606">
        <v>116</v>
      </c>
      <c r="T606">
        <v>87.5</v>
      </c>
      <c r="U606" t="s">
        <v>2277</v>
      </c>
      <c r="V606" t="s">
        <v>126</v>
      </c>
      <c r="W606">
        <v>27</v>
      </c>
      <c r="X606">
        <v>0</v>
      </c>
      <c r="Y606">
        <v>0</v>
      </c>
      <c r="Z606">
        <v>0</v>
      </c>
      <c r="AA606">
        <v>1</v>
      </c>
      <c r="AB606">
        <v>0</v>
      </c>
      <c r="AC606">
        <v>0</v>
      </c>
      <c r="AD606">
        <v>0</v>
      </c>
      <c r="AE606">
        <v>0</v>
      </c>
      <c r="AF606">
        <v>0</v>
      </c>
      <c r="AG606">
        <v>0</v>
      </c>
      <c r="AH606">
        <v>0</v>
      </c>
      <c r="AI606">
        <v>0</v>
      </c>
      <c r="AJ606">
        <v>0</v>
      </c>
      <c r="AK606">
        <v>0</v>
      </c>
      <c r="AL606">
        <v>0</v>
      </c>
      <c r="AM606">
        <v>0</v>
      </c>
      <c r="AN606" t="s">
        <v>134</v>
      </c>
      <c r="AO606" t="s">
        <v>55</v>
      </c>
      <c r="AP606" t="s">
        <v>56</v>
      </c>
    </row>
    <row r="607" ht="409.5" spans="1:42">
      <c r="A607">
        <v>769</v>
      </c>
      <c r="B607" t="s">
        <v>1796</v>
      </c>
      <c r="C607" t="s">
        <v>750</v>
      </c>
      <c r="D607" s="12" t="s">
        <v>1797</v>
      </c>
      <c r="E607">
        <v>3.8</v>
      </c>
      <c r="F607" s="12" t="s">
        <v>81</v>
      </c>
      <c r="G607" t="s">
        <v>82</v>
      </c>
      <c r="H607" t="s">
        <v>82</v>
      </c>
      <c r="I607" t="s">
        <v>83</v>
      </c>
      <c r="J607">
        <v>1965</v>
      </c>
      <c r="K607" t="s">
        <v>84</v>
      </c>
      <c r="L607" t="s">
        <v>85</v>
      </c>
      <c r="M607" t="s">
        <v>86</v>
      </c>
      <c r="N607" t="s">
        <v>87</v>
      </c>
      <c r="O607" t="s">
        <v>88</v>
      </c>
      <c r="P607">
        <v>0</v>
      </c>
      <c r="Q607">
        <v>0</v>
      </c>
      <c r="R607">
        <v>60</v>
      </c>
      <c r="S607">
        <v>101</v>
      </c>
      <c r="T607">
        <v>80.5</v>
      </c>
      <c r="U607" t="s">
        <v>89</v>
      </c>
      <c r="V607" t="s">
        <v>90</v>
      </c>
      <c r="W607">
        <v>56</v>
      </c>
      <c r="X607">
        <v>0</v>
      </c>
      <c r="Y607">
        <v>0</v>
      </c>
      <c r="Z607">
        <v>0</v>
      </c>
      <c r="AA607">
        <v>0</v>
      </c>
      <c r="AB607">
        <v>0</v>
      </c>
      <c r="AC607">
        <v>0</v>
      </c>
      <c r="AD607">
        <v>0</v>
      </c>
      <c r="AE607">
        <v>1</v>
      </c>
      <c r="AF607">
        <v>0</v>
      </c>
      <c r="AG607">
        <v>1</v>
      </c>
      <c r="AH607">
        <v>0</v>
      </c>
      <c r="AI607">
        <v>0</v>
      </c>
      <c r="AJ607">
        <v>0</v>
      </c>
      <c r="AK607">
        <v>0</v>
      </c>
      <c r="AL607">
        <v>0</v>
      </c>
      <c r="AM607">
        <v>0</v>
      </c>
      <c r="AN607" t="s">
        <v>54</v>
      </c>
      <c r="AO607" t="s">
        <v>234</v>
      </c>
      <c r="AP607" t="s">
        <v>56</v>
      </c>
    </row>
    <row r="608" ht="409.5" spans="1:42">
      <c r="A608">
        <v>773</v>
      </c>
      <c r="B608" t="s">
        <v>1798</v>
      </c>
      <c r="C608" t="s">
        <v>1799</v>
      </c>
      <c r="D608" s="12" t="s">
        <v>1800</v>
      </c>
      <c r="E608">
        <v>4.6</v>
      </c>
      <c r="F608" s="12" t="s">
        <v>1801</v>
      </c>
      <c r="G608" t="s">
        <v>1802</v>
      </c>
      <c r="H608" t="s">
        <v>1802</v>
      </c>
      <c r="I608" t="s">
        <v>48</v>
      </c>
      <c r="J608">
        <v>1992</v>
      </c>
      <c r="K608" t="s">
        <v>49</v>
      </c>
      <c r="L608" t="s">
        <v>1075</v>
      </c>
      <c r="M608" t="s">
        <v>116</v>
      </c>
      <c r="N608" t="s">
        <v>76</v>
      </c>
      <c r="O608">
        <v>-1</v>
      </c>
      <c r="P608">
        <v>0</v>
      </c>
      <c r="Q608">
        <v>0</v>
      </c>
      <c r="R608">
        <v>31</v>
      </c>
      <c r="S608">
        <v>55</v>
      </c>
      <c r="T608">
        <v>43</v>
      </c>
      <c r="U608" t="s">
        <v>1803</v>
      </c>
      <c r="V608" t="s">
        <v>1385</v>
      </c>
      <c r="W608">
        <v>29</v>
      </c>
      <c r="X608">
        <v>0</v>
      </c>
      <c r="Y608">
        <v>0</v>
      </c>
      <c r="Z608">
        <v>0</v>
      </c>
      <c r="AA608">
        <v>1</v>
      </c>
      <c r="AB608">
        <v>1</v>
      </c>
      <c r="AC608">
        <v>0</v>
      </c>
      <c r="AD608">
        <v>0</v>
      </c>
      <c r="AE608">
        <v>0</v>
      </c>
      <c r="AF608">
        <v>0</v>
      </c>
      <c r="AG608">
        <v>0</v>
      </c>
      <c r="AH608">
        <v>0</v>
      </c>
      <c r="AI608">
        <v>1</v>
      </c>
      <c r="AJ608">
        <v>0</v>
      </c>
      <c r="AK608">
        <v>0</v>
      </c>
      <c r="AL608">
        <v>0</v>
      </c>
      <c r="AM608">
        <v>0</v>
      </c>
      <c r="AN608" t="s">
        <v>174</v>
      </c>
      <c r="AO608" t="s">
        <v>55</v>
      </c>
      <c r="AP608" t="s">
        <v>55</v>
      </c>
    </row>
    <row r="609" ht="409.5" spans="1:42">
      <c r="A609">
        <v>776</v>
      </c>
      <c r="B609" t="s">
        <v>1804</v>
      </c>
      <c r="C609" t="s">
        <v>1805</v>
      </c>
      <c r="D609" s="12" t="s">
        <v>1806</v>
      </c>
      <c r="E609">
        <v>4.4</v>
      </c>
      <c r="F609" s="12" t="s">
        <v>1807</v>
      </c>
      <c r="G609" t="s">
        <v>178</v>
      </c>
      <c r="H609" t="s">
        <v>178</v>
      </c>
      <c r="I609" t="s">
        <v>105</v>
      </c>
      <c r="J609">
        <v>2003</v>
      </c>
      <c r="K609" t="s">
        <v>106</v>
      </c>
      <c r="L609" t="s">
        <v>180</v>
      </c>
      <c r="M609" t="s">
        <v>180</v>
      </c>
      <c r="N609" t="s">
        <v>97</v>
      </c>
      <c r="O609">
        <v>-1</v>
      </c>
      <c r="P609">
        <v>0</v>
      </c>
      <c r="Q609">
        <v>0</v>
      </c>
      <c r="R609">
        <v>102</v>
      </c>
      <c r="S609">
        <v>178</v>
      </c>
      <c r="T609">
        <v>140</v>
      </c>
      <c r="U609" t="s">
        <v>1808</v>
      </c>
      <c r="V609" t="s">
        <v>183</v>
      </c>
      <c r="W609">
        <v>18</v>
      </c>
      <c r="X609">
        <v>0</v>
      </c>
      <c r="Y609">
        <v>0</v>
      </c>
      <c r="Z609">
        <v>0</v>
      </c>
      <c r="AA609">
        <v>1</v>
      </c>
      <c r="AB609">
        <v>0</v>
      </c>
      <c r="AC609">
        <v>0</v>
      </c>
      <c r="AD609">
        <v>0</v>
      </c>
      <c r="AE609">
        <v>0</v>
      </c>
      <c r="AF609">
        <v>0</v>
      </c>
      <c r="AG609">
        <v>0</v>
      </c>
      <c r="AH609">
        <v>0</v>
      </c>
      <c r="AI609">
        <v>0</v>
      </c>
      <c r="AJ609">
        <v>0</v>
      </c>
      <c r="AK609">
        <v>0</v>
      </c>
      <c r="AL609">
        <v>0</v>
      </c>
      <c r="AM609">
        <v>0</v>
      </c>
      <c r="AN609" t="s">
        <v>1533</v>
      </c>
      <c r="AO609" t="s">
        <v>55</v>
      </c>
      <c r="AP609" t="s">
        <v>135</v>
      </c>
    </row>
    <row r="610" ht="409.5" spans="1:42">
      <c r="A610">
        <v>777</v>
      </c>
      <c r="B610" t="s">
        <v>2278</v>
      </c>
      <c r="C610" t="s">
        <v>2279</v>
      </c>
      <c r="D610" s="12" t="s">
        <v>2280</v>
      </c>
      <c r="E610">
        <v>4</v>
      </c>
      <c r="F610" s="12" t="s">
        <v>262</v>
      </c>
      <c r="G610" t="s">
        <v>178</v>
      </c>
      <c r="H610" t="s">
        <v>94</v>
      </c>
      <c r="I610" t="s">
        <v>63</v>
      </c>
      <c r="J610">
        <v>1849</v>
      </c>
      <c r="K610" t="s">
        <v>106</v>
      </c>
      <c r="L610" t="s">
        <v>180</v>
      </c>
      <c r="M610" t="s">
        <v>180</v>
      </c>
      <c r="N610" t="s">
        <v>166</v>
      </c>
      <c r="O610">
        <v>-1</v>
      </c>
      <c r="P610">
        <v>0</v>
      </c>
      <c r="Q610">
        <v>0</v>
      </c>
      <c r="R610">
        <v>136</v>
      </c>
      <c r="S610">
        <v>208</v>
      </c>
      <c r="T610">
        <v>172</v>
      </c>
      <c r="U610" t="s">
        <v>263</v>
      </c>
      <c r="V610" t="s">
        <v>183</v>
      </c>
      <c r="W610">
        <v>172</v>
      </c>
      <c r="X610">
        <v>0</v>
      </c>
      <c r="Y610">
        <v>0</v>
      </c>
      <c r="Z610">
        <v>1</v>
      </c>
      <c r="AA610">
        <v>0</v>
      </c>
      <c r="AB610">
        <v>0</v>
      </c>
      <c r="AC610">
        <v>0</v>
      </c>
      <c r="AD610">
        <v>0</v>
      </c>
      <c r="AE610">
        <v>0</v>
      </c>
      <c r="AF610">
        <v>0</v>
      </c>
      <c r="AG610">
        <v>0</v>
      </c>
      <c r="AH610">
        <v>0</v>
      </c>
      <c r="AI610">
        <v>0</v>
      </c>
      <c r="AJ610">
        <v>0</v>
      </c>
      <c r="AK610">
        <v>0</v>
      </c>
      <c r="AL610">
        <v>0</v>
      </c>
      <c r="AM610">
        <v>0</v>
      </c>
      <c r="AN610" t="s">
        <v>1533</v>
      </c>
      <c r="AO610" t="s">
        <v>55</v>
      </c>
      <c r="AP610" t="s">
        <v>135</v>
      </c>
    </row>
    <row r="611" ht="409.5" spans="1:42">
      <c r="A611">
        <v>778</v>
      </c>
      <c r="B611" t="s">
        <v>1809</v>
      </c>
      <c r="C611" t="s">
        <v>1810</v>
      </c>
      <c r="D611" s="12" t="s">
        <v>1811</v>
      </c>
      <c r="E611">
        <v>-1</v>
      </c>
      <c r="F611" t="s">
        <v>1681</v>
      </c>
      <c r="G611" t="s">
        <v>178</v>
      </c>
      <c r="H611" t="s">
        <v>1231</v>
      </c>
      <c r="I611" t="s">
        <v>370</v>
      </c>
      <c r="J611">
        <v>-1</v>
      </c>
      <c r="K611" t="s">
        <v>49</v>
      </c>
      <c r="L611">
        <v>-1</v>
      </c>
      <c r="M611">
        <v>-1</v>
      </c>
      <c r="N611" t="s">
        <v>97</v>
      </c>
      <c r="O611">
        <v>-1</v>
      </c>
      <c r="P611">
        <v>0</v>
      </c>
      <c r="Q611">
        <v>1</v>
      </c>
      <c r="R611">
        <v>110</v>
      </c>
      <c r="S611">
        <v>130</v>
      </c>
      <c r="T611">
        <v>120</v>
      </c>
      <c r="U611" t="s">
        <v>1682</v>
      </c>
      <c r="V611" t="s">
        <v>183</v>
      </c>
      <c r="W611">
        <v>-1</v>
      </c>
      <c r="X611">
        <v>0</v>
      </c>
      <c r="Y611">
        <v>0</v>
      </c>
      <c r="Z611">
        <v>0</v>
      </c>
      <c r="AA611">
        <v>0</v>
      </c>
      <c r="AB611">
        <v>0</v>
      </c>
      <c r="AC611">
        <v>0</v>
      </c>
      <c r="AD611">
        <v>0</v>
      </c>
      <c r="AE611">
        <v>0</v>
      </c>
      <c r="AF611">
        <v>0</v>
      </c>
      <c r="AG611">
        <v>0</v>
      </c>
      <c r="AH611">
        <v>0</v>
      </c>
      <c r="AI611">
        <v>0</v>
      </c>
      <c r="AJ611">
        <v>0</v>
      </c>
      <c r="AK611">
        <v>0</v>
      </c>
      <c r="AL611">
        <v>0</v>
      </c>
      <c r="AM611">
        <v>0</v>
      </c>
      <c r="AN611" t="s">
        <v>134</v>
      </c>
      <c r="AO611" t="s">
        <v>234</v>
      </c>
      <c r="AP611" t="s">
        <v>135</v>
      </c>
    </row>
    <row r="612" ht="409.5" spans="1:42">
      <c r="A612">
        <v>779</v>
      </c>
      <c r="B612" t="s">
        <v>1812</v>
      </c>
      <c r="C612" t="s">
        <v>1813</v>
      </c>
      <c r="D612" s="12" t="s">
        <v>1814</v>
      </c>
      <c r="E612">
        <v>3</v>
      </c>
      <c r="F612" s="12" t="s">
        <v>1815</v>
      </c>
      <c r="G612" t="s">
        <v>500</v>
      </c>
      <c r="H612" t="s">
        <v>500</v>
      </c>
      <c r="I612" t="s">
        <v>155</v>
      </c>
      <c r="J612">
        <v>1983</v>
      </c>
      <c r="K612" t="s">
        <v>49</v>
      </c>
      <c r="L612" t="s">
        <v>219</v>
      </c>
      <c r="M612" t="s">
        <v>220</v>
      </c>
      <c r="N612" t="s">
        <v>275</v>
      </c>
      <c r="O612" t="s">
        <v>1816</v>
      </c>
      <c r="P612">
        <v>0</v>
      </c>
      <c r="Q612">
        <v>0</v>
      </c>
      <c r="R612">
        <v>48</v>
      </c>
      <c r="S612">
        <v>85</v>
      </c>
      <c r="T612">
        <v>66.5</v>
      </c>
      <c r="U612" t="s">
        <v>1817</v>
      </c>
      <c r="V612" t="s">
        <v>479</v>
      </c>
      <c r="W612">
        <v>38</v>
      </c>
      <c r="X612">
        <v>0</v>
      </c>
      <c r="Y612">
        <v>0</v>
      </c>
      <c r="Z612">
        <v>0</v>
      </c>
      <c r="AA612">
        <v>1</v>
      </c>
      <c r="AB612">
        <v>1</v>
      </c>
      <c r="AC612">
        <v>1</v>
      </c>
      <c r="AD612">
        <v>0</v>
      </c>
      <c r="AE612">
        <v>0</v>
      </c>
      <c r="AF612">
        <v>0</v>
      </c>
      <c r="AG612">
        <v>0</v>
      </c>
      <c r="AH612">
        <v>0</v>
      </c>
      <c r="AI612">
        <v>1</v>
      </c>
      <c r="AJ612">
        <v>0</v>
      </c>
      <c r="AK612">
        <v>0</v>
      </c>
      <c r="AL612">
        <v>0</v>
      </c>
      <c r="AM612">
        <v>0</v>
      </c>
      <c r="AN612" t="s">
        <v>174</v>
      </c>
      <c r="AO612" t="s">
        <v>234</v>
      </c>
      <c r="AP612" t="s">
        <v>56</v>
      </c>
    </row>
    <row r="613" ht="409.5" spans="1:42">
      <c r="A613">
        <v>780</v>
      </c>
      <c r="B613" t="s">
        <v>2281</v>
      </c>
      <c r="C613" t="s">
        <v>1286</v>
      </c>
      <c r="D613" s="12" t="s">
        <v>2282</v>
      </c>
      <c r="E613">
        <v>3</v>
      </c>
      <c r="F613" s="12" t="s">
        <v>2274</v>
      </c>
      <c r="G613" t="s">
        <v>2275</v>
      </c>
      <c r="H613" t="s">
        <v>2275</v>
      </c>
      <c r="I613" t="s">
        <v>48</v>
      </c>
      <c r="J613">
        <v>1994</v>
      </c>
      <c r="K613" t="s">
        <v>106</v>
      </c>
      <c r="L613" t="s">
        <v>180</v>
      </c>
      <c r="M613" t="s">
        <v>180</v>
      </c>
      <c r="N613" t="s">
        <v>97</v>
      </c>
      <c r="O613" t="s">
        <v>2276</v>
      </c>
      <c r="P613">
        <v>0</v>
      </c>
      <c r="Q613">
        <v>0</v>
      </c>
      <c r="R613">
        <v>71</v>
      </c>
      <c r="S613">
        <v>129</v>
      </c>
      <c r="T613">
        <v>100</v>
      </c>
      <c r="U613" t="s">
        <v>2277</v>
      </c>
      <c r="V613" t="s">
        <v>126</v>
      </c>
      <c r="W613">
        <v>27</v>
      </c>
      <c r="X613">
        <v>0</v>
      </c>
      <c r="Y613">
        <v>0</v>
      </c>
      <c r="Z613">
        <v>0</v>
      </c>
      <c r="AA613">
        <v>1</v>
      </c>
      <c r="AB613">
        <v>0</v>
      </c>
      <c r="AC613">
        <v>0</v>
      </c>
      <c r="AD613">
        <v>0</v>
      </c>
      <c r="AE613">
        <v>0</v>
      </c>
      <c r="AF613">
        <v>0</v>
      </c>
      <c r="AG613">
        <v>0</v>
      </c>
      <c r="AH613">
        <v>0</v>
      </c>
      <c r="AI613">
        <v>0</v>
      </c>
      <c r="AJ613">
        <v>0</v>
      </c>
      <c r="AK613">
        <v>0</v>
      </c>
      <c r="AL613">
        <v>0</v>
      </c>
      <c r="AM613">
        <v>0</v>
      </c>
      <c r="AN613" t="s">
        <v>134</v>
      </c>
      <c r="AO613" t="s">
        <v>234</v>
      </c>
      <c r="AP613" t="s">
        <v>135</v>
      </c>
    </row>
    <row r="614" ht="409.5" spans="1:42">
      <c r="A614">
        <v>781</v>
      </c>
      <c r="B614" t="s">
        <v>1818</v>
      </c>
      <c r="C614" t="s">
        <v>1819</v>
      </c>
      <c r="D614" s="12" t="s">
        <v>1820</v>
      </c>
      <c r="E614">
        <v>4.7</v>
      </c>
      <c r="F614" s="12" t="s">
        <v>1821</v>
      </c>
      <c r="G614" t="s">
        <v>146</v>
      </c>
      <c r="H614" t="s">
        <v>773</v>
      </c>
      <c r="I614" t="s">
        <v>95</v>
      </c>
      <c r="J614">
        <v>2006</v>
      </c>
      <c r="K614" t="s">
        <v>49</v>
      </c>
      <c r="L614" t="s">
        <v>502</v>
      </c>
      <c r="M614" t="s">
        <v>75</v>
      </c>
      <c r="N614" t="s">
        <v>199</v>
      </c>
      <c r="O614">
        <v>-1</v>
      </c>
      <c r="P614">
        <v>0</v>
      </c>
      <c r="Q614">
        <v>0</v>
      </c>
      <c r="R614">
        <v>66</v>
      </c>
      <c r="S614">
        <v>123</v>
      </c>
      <c r="T614">
        <v>94.5</v>
      </c>
      <c r="U614" t="s">
        <v>1822</v>
      </c>
      <c r="V614" t="s">
        <v>126</v>
      </c>
      <c r="W614">
        <v>15</v>
      </c>
      <c r="X614">
        <v>1</v>
      </c>
      <c r="Y614">
        <v>0</v>
      </c>
      <c r="Z614">
        <v>1</v>
      </c>
      <c r="AA614">
        <v>0</v>
      </c>
      <c r="AB614">
        <v>0</v>
      </c>
      <c r="AC614">
        <v>0</v>
      </c>
      <c r="AD614">
        <v>0</v>
      </c>
      <c r="AE614">
        <v>0</v>
      </c>
      <c r="AF614">
        <v>0</v>
      </c>
      <c r="AG614">
        <v>0</v>
      </c>
      <c r="AH614">
        <v>0</v>
      </c>
      <c r="AI614">
        <v>0</v>
      </c>
      <c r="AJ614">
        <v>0</v>
      </c>
      <c r="AK614">
        <v>0</v>
      </c>
      <c r="AL614">
        <v>0</v>
      </c>
      <c r="AM614">
        <v>0</v>
      </c>
      <c r="AN614" t="s">
        <v>194</v>
      </c>
      <c r="AO614" t="s">
        <v>234</v>
      </c>
      <c r="AP614" t="s">
        <v>55</v>
      </c>
    </row>
    <row r="615" ht="409.5" spans="1:42">
      <c r="A615">
        <v>782</v>
      </c>
      <c r="B615" t="s">
        <v>2198</v>
      </c>
      <c r="C615" t="s">
        <v>2283</v>
      </c>
      <c r="D615" s="12" t="s">
        <v>2284</v>
      </c>
      <c r="E615">
        <v>4.2</v>
      </c>
      <c r="F615" s="12" t="s">
        <v>2285</v>
      </c>
      <c r="G615" t="s">
        <v>146</v>
      </c>
      <c r="H615" t="s">
        <v>146</v>
      </c>
      <c r="I615" t="s">
        <v>48</v>
      </c>
      <c r="J615">
        <v>2011</v>
      </c>
      <c r="K615" t="s">
        <v>49</v>
      </c>
      <c r="L615" t="s">
        <v>65</v>
      </c>
      <c r="M615" t="s">
        <v>66</v>
      </c>
      <c r="N615" t="s">
        <v>97</v>
      </c>
      <c r="O615">
        <v>-1</v>
      </c>
      <c r="P615">
        <v>0</v>
      </c>
      <c r="Q615">
        <v>0</v>
      </c>
      <c r="R615">
        <v>171</v>
      </c>
      <c r="S615">
        <v>272</v>
      </c>
      <c r="T615">
        <v>221.5</v>
      </c>
      <c r="U615" t="s">
        <v>2286</v>
      </c>
      <c r="V615" t="s">
        <v>126</v>
      </c>
      <c r="W615">
        <v>10</v>
      </c>
      <c r="X615">
        <v>1</v>
      </c>
      <c r="Y615">
        <v>0</v>
      </c>
      <c r="Z615">
        <v>0</v>
      </c>
      <c r="AA615">
        <v>1</v>
      </c>
      <c r="AB615">
        <v>1</v>
      </c>
      <c r="AC615">
        <v>0</v>
      </c>
      <c r="AD615">
        <v>0</v>
      </c>
      <c r="AE615">
        <v>0</v>
      </c>
      <c r="AF615">
        <v>0</v>
      </c>
      <c r="AG615">
        <v>0</v>
      </c>
      <c r="AH615">
        <v>0</v>
      </c>
      <c r="AI615">
        <v>0</v>
      </c>
      <c r="AJ615">
        <v>0</v>
      </c>
      <c r="AK615">
        <v>0</v>
      </c>
      <c r="AL615">
        <v>0</v>
      </c>
      <c r="AM615">
        <v>0</v>
      </c>
      <c r="AN615" t="s">
        <v>54</v>
      </c>
      <c r="AO615" t="s">
        <v>55</v>
      </c>
      <c r="AP615" t="s">
        <v>55</v>
      </c>
    </row>
    <row r="616" ht="409.5" spans="1:42">
      <c r="A616">
        <v>783</v>
      </c>
      <c r="B616" t="s">
        <v>1823</v>
      </c>
      <c r="C616" t="s">
        <v>1824</v>
      </c>
      <c r="D616" s="12" t="s">
        <v>1825</v>
      </c>
      <c r="E616">
        <v>3.8</v>
      </c>
      <c r="F616" s="12" t="s">
        <v>81</v>
      </c>
      <c r="G616" t="s">
        <v>122</v>
      </c>
      <c r="H616" t="s">
        <v>82</v>
      </c>
      <c r="I616" t="s">
        <v>83</v>
      </c>
      <c r="J616">
        <v>1965</v>
      </c>
      <c r="K616" t="s">
        <v>84</v>
      </c>
      <c r="L616" t="s">
        <v>85</v>
      </c>
      <c r="M616" t="s">
        <v>86</v>
      </c>
      <c r="N616" t="s">
        <v>87</v>
      </c>
      <c r="O616" t="s">
        <v>88</v>
      </c>
      <c r="P616">
        <v>0</v>
      </c>
      <c r="Q616">
        <v>0</v>
      </c>
      <c r="R616">
        <v>92</v>
      </c>
      <c r="S616">
        <v>146</v>
      </c>
      <c r="T616">
        <v>119</v>
      </c>
      <c r="U616" t="s">
        <v>89</v>
      </c>
      <c r="V616" t="s">
        <v>90</v>
      </c>
      <c r="W616">
        <v>56</v>
      </c>
      <c r="X616">
        <v>0</v>
      </c>
      <c r="Y616">
        <v>0</v>
      </c>
      <c r="Z616">
        <v>0</v>
      </c>
      <c r="AA616">
        <v>0</v>
      </c>
      <c r="AB616">
        <v>0</v>
      </c>
      <c r="AC616">
        <v>0</v>
      </c>
      <c r="AD616">
        <v>0</v>
      </c>
      <c r="AE616">
        <v>1</v>
      </c>
      <c r="AF616">
        <v>0</v>
      </c>
      <c r="AG616">
        <v>1</v>
      </c>
      <c r="AH616">
        <v>0</v>
      </c>
      <c r="AI616">
        <v>0</v>
      </c>
      <c r="AJ616">
        <v>0</v>
      </c>
      <c r="AK616">
        <v>0</v>
      </c>
      <c r="AL616">
        <v>0</v>
      </c>
      <c r="AM616">
        <v>0</v>
      </c>
      <c r="AN616" t="s">
        <v>54</v>
      </c>
      <c r="AO616" t="s">
        <v>234</v>
      </c>
      <c r="AP616" t="s">
        <v>56</v>
      </c>
    </row>
    <row r="617" ht="409.5" spans="1:42">
      <c r="A617">
        <v>784</v>
      </c>
      <c r="B617" t="s">
        <v>330</v>
      </c>
      <c r="C617" t="s">
        <v>2287</v>
      </c>
      <c r="D617" s="12" t="s">
        <v>2288</v>
      </c>
      <c r="E617">
        <v>3.5</v>
      </c>
      <c r="F617" s="12" t="s">
        <v>2289</v>
      </c>
      <c r="G617" t="s">
        <v>239</v>
      </c>
      <c r="H617" t="s">
        <v>239</v>
      </c>
      <c r="I617" t="s">
        <v>105</v>
      </c>
      <c r="J617">
        <v>1995</v>
      </c>
      <c r="K617" t="s">
        <v>49</v>
      </c>
      <c r="L617" t="s">
        <v>123</v>
      </c>
      <c r="M617" t="s">
        <v>75</v>
      </c>
      <c r="N617" t="s">
        <v>51</v>
      </c>
      <c r="O617">
        <v>-1</v>
      </c>
      <c r="P617">
        <v>0</v>
      </c>
      <c r="Q617">
        <v>0</v>
      </c>
      <c r="R617">
        <v>65</v>
      </c>
      <c r="S617">
        <v>126</v>
      </c>
      <c r="T617">
        <v>95.5</v>
      </c>
      <c r="U617" t="s">
        <v>2290</v>
      </c>
      <c r="V617" t="s">
        <v>244</v>
      </c>
      <c r="W617">
        <v>26</v>
      </c>
      <c r="X617">
        <v>1</v>
      </c>
      <c r="Y617">
        <v>0</v>
      </c>
      <c r="Z617">
        <v>0</v>
      </c>
      <c r="AA617">
        <v>0</v>
      </c>
      <c r="AB617">
        <v>1</v>
      </c>
      <c r="AC617">
        <v>0</v>
      </c>
      <c r="AD617">
        <v>0</v>
      </c>
      <c r="AE617">
        <v>0</v>
      </c>
      <c r="AF617">
        <v>0</v>
      </c>
      <c r="AG617">
        <v>0</v>
      </c>
      <c r="AH617">
        <v>0</v>
      </c>
      <c r="AI617">
        <v>0</v>
      </c>
      <c r="AJ617">
        <v>0</v>
      </c>
      <c r="AK617">
        <v>0</v>
      </c>
      <c r="AL617">
        <v>0</v>
      </c>
      <c r="AM617">
        <v>0</v>
      </c>
      <c r="AN617" t="s">
        <v>194</v>
      </c>
      <c r="AO617" t="s">
        <v>55</v>
      </c>
      <c r="AP617" t="s">
        <v>56</v>
      </c>
    </row>
    <row r="618" ht="409.5" spans="1:42">
      <c r="A618">
        <v>785</v>
      </c>
      <c r="B618" t="s">
        <v>1839</v>
      </c>
      <c r="C618" t="s">
        <v>1840</v>
      </c>
      <c r="D618" s="12" t="s">
        <v>1841</v>
      </c>
      <c r="E618">
        <v>3.3</v>
      </c>
      <c r="F618" s="12" t="s">
        <v>411</v>
      </c>
      <c r="G618" t="s">
        <v>239</v>
      </c>
      <c r="H618" t="s">
        <v>412</v>
      </c>
      <c r="I618" t="s">
        <v>63</v>
      </c>
      <c r="J618">
        <v>1912</v>
      </c>
      <c r="K618" t="s">
        <v>49</v>
      </c>
      <c r="L618" t="s">
        <v>219</v>
      </c>
      <c r="M618" t="s">
        <v>220</v>
      </c>
      <c r="N618" t="s">
        <v>166</v>
      </c>
      <c r="O618" t="s">
        <v>413</v>
      </c>
      <c r="P618">
        <v>0</v>
      </c>
      <c r="Q618">
        <v>0</v>
      </c>
      <c r="R618">
        <v>150</v>
      </c>
      <c r="S618">
        <v>239</v>
      </c>
      <c r="T618">
        <v>194.5</v>
      </c>
      <c r="U618" t="s">
        <v>414</v>
      </c>
      <c r="V618" t="s">
        <v>244</v>
      </c>
      <c r="W618">
        <v>109</v>
      </c>
      <c r="X618">
        <v>1</v>
      </c>
      <c r="Y618">
        <v>0</v>
      </c>
      <c r="Z618">
        <v>0</v>
      </c>
      <c r="AA618">
        <v>0</v>
      </c>
      <c r="AB618">
        <v>0</v>
      </c>
      <c r="AC618">
        <v>1</v>
      </c>
      <c r="AD618">
        <v>0</v>
      </c>
      <c r="AE618">
        <v>0</v>
      </c>
      <c r="AF618">
        <v>0</v>
      </c>
      <c r="AG618">
        <v>0</v>
      </c>
      <c r="AH618">
        <v>0</v>
      </c>
      <c r="AI618">
        <v>0</v>
      </c>
      <c r="AJ618">
        <v>0</v>
      </c>
      <c r="AK618">
        <v>0</v>
      </c>
      <c r="AL618">
        <v>0</v>
      </c>
      <c r="AM618">
        <v>0</v>
      </c>
      <c r="AN618" t="s">
        <v>54</v>
      </c>
      <c r="AO618" t="s">
        <v>55</v>
      </c>
      <c r="AP618" t="s">
        <v>135</v>
      </c>
    </row>
    <row r="619" ht="409.5" spans="1:42">
      <c r="A619">
        <v>786</v>
      </c>
      <c r="B619" t="s">
        <v>1826</v>
      </c>
      <c r="C619" t="s">
        <v>1827</v>
      </c>
      <c r="D619" s="12" t="s">
        <v>1828</v>
      </c>
      <c r="E619">
        <v>3.2</v>
      </c>
      <c r="F619" s="12" t="s">
        <v>1829</v>
      </c>
      <c r="G619" t="s">
        <v>385</v>
      </c>
      <c r="H619" t="s">
        <v>1830</v>
      </c>
      <c r="I619" t="s">
        <v>63</v>
      </c>
      <c r="J619">
        <v>1996</v>
      </c>
      <c r="K619" t="s">
        <v>218</v>
      </c>
      <c r="L619" t="s">
        <v>65</v>
      </c>
      <c r="M619" t="s">
        <v>66</v>
      </c>
      <c r="N619" t="s">
        <v>166</v>
      </c>
      <c r="O619" t="s">
        <v>1831</v>
      </c>
      <c r="P619">
        <v>1</v>
      </c>
      <c r="Q619">
        <v>0</v>
      </c>
      <c r="R619">
        <v>43</v>
      </c>
      <c r="S619">
        <v>60</v>
      </c>
      <c r="T619">
        <v>51.5</v>
      </c>
      <c r="U619" t="s">
        <v>1832</v>
      </c>
      <c r="V619" t="s">
        <v>728</v>
      </c>
      <c r="W619">
        <v>25</v>
      </c>
      <c r="X619">
        <v>0</v>
      </c>
      <c r="Y619">
        <v>0</v>
      </c>
      <c r="Z619">
        <v>0</v>
      </c>
      <c r="AA619">
        <v>0</v>
      </c>
      <c r="AB619">
        <v>0</v>
      </c>
      <c r="AC619">
        <v>0</v>
      </c>
      <c r="AD619">
        <v>0</v>
      </c>
      <c r="AE619">
        <v>0</v>
      </c>
      <c r="AF619">
        <v>0</v>
      </c>
      <c r="AG619">
        <v>0</v>
      </c>
      <c r="AH619">
        <v>0</v>
      </c>
      <c r="AI619">
        <v>0</v>
      </c>
      <c r="AJ619">
        <v>0</v>
      </c>
      <c r="AK619">
        <v>0</v>
      </c>
      <c r="AL619">
        <v>0</v>
      </c>
      <c r="AM619">
        <v>0</v>
      </c>
      <c r="AN619" t="s">
        <v>134</v>
      </c>
      <c r="AO619" t="s">
        <v>55</v>
      </c>
      <c r="AP619" t="s">
        <v>55</v>
      </c>
    </row>
    <row r="620" ht="409.5" spans="1:42">
      <c r="A620">
        <v>787</v>
      </c>
      <c r="B620" t="s">
        <v>1833</v>
      </c>
      <c r="C620" t="s">
        <v>1834</v>
      </c>
      <c r="D620" s="12" t="s">
        <v>1835</v>
      </c>
      <c r="E620">
        <v>2.7</v>
      </c>
      <c r="F620" s="12" t="s">
        <v>1836</v>
      </c>
      <c r="G620" t="s">
        <v>1282</v>
      </c>
      <c r="H620" t="s">
        <v>1837</v>
      </c>
      <c r="I620" t="s">
        <v>155</v>
      </c>
      <c r="J620">
        <v>2000</v>
      </c>
      <c r="K620" t="s">
        <v>106</v>
      </c>
      <c r="L620" t="s">
        <v>465</v>
      </c>
      <c r="M620" t="s">
        <v>116</v>
      </c>
      <c r="N620" t="s">
        <v>67</v>
      </c>
      <c r="O620">
        <v>-1</v>
      </c>
      <c r="P620">
        <v>1</v>
      </c>
      <c r="Q620">
        <v>0</v>
      </c>
      <c r="R620">
        <v>20</v>
      </c>
      <c r="S620">
        <v>35</v>
      </c>
      <c r="T620">
        <v>27.5</v>
      </c>
      <c r="U620" t="s">
        <v>1838</v>
      </c>
      <c r="V620" t="s">
        <v>923</v>
      </c>
      <c r="W620">
        <v>21</v>
      </c>
      <c r="X620">
        <v>0</v>
      </c>
      <c r="Y620">
        <v>0</v>
      </c>
      <c r="Z620">
        <v>0</v>
      </c>
      <c r="AA620">
        <v>1</v>
      </c>
      <c r="AB620">
        <v>0</v>
      </c>
      <c r="AC620">
        <v>0</v>
      </c>
      <c r="AD620">
        <v>0</v>
      </c>
      <c r="AE620">
        <v>0</v>
      </c>
      <c r="AF620">
        <v>0</v>
      </c>
      <c r="AG620">
        <v>0</v>
      </c>
      <c r="AH620">
        <v>0</v>
      </c>
      <c r="AI620">
        <v>1</v>
      </c>
      <c r="AJ620">
        <v>0</v>
      </c>
      <c r="AK620">
        <v>0</v>
      </c>
      <c r="AL620">
        <v>0</v>
      </c>
      <c r="AM620">
        <v>0</v>
      </c>
      <c r="AN620" t="s">
        <v>174</v>
      </c>
      <c r="AO620" t="s">
        <v>234</v>
      </c>
      <c r="AP620" t="s">
        <v>55</v>
      </c>
    </row>
    <row r="621" ht="409.5" spans="1:42">
      <c r="A621">
        <v>788</v>
      </c>
      <c r="B621" t="s">
        <v>2291</v>
      </c>
      <c r="C621" t="s">
        <v>2292</v>
      </c>
      <c r="D621" s="12" t="s">
        <v>2293</v>
      </c>
      <c r="E621">
        <v>3.3</v>
      </c>
      <c r="F621" s="12" t="s">
        <v>2294</v>
      </c>
      <c r="G621" t="s">
        <v>1897</v>
      </c>
      <c r="H621" t="s">
        <v>94</v>
      </c>
      <c r="I621" t="s">
        <v>83</v>
      </c>
      <c r="J621">
        <v>1973</v>
      </c>
      <c r="K621" t="s">
        <v>49</v>
      </c>
      <c r="L621" t="s">
        <v>835</v>
      </c>
      <c r="M621" t="s">
        <v>116</v>
      </c>
      <c r="N621" t="s">
        <v>108</v>
      </c>
      <c r="O621">
        <v>-1</v>
      </c>
      <c r="P621">
        <v>0</v>
      </c>
      <c r="Q621">
        <v>0</v>
      </c>
      <c r="R621">
        <v>118</v>
      </c>
      <c r="S621">
        <v>228</v>
      </c>
      <c r="T621">
        <v>173</v>
      </c>
      <c r="U621" t="s">
        <v>2295</v>
      </c>
      <c r="V621" t="s">
        <v>193</v>
      </c>
      <c r="W621">
        <v>48</v>
      </c>
      <c r="X621">
        <v>1</v>
      </c>
      <c r="Y621">
        <v>0</v>
      </c>
      <c r="Z621">
        <v>0</v>
      </c>
      <c r="AA621">
        <v>1</v>
      </c>
      <c r="AB621">
        <v>1</v>
      </c>
      <c r="AC621">
        <v>0</v>
      </c>
      <c r="AD621">
        <v>0</v>
      </c>
      <c r="AE621">
        <v>0</v>
      </c>
      <c r="AF621">
        <v>0</v>
      </c>
      <c r="AG621">
        <v>0</v>
      </c>
      <c r="AH621">
        <v>0</v>
      </c>
      <c r="AI621">
        <v>0</v>
      </c>
      <c r="AJ621">
        <v>0</v>
      </c>
      <c r="AK621">
        <v>0</v>
      </c>
      <c r="AL621">
        <v>0</v>
      </c>
      <c r="AM621">
        <v>0</v>
      </c>
      <c r="AN621" t="s">
        <v>174</v>
      </c>
      <c r="AO621" t="s">
        <v>234</v>
      </c>
      <c r="AP621" t="s">
        <v>55</v>
      </c>
    </row>
    <row r="622" ht="409.5" spans="1:42">
      <c r="A622">
        <v>789</v>
      </c>
      <c r="B622" t="s">
        <v>1845</v>
      </c>
      <c r="C622" t="s">
        <v>1846</v>
      </c>
      <c r="D622" s="12" t="s">
        <v>1847</v>
      </c>
      <c r="E622">
        <v>3.7</v>
      </c>
      <c r="F622" s="12" t="s">
        <v>1848</v>
      </c>
      <c r="G622" t="s">
        <v>1311</v>
      </c>
      <c r="H622" t="s">
        <v>1311</v>
      </c>
      <c r="I622" t="s">
        <v>48</v>
      </c>
      <c r="J622">
        <v>-1</v>
      </c>
      <c r="K622" t="s">
        <v>901</v>
      </c>
      <c r="L622" t="s">
        <v>902</v>
      </c>
      <c r="M622" t="s">
        <v>687</v>
      </c>
      <c r="N622" t="s">
        <v>97</v>
      </c>
      <c r="O622">
        <v>-1</v>
      </c>
      <c r="P622">
        <v>0</v>
      </c>
      <c r="Q622">
        <v>0</v>
      </c>
      <c r="R622">
        <v>82</v>
      </c>
      <c r="S622">
        <v>129</v>
      </c>
      <c r="T622">
        <v>105.5</v>
      </c>
      <c r="U622" t="s">
        <v>1849</v>
      </c>
      <c r="V622" t="s">
        <v>111</v>
      </c>
      <c r="W622">
        <v>-1</v>
      </c>
      <c r="X622">
        <v>1</v>
      </c>
      <c r="Y622">
        <v>0</v>
      </c>
      <c r="Z622">
        <v>1</v>
      </c>
      <c r="AA622">
        <v>0</v>
      </c>
      <c r="AB622">
        <v>0</v>
      </c>
      <c r="AC622">
        <v>0</v>
      </c>
      <c r="AD622">
        <v>1</v>
      </c>
      <c r="AE622">
        <v>1</v>
      </c>
      <c r="AF622">
        <v>1</v>
      </c>
      <c r="AG622">
        <v>1</v>
      </c>
      <c r="AH622">
        <v>0</v>
      </c>
      <c r="AI622">
        <v>0</v>
      </c>
      <c r="AJ622">
        <v>0</v>
      </c>
      <c r="AK622">
        <v>0</v>
      </c>
      <c r="AL622">
        <v>0</v>
      </c>
      <c r="AM622">
        <v>0</v>
      </c>
      <c r="AN622" t="s">
        <v>54</v>
      </c>
      <c r="AO622" t="s">
        <v>55</v>
      </c>
      <c r="AP622" t="s">
        <v>55</v>
      </c>
    </row>
    <row r="623" ht="409.5" spans="1:42">
      <c r="A623">
        <v>790</v>
      </c>
      <c r="B623" t="s">
        <v>1842</v>
      </c>
      <c r="C623" t="s">
        <v>1843</v>
      </c>
      <c r="D623" s="12" t="s">
        <v>1844</v>
      </c>
      <c r="E623">
        <v>3.9</v>
      </c>
      <c r="F623" s="12" t="s">
        <v>1459</v>
      </c>
      <c r="G623" t="s">
        <v>1460</v>
      </c>
      <c r="H623" t="s">
        <v>1460</v>
      </c>
      <c r="I623" t="s">
        <v>83</v>
      </c>
      <c r="J623">
        <v>1947</v>
      </c>
      <c r="K623" t="s">
        <v>218</v>
      </c>
      <c r="L623" t="s">
        <v>156</v>
      </c>
      <c r="M623" t="s">
        <v>75</v>
      </c>
      <c r="N623" t="s">
        <v>87</v>
      </c>
      <c r="O623" t="s">
        <v>1461</v>
      </c>
      <c r="P623">
        <v>0</v>
      </c>
      <c r="Q623">
        <v>0</v>
      </c>
      <c r="R623">
        <v>52</v>
      </c>
      <c r="S623">
        <v>91</v>
      </c>
      <c r="T623">
        <v>71.5</v>
      </c>
      <c r="U623" t="s">
        <v>1462</v>
      </c>
      <c r="V623" t="s">
        <v>111</v>
      </c>
      <c r="W623">
        <v>74</v>
      </c>
      <c r="X623">
        <v>1</v>
      </c>
      <c r="Y623">
        <v>0</v>
      </c>
      <c r="Z623">
        <v>1</v>
      </c>
      <c r="AA623">
        <v>1</v>
      </c>
      <c r="AB623">
        <v>1</v>
      </c>
      <c r="AC623">
        <v>0</v>
      </c>
      <c r="AD623">
        <v>0</v>
      </c>
      <c r="AE623">
        <v>0</v>
      </c>
      <c r="AF623">
        <v>0</v>
      </c>
      <c r="AG623">
        <v>0</v>
      </c>
      <c r="AH623">
        <v>0</v>
      </c>
      <c r="AI623">
        <v>0</v>
      </c>
      <c r="AJ623">
        <v>0</v>
      </c>
      <c r="AK623">
        <v>0</v>
      </c>
      <c r="AL623">
        <v>0</v>
      </c>
      <c r="AM623">
        <v>0</v>
      </c>
      <c r="AN623" t="s">
        <v>134</v>
      </c>
      <c r="AO623" t="s">
        <v>234</v>
      </c>
      <c r="AP623" t="s">
        <v>55</v>
      </c>
    </row>
    <row r="624" ht="409.5" spans="1:42">
      <c r="A624">
        <v>791</v>
      </c>
      <c r="B624" t="s">
        <v>1850</v>
      </c>
      <c r="C624" t="s">
        <v>1851</v>
      </c>
      <c r="D624" s="12" t="s">
        <v>1852</v>
      </c>
      <c r="E624">
        <v>3.1</v>
      </c>
      <c r="F624" s="12" t="s">
        <v>1542</v>
      </c>
      <c r="G624" t="s">
        <v>1544</v>
      </c>
      <c r="H624" t="s">
        <v>1544</v>
      </c>
      <c r="I624" t="s">
        <v>155</v>
      </c>
      <c r="J624">
        <v>1875</v>
      </c>
      <c r="K624" t="s">
        <v>49</v>
      </c>
      <c r="L624" t="s">
        <v>356</v>
      </c>
      <c r="M624" t="s">
        <v>357</v>
      </c>
      <c r="N624" t="s">
        <v>166</v>
      </c>
      <c r="O624">
        <v>-1</v>
      </c>
      <c r="P624">
        <v>0</v>
      </c>
      <c r="Q624">
        <v>0</v>
      </c>
      <c r="R624">
        <v>47</v>
      </c>
      <c r="S624">
        <v>101</v>
      </c>
      <c r="T624">
        <v>74</v>
      </c>
      <c r="U624" t="s">
        <v>1545</v>
      </c>
      <c r="V624" t="s">
        <v>702</v>
      </c>
      <c r="W624">
        <v>146</v>
      </c>
      <c r="X624">
        <v>0</v>
      </c>
      <c r="Y624">
        <v>0</v>
      </c>
      <c r="Z624">
        <v>0</v>
      </c>
      <c r="AA624">
        <v>1</v>
      </c>
      <c r="AB624">
        <v>0</v>
      </c>
      <c r="AC624">
        <v>0</v>
      </c>
      <c r="AD624">
        <v>0</v>
      </c>
      <c r="AE624">
        <v>0</v>
      </c>
      <c r="AF624">
        <v>0</v>
      </c>
      <c r="AG624">
        <v>0</v>
      </c>
      <c r="AH624">
        <v>0</v>
      </c>
      <c r="AI624">
        <v>0</v>
      </c>
      <c r="AJ624">
        <v>0</v>
      </c>
      <c r="AK624">
        <v>0</v>
      </c>
      <c r="AL624">
        <v>0</v>
      </c>
      <c r="AM624">
        <v>0</v>
      </c>
      <c r="AN624" t="s">
        <v>134</v>
      </c>
      <c r="AO624" t="s">
        <v>234</v>
      </c>
      <c r="AP624" t="s">
        <v>56</v>
      </c>
    </row>
    <row r="625" ht="409.5" spans="1:42">
      <c r="A625">
        <v>794</v>
      </c>
      <c r="B625" t="s">
        <v>1853</v>
      </c>
      <c r="C625" t="s">
        <v>1854</v>
      </c>
      <c r="D625" s="12" t="s">
        <v>1855</v>
      </c>
      <c r="E625">
        <v>3.7</v>
      </c>
      <c r="F625" s="12" t="s">
        <v>1856</v>
      </c>
      <c r="G625" t="s">
        <v>419</v>
      </c>
      <c r="H625" t="s">
        <v>1421</v>
      </c>
      <c r="I625" t="s">
        <v>63</v>
      </c>
      <c r="J625">
        <v>1922</v>
      </c>
      <c r="K625" t="s">
        <v>106</v>
      </c>
      <c r="L625" t="s">
        <v>50</v>
      </c>
      <c r="M625" t="s">
        <v>50</v>
      </c>
      <c r="N625" t="s">
        <v>166</v>
      </c>
      <c r="O625">
        <v>-1</v>
      </c>
      <c r="P625">
        <v>0</v>
      </c>
      <c r="Q625">
        <v>0</v>
      </c>
      <c r="R625">
        <v>49</v>
      </c>
      <c r="S625">
        <v>76</v>
      </c>
      <c r="T625">
        <v>62.5</v>
      </c>
      <c r="U625" t="s">
        <v>1857</v>
      </c>
      <c r="V625" t="s">
        <v>421</v>
      </c>
      <c r="W625">
        <v>99</v>
      </c>
      <c r="X625">
        <v>0</v>
      </c>
      <c r="Y625">
        <v>0</v>
      </c>
      <c r="Z625">
        <v>0</v>
      </c>
      <c r="AA625">
        <v>1</v>
      </c>
      <c r="AB625">
        <v>0</v>
      </c>
      <c r="AC625">
        <v>0</v>
      </c>
      <c r="AD625">
        <v>0</v>
      </c>
      <c r="AE625">
        <v>0</v>
      </c>
      <c r="AF625">
        <v>0</v>
      </c>
      <c r="AG625">
        <v>0</v>
      </c>
      <c r="AH625">
        <v>0</v>
      </c>
      <c r="AI625">
        <v>0</v>
      </c>
      <c r="AJ625">
        <v>0</v>
      </c>
      <c r="AK625">
        <v>0</v>
      </c>
      <c r="AL625">
        <v>0</v>
      </c>
      <c r="AM625">
        <v>0</v>
      </c>
      <c r="AN625" t="s">
        <v>174</v>
      </c>
      <c r="AO625" t="s">
        <v>55</v>
      </c>
      <c r="AP625" t="s">
        <v>55</v>
      </c>
    </row>
    <row r="626" ht="409.5" spans="1:42">
      <c r="A626">
        <v>795</v>
      </c>
      <c r="B626" t="s">
        <v>1858</v>
      </c>
      <c r="C626" t="s">
        <v>1859</v>
      </c>
      <c r="D626" s="12" t="s">
        <v>1860</v>
      </c>
      <c r="E626">
        <v>4.3</v>
      </c>
      <c r="F626" s="12" t="s">
        <v>1861</v>
      </c>
      <c r="G626" t="s">
        <v>1706</v>
      </c>
      <c r="H626" t="s">
        <v>1862</v>
      </c>
      <c r="I626" t="s">
        <v>83</v>
      </c>
      <c r="J626">
        <v>1958</v>
      </c>
      <c r="K626" t="s">
        <v>218</v>
      </c>
      <c r="L626" t="s">
        <v>156</v>
      </c>
      <c r="M626" t="s">
        <v>75</v>
      </c>
      <c r="N626" t="s">
        <v>87</v>
      </c>
      <c r="O626" t="s">
        <v>1863</v>
      </c>
      <c r="P626">
        <v>0</v>
      </c>
      <c r="Q626">
        <v>0</v>
      </c>
      <c r="R626">
        <v>43</v>
      </c>
      <c r="S626">
        <v>88</v>
      </c>
      <c r="T626">
        <v>65.5</v>
      </c>
      <c r="U626" t="s">
        <v>1864</v>
      </c>
      <c r="V626" t="s">
        <v>702</v>
      </c>
      <c r="W626">
        <v>63</v>
      </c>
      <c r="X626">
        <v>0</v>
      </c>
      <c r="Y626">
        <v>0</v>
      </c>
      <c r="Z626">
        <v>0</v>
      </c>
      <c r="AA626">
        <v>0</v>
      </c>
      <c r="AB626">
        <v>0</v>
      </c>
      <c r="AC626">
        <v>0</v>
      </c>
      <c r="AD626">
        <v>0</v>
      </c>
      <c r="AE626">
        <v>0</v>
      </c>
      <c r="AF626">
        <v>0</v>
      </c>
      <c r="AG626">
        <v>0</v>
      </c>
      <c r="AH626">
        <v>0</v>
      </c>
      <c r="AI626">
        <v>0</v>
      </c>
      <c r="AJ626">
        <v>0</v>
      </c>
      <c r="AK626">
        <v>0</v>
      </c>
      <c r="AL626">
        <v>0</v>
      </c>
      <c r="AM626">
        <v>0</v>
      </c>
      <c r="AN626" t="s">
        <v>134</v>
      </c>
      <c r="AO626" t="s">
        <v>234</v>
      </c>
      <c r="AP626" t="s">
        <v>135</v>
      </c>
    </row>
    <row r="627" ht="409.5" spans="1:42">
      <c r="A627">
        <v>797</v>
      </c>
      <c r="B627" t="s">
        <v>42</v>
      </c>
      <c r="C627" t="s">
        <v>472</v>
      </c>
      <c r="D627" s="12" t="s">
        <v>473</v>
      </c>
      <c r="E627">
        <v>3.8</v>
      </c>
      <c r="F627" s="12" t="s">
        <v>474</v>
      </c>
      <c r="G627" t="s">
        <v>475</v>
      </c>
      <c r="H627" t="s">
        <v>475</v>
      </c>
      <c r="I627" t="s">
        <v>63</v>
      </c>
      <c r="J627">
        <v>1948</v>
      </c>
      <c r="K627" t="s">
        <v>106</v>
      </c>
      <c r="L627" t="s">
        <v>476</v>
      </c>
      <c r="M627" t="s">
        <v>148</v>
      </c>
      <c r="N627" t="s">
        <v>275</v>
      </c>
      <c r="O627" t="s">
        <v>477</v>
      </c>
      <c r="P627">
        <v>0</v>
      </c>
      <c r="Q627">
        <v>0</v>
      </c>
      <c r="R627">
        <v>61</v>
      </c>
      <c r="S627">
        <v>109</v>
      </c>
      <c r="T627">
        <v>85</v>
      </c>
      <c r="U627" t="s">
        <v>478</v>
      </c>
      <c r="V627" t="s">
        <v>479</v>
      </c>
      <c r="W627">
        <v>73</v>
      </c>
      <c r="X627">
        <v>1</v>
      </c>
      <c r="Y627">
        <v>0</v>
      </c>
      <c r="Z627">
        <v>0</v>
      </c>
      <c r="AA627">
        <v>0</v>
      </c>
      <c r="AB627">
        <v>1</v>
      </c>
      <c r="AC627">
        <v>0</v>
      </c>
      <c r="AD627">
        <v>0</v>
      </c>
      <c r="AE627">
        <v>1</v>
      </c>
      <c r="AF627">
        <v>0</v>
      </c>
      <c r="AG627">
        <v>1</v>
      </c>
      <c r="AH627">
        <v>0</v>
      </c>
      <c r="AI627">
        <v>0</v>
      </c>
      <c r="AJ627">
        <v>0</v>
      </c>
      <c r="AK627">
        <v>0</v>
      </c>
      <c r="AL627">
        <v>0</v>
      </c>
      <c r="AM627">
        <v>0</v>
      </c>
      <c r="AN627" t="s">
        <v>54</v>
      </c>
      <c r="AO627" t="s">
        <v>55</v>
      </c>
      <c r="AP627" t="s">
        <v>56</v>
      </c>
    </row>
    <row r="628" ht="409.5" spans="1:42">
      <c r="A628">
        <v>799</v>
      </c>
      <c r="B628" t="s">
        <v>2066</v>
      </c>
      <c r="C628" t="s">
        <v>2296</v>
      </c>
      <c r="D628" s="12" t="s">
        <v>2297</v>
      </c>
      <c r="E628">
        <v>3.9</v>
      </c>
      <c r="F628" s="12" t="s">
        <v>1598</v>
      </c>
      <c r="G628" t="s">
        <v>2051</v>
      </c>
      <c r="H628" t="s">
        <v>1599</v>
      </c>
      <c r="I628" t="s">
        <v>63</v>
      </c>
      <c r="J628">
        <v>1913</v>
      </c>
      <c r="K628" t="s">
        <v>106</v>
      </c>
      <c r="L628" t="s">
        <v>180</v>
      </c>
      <c r="M628" t="s">
        <v>180</v>
      </c>
      <c r="N628" t="s">
        <v>166</v>
      </c>
      <c r="O628" t="s">
        <v>1600</v>
      </c>
      <c r="P628">
        <v>0</v>
      </c>
      <c r="Q628">
        <v>0</v>
      </c>
      <c r="R628">
        <v>113</v>
      </c>
      <c r="S628">
        <v>182</v>
      </c>
      <c r="T628">
        <v>147.5</v>
      </c>
      <c r="U628" t="s">
        <v>1601</v>
      </c>
      <c r="V628" t="s">
        <v>69</v>
      </c>
      <c r="W628">
        <v>108</v>
      </c>
      <c r="X628">
        <v>1</v>
      </c>
      <c r="Y628">
        <v>0</v>
      </c>
      <c r="Z628">
        <v>0</v>
      </c>
      <c r="AA628">
        <v>1</v>
      </c>
      <c r="AB628">
        <v>0</v>
      </c>
      <c r="AC628">
        <v>0</v>
      </c>
      <c r="AD628">
        <v>0</v>
      </c>
      <c r="AE628">
        <v>0</v>
      </c>
      <c r="AF628">
        <v>0</v>
      </c>
      <c r="AG628">
        <v>0</v>
      </c>
      <c r="AH628">
        <v>0</v>
      </c>
      <c r="AI628">
        <v>0</v>
      </c>
      <c r="AJ628">
        <v>0</v>
      </c>
      <c r="AK628">
        <v>0</v>
      </c>
      <c r="AL628">
        <v>0</v>
      </c>
      <c r="AM628">
        <v>0</v>
      </c>
      <c r="AN628" t="s">
        <v>54</v>
      </c>
      <c r="AO628" t="s">
        <v>234</v>
      </c>
      <c r="AP628" t="s">
        <v>135</v>
      </c>
    </row>
    <row r="629" ht="409.5" spans="1:42">
      <c r="A629">
        <v>802</v>
      </c>
      <c r="B629" t="s">
        <v>1865</v>
      </c>
      <c r="C629" t="s">
        <v>1866</v>
      </c>
      <c r="D629" s="12" t="s">
        <v>1867</v>
      </c>
      <c r="E629">
        <v>3.6</v>
      </c>
      <c r="F629" s="12" t="s">
        <v>1868</v>
      </c>
      <c r="G629" t="s">
        <v>1869</v>
      </c>
      <c r="H629" t="s">
        <v>1869</v>
      </c>
      <c r="I629" t="s">
        <v>83</v>
      </c>
      <c r="J629">
        <v>1989</v>
      </c>
      <c r="K629" t="s">
        <v>49</v>
      </c>
      <c r="L629" t="s">
        <v>96</v>
      </c>
      <c r="M629" t="s">
        <v>75</v>
      </c>
      <c r="N629" t="s">
        <v>97</v>
      </c>
      <c r="O629">
        <v>-1</v>
      </c>
      <c r="P629">
        <v>0</v>
      </c>
      <c r="Q629">
        <v>0</v>
      </c>
      <c r="R629">
        <v>124</v>
      </c>
      <c r="S629">
        <v>199</v>
      </c>
      <c r="T629">
        <v>161.5</v>
      </c>
      <c r="U629" t="s">
        <v>1870</v>
      </c>
      <c r="V629" t="s">
        <v>193</v>
      </c>
      <c r="W629">
        <v>32</v>
      </c>
      <c r="X629">
        <v>1</v>
      </c>
      <c r="Y629">
        <v>0</v>
      </c>
      <c r="Z629">
        <v>1</v>
      </c>
      <c r="AA629">
        <v>1</v>
      </c>
      <c r="AB629">
        <v>1</v>
      </c>
      <c r="AC629">
        <v>0</v>
      </c>
      <c r="AD629">
        <v>0</v>
      </c>
      <c r="AE629">
        <v>0</v>
      </c>
      <c r="AF629">
        <v>0</v>
      </c>
      <c r="AG629">
        <v>0</v>
      </c>
      <c r="AH629">
        <v>0</v>
      </c>
      <c r="AI629">
        <v>1</v>
      </c>
      <c r="AJ629">
        <v>1</v>
      </c>
      <c r="AK629">
        <v>0</v>
      </c>
      <c r="AL629">
        <v>0</v>
      </c>
      <c r="AM629">
        <v>0</v>
      </c>
      <c r="AN629" t="s">
        <v>54</v>
      </c>
      <c r="AO629" t="s">
        <v>55</v>
      </c>
      <c r="AP629" t="s">
        <v>55</v>
      </c>
    </row>
    <row r="630" ht="409.5" spans="1:42">
      <c r="A630">
        <v>803</v>
      </c>
      <c r="B630" t="s">
        <v>330</v>
      </c>
      <c r="C630" t="s">
        <v>2298</v>
      </c>
      <c r="D630" s="12" t="s">
        <v>2299</v>
      </c>
      <c r="E630">
        <v>3.7</v>
      </c>
      <c r="F630" s="12" t="s">
        <v>2300</v>
      </c>
      <c r="G630" t="s">
        <v>2301</v>
      </c>
      <c r="H630" t="s">
        <v>2301</v>
      </c>
      <c r="I630" t="s">
        <v>63</v>
      </c>
      <c r="J630">
        <v>1899</v>
      </c>
      <c r="K630" t="s">
        <v>218</v>
      </c>
      <c r="L630" t="s">
        <v>65</v>
      </c>
      <c r="M630" t="s">
        <v>66</v>
      </c>
      <c r="N630" t="s">
        <v>108</v>
      </c>
      <c r="O630">
        <v>-1</v>
      </c>
      <c r="P630">
        <v>0</v>
      </c>
      <c r="Q630">
        <v>0</v>
      </c>
      <c r="R630">
        <v>58</v>
      </c>
      <c r="S630">
        <v>104</v>
      </c>
      <c r="T630">
        <v>81</v>
      </c>
      <c r="U630" t="s">
        <v>2302</v>
      </c>
      <c r="V630" t="s">
        <v>158</v>
      </c>
      <c r="W630">
        <v>122</v>
      </c>
      <c r="X630">
        <v>0</v>
      </c>
      <c r="Y630">
        <v>0</v>
      </c>
      <c r="Z630">
        <v>0</v>
      </c>
      <c r="AA630">
        <v>1</v>
      </c>
      <c r="AB630">
        <v>0</v>
      </c>
      <c r="AC630">
        <v>0</v>
      </c>
      <c r="AD630">
        <v>0</v>
      </c>
      <c r="AE630">
        <v>0</v>
      </c>
      <c r="AF630">
        <v>0</v>
      </c>
      <c r="AG630">
        <v>0</v>
      </c>
      <c r="AH630">
        <v>0</v>
      </c>
      <c r="AI630">
        <v>0</v>
      </c>
      <c r="AJ630">
        <v>0</v>
      </c>
      <c r="AK630">
        <v>0</v>
      </c>
      <c r="AL630">
        <v>0</v>
      </c>
      <c r="AM630">
        <v>0</v>
      </c>
      <c r="AN630" t="s">
        <v>194</v>
      </c>
      <c r="AO630" t="s">
        <v>55</v>
      </c>
      <c r="AP630" t="s">
        <v>56</v>
      </c>
    </row>
    <row r="631" ht="409.5" spans="1:42">
      <c r="A631">
        <v>804</v>
      </c>
      <c r="B631" t="s">
        <v>1871</v>
      </c>
      <c r="C631" t="s">
        <v>636</v>
      </c>
      <c r="D631" s="12" t="s">
        <v>1872</v>
      </c>
      <c r="E631">
        <v>2.1</v>
      </c>
      <c r="F631" s="12" t="s">
        <v>1873</v>
      </c>
      <c r="G631" t="s">
        <v>1874</v>
      </c>
      <c r="H631" t="s">
        <v>1874</v>
      </c>
      <c r="I631" t="s">
        <v>83</v>
      </c>
      <c r="J631">
        <v>2003</v>
      </c>
      <c r="K631" t="s">
        <v>64</v>
      </c>
      <c r="L631" t="s">
        <v>180</v>
      </c>
      <c r="M631" t="s">
        <v>180</v>
      </c>
      <c r="N631" t="s">
        <v>76</v>
      </c>
      <c r="O631" t="s">
        <v>1875</v>
      </c>
      <c r="P631">
        <v>0</v>
      </c>
      <c r="Q631">
        <v>0</v>
      </c>
      <c r="R631">
        <v>52</v>
      </c>
      <c r="S631">
        <v>93</v>
      </c>
      <c r="T631">
        <v>72.5</v>
      </c>
      <c r="U631" t="s">
        <v>1876</v>
      </c>
      <c r="V631" t="s">
        <v>479</v>
      </c>
      <c r="W631">
        <v>18</v>
      </c>
      <c r="X631">
        <v>0</v>
      </c>
      <c r="Y631">
        <v>0</v>
      </c>
      <c r="Z631">
        <v>0</v>
      </c>
      <c r="AA631">
        <v>1</v>
      </c>
      <c r="AB631">
        <v>1</v>
      </c>
      <c r="AC631">
        <v>0</v>
      </c>
      <c r="AD631">
        <v>0</v>
      </c>
      <c r="AE631">
        <v>0</v>
      </c>
      <c r="AF631">
        <v>0</v>
      </c>
      <c r="AG631">
        <v>0</v>
      </c>
      <c r="AH631">
        <v>0</v>
      </c>
      <c r="AI631">
        <v>1</v>
      </c>
      <c r="AJ631">
        <v>0</v>
      </c>
      <c r="AK631">
        <v>0</v>
      </c>
      <c r="AL631">
        <v>0</v>
      </c>
      <c r="AM631">
        <v>0</v>
      </c>
      <c r="AN631" t="s">
        <v>174</v>
      </c>
      <c r="AO631" t="s">
        <v>234</v>
      </c>
      <c r="AP631" t="s">
        <v>55</v>
      </c>
    </row>
    <row r="632" ht="409.5" spans="1:42">
      <c r="A632">
        <v>806</v>
      </c>
      <c r="B632" t="s">
        <v>776</v>
      </c>
      <c r="C632" t="s">
        <v>1877</v>
      </c>
      <c r="D632" s="12" t="s">
        <v>1878</v>
      </c>
      <c r="E632">
        <v>3.9</v>
      </c>
      <c r="F632" s="12" t="s">
        <v>1879</v>
      </c>
      <c r="G632" t="s">
        <v>146</v>
      </c>
      <c r="H632" t="s">
        <v>146</v>
      </c>
      <c r="I632" t="s">
        <v>95</v>
      </c>
      <c r="J632">
        <v>2008</v>
      </c>
      <c r="K632" t="s">
        <v>106</v>
      </c>
      <c r="L632" t="s">
        <v>315</v>
      </c>
      <c r="M632" t="s">
        <v>140</v>
      </c>
      <c r="N632" t="s">
        <v>250</v>
      </c>
      <c r="O632">
        <v>-1</v>
      </c>
      <c r="P632">
        <v>0</v>
      </c>
      <c r="Q632">
        <v>0</v>
      </c>
      <c r="R632">
        <v>97</v>
      </c>
      <c r="S632">
        <v>181</v>
      </c>
      <c r="T632">
        <v>139</v>
      </c>
      <c r="U632" t="s">
        <v>1880</v>
      </c>
      <c r="V632" t="s">
        <v>126</v>
      </c>
      <c r="W632">
        <v>13</v>
      </c>
      <c r="X632">
        <v>1</v>
      </c>
      <c r="Y632">
        <v>0</v>
      </c>
      <c r="Z632">
        <v>1</v>
      </c>
      <c r="AA632">
        <v>1</v>
      </c>
      <c r="AB632">
        <v>0</v>
      </c>
      <c r="AC632">
        <v>0</v>
      </c>
      <c r="AD632">
        <v>0</v>
      </c>
      <c r="AE632">
        <v>0</v>
      </c>
      <c r="AF632">
        <v>0</v>
      </c>
      <c r="AG632">
        <v>0</v>
      </c>
      <c r="AH632">
        <v>0</v>
      </c>
      <c r="AI632">
        <v>0</v>
      </c>
      <c r="AJ632">
        <v>0</v>
      </c>
      <c r="AK632">
        <v>0</v>
      </c>
      <c r="AL632">
        <v>0</v>
      </c>
      <c r="AM632">
        <v>0</v>
      </c>
      <c r="AN632" t="s">
        <v>194</v>
      </c>
      <c r="AO632" t="s">
        <v>234</v>
      </c>
      <c r="AP632" t="s">
        <v>55</v>
      </c>
    </row>
    <row r="633" ht="409.5" spans="1:42">
      <c r="A633">
        <v>807</v>
      </c>
      <c r="B633" t="s">
        <v>776</v>
      </c>
      <c r="C633" t="s">
        <v>1881</v>
      </c>
      <c r="D633" s="12" t="s">
        <v>1882</v>
      </c>
      <c r="E633">
        <v>3.9</v>
      </c>
      <c r="F633" s="12" t="s">
        <v>1128</v>
      </c>
      <c r="G633" t="s">
        <v>146</v>
      </c>
      <c r="H633" t="s">
        <v>146</v>
      </c>
      <c r="I633" t="s">
        <v>105</v>
      </c>
      <c r="J633">
        <v>2007</v>
      </c>
      <c r="K633" t="s">
        <v>49</v>
      </c>
      <c r="L633" t="s">
        <v>139</v>
      </c>
      <c r="M633" t="s">
        <v>140</v>
      </c>
      <c r="N633" t="s">
        <v>250</v>
      </c>
      <c r="O633" t="s">
        <v>1129</v>
      </c>
      <c r="P633">
        <v>0</v>
      </c>
      <c r="Q633">
        <v>0</v>
      </c>
      <c r="R633">
        <v>100</v>
      </c>
      <c r="S633">
        <v>173</v>
      </c>
      <c r="T633">
        <v>136.5</v>
      </c>
      <c r="U633" t="s">
        <v>1130</v>
      </c>
      <c r="V633" t="s">
        <v>126</v>
      </c>
      <c r="W633">
        <v>14</v>
      </c>
      <c r="X633">
        <v>0</v>
      </c>
      <c r="Y633">
        <v>0</v>
      </c>
      <c r="Z633">
        <v>0</v>
      </c>
      <c r="AA633">
        <v>0</v>
      </c>
      <c r="AB633">
        <v>1</v>
      </c>
      <c r="AC633">
        <v>0</v>
      </c>
      <c r="AD633">
        <v>0</v>
      </c>
      <c r="AE633">
        <v>0</v>
      </c>
      <c r="AF633">
        <v>0</v>
      </c>
      <c r="AG633">
        <v>0</v>
      </c>
      <c r="AH633">
        <v>0</v>
      </c>
      <c r="AI633">
        <v>0</v>
      </c>
      <c r="AJ633">
        <v>0</v>
      </c>
      <c r="AK633">
        <v>0</v>
      </c>
      <c r="AL633">
        <v>0</v>
      </c>
      <c r="AM633">
        <v>0</v>
      </c>
      <c r="AN633" t="s">
        <v>194</v>
      </c>
      <c r="AO633" t="s">
        <v>234</v>
      </c>
      <c r="AP633" t="s">
        <v>55</v>
      </c>
    </row>
    <row r="634" ht="409.5" spans="1:42">
      <c r="A634">
        <v>808</v>
      </c>
      <c r="B634" t="s">
        <v>1443</v>
      </c>
      <c r="C634" t="s">
        <v>2303</v>
      </c>
      <c r="D634" s="12" t="s">
        <v>2304</v>
      </c>
      <c r="E634">
        <v>3.2</v>
      </c>
      <c r="F634" s="12" t="s">
        <v>2305</v>
      </c>
      <c r="G634" t="s">
        <v>94</v>
      </c>
      <c r="H634" t="s">
        <v>94</v>
      </c>
      <c r="I634" t="s">
        <v>105</v>
      </c>
      <c r="J634">
        <v>2008</v>
      </c>
      <c r="K634" t="s">
        <v>49</v>
      </c>
      <c r="L634" t="s">
        <v>139</v>
      </c>
      <c r="M634" t="s">
        <v>140</v>
      </c>
      <c r="N634" t="s">
        <v>97</v>
      </c>
      <c r="O634">
        <v>-1</v>
      </c>
      <c r="P634">
        <v>0</v>
      </c>
      <c r="Q634">
        <v>0</v>
      </c>
      <c r="R634">
        <v>58</v>
      </c>
      <c r="S634">
        <v>108</v>
      </c>
      <c r="T634">
        <v>83</v>
      </c>
      <c r="U634" t="s">
        <v>2306</v>
      </c>
      <c r="V634" t="s">
        <v>100</v>
      </c>
      <c r="W634">
        <v>13</v>
      </c>
      <c r="X634">
        <v>1</v>
      </c>
      <c r="Y634">
        <v>1</v>
      </c>
      <c r="Z634">
        <v>0</v>
      </c>
      <c r="AA634">
        <v>1</v>
      </c>
      <c r="AB634">
        <v>1</v>
      </c>
      <c r="AC634">
        <v>0</v>
      </c>
      <c r="AD634">
        <v>0</v>
      </c>
      <c r="AE634">
        <v>0</v>
      </c>
      <c r="AF634">
        <v>0</v>
      </c>
      <c r="AG634">
        <v>0</v>
      </c>
      <c r="AH634">
        <v>0</v>
      </c>
      <c r="AI634">
        <v>0</v>
      </c>
      <c r="AJ634">
        <v>0</v>
      </c>
      <c r="AK634">
        <v>0</v>
      </c>
      <c r="AL634">
        <v>0</v>
      </c>
      <c r="AM634">
        <v>0</v>
      </c>
      <c r="AN634" t="s">
        <v>174</v>
      </c>
      <c r="AO634" t="s">
        <v>234</v>
      </c>
      <c r="AP634" t="s">
        <v>55</v>
      </c>
    </row>
    <row r="635" ht="409.5" spans="1:42">
      <c r="A635">
        <v>809</v>
      </c>
      <c r="B635" t="s">
        <v>2307</v>
      </c>
      <c r="C635" t="s">
        <v>2308</v>
      </c>
      <c r="D635" s="12" t="s">
        <v>2309</v>
      </c>
      <c r="E635">
        <v>4.6</v>
      </c>
      <c r="F635" s="12" t="s">
        <v>2310</v>
      </c>
      <c r="G635" t="s">
        <v>178</v>
      </c>
      <c r="H635" t="s">
        <v>178</v>
      </c>
      <c r="I635" t="s">
        <v>95</v>
      </c>
      <c r="J635">
        <v>1991</v>
      </c>
      <c r="K635" t="s">
        <v>189</v>
      </c>
      <c r="L635" t="s">
        <v>156</v>
      </c>
      <c r="M635" t="s">
        <v>75</v>
      </c>
      <c r="N635" t="s">
        <v>503</v>
      </c>
      <c r="O635" t="s">
        <v>2311</v>
      </c>
      <c r="P635">
        <v>0</v>
      </c>
      <c r="Q635">
        <v>0</v>
      </c>
      <c r="R635">
        <v>81</v>
      </c>
      <c r="S635">
        <v>161</v>
      </c>
      <c r="T635">
        <v>121</v>
      </c>
      <c r="U635" t="s">
        <v>2312</v>
      </c>
      <c r="V635" t="s">
        <v>183</v>
      </c>
      <c r="W635">
        <v>30</v>
      </c>
      <c r="X635">
        <v>0</v>
      </c>
      <c r="Y635">
        <v>0</v>
      </c>
      <c r="Z635">
        <v>1</v>
      </c>
      <c r="AA635">
        <v>1</v>
      </c>
      <c r="AB635">
        <v>0</v>
      </c>
      <c r="AC635">
        <v>0</v>
      </c>
      <c r="AD635">
        <v>0</v>
      </c>
      <c r="AE635">
        <v>1</v>
      </c>
      <c r="AF635">
        <v>0</v>
      </c>
      <c r="AG635">
        <v>1</v>
      </c>
      <c r="AH635">
        <v>0</v>
      </c>
      <c r="AI635">
        <v>0</v>
      </c>
      <c r="AJ635">
        <v>0</v>
      </c>
      <c r="AK635">
        <v>0</v>
      </c>
      <c r="AL635">
        <v>0</v>
      </c>
      <c r="AM635">
        <v>0</v>
      </c>
      <c r="AN635" t="s">
        <v>134</v>
      </c>
      <c r="AO635" t="s">
        <v>234</v>
      </c>
      <c r="AP635" t="s">
        <v>135</v>
      </c>
    </row>
    <row r="636" ht="409.5" spans="1:42">
      <c r="A636">
        <v>810</v>
      </c>
      <c r="B636" t="s">
        <v>1883</v>
      </c>
      <c r="C636" t="s">
        <v>1884</v>
      </c>
      <c r="D636" s="12" t="s">
        <v>1885</v>
      </c>
      <c r="E636">
        <v>3.8</v>
      </c>
      <c r="F636" s="12" t="s">
        <v>1213</v>
      </c>
      <c r="G636" t="s">
        <v>94</v>
      </c>
      <c r="H636" t="s">
        <v>94</v>
      </c>
      <c r="I636" t="s">
        <v>83</v>
      </c>
      <c r="J636">
        <v>2002</v>
      </c>
      <c r="K636" t="s">
        <v>49</v>
      </c>
      <c r="L636" t="s">
        <v>878</v>
      </c>
      <c r="M636" t="s">
        <v>879</v>
      </c>
      <c r="N636" t="s">
        <v>67</v>
      </c>
      <c r="O636" t="s">
        <v>1214</v>
      </c>
      <c r="P636">
        <v>0</v>
      </c>
      <c r="Q636">
        <v>0</v>
      </c>
      <c r="R636">
        <v>53</v>
      </c>
      <c r="S636">
        <v>96</v>
      </c>
      <c r="T636">
        <v>74.5</v>
      </c>
      <c r="U636" t="s">
        <v>1215</v>
      </c>
      <c r="V636" t="s">
        <v>100</v>
      </c>
      <c r="W636">
        <v>19</v>
      </c>
      <c r="X636">
        <v>1</v>
      </c>
      <c r="Y636">
        <v>1</v>
      </c>
      <c r="Z636">
        <v>0</v>
      </c>
      <c r="AA636">
        <v>0</v>
      </c>
      <c r="AB636">
        <v>0</v>
      </c>
      <c r="AC636">
        <v>0</v>
      </c>
      <c r="AD636">
        <v>0</v>
      </c>
      <c r="AE636">
        <v>0</v>
      </c>
      <c r="AF636">
        <v>0</v>
      </c>
      <c r="AG636">
        <v>0</v>
      </c>
      <c r="AH636">
        <v>0</v>
      </c>
      <c r="AI636">
        <v>0</v>
      </c>
      <c r="AJ636">
        <v>0</v>
      </c>
      <c r="AK636">
        <v>0</v>
      </c>
      <c r="AL636">
        <v>0</v>
      </c>
      <c r="AM636">
        <v>0</v>
      </c>
      <c r="AN636" t="s">
        <v>54</v>
      </c>
      <c r="AO636" t="s">
        <v>55</v>
      </c>
      <c r="AP636" t="s">
        <v>55</v>
      </c>
    </row>
    <row r="637" ht="409.5" spans="1:42">
      <c r="A637">
        <v>811</v>
      </c>
      <c r="B637" t="s">
        <v>2313</v>
      </c>
      <c r="C637" t="s">
        <v>675</v>
      </c>
      <c r="D637" s="12" t="s">
        <v>2314</v>
      </c>
      <c r="E637">
        <v>2.2</v>
      </c>
      <c r="F637" s="12" t="s">
        <v>2315</v>
      </c>
      <c r="G637" t="s">
        <v>146</v>
      </c>
      <c r="H637" t="s">
        <v>146</v>
      </c>
      <c r="I637" t="s">
        <v>48</v>
      </c>
      <c r="J637">
        <v>2002</v>
      </c>
      <c r="K637" t="s">
        <v>49</v>
      </c>
      <c r="L637" t="s">
        <v>2316</v>
      </c>
      <c r="M637" t="s">
        <v>148</v>
      </c>
      <c r="N637" t="s">
        <v>97</v>
      </c>
      <c r="O637">
        <v>-1</v>
      </c>
      <c r="P637">
        <v>0</v>
      </c>
      <c r="Q637">
        <v>0</v>
      </c>
      <c r="R637">
        <v>61</v>
      </c>
      <c r="S637">
        <v>110</v>
      </c>
      <c r="T637">
        <v>85.5</v>
      </c>
      <c r="U637" t="s">
        <v>2317</v>
      </c>
      <c r="V637" t="s">
        <v>126</v>
      </c>
      <c r="W637">
        <v>19</v>
      </c>
      <c r="X637">
        <v>0</v>
      </c>
      <c r="Y637">
        <v>0</v>
      </c>
      <c r="Z637">
        <v>0</v>
      </c>
      <c r="AA637">
        <v>1</v>
      </c>
      <c r="AB637">
        <v>0</v>
      </c>
      <c r="AC637">
        <v>0</v>
      </c>
      <c r="AD637">
        <v>0</v>
      </c>
      <c r="AE637">
        <v>0</v>
      </c>
      <c r="AF637">
        <v>0</v>
      </c>
      <c r="AG637">
        <v>0</v>
      </c>
      <c r="AH637">
        <v>0</v>
      </c>
      <c r="AI637">
        <v>0</v>
      </c>
      <c r="AJ637">
        <v>0</v>
      </c>
      <c r="AK637">
        <v>0</v>
      </c>
      <c r="AL637">
        <v>0</v>
      </c>
      <c r="AM637">
        <v>0</v>
      </c>
      <c r="AN637" t="s">
        <v>174</v>
      </c>
      <c r="AO637" t="s">
        <v>55</v>
      </c>
      <c r="AP637" t="s">
        <v>55</v>
      </c>
    </row>
    <row r="638" ht="409.5" spans="1:42">
      <c r="A638">
        <v>812</v>
      </c>
      <c r="B638" t="s">
        <v>1886</v>
      </c>
      <c r="C638" t="s">
        <v>1887</v>
      </c>
      <c r="D638" s="12" t="s">
        <v>1888</v>
      </c>
      <c r="E638">
        <v>3.1</v>
      </c>
      <c r="F638" s="12" t="s">
        <v>1542</v>
      </c>
      <c r="G638" t="s">
        <v>1544</v>
      </c>
      <c r="H638" t="s">
        <v>1544</v>
      </c>
      <c r="I638" t="s">
        <v>155</v>
      </c>
      <c r="J638">
        <v>1875</v>
      </c>
      <c r="K638" t="s">
        <v>49</v>
      </c>
      <c r="L638" t="s">
        <v>356</v>
      </c>
      <c r="M638" t="s">
        <v>357</v>
      </c>
      <c r="N638" t="s">
        <v>166</v>
      </c>
      <c r="O638">
        <v>-1</v>
      </c>
      <c r="P638">
        <v>0</v>
      </c>
      <c r="Q638">
        <v>0</v>
      </c>
      <c r="R638">
        <v>65</v>
      </c>
      <c r="S638">
        <v>96</v>
      </c>
      <c r="T638">
        <v>80.5</v>
      </c>
      <c r="U638" t="s">
        <v>1545</v>
      </c>
      <c r="V638" t="s">
        <v>702</v>
      </c>
      <c r="W638">
        <v>146</v>
      </c>
      <c r="X638">
        <v>0</v>
      </c>
      <c r="Y638">
        <v>0</v>
      </c>
      <c r="Z638">
        <v>0</v>
      </c>
      <c r="AA638">
        <v>1</v>
      </c>
      <c r="AB638">
        <v>0</v>
      </c>
      <c r="AC638">
        <v>0</v>
      </c>
      <c r="AD638">
        <v>0</v>
      </c>
      <c r="AE638">
        <v>0</v>
      </c>
      <c r="AF638">
        <v>0</v>
      </c>
      <c r="AG638">
        <v>0</v>
      </c>
      <c r="AH638">
        <v>0</v>
      </c>
      <c r="AI638">
        <v>0</v>
      </c>
      <c r="AJ638">
        <v>0</v>
      </c>
      <c r="AK638">
        <v>0</v>
      </c>
      <c r="AL638">
        <v>0</v>
      </c>
      <c r="AM638">
        <v>0</v>
      </c>
      <c r="AN638" t="s">
        <v>134</v>
      </c>
      <c r="AO638" t="s">
        <v>234</v>
      </c>
      <c r="AP638" t="s">
        <v>56</v>
      </c>
    </row>
    <row r="639" ht="409.5" spans="1:42">
      <c r="A639">
        <v>815</v>
      </c>
      <c r="B639" t="s">
        <v>2318</v>
      </c>
      <c r="C639" t="s">
        <v>2319</v>
      </c>
      <c r="D639" s="12" t="s">
        <v>2320</v>
      </c>
      <c r="E639">
        <v>4.6</v>
      </c>
      <c r="F639" s="12" t="s">
        <v>2310</v>
      </c>
      <c r="G639" t="s">
        <v>178</v>
      </c>
      <c r="H639" t="s">
        <v>178</v>
      </c>
      <c r="I639" t="s">
        <v>95</v>
      </c>
      <c r="J639">
        <v>1991</v>
      </c>
      <c r="K639" t="s">
        <v>189</v>
      </c>
      <c r="L639" t="s">
        <v>156</v>
      </c>
      <c r="M639" t="s">
        <v>75</v>
      </c>
      <c r="N639" t="s">
        <v>503</v>
      </c>
      <c r="O639" t="s">
        <v>2311</v>
      </c>
      <c r="P639">
        <v>0</v>
      </c>
      <c r="Q639">
        <v>0</v>
      </c>
      <c r="R639">
        <v>115</v>
      </c>
      <c r="S639">
        <v>220</v>
      </c>
      <c r="T639">
        <v>167.5</v>
      </c>
      <c r="U639" t="s">
        <v>2312</v>
      </c>
      <c r="V639" t="s">
        <v>183</v>
      </c>
      <c r="W639">
        <v>30</v>
      </c>
      <c r="X639">
        <v>0</v>
      </c>
      <c r="Y639">
        <v>0</v>
      </c>
      <c r="Z639">
        <v>0</v>
      </c>
      <c r="AA639">
        <v>0</v>
      </c>
      <c r="AB639">
        <v>0</v>
      </c>
      <c r="AC639">
        <v>0</v>
      </c>
      <c r="AD639">
        <v>0</v>
      </c>
      <c r="AE639">
        <v>0</v>
      </c>
      <c r="AF639">
        <v>0</v>
      </c>
      <c r="AG639">
        <v>0</v>
      </c>
      <c r="AH639">
        <v>0</v>
      </c>
      <c r="AI639">
        <v>0</v>
      </c>
      <c r="AJ639">
        <v>0</v>
      </c>
      <c r="AK639">
        <v>0</v>
      </c>
      <c r="AL639">
        <v>0</v>
      </c>
      <c r="AM639">
        <v>0</v>
      </c>
      <c r="AN639" t="s">
        <v>134</v>
      </c>
      <c r="AO639" t="s">
        <v>234</v>
      </c>
      <c r="AP639" t="s">
        <v>135</v>
      </c>
    </row>
    <row r="640" ht="409.5" spans="1:42">
      <c r="A640">
        <v>816</v>
      </c>
      <c r="B640" t="s">
        <v>2321</v>
      </c>
      <c r="C640" t="s">
        <v>2322</v>
      </c>
      <c r="D640" s="12" t="s">
        <v>2323</v>
      </c>
      <c r="E640">
        <v>2.6</v>
      </c>
      <c r="F640" s="12" t="s">
        <v>900</v>
      </c>
      <c r="G640" t="s">
        <v>543</v>
      </c>
      <c r="H640" t="s">
        <v>543</v>
      </c>
      <c r="I640" t="s">
        <v>48</v>
      </c>
      <c r="J640">
        <v>1984</v>
      </c>
      <c r="K640" t="s">
        <v>901</v>
      </c>
      <c r="L640" t="s">
        <v>902</v>
      </c>
      <c r="M640" t="s">
        <v>687</v>
      </c>
      <c r="N640" t="s">
        <v>97</v>
      </c>
      <c r="O640">
        <v>-1</v>
      </c>
      <c r="P640">
        <v>0</v>
      </c>
      <c r="Q640">
        <v>0</v>
      </c>
      <c r="R640">
        <v>71</v>
      </c>
      <c r="S640">
        <v>144</v>
      </c>
      <c r="T640">
        <v>107.5</v>
      </c>
      <c r="U640" t="s">
        <v>903</v>
      </c>
      <c r="V640" t="s">
        <v>479</v>
      </c>
      <c r="W640">
        <v>37</v>
      </c>
      <c r="X640">
        <v>1</v>
      </c>
      <c r="Y640">
        <v>0</v>
      </c>
      <c r="Z640">
        <v>0</v>
      </c>
      <c r="AA640">
        <v>0</v>
      </c>
      <c r="AB640">
        <v>1</v>
      </c>
      <c r="AC640">
        <v>0</v>
      </c>
      <c r="AD640">
        <v>0</v>
      </c>
      <c r="AE640">
        <v>0</v>
      </c>
      <c r="AF640">
        <v>1</v>
      </c>
      <c r="AG640">
        <v>0</v>
      </c>
      <c r="AH640">
        <v>0</v>
      </c>
      <c r="AI640">
        <v>0</v>
      </c>
      <c r="AJ640">
        <v>0</v>
      </c>
      <c r="AK640">
        <v>0</v>
      </c>
      <c r="AL640">
        <v>0</v>
      </c>
      <c r="AM640">
        <v>0</v>
      </c>
      <c r="AN640" t="s">
        <v>859</v>
      </c>
      <c r="AO640" t="s">
        <v>55</v>
      </c>
      <c r="AP640" t="s">
        <v>135</v>
      </c>
    </row>
    <row r="641" ht="409.5" spans="1:42">
      <c r="A641">
        <v>817</v>
      </c>
      <c r="B641" t="s">
        <v>2324</v>
      </c>
      <c r="C641" t="s">
        <v>2325</v>
      </c>
      <c r="D641" s="12" t="s">
        <v>2326</v>
      </c>
      <c r="E641">
        <v>3.4</v>
      </c>
      <c r="F641" s="12" t="s">
        <v>2327</v>
      </c>
      <c r="G641" t="s">
        <v>122</v>
      </c>
      <c r="H641" t="s">
        <v>122</v>
      </c>
      <c r="I641" t="s">
        <v>48</v>
      </c>
      <c r="J641">
        <v>1979</v>
      </c>
      <c r="K641" t="s">
        <v>218</v>
      </c>
      <c r="L641" t="s">
        <v>1252</v>
      </c>
      <c r="M641" t="s">
        <v>888</v>
      </c>
      <c r="N641" t="s">
        <v>124</v>
      </c>
      <c r="O641">
        <v>-1</v>
      </c>
      <c r="P641">
        <v>0</v>
      </c>
      <c r="Q641">
        <v>0</v>
      </c>
      <c r="R641">
        <v>32</v>
      </c>
      <c r="S641">
        <v>57</v>
      </c>
      <c r="T641">
        <v>44.5</v>
      </c>
      <c r="U641" t="s">
        <v>2328</v>
      </c>
      <c r="V641" t="s">
        <v>90</v>
      </c>
      <c r="W641">
        <v>42</v>
      </c>
      <c r="X641">
        <v>0</v>
      </c>
      <c r="Y641">
        <v>0</v>
      </c>
      <c r="Z641">
        <v>1</v>
      </c>
      <c r="AA641">
        <v>1</v>
      </c>
      <c r="AB641">
        <v>1</v>
      </c>
      <c r="AC641">
        <v>0</v>
      </c>
      <c r="AD641">
        <v>0</v>
      </c>
      <c r="AE641">
        <v>0</v>
      </c>
      <c r="AF641">
        <v>0</v>
      </c>
      <c r="AG641">
        <v>0</v>
      </c>
      <c r="AH641">
        <v>0</v>
      </c>
      <c r="AI641">
        <v>0</v>
      </c>
      <c r="AJ641">
        <v>0</v>
      </c>
      <c r="AK641">
        <v>0</v>
      </c>
      <c r="AL641">
        <v>0</v>
      </c>
      <c r="AM641">
        <v>0</v>
      </c>
      <c r="AN641" t="s">
        <v>174</v>
      </c>
      <c r="AO641" t="s">
        <v>55</v>
      </c>
      <c r="AP641" t="s">
        <v>55</v>
      </c>
    </row>
    <row r="642" ht="409.5" spans="1:42">
      <c r="A642">
        <v>818</v>
      </c>
      <c r="B642" t="s">
        <v>2329</v>
      </c>
      <c r="C642" t="s">
        <v>2330</v>
      </c>
      <c r="D642" s="12" t="s">
        <v>2331</v>
      </c>
      <c r="E642">
        <v>3.3</v>
      </c>
      <c r="F642" s="12" t="s">
        <v>2332</v>
      </c>
      <c r="G642" t="s">
        <v>2333</v>
      </c>
      <c r="H642" t="s">
        <v>62</v>
      </c>
      <c r="I642" t="s">
        <v>83</v>
      </c>
      <c r="J642">
        <v>1889</v>
      </c>
      <c r="K642" t="s">
        <v>49</v>
      </c>
      <c r="L642" t="s">
        <v>65</v>
      </c>
      <c r="M642" t="s">
        <v>66</v>
      </c>
      <c r="N642" t="s">
        <v>87</v>
      </c>
      <c r="O642" t="s">
        <v>2334</v>
      </c>
      <c r="P642">
        <v>0</v>
      </c>
      <c r="Q642">
        <v>0</v>
      </c>
      <c r="R642">
        <v>79</v>
      </c>
      <c r="S642">
        <v>136</v>
      </c>
      <c r="T642">
        <v>107.5</v>
      </c>
      <c r="U642" t="s">
        <v>2335</v>
      </c>
      <c r="V642" t="s">
        <v>69</v>
      </c>
      <c r="W642">
        <v>132</v>
      </c>
      <c r="X642">
        <v>0</v>
      </c>
      <c r="Y642">
        <v>0</v>
      </c>
      <c r="Z642">
        <v>0</v>
      </c>
      <c r="AA642">
        <v>0</v>
      </c>
      <c r="AB642">
        <v>1</v>
      </c>
      <c r="AC642">
        <v>0</v>
      </c>
      <c r="AD642">
        <v>0</v>
      </c>
      <c r="AE642">
        <v>0</v>
      </c>
      <c r="AF642">
        <v>0</v>
      </c>
      <c r="AG642">
        <v>0</v>
      </c>
      <c r="AH642">
        <v>0</v>
      </c>
      <c r="AI642">
        <v>0</v>
      </c>
      <c r="AJ642">
        <v>0</v>
      </c>
      <c r="AK642">
        <v>0</v>
      </c>
      <c r="AL642">
        <v>0</v>
      </c>
      <c r="AM642">
        <v>0</v>
      </c>
      <c r="AN642" t="s">
        <v>174</v>
      </c>
      <c r="AO642" t="s">
        <v>234</v>
      </c>
      <c r="AP642" t="s">
        <v>56</v>
      </c>
    </row>
    <row r="643" ht="409.5" spans="1:42">
      <c r="A643">
        <v>819</v>
      </c>
      <c r="B643" t="s">
        <v>2336</v>
      </c>
      <c r="C643" t="s">
        <v>867</v>
      </c>
      <c r="D643" s="12" t="s">
        <v>2337</v>
      </c>
      <c r="E643">
        <v>-1</v>
      </c>
      <c r="F643" t="s">
        <v>1681</v>
      </c>
      <c r="G643" t="s">
        <v>178</v>
      </c>
      <c r="H643" t="s">
        <v>1231</v>
      </c>
      <c r="I643" t="s">
        <v>370</v>
      </c>
      <c r="J643">
        <v>-1</v>
      </c>
      <c r="K643" t="s">
        <v>49</v>
      </c>
      <c r="L643">
        <v>-1</v>
      </c>
      <c r="M643">
        <v>-1</v>
      </c>
      <c r="N643" t="s">
        <v>97</v>
      </c>
      <c r="O643">
        <v>-1</v>
      </c>
      <c r="P643">
        <v>0</v>
      </c>
      <c r="Q643">
        <v>1</v>
      </c>
      <c r="R643">
        <v>120</v>
      </c>
      <c r="S643">
        <v>145</v>
      </c>
      <c r="T643">
        <v>132.5</v>
      </c>
      <c r="U643" t="s">
        <v>1682</v>
      </c>
      <c r="V643" t="s">
        <v>183</v>
      </c>
      <c r="W643">
        <v>-1</v>
      </c>
      <c r="X643">
        <v>0</v>
      </c>
      <c r="Y643">
        <v>0</v>
      </c>
      <c r="Z643">
        <v>0</v>
      </c>
      <c r="AA643">
        <v>0</v>
      </c>
      <c r="AB643">
        <v>0</v>
      </c>
      <c r="AC643">
        <v>0</v>
      </c>
      <c r="AD643">
        <v>0</v>
      </c>
      <c r="AE643">
        <v>0</v>
      </c>
      <c r="AF643">
        <v>0</v>
      </c>
      <c r="AG643">
        <v>0</v>
      </c>
      <c r="AH643">
        <v>0</v>
      </c>
      <c r="AI643">
        <v>0</v>
      </c>
      <c r="AJ643">
        <v>0</v>
      </c>
      <c r="AK643">
        <v>0</v>
      </c>
      <c r="AL643">
        <v>0</v>
      </c>
      <c r="AM643">
        <v>0</v>
      </c>
      <c r="AN643" t="s">
        <v>134</v>
      </c>
      <c r="AO643" t="s">
        <v>234</v>
      </c>
      <c r="AP643" t="s">
        <v>135</v>
      </c>
    </row>
    <row r="644" ht="409.5" spans="1:42">
      <c r="A644">
        <v>820</v>
      </c>
      <c r="B644" t="s">
        <v>1443</v>
      </c>
      <c r="C644" t="s">
        <v>2084</v>
      </c>
      <c r="D644" s="12" t="s">
        <v>2338</v>
      </c>
      <c r="E644">
        <v>3.7</v>
      </c>
      <c r="F644" s="12" t="s">
        <v>2339</v>
      </c>
      <c r="G644" t="s">
        <v>500</v>
      </c>
      <c r="H644" t="s">
        <v>1352</v>
      </c>
      <c r="I644" t="s">
        <v>105</v>
      </c>
      <c r="J644">
        <v>1994</v>
      </c>
      <c r="K644" t="s">
        <v>49</v>
      </c>
      <c r="L644" t="s">
        <v>65</v>
      </c>
      <c r="M644" t="s">
        <v>66</v>
      </c>
      <c r="N644" t="s">
        <v>87</v>
      </c>
      <c r="O644">
        <v>-1</v>
      </c>
      <c r="P644">
        <v>0</v>
      </c>
      <c r="Q644">
        <v>0</v>
      </c>
      <c r="R644">
        <v>50</v>
      </c>
      <c r="S644">
        <v>89</v>
      </c>
      <c r="T644">
        <v>69.5</v>
      </c>
      <c r="U644" t="s">
        <v>2340</v>
      </c>
      <c r="V644" t="s">
        <v>479</v>
      </c>
      <c r="W644">
        <v>27</v>
      </c>
      <c r="X644">
        <v>0</v>
      </c>
      <c r="Y644">
        <v>0</v>
      </c>
      <c r="Z644">
        <v>0</v>
      </c>
      <c r="AA644">
        <v>1</v>
      </c>
      <c r="AB644">
        <v>1</v>
      </c>
      <c r="AC644">
        <v>0</v>
      </c>
      <c r="AD644">
        <v>0</v>
      </c>
      <c r="AE644">
        <v>0</v>
      </c>
      <c r="AF644">
        <v>0</v>
      </c>
      <c r="AG644">
        <v>0</v>
      </c>
      <c r="AH644">
        <v>0</v>
      </c>
      <c r="AI644">
        <v>1</v>
      </c>
      <c r="AJ644">
        <v>1</v>
      </c>
      <c r="AK644">
        <v>0</v>
      </c>
      <c r="AL644">
        <v>0</v>
      </c>
      <c r="AM644">
        <v>0</v>
      </c>
      <c r="AN644" t="s">
        <v>174</v>
      </c>
      <c r="AO644" t="s">
        <v>234</v>
      </c>
      <c r="AP644" t="s">
        <v>55</v>
      </c>
    </row>
    <row r="645" ht="409.5" spans="1:42">
      <c r="A645">
        <v>821</v>
      </c>
      <c r="B645" t="s">
        <v>2341</v>
      </c>
      <c r="C645" t="s">
        <v>341</v>
      </c>
      <c r="D645" s="12" t="s">
        <v>2342</v>
      </c>
      <c r="E645">
        <v>3.5</v>
      </c>
      <c r="F645" s="12" t="s">
        <v>970</v>
      </c>
      <c r="G645" t="s">
        <v>2343</v>
      </c>
      <c r="H645" t="s">
        <v>121</v>
      </c>
      <c r="I645" t="s">
        <v>63</v>
      </c>
      <c r="J645">
        <v>1970</v>
      </c>
      <c r="K645" t="s">
        <v>106</v>
      </c>
      <c r="L645" t="s">
        <v>315</v>
      </c>
      <c r="M645" t="s">
        <v>140</v>
      </c>
      <c r="N645" t="s">
        <v>166</v>
      </c>
      <c r="O645" t="s">
        <v>971</v>
      </c>
      <c r="P645">
        <v>0</v>
      </c>
      <c r="Q645">
        <v>0</v>
      </c>
      <c r="R645">
        <v>68</v>
      </c>
      <c r="S645">
        <v>129</v>
      </c>
      <c r="T645">
        <v>98.5</v>
      </c>
      <c r="U645" t="s">
        <v>972</v>
      </c>
      <c r="V645" t="s">
        <v>126</v>
      </c>
      <c r="W645">
        <v>51</v>
      </c>
      <c r="X645">
        <v>1</v>
      </c>
      <c r="Y645">
        <v>1</v>
      </c>
      <c r="Z645">
        <v>1</v>
      </c>
      <c r="AA645">
        <v>0</v>
      </c>
      <c r="AB645">
        <v>1</v>
      </c>
      <c r="AC645">
        <v>0</v>
      </c>
      <c r="AD645">
        <v>0</v>
      </c>
      <c r="AE645">
        <v>0</v>
      </c>
      <c r="AF645">
        <v>0</v>
      </c>
      <c r="AG645">
        <v>0</v>
      </c>
      <c r="AH645">
        <v>1</v>
      </c>
      <c r="AI645">
        <v>0</v>
      </c>
      <c r="AJ645">
        <v>0</v>
      </c>
      <c r="AK645">
        <v>0</v>
      </c>
      <c r="AL645">
        <v>0</v>
      </c>
      <c r="AM645">
        <v>0</v>
      </c>
      <c r="AN645" t="s">
        <v>55</v>
      </c>
      <c r="AO645" t="s">
        <v>234</v>
      </c>
      <c r="AP645" t="s">
        <v>55</v>
      </c>
    </row>
    <row r="646" ht="409.5" spans="1:42">
      <c r="A646">
        <v>822</v>
      </c>
      <c r="B646" t="s">
        <v>2344</v>
      </c>
      <c r="C646" t="s">
        <v>2345</v>
      </c>
      <c r="D646" s="12" t="s">
        <v>2346</v>
      </c>
      <c r="E646">
        <v>2.7</v>
      </c>
      <c r="F646" s="12" t="s">
        <v>1189</v>
      </c>
      <c r="G646" t="s">
        <v>760</v>
      </c>
      <c r="H646" t="s">
        <v>760</v>
      </c>
      <c r="I646" t="s">
        <v>105</v>
      </c>
      <c r="J646">
        <v>1961</v>
      </c>
      <c r="K646" t="s">
        <v>49</v>
      </c>
      <c r="L646" t="s">
        <v>180</v>
      </c>
      <c r="M646" t="s">
        <v>180</v>
      </c>
      <c r="N646" t="s">
        <v>124</v>
      </c>
      <c r="O646">
        <v>-1</v>
      </c>
      <c r="P646">
        <v>0</v>
      </c>
      <c r="Q646">
        <v>0</v>
      </c>
      <c r="R646">
        <v>48</v>
      </c>
      <c r="S646">
        <v>113</v>
      </c>
      <c r="T646">
        <v>80.5</v>
      </c>
      <c r="U646" t="s">
        <v>1190</v>
      </c>
      <c r="V646" t="s">
        <v>69</v>
      </c>
      <c r="W646">
        <v>60</v>
      </c>
      <c r="X646">
        <v>0</v>
      </c>
      <c r="Y646">
        <v>0</v>
      </c>
      <c r="Z646">
        <v>0</v>
      </c>
      <c r="AA646">
        <v>1</v>
      </c>
      <c r="AB646">
        <v>0</v>
      </c>
      <c r="AC646">
        <v>0</v>
      </c>
      <c r="AD646">
        <v>0</v>
      </c>
      <c r="AE646">
        <v>0</v>
      </c>
      <c r="AF646">
        <v>0</v>
      </c>
      <c r="AG646">
        <v>0</v>
      </c>
      <c r="AH646">
        <v>0</v>
      </c>
      <c r="AI646">
        <v>0</v>
      </c>
      <c r="AJ646">
        <v>0</v>
      </c>
      <c r="AK646">
        <v>0</v>
      </c>
      <c r="AL646">
        <v>0</v>
      </c>
      <c r="AM646">
        <v>0</v>
      </c>
      <c r="AN646" t="s">
        <v>134</v>
      </c>
      <c r="AO646" t="s">
        <v>55</v>
      </c>
      <c r="AP646" t="s">
        <v>55</v>
      </c>
    </row>
    <row r="647" ht="409.5" spans="1:42">
      <c r="A647">
        <v>823</v>
      </c>
      <c r="B647" t="s">
        <v>2347</v>
      </c>
      <c r="C647" t="s">
        <v>2348</v>
      </c>
      <c r="D647" s="12" t="s">
        <v>2349</v>
      </c>
      <c r="E647">
        <v>3.8</v>
      </c>
      <c r="F647" s="12" t="s">
        <v>2350</v>
      </c>
      <c r="G647" t="s">
        <v>2351</v>
      </c>
      <c r="H647" t="s">
        <v>2351</v>
      </c>
      <c r="I647" t="s">
        <v>95</v>
      </c>
      <c r="J647">
        <v>2008</v>
      </c>
      <c r="K647" t="s">
        <v>49</v>
      </c>
      <c r="L647" t="s">
        <v>180</v>
      </c>
      <c r="M647" t="s">
        <v>180</v>
      </c>
      <c r="N647" t="s">
        <v>250</v>
      </c>
      <c r="O647">
        <v>-1</v>
      </c>
      <c r="P647">
        <v>1</v>
      </c>
      <c r="Q647">
        <v>0</v>
      </c>
      <c r="R647">
        <v>56</v>
      </c>
      <c r="S647">
        <v>97</v>
      </c>
      <c r="T647">
        <v>76.5</v>
      </c>
      <c r="U647" t="s">
        <v>2352</v>
      </c>
      <c r="V647" t="s">
        <v>183</v>
      </c>
      <c r="W647">
        <v>13</v>
      </c>
      <c r="X647">
        <v>0</v>
      </c>
      <c r="Y647">
        <v>0</v>
      </c>
      <c r="Z647">
        <v>0</v>
      </c>
      <c r="AA647">
        <v>1</v>
      </c>
      <c r="AB647">
        <v>0</v>
      </c>
      <c r="AC647">
        <v>0</v>
      </c>
      <c r="AD647">
        <v>0</v>
      </c>
      <c r="AE647">
        <v>0</v>
      </c>
      <c r="AF647">
        <v>0</v>
      </c>
      <c r="AG647">
        <v>0</v>
      </c>
      <c r="AH647">
        <v>0</v>
      </c>
      <c r="AI647">
        <v>0</v>
      </c>
      <c r="AJ647">
        <v>0</v>
      </c>
      <c r="AK647">
        <v>0</v>
      </c>
      <c r="AL647">
        <v>0</v>
      </c>
      <c r="AM647">
        <v>0</v>
      </c>
      <c r="AN647" t="s">
        <v>134</v>
      </c>
      <c r="AO647" t="s">
        <v>55</v>
      </c>
      <c r="AP647" t="s">
        <v>55</v>
      </c>
    </row>
    <row r="648" ht="409.5" spans="1:42">
      <c r="A648">
        <v>824</v>
      </c>
      <c r="B648" t="s">
        <v>2353</v>
      </c>
      <c r="C648" t="s">
        <v>656</v>
      </c>
      <c r="D648" s="12" t="s">
        <v>2354</v>
      </c>
      <c r="E648">
        <v>3.7</v>
      </c>
      <c r="F648" s="12" t="s">
        <v>1856</v>
      </c>
      <c r="G648" t="s">
        <v>2355</v>
      </c>
      <c r="H648" t="s">
        <v>1421</v>
      </c>
      <c r="I648" t="s">
        <v>63</v>
      </c>
      <c r="J648">
        <v>1922</v>
      </c>
      <c r="K648" t="s">
        <v>106</v>
      </c>
      <c r="L648" t="s">
        <v>50</v>
      </c>
      <c r="M648" t="s">
        <v>50</v>
      </c>
      <c r="N648" t="s">
        <v>166</v>
      </c>
      <c r="O648">
        <v>-1</v>
      </c>
      <c r="P648">
        <v>0</v>
      </c>
      <c r="Q648">
        <v>0</v>
      </c>
      <c r="R648">
        <v>74</v>
      </c>
      <c r="S648">
        <v>124</v>
      </c>
      <c r="T648">
        <v>99</v>
      </c>
      <c r="U648" t="s">
        <v>1857</v>
      </c>
      <c r="V648" t="s">
        <v>69</v>
      </c>
      <c r="W648">
        <v>99</v>
      </c>
      <c r="X648">
        <v>1</v>
      </c>
      <c r="Y648">
        <v>0</v>
      </c>
      <c r="Z648">
        <v>0</v>
      </c>
      <c r="AA648">
        <v>0</v>
      </c>
      <c r="AB648">
        <v>1</v>
      </c>
      <c r="AC648">
        <v>0</v>
      </c>
      <c r="AD648">
        <v>0</v>
      </c>
      <c r="AE648">
        <v>0</v>
      </c>
      <c r="AF648">
        <v>0</v>
      </c>
      <c r="AG648">
        <v>0</v>
      </c>
      <c r="AH648">
        <v>0</v>
      </c>
      <c r="AI648">
        <v>0</v>
      </c>
      <c r="AJ648">
        <v>0</v>
      </c>
      <c r="AK648">
        <v>0</v>
      </c>
      <c r="AL648">
        <v>0</v>
      </c>
      <c r="AM648">
        <v>0</v>
      </c>
      <c r="AN648" t="s">
        <v>134</v>
      </c>
      <c r="AO648" t="s">
        <v>55</v>
      </c>
      <c r="AP648" t="s">
        <v>55</v>
      </c>
    </row>
    <row r="649" ht="409.5" spans="1:42">
      <c r="A649">
        <v>825</v>
      </c>
      <c r="B649" t="s">
        <v>2356</v>
      </c>
      <c r="C649" t="s">
        <v>2357</v>
      </c>
      <c r="D649" s="12" t="s">
        <v>2358</v>
      </c>
      <c r="E649">
        <v>3.8</v>
      </c>
      <c r="F649" s="12" t="s">
        <v>1767</v>
      </c>
      <c r="G649" t="s">
        <v>178</v>
      </c>
      <c r="H649" t="s">
        <v>178</v>
      </c>
      <c r="I649" t="s">
        <v>48</v>
      </c>
      <c r="J649">
        <v>2008</v>
      </c>
      <c r="K649" t="s">
        <v>106</v>
      </c>
      <c r="L649" t="s">
        <v>180</v>
      </c>
      <c r="M649" t="s">
        <v>180</v>
      </c>
      <c r="N649" t="s">
        <v>51</v>
      </c>
      <c r="O649">
        <v>-1</v>
      </c>
      <c r="P649">
        <v>0</v>
      </c>
      <c r="Q649">
        <v>0</v>
      </c>
      <c r="R649">
        <v>68</v>
      </c>
      <c r="S649">
        <v>125</v>
      </c>
      <c r="T649">
        <v>96.5</v>
      </c>
      <c r="U649" t="s">
        <v>1768</v>
      </c>
      <c r="V649" t="s">
        <v>183</v>
      </c>
      <c r="W649">
        <v>13</v>
      </c>
      <c r="X649">
        <v>0</v>
      </c>
      <c r="Y649">
        <v>0</v>
      </c>
      <c r="Z649">
        <v>0</v>
      </c>
      <c r="AA649">
        <v>1</v>
      </c>
      <c r="AB649">
        <v>0</v>
      </c>
      <c r="AC649">
        <v>0</v>
      </c>
      <c r="AD649">
        <v>0</v>
      </c>
      <c r="AE649">
        <v>0</v>
      </c>
      <c r="AF649">
        <v>0</v>
      </c>
      <c r="AG649">
        <v>0</v>
      </c>
      <c r="AH649">
        <v>0</v>
      </c>
      <c r="AI649">
        <v>0</v>
      </c>
      <c r="AJ649">
        <v>0</v>
      </c>
      <c r="AK649">
        <v>0</v>
      </c>
      <c r="AL649">
        <v>0</v>
      </c>
      <c r="AM649">
        <v>0</v>
      </c>
      <c r="AN649" t="s">
        <v>821</v>
      </c>
      <c r="AO649" t="s">
        <v>55</v>
      </c>
      <c r="AP649" t="s">
        <v>55</v>
      </c>
    </row>
    <row r="650" ht="409.5" spans="1:42">
      <c r="A650">
        <v>826</v>
      </c>
      <c r="B650" t="s">
        <v>2359</v>
      </c>
      <c r="C650" t="s">
        <v>2360</v>
      </c>
      <c r="D650" s="12" t="s">
        <v>2361</v>
      </c>
      <c r="E650">
        <v>3.3</v>
      </c>
      <c r="F650" s="12" t="s">
        <v>411</v>
      </c>
      <c r="G650" t="s">
        <v>412</v>
      </c>
      <c r="H650" t="s">
        <v>412</v>
      </c>
      <c r="I650" t="s">
        <v>63</v>
      </c>
      <c r="J650">
        <v>1912</v>
      </c>
      <c r="K650" t="s">
        <v>49</v>
      </c>
      <c r="L650" t="s">
        <v>219</v>
      </c>
      <c r="M650" t="s">
        <v>220</v>
      </c>
      <c r="N650" t="s">
        <v>166</v>
      </c>
      <c r="O650" t="s">
        <v>413</v>
      </c>
      <c r="P650">
        <v>0</v>
      </c>
      <c r="Q650">
        <v>0</v>
      </c>
      <c r="R650">
        <v>39</v>
      </c>
      <c r="S650">
        <v>67</v>
      </c>
      <c r="T650">
        <v>53</v>
      </c>
      <c r="U650" t="s">
        <v>414</v>
      </c>
      <c r="V650" t="s">
        <v>183</v>
      </c>
      <c r="W650">
        <v>109</v>
      </c>
      <c r="X650">
        <v>0</v>
      </c>
      <c r="Y650">
        <v>0</v>
      </c>
      <c r="Z650">
        <v>0</v>
      </c>
      <c r="AA650">
        <v>0</v>
      </c>
      <c r="AB650">
        <v>0</v>
      </c>
      <c r="AC650">
        <v>0</v>
      </c>
      <c r="AD650">
        <v>0</v>
      </c>
      <c r="AE650">
        <v>0</v>
      </c>
      <c r="AF650">
        <v>0</v>
      </c>
      <c r="AG650">
        <v>0</v>
      </c>
      <c r="AH650">
        <v>0</v>
      </c>
      <c r="AI650">
        <v>0</v>
      </c>
      <c r="AJ650">
        <v>0</v>
      </c>
      <c r="AK650">
        <v>0</v>
      </c>
      <c r="AL650">
        <v>0</v>
      </c>
      <c r="AM650">
        <v>0</v>
      </c>
      <c r="AN650" t="s">
        <v>54</v>
      </c>
      <c r="AO650" t="s">
        <v>55</v>
      </c>
      <c r="AP650" t="s">
        <v>56</v>
      </c>
    </row>
    <row r="651" ht="409.5" spans="1:42">
      <c r="A651">
        <v>827</v>
      </c>
      <c r="B651" t="s">
        <v>2362</v>
      </c>
      <c r="C651" t="s">
        <v>2363</v>
      </c>
      <c r="D651" s="12" t="s">
        <v>2364</v>
      </c>
      <c r="E651">
        <v>2.7</v>
      </c>
      <c r="F651" s="12" t="s">
        <v>2365</v>
      </c>
      <c r="G651" t="s">
        <v>773</v>
      </c>
      <c r="H651" t="s">
        <v>773</v>
      </c>
      <c r="I651" s="13">
        <v>18264</v>
      </c>
      <c r="J651">
        <v>2011</v>
      </c>
      <c r="K651" t="s">
        <v>49</v>
      </c>
      <c r="L651" t="s">
        <v>207</v>
      </c>
      <c r="M651" t="s">
        <v>140</v>
      </c>
      <c r="N651" t="s">
        <v>97</v>
      </c>
      <c r="O651">
        <v>-1</v>
      </c>
      <c r="P651">
        <v>0</v>
      </c>
      <c r="Q651">
        <v>0</v>
      </c>
      <c r="R651">
        <v>71</v>
      </c>
      <c r="S651">
        <v>135</v>
      </c>
      <c r="T651">
        <v>103</v>
      </c>
      <c r="U651" t="s">
        <v>2366</v>
      </c>
      <c r="V651" t="s">
        <v>126</v>
      </c>
      <c r="W651">
        <v>10</v>
      </c>
      <c r="X651">
        <v>0</v>
      </c>
      <c r="Y651">
        <v>1</v>
      </c>
      <c r="Z651">
        <v>1</v>
      </c>
      <c r="AA651">
        <v>0</v>
      </c>
      <c r="AB651">
        <v>0</v>
      </c>
      <c r="AC651">
        <v>0</v>
      </c>
      <c r="AD651">
        <v>0</v>
      </c>
      <c r="AE651">
        <v>0</v>
      </c>
      <c r="AF651">
        <v>0</v>
      </c>
      <c r="AG651">
        <v>0</v>
      </c>
      <c r="AH651">
        <v>1</v>
      </c>
      <c r="AI651">
        <v>0</v>
      </c>
      <c r="AJ651">
        <v>0</v>
      </c>
      <c r="AK651">
        <v>1</v>
      </c>
      <c r="AL651">
        <v>0</v>
      </c>
      <c r="AM651">
        <v>0</v>
      </c>
      <c r="AN651" t="s">
        <v>194</v>
      </c>
      <c r="AO651" t="s">
        <v>234</v>
      </c>
      <c r="AP651" t="s">
        <v>55</v>
      </c>
    </row>
    <row r="652" ht="409.5" spans="1:42">
      <c r="A652">
        <v>828</v>
      </c>
      <c r="B652" t="s">
        <v>460</v>
      </c>
      <c r="C652" t="s">
        <v>461</v>
      </c>
      <c r="D652" s="12" t="s">
        <v>462</v>
      </c>
      <c r="E652">
        <v>3.8</v>
      </c>
      <c r="F652" s="12" t="s">
        <v>463</v>
      </c>
      <c r="G652" t="s">
        <v>464</v>
      </c>
      <c r="H652" t="s">
        <v>464</v>
      </c>
      <c r="I652" t="s">
        <v>48</v>
      </c>
      <c r="J652">
        <v>2006</v>
      </c>
      <c r="K652" t="s">
        <v>106</v>
      </c>
      <c r="L652" t="s">
        <v>465</v>
      </c>
      <c r="M652" t="s">
        <v>116</v>
      </c>
      <c r="N652" t="s">
        <v>51</v>
      </c>
      <c r="O652">
        <v>-1</v>
      </c>
      <c r="P652">
        <v>0</v>
      </c>
      <c r="Q652">
        <v>0</v>
      </c>
      <c r="R652">
        <v>107</v>
      </c>
      <c r="S652">
        <v>172</v>
      </c>
      <c r="T652">
        <v>139.5</v>
      </c>
      <c r="U652" t="s">
        <v>466</v>
      </c>
      <c r="V652" t="s">
        <v>126</v>
      </c>
      <c r="W652">
        <v>15</v>
      </c>
      <c r="X652">
        <v>0</v>
      </c>
      <c r="Y652">
        <v>0</v>
      </c>
      <c r="Z652">
        <v>0</v>
      </c>
      <c r="AA652">
        <v>0</v>
      </c>
      <c r="AB652">
        <v>1</v>
      </c>
      <c r="AC652">
        <v>1</v>
      </c>
      <c r="AD652">
        <v>0</v>
      </c>
      <c r="AE652">
        <v>0</v>
      </c>
      <c r="AF652">
        <v>0</v>
      </c>
      <c r="AG652">
        <v>0</v>
      </c>
      <c r="AH652">
        <v>0</v>
      </c>
      <c r="AI652">
        <v>0</v>
      </c>
      <c r="AJ652">
        <v>0</v>
      </c>
      <c r="AK652">
        <v>0</v>
      </c>
      <c r="AL652">
        <v>0</v>
      </c>
      <c r="AM652">
        <v>0</v>
      </c>
      <c r="AN652" t="s">
        <v>54</v>
      </c>
      <c r="AO652" t="s">
        <v>234</v>
      </c>
      <c r="AP652" t="s">
        <v>56</v>
      </c>
    </row>
    <row r="653" ht="409.5" spans="1:42">
      <c r="A653">
        <v>829</v>
      </c>
      <c r="B653" t="s">
        <v>467</v>
      </c>
      <c r="C653" t="s">
        <v>468</v>
      </c>
      <c r="D653" s="12" t="s">
        <v>469</v>
      </c>
      <c r="E653">
        <v>3.8</v>
      </c>
      <c r="F653" s="12" t="s">
        <v>470</v>
      </c>
      <c r="G653" t="s">
        <v>82</v>
      </c>
      <c r="H653" t="s">
        <v>82</v>
      </c>
      <c r="I653" t="s">
        <v>83</v>
      </c>
      <c r="J653">
        <v>1965</v>
      </c>
      <c r="K653" t="s">
        <v>84</v>
      </c>
      <c r="L653" t="s">
        <v>85</v>
      </c>
      <c r="M653" t="s">
        <v>86</v>
      </c>
      <c r="N653" t="s">
        <v>87</v>
      </c>
      <c r="O653" t="s">
        <v>88</v>
      </c>
      <c r="P653">
        <v>0</v>
      </c>
      <c r="Q653">
        <v>0</v>
      </c>
      <c r="R653">
        <v>49</v>
      </c>
      <c r="S653">
        <v>85</v>
      </c>
      <c r="T653">
        <v>67</v>
      </c>
      <c r="U653" t="s">
        <v>471</v>
      </c>
      <c r="V653" t="s">
        <v>90</v>
      </c>
      <c r="W653">
        <v>56</v>
      </c>
      <c r="X653">
        <v>0</v>
      </c>
      <c r="Y653">
        <v>0</v>
      </c>
      <c r="Z653">
        <v>0</v>
      </c>
      <c r="AA653">
        <v>0</v>
      </c>
      <c r="AB653">
        <v>0</v>
      </c>
      <c r="AC653">
        <v>0</v>
      </c>
      <c r="AD653">
        <v>0</v>
      </c>
      <c r="AE653">
        <v>1</v>
      </c>
      <c r="AF653">
        <v>0</v>
      </c>
      <c r="AG653">
        <v>1</v>
      </c>
      <c r="AH653">
        <v>0</v>
      </c>
      <c r="AI653">
        <v>0</v>
      </c>
      <c r="AJ653">
        <v>0</v>
      </c>
      <c r="AK653">
        <v>0</v>
      </c>
      <c r="AL653">
        <v>0</v>
      </c>
      <c r="AM653">
        <v>0</v>
      </c>
      <c r="AN653" t="s">
        <v>54</v>
      </c>
      <c r="AO653" t="s">
        <v>55</v>
      </c>
      <c r="AP653" t="s">
        <v>56</v>
      </c>
    </row>
    <row r="654" ht="409.5" spans="1:42">
      <c r="A654">
        <v>830</v>
      </c>
      <c r="B654" t="s">
        <v>1549</v>
      </c>
      <c r="C654" t="s">
        <v>1550</v>
      </c>
      <c r="D654" s="12" t="s">
        <v>1551</v>
      </c>
      <c r="E654">
        <v>3</v>
      </c>
      <c r="F654" s="12" t="s">
        <v>1552</v>
      </c>
      <c r="G654" t="s">
        <v>1553</v>
      </c>
      <c r="H654" t="s">
        <v>1554</v>
      </c>
      <c r="I654" t="s">
        <v>63</v>
      </c>
      <c r="J654">
        <v>1981</v>
      </c>
      <c r="K654" t="s">
        <v>106</v>
      </c>
      <c r="L654" t="s">
        <v>309</v>
      </c>
      <c r="M654" t="s">
        <v>140</v>
      </c>
      <c r="N654" t="s">
        <v>166</v>
      </c>
      <c r="O654" t="s">
        <v>1555</v>
      </c>
      <c r="P654">
        <v>0</v>
      </c>
      <c r="Q654">
        <v>0</v>
      </c>
      <c r="R654">
        <v>54</v>
      </c>
      <c r="S654">
        <v>71</v>
      </c>
      <c r="T654">
        <v>62.5</v>
      </c>
      <c r="U654" t="s">
        <v>1556</v>
      </c>
      <c r="V654" t="s">
        <v>280</v>
      </c>
      <c r="W654">
        <v>40</v>
      </c>
      <c r="X654">
        <v>0</v>
      </c>
      <c r="Y654">
        <v>0</v>
      </c>
      <c r="Z654">
        <v>0</v>
      </c>
      <c r="AA654">
        <v>1</v>
      </c>
      <c r="AB654">
        <v>0</v>
      </c>
      <c r="AC654">
        <v>0</v>
      </c>
      <c r="AD654">
        <v>0</v>
      </c>
      <c r="AE654">
        <v>0</v>
      </c>
      <c r="AF654">
        <v>0</v>
      </c>
      <c r="AG654">
        <v>0</v>
      </c>
      <c r="AH654">
        <v>0</v>
      </c>
      <c r="AI654">
        <v>0</v>
      </c>
      <c r="AJ654">
        <v>0</v>
      </c>
      <c r="AK654">
        <v>0</v>
      </c>
      <c r="AL654">
        <v>0</v>
      </c>
      <c r="AM654">
        <v>0</v>
      </c>
      <c r="AN654" t="s">
        <v>519</v>
      </c>
      <c r="AO654" t="s">
        <v>55</v>
      </c>
      <c r="AP654" t="s">
        <v>55</v>
      </c>
    </row>
    <row r="655" ht="409.5" spans="1:42">
      <c r="A655">
        <v>831</v>
      </c>
      <c r="B655" t="s">
        <v>2367</v>
      </c>
      <c r="C655" t="s">
        <v>2368</v>
      </c>
      <c r="D655" s="12" t="s">
        <v>2369</v>
      </c>
      <c r="E655">
        <v>3.9</v>
      </c>
      <c r="F655" s="12" t="s">
        <v>1598</v>
      </c>
      <c r="G655" t="s">
        <v>2051</v>
      </c>
      <c r="H655" t="s">
        <v>1599</v>
      </c>
      <c r="I655" t="s">
        <v>63</v>
      </c>
      <c r="J655">
        <v>1913</v>
      </c>
      <c r="K655" t="s">
        <v>106</v>
      </c>
      <c r="L655" t="s">
        <v>180</v>
      </c>
      <c r="M655" t="s">
        <v>180</v>
      </c>
      <c r="N655" t="s">
        <v>166</v>
      </c>
      <c r="O655" t="s">
        <v>1600</v>
      </c>
      <c r="P655">
        <v>0</v>
      </c>
      <c r="Q655">
        <v>0</v>
      </c>
      <c r="R655">
        <v>61</v>
      </c>
      <c r="S655">
        <v>123</v>
      </c>
      <c r="T655">
        <v>92</v>
      </c>
      <c r="U655" t="s">
        <v>1601</v>
      </c>
      <c r="V655" t="s">
        <v>69</v>
      </c>
      <c r="W655">
        <v>108</v>
      </c>
      <c r="X655">
        <v>0</v>
      </c>
      <c r="Y655">
        <v>0</v>
      </c>
      <c r="Z655">
        <v>0</v>
      </c>
      <c r="AA655">
        <v>0</v>
      </c>
      <c r="AB655">
        <v>0</v>
      </c>
      <c r="AC655">
        <v>0</v>
      </c>
      <c r="AD655">
        <v>0</v>
      </c>
      <c r="AE655">
        <v>0</v>
      </c>
      <c r="AF655">
        <v>0</v>
      </c>
      <c r="AG655">
        <v>0</v>
      </c>
      <c r="AH655">
        <v>0</v>
      </c>
      <c r="AI655">
        <v>0</v>
      </c>
      <c r="AJ655">
        <v>0</v>
      </c>
      <c r="AK655">
        <v>0</v>
      </c>
      <c r="AL655">
        <v>0</v>
      </c>
      <c r="AM655">
        <v>0</v>
      </c>
      <c r="AN655" t="s">
        <v>134</v>
      </c>
      <c r="AO655" t="s">
        <v>55</v>
      </c>
      <c r="AP655" t="s">
        <v>55</v>
      </c>
    </row>
    <row r="656" ht="409.5" spans="1:42">
      <c r="A656">
        <v>832</v>
      </c>
      <c r="B656" t="s">
        <v>169</v>
      </c>
      <c r="C656" t="s">
        <v>2034</v>
      </c>
      <c r="D656" s="12" t="s">
        <v>2035</v>
      </c>
      <c r="E656">
        <v>3.6</v>
      </c>
      <c r="F656" s="12" t="s">
        <v>2036</v>
      </c>
      <c r="G656" t="s">
        <v>94</v>
      </c>
      <c r="H656" t="s">
        <v>94</v>
      </c>
      <c r="I656" s="13">
        <v>18264</v>
      </c>
      <c r="J656">
        <v>1980</v>
      </c>
      <c r="K656" t="s">
        <v>49</v>
      </c>
      <c r="L656" t="s">
        <v>65</v>
      </c>
      <c r="M656" t="s">
        <v>66</v>
      </c>
      <c r="N656" t="s">
        <v>250</v>
      </c>
      <c r="O656" t="s">
        <v>2037</v>
      </c>
      <c r="P656">
        <v>0</v>
      </c>
      <c r="Q656">
        <v>0</v>
      </c>
      <c r="R656">
        <v>47</v>
      </c>
      <c r="S656">
        <v>85</v>
      </c>
      <c r="T656">
        <v>66</v>
      </c>
      <c r="U656" t="s">
        <v>2038</v>
      </c>
      <c r="V656" t="s">
        <v>100</v>
      </c>
      <c r="W656">
        <v>41</v>
      </c>
      <c r="X656">
        <v>0</v>
      </c>
      <c r="Y656">
        <v>0</v>
      </c>
      <c r="Z656">
        <v>0</v>
      </c>
      <c r="AA656">
        <v>1</v>
      </c>
      <c r="AB656">
        <v>0</v>
      </c>
      <c r="AC656">
        <v>0</v>
      </c>
      <c r="AD656">
        <v>0</v>
      </c>
      <c r="AE656">
        <v>0</v>
      </c>
      <c r="AF656">
        <v>0</v>
      </c>
      <c r="AG656">
        <v>0</v>
      </c>
      <c r="AH656">
        <v>0</v>
      </c>
      <c r="AI656">
        <v>0</v>
      </c>
      <c r="AJ656">
        <v>0</v>
      </c>
      <c r="AK656">
        <v>0</v>
      </c>
      <c r="AL656">
        <v>0</v>
      </c>
      <c r="AM656">
        <v>0</v>
      </c>
      <c r="AN656" t="s">
        <v>174</v>
      </c>
      <c r="AO656" t="s">
        <v>55</v>
      </c>
      <c r="AP656" t="s">
        <v>55</v>
      </c>
    </row>
    <row r="657" ht="409.5" spans="1:42">
      <c r="A657">
        <v>836</v>
      </c>
      <c r="B657" t="s">
        <v>330</v>
      </c>
      <c r="C657" t="s">
        <v>1557</v>
      </c>
      <c r="D657" s="12" t="s">
        <v>1558</v>
      </c>
      <c r="E657">
        <v>3.5</v>
      </c>
      <c r="F657" s="12" t="s">
        <v>1559</v>
      </c>
      <c r="G657" t="s">
        <v>1560</v>
      </c>
      <c r="H657" t="s">
        <v>1560</v>
      </c>
      <c r="I657" t="s">
        <v>48</v>
      </c>
      <c r="J657">
        <v>2013</v>
      </c>
      <c r="K657" t="s">
        <v>49</v>
      </c>
      <c r="L657" t="s">
        <v>65</v>
      </c>
      <c r="M657" t="s">
        <v>66</v>
      </c>
      <c r="N657" t="s">
        <v>97</v>
      </c>
      <c r="O657">
        <v>-1</v>
      </c>
      <c r="P657">
        <v>0</v>
      </c>
      <c r="Q657">
        <v>0</v>
      </c>
      <c r="R657">
        <v>65</v>
      </c>
      <c r="S657">
        <v>124</v>
      </c>
      <c r="T657">
        <v>94.5</v>
      </c>
      <c r="U657" t="s">
        <v>1561</v>
      </c>
      <c r="V657" t="s">
        <v>126</v>
      </c>
      <c r="W657">
        <v>8</v>
      </c>
      <c r="X657">
        <v>1</v>
      </c>
      <c r="Y657">
        <v>1</v>
      </c>
      <c r="Z657">
        <v>1</v>
      </c>
      <c r="AA657">
        <v>1</v>
      </c>
      <c r="AB657">
        <v>1</v>
      </c>
      <c r="AC657">
        <v>0</v>
      </c>
      <c r="AD657">
        <v>0</v>
      </c>
      <c r="AE657">
        <v>0</v>
      </c>
      <c r="AF657">
        <v>0</v>
      </c>
      <c r="AG657">
        <v>0</v>
      </c>
      <c r="AH657">
        <v>1</v>
      </c>
      <c r="AI657">
        <v>0</v>
      </c>
      <c r="AJ657">
        <v>0</v>
      </c>
      <c r="AK657">
        <v>0</v>
      </c>
      <c r="AL657">
        <v>0</v>
      </c>
      <c r="AM657">
        <v>0</v>
      </c>
      <c r="AN657" t="s">
        <v>194</v>
      </c>
      <c r="AO657" t="s">
        <v>55</v>
      </c>
      <c r="AP657" t="s">
        <v>56</v>
      </c>
    </row>
    <row r="658" ht="409.5" spans="1:42">
      <c r="A658">
        <v>837</v>
      </c>
      <c r="B658" t="s">
        <v>42</v>
      </c>
      <c r="C658" t="s">
        <v>2370</v>
      </c>
      <c r="D658" s="12" t="s">
        <v>2371</v>
      </c>
      <c r="E658">
        <v>3.6</v>
      </c>
      <c r="F658" s="12" t="s">
        <v>1868</v>
      </c>
      <c r="G658" t="s">
        <v>1869</v>
      </c>
      <c r="H658" t="s">
        <v>1869</v>
      </c>
      <c r="I658" t="s">
        <v>83</v>
      </c>
      <c r="J658">
        <v>1989</v>
      </c>
      <c r="K658" t="s">
        <v>49</v>
      </c>
      <c r="L658" t="s">
        <v>96</v>
      </c>
      <c r="M658" t="s">
        <v>75</v>
      </c>
      <c r="N658" t="s">
        <v>97</v>
      </c>
      <c r="O658">
        <v>-1</v>
      </c>
      <c r="P658">
        <v>0</v>
      </c>
      <c r="Q658">
        <v>0</v>
      </c>
      <c r="R658">
        <v>87</v>
      </c>
      <c r="S658">
        <v>141</v>
      </c>
      <c r="T658">
        <v>114</v>
      </c>
      <c r="U658" t="s">
        <v>1870</v>
      </c>
      <c r="V658" t="s">
        <v>193</v>
      </c>
      <c r="W658">
        <v>32</v>
      </c>
      <c r="X658">
        <v>1</v>
      </c>
      <c r="Y658">
        <v>0</v>
      </c>
      <c r="Z658">
        <v>1</v>
      </c>
      <c r="AA658">
        <v>1</v>
      </c>
      <c r="AB658">
        <v>1</v>
      </c>
      <c r="AC658">
        <v>0</v>
      </c>
      <c r="AD658">
        <v>0</v>
      </c>
      <c r="AE658">
        <v>0</v>
      </c>
      <c r="AF658">
        <v>0</v>
      </c>
      <c r="AG658">
        <v>0</v>
      </c>
      <c r="AH658">
        <v>1</v>
      </c>
      <c r="AI658">
        <v>1</v>
      </c>
      <c r="AJ658">
        <v>1</v>
      </c>
      <c r="AK658">
        <v>0</v>
      </c>
      <c r="AL658">
        <v>0</v>
      </c>
      <c r="AM658">
        <v>0</v>
      </c>
      <c r="AN658" t="s">
        <v>54</v>
      </c>
      <c r="AO658" t="s">
        <v>55</v>
      </c>
      <c r="AP658" t="s">
        <v>55</v>
      </c>
    </row>
    <row r="659" ht="409.5" spans="1:42">
      <c r="A659">
        <v>838</v>
      </c>
      <c r="B659" t="s">
        <v>42</v>
      </c>
      <c r="C659" t="s">
        <v>435</v>
      </c>
      <c r="D659" s="12" t="s">
        <v>2039</v>
      </c>
      <c r="E659">
        <v>4.2</v>
      </c>
      <c r="F659" s="12" t="s">
        <v>2040</v>
      </c>
      <c r="G659" t="s">
        <v>94</v>
      </c>
      <c r="H659" t="s">
        <v>94</v>
      </c>
      <c r="I659" t="s">
        <v>95</v>
      </c>
      <c r="J659">
        <v>2012</v>
      </c>
      <c r="K659" t="s">
        <v>49</v>
      </c>
      <c r="L659" t="s">
        <v>686</v>
      </c>
      <c r="M659" t="s">
        <v>687</v>
      </c>
      <c r="N659" t="s">
        <v>97</v>
      </c>
      <c r="O659" t="s">
        <v>2041</v>
      </c>
      <c r="P659">
        <v>0</v>
      </c>
      <c r="Q659">
        <v>0</v>
      </c>
      <c r="R659">
        <v>56</v>
      </c>
      <c r="S659">
        <v>95</v>
      </c>
      <c r="T659">
        <v>75.5</v>
      </c>
      <c r="U659" t="s">
        <v>2042</v>
      </c>
      <c r="V659" t="s">
        <v>100</v>
      </c>
      <c r="W659">
        <v>9</v>
      </c>
      <c r="X659">
        <v>1</v>
      </c>
      <c r="Y659">
        <v>0</v>
      </c>
      <c r="Z659">
        <v>1</v>
      </c>
      <c r="AA659">
        <v>0</v>
      </c>
      <c r="AB659">
        <v>1</v>
      </c>
      <c r="AC659">
        <v>0</v>
      </c>
      <c r="AD659">
        <v>0</v>
      </c>
      <c r="AE659">
        <v>0</v>
      </c>
      <c r="AF659">
        <v>0</v>
      </c>
      <c r="AG659">
        <v>0</v>
      </c>
      <c r="AH659">
        <v>1</v>
      </c>
      <c r="AI659">
        <v>1</v>
      </c>
      <c r="AJ659">
        <v>0</v>
      </c>
      <c r="AK659">
        <v>0</v>
      </c>
      <c r="AL659">
        <v>0</v>
      </c>
      <c r="AM659">
        <v>0</v>
      </c>
      <c r="AN659" t="s">
        <v>54</v>
      </c>
      <c r="AO659" t="s">
        <v>55</v>
      </c>
      <c r="AP659" t="s">
        <v>55</v>
      </c>
    </row>
    <row r="660" ht="409.5" spans="1:42">
      <c r="A660">
        <v>839</v>
      </c>
      <c r="B660" t="s">
        <v>42</v>
      </c>
      <c r="C660" t="s">
        <v>2372</v>
      </c>
      <c r="D660" s="12" t="s">
        <v>2373</v>
      </c>
      <c r="E660">
        <v>3.5</v>
      </c>
      <c r="F660" s="12" t="s">
        <v>2374</v>
      </c>
      <c r="G660" t="s">
        <v>530</v>
      </c>
      <c r="H660" t="s">
        <v>2375</v>
      </c>
      <c r="I660" s="13">
        <v>18264</v>
      </c>
      <c r="J660">
        <v>-1</v>
      </c>
      <c r="K660" t="s">
        <v>2032</v>
      </c>
      <c r="L660" t="s">
        <v>1415</v>
      </c>
      <c r="M660" t="s">
        <v>687</v>
      </c>
      <c r="N660" t="s">
        <v>503</v>
      </c>
      <c r="O660">
        <v>-1</v>
      </c>
      <c r="P660">
        <v>0</v>
      </c>
      <c r="Q660">
        <v>0</v>
      </c>
      <c r="R660">
        <v>71</v>
      </c>
      <c r="S660">
        <v>121</v>
      </c>
      <c r="T660">
        <v>96</v>
      </c>
      <c r="U660" t="s">
        <v>2376</v>
      </c>
      <c r="V660" t="s">
        <v>449</v>
      </c>
      <c r="W660">
        <v>-1</v>
      </c>
      <c r="X660">
        <v>0</v>
      </c>
      <c r="Y660">
        <v>0</v>
      </c>
      <c r="Z660">
        <v>0</v>
      </c>
      <c r="AA660">
        <v>1</v>
      </c>
      <c r="AB660">
        <v>1</v>
      </c>
      <c r="AC660">
        <v>0</v>
      </c>
      <c r="AD660">
        <v>0</v>
      </c>
      <c r="AE660">
        <v>0</v>
      </c>
      <c r="AF660">
        <v>0</v>
      </c>
      <c r="AG660">
        <v>0</v>
      </c>
      <c r="AH660">
        <v>1</v>
      </c>
      <c r="AI660">
        <v>0</v>
      </c>
      <c r="AJ660">
        <v>0</v>
      </c>
      <c r="AK660">
        <v>0</v>
      </c>
      <c r="AL660">
        <v>0</v>
      </c>
      <c r="AM660">
        <v>0</v>
      </c>
      <c r="AN660" t="s">
        <v>54</v>
      </c>
      <c r="AO660" t="s">
        <v>55</v>
      </c>
      <c r="AP660" t="s">
        <v>135</v>
      </c>
    </row>
    <row r="661" ht="409.5" spans="1:42">
      <c r="A661">
        <v>840</v>
      </c>
      <c r="B661" t="s">
        <v>853</v>
      </c>
      <c r="C661" t="s">
        <v>2043</v>
      </c>
      <c r="D661" s="12" t="s">
        <v>2044</v>
      </c>
      <c r="E661">
        <v>4</v>
      </c>
      <c r="F661" s="12" t="s">
        <v>2045</v>
      </c>
      <c r="G661" t="s">
        <v>658</v>
      </c>
      <c r="H661" t="s">
        <v>2046</v>
      </c>
      <c r="I661" t="s">
        <v>48</v>
      </c>
      <c r="J661">
        <v>1954</v>
      </c>
      <c r="K661" t="s">
        <v>106</v>
      </c>
      <c r="L661" t="s">
        <v>50</v>
      </c>
      <c r="M661" t="s">
        <v>50</v>
      </c>
      <c r="N661" t="s">
        <v>76</v>
      </c>
      <c r="O661" t="s">
        <v>2047</v>
      </c>
      <c r="P661">
        <v>0</v>
      </c>
      <c r="Q661">
        <v>0</v>
      </c>
      <c r="R661">
        <v>62</v>
      </c>
      <c r="S661">
        <v>112</v>
      </c>
      <c r="T661">
        <v>87</v>
      </c>
      <c r="U661" t="s">
        <v>2048</v>
      </c>
      <c r="V661" t="s">
        <v>158</v>
      </c>
      <c r="W661">
        <v>67</v>
      </c>
      <c r="X661">
        <v>1</v>
      </c>
      <c r="Y661">
        <v>0</v>
      </c>
      <c r="Z661">
        <v>0</v>
      </c>
      <c r="AA661">
        <v>0</v>
      </c>
      <c r="AB661">
        <v>0</v>
      </c>
      <c r="AC661">
        <v>0</v>
      </c>
      <c r="AD661">
        <v>0</v>
      </c>
      <c r="AE661">
        <v>0</v>
      </c>
      <c r="AF661">
        <v>0</v>
      </c>
      <c r="AG661">
        <v>0</v>
      </c>
      <c r="AH661">
        <v>0</v>
      </c>
      <c r="AI661">
        <v>0</v>
      </c>
      <c r="AJ661">
        <v>0</v>
      </c>
      <c r="AK661">
        <v>0</v>
      </c>
      <c r="AL661">
        <v>0</v>
      </c>
      <c r="AM661">
        <v>0</v>
      </c>
      <c r="AN661" t="s">
        <v>859</v>
      </c>
      <c r="AO661" t="s">
        <v>55</v>
      </c>
      <c r="AP661" t="s">
        <v>55</v>
      </c>
    </row>
    <row r="662" ht="409.5" spans="1:42">
      <c r="A662">
        <v>841</v>
      </c>
      <c r="B662" t="s">
        <v>42</v>
      </c>
      <c r="C662" t="s">
        <v>2052</v>
      </c>
      <c r="D662" s="12" t="s">
        <v>2053</v>
      </c>
      <c r="E662">
        <v>3.7</v>
      </c>
      <c r="F662" s="12" t="s">
        <v>2054</v>
      </c>
      <c r="G662" t="s">
        <v>669</v>
      </c>
      <c r="H662" t="s">
        <v>537</v>
      </c>
      <c r="I662" t="s">
        <v>105</v>
      </c>
      <c r="J662">
        <v>2006</v>
      </c>
      <c r="K662" t="s">
        <v>49</v>
      </c>
      <c r="L662" t="s">
        <v>309</v>
      </c>
      <c r="M662" t="s">
        <v>140</v>
      </c>
      <c r="N662" t="s">
        <v>124</v>
      </c>
      <c r="O662">
        <v>-1</v>
      </c>
      <c r="P662">
        <v>0</v>
      </c>
      <c r="Q662">
        <v>0</v>
      </c>
      <c r="R662">
        <v>64</v>
      </c>
      <c r="S662">
        <v>108</v>
      </c>
      <c r="T662">
        <v>86</v>
      </c>
      <c r="U662" t="s">
        <v>2055</v>
      </c>
      <c r="V662" t="s">
        <v>69</v>
      </c>
      <c r="W662">
        <v>15</v>
      </c>
      <c r="X662">
        <v>1</v>
      </c>
      <c r="Y662">
        <v>0</v>
      </c>
      <c r="Z662">
        <v>0</v>
      </c>
      <c r="AA662">
        <v>1</v>
      </c>
      <c r="AB662">
        <v>0</v>
      </c>
      <c r="AC662">
        <v>1</v>
      </c>
      <c r="AD662">
        <v>0</v>
      </c>
      <c r="AE662">
        <v>0</v>
      </c>
      <c r="AF662">
        <v>0</v>
      </c>
      <c r="AG662">
        <v>0</v>
      </c>
      <c r="AH662">
        <v>0</v>
      </c>
      <c r="AI662">
        <v>0</v>
      </c>
      <c r="AJ662">
        <v>0</v>
      </c>
      <c r="AK662">
        <v>0</v>
      </c>
      <c r="AL662">
        <v>0</v>
      </c>
      <c r="AM662">
        <v>0</v>
      </c>
      <c r="AN662" t="s">
        <v>54</v>
      </c>
      <c r="AO662" t="s">
        <v>55</v>
      </c>
      <c r="AP662" t="s">
        <v>56</v>
      </c>
    </row>
    <row r="663" ht="409.5" spans="1:42">
      <c r="A663">
        <v>845</v>
      </c>
      <c r="B663" t="s">
        <v>323</v>
      </c>
      <c r="C663" t="s">
        <v>2056</v>
      </c>
      <c r="D663" s="12" t="s">
        <v>2057</v>
      </c>
      <c r="E663">
        <v>4.4</v>
      </c>
      <c r="F663" s="12" t="s">
        <v>2058</v>
      </c>
      <c r="G663" t="s">
        <v>464</v>
      </c>
      <c r="H663" t="s">
        <v>464</v>
      </c>
      <c r="I663" s="13">
        <v>18264</v>
      </c>
      <c r="J663">
        <v>2012</v>
      </c>
      <c r="K663" t="s">
        <v>49</v>
      </c>
      <c r="L663" t="s">
        <v>139</v>
      </c>
      <c r="M663" t="s">
        <v>140</v>
      </c>
      <c r="N663" t="s">
        <v>97</v>
      </c>
      <c r="O663">
        <v>-1</v>
      </c>
      <c r="P663">
        <v>0</v>
      </c>
      <c r="Q663">
        <v>0</v>
      </c>
      <c r="R663">
        <v>89</v>
      </c>
      <c r="S663">
        <v>144</v>
      </c>
      <c r="T663">
        <v>116.5</v>
      </c>
      <c r="U663" t="s">
        <v>2059</v>
      </c>
      <c r="V663" t="s">
        <v>126</v>
      </c>
      <c r="W663">
        <v>9</v>
      </c>
      <c r="X663">
        <v>1</v>
      </c>
      <c r="Y663">
        <v>0</v>
      </c>
      <c r="Z663">
        <v>0</v>
      </c>
      <c r="AA663">
        <v>0</v>
      </c>
      <c r="AB663">
        <v>1</v>
      </c>
      <c r="AC663">
        <v>0</v>
      </c>
      <c r="AD663">
        <v>0</v>
      </c>
      <c r="AE663">
        <v>0</v>
      </c>
      <c r="AF663">
        <v>0</v>
      </c>
      <c r="AG663">
        <v>0</v>
      </c>
      <c r="AH663">
        <v>0</v>
      </c>
      <c r="AI663">
        <v>0</v>
      </c>
      <c r="AJ663">
        <v>0</v>
      </c>
      <c r="AK663">
        <v>0</v>
      </c>
      <c r="AL663">
        <v>0</v>
      </c>
      <c r="AM663">
        <v>0</v>
      </c>
      <c r="AN663" t="s">
        <v>54</v>
      </c>
      <c r="AO663" t="s">
        <v>234</v>
      </c>
      <c r="AP663" t="s">
        <v>56</v>
      </c>
    </row>
    <row r="664" ht="409.5" spans="1:42">
      <c r="A664">
        <v>848</v>
      </c>
      <c r="B664" t="s">
        <v>1562</v>
      </c>
      <c r="C664" t="s">
        <v>1563</v>
      </c>
      <c r="D664" s="12" t="s">
        <v>1564</v>
      </c>
      <c r="E664">
        <v>3.5</v>
      </c>
      <c r="F664" s="12" t="s">
        <v>979</v>
      </c>
      <c r="G664" t="s">
        <v>344</v>
      </c>
      <c r="H664" t="s">
        <v>344</v>
      </c>
      <c r="I664" t="s">
        <v>83</v>
      </c>
      <c r="J664">
        <v>2010</v>
      </c>
      <c r="K664" t="s">
        <v>49</v>
      </c>
      <c r="L664" t="s">
        <v>180</v>
      </c>
      <c r="M664" t="s">
        <v>180</v>
      </c>
      <c r="N664" t="s">
        <v>108</v>
      </c>
      <c r="O664" t="s">
        <v>980</v>
      </c>
      <c r="P664">
        <v>0</v>
      </c>
      <c r="Q664">
        <v>0</v>
      </c>
      <c r="R664">
        <v>109</v>
      </c>
      <c r="S664">
        <v>200</v>
      </c>
      <c r="T664">
        <v>154.5</v>
      </c>
      <c r="U664" t="s">
        <v>981</v>
      </c>
      <c r="V664" t="s">
        <v>183</v>
      </c>
      <c r="W664">
        <v>11</v>
      </c>
      <c r="X664">
        <v>1</v>
      </c>
      <c r="Y664">
        <v>0</v>
      </c>
      <c r="Z664">
        <v>0</v>
      </c>
      <c r="AA664">
        <v>1</v>
      </c>
      <c r="AB664">
        <v>0</v>
      </c>
      <c r="AC664">
        <v>0</v>
      </c>
      <c r="AD664">
        <v>0</v>
      </c>
      <c r="AE664">
        <v>0</v>
      </c>
      <c r="AF664">
        <v>0</v>
      </c>
      <c r="AG664">
        <v>0</v>
      </c>
      <c r="AH664">
        <v>0</v>
      </c>
      <c r="AI664">
        <v>0</v>
      </c>
      <c r="AJ664">
        <v>0</v>
      </c>
      <c r="AK664">
        <v>0</v>
      </c>
      <c r="AL664">
        <v>0</v>
      </c>
      <c r="AM664">
        <v>0</v>
      </c>
      <c r="AN664" t="s">
        <v>134</v>
      </c>
      <c r="AO664" t="s">
        <v>234</v>
      </c>
      <c r="AP664" t="s">
        <v>135</v>
      </c>
    </row>
    <row r="665" ht="409.5" spans="1:42">
      <c r="A665">
        <v>851</v>
      </c>
      <c r="B665" t="s">
        <v>1139</v>
      </c>
      <c r="C665" t="s">
        <v>1140</v>
      </c>
      <c r="D665" s="12" t="s">
        <v>1141</v>
      </c>
      <c r="E665">
        <v>3.6</v>
      </c>
      <c r="F665" s="12" t="s">
        <v>1142</v>
      </c>
      <c r="G665" t="s">
        <v>1143</v>
      </c>
      <c r="H665" t="s">
        <v>1143</v>
      </c>
      <c r="I665" t="s">
        <v>83</v>
      </c>
      <c r="J665">
        <v>1986</v>
      </c>
      <c r="K665" t="s">
        <v>49</v>
      </c>
      <c r="L665" t="s">
        <v>1144</v>
      </c>
      <c r="M665" t="s">
        <v>1145</v>
      </c>
      <c r="N665" t="s">
        <v>76</v>
      </c>
      <c r="O665">
        <v>-1</v>
      </c>
      <c r="P665">
        <v>0</v>
      </c>
      <c r="Q665">
        <v>0</v>
      </c>
      <c r="R665">
        <v>35</v>
      </c>
      <c r="S665">
        <v>62</v>
      </c>
      <c r="T665">
        <v>48.5</v>
      </c>
      <c r="U665" t="s">
        <v>1146</v>
      </c>
      <c r="V665" t="s">
        <v>126</v>
      </c>
      <c r="W665">
        <v>35</v>
      </c>
      <c r="X665">
        <v>0</v>
      </c>
      <c r="Y665">
        <v>0</v>
      </c>
      <c r="Z665">
        <v>0</v>
      </c>
      <c r="AA665">
        <v>1</v>
      </c>
      <c r="AB665">
        <v>1</v>
      </c>
      <c r="AC665">
        <v>1</v>
      </c>
      <c r="AD665">
        <v>0</v>
      </c>
      <c r="AE665">
        <v>0</v>
      </c>
      <c r="AF665">
        <v>0</v>
      </c>
      <c r="AG665">
        <v>0</v>
      </c>
      <c r="AH665">
        <v>0</v>
      </c>
      <c r="AI665">
        <v>1</v>
      </c>
      <c r="AJ665">
        <v>0</v>
      </c>
      <c r="AK665">
        <v>0</v>
      </c>
      <c r="AL665">
        <v>0</v>
      </c>
      <c r="AM665">
        <v>1</v>
      </c>
      <c r="AN665" t="s">
        <v>174</v>
      </c>
      <c r="AO665" t="s">
        <v>55</v>
      </c>
      <c r="AP665" t="s">
        <v>56</v>
      </c>
    </row>
    <row r="666" ht="409.5" spans="1:42">
      <c r="A666">
        <v>852</v>
      </c>
      <c r="B666" t="s">
        <v>1565</v>
      </c>
      <c r="C666" t="s">
        <v>1566</v>
      </c>
      <c r="D666" s="12" t="s">
        <v>1567</v>
      </c>
      <c r="E666">
        <v>3.7</v>
      </c>
      <c r="F666" s="12" t="s">
        <v>1568</v>
      </c>
      <c r="G666" t="s">
        <v>1569</v>
      </c>
      <c r="H666" t="s">
        <v>239</v>
      </c>
      <c r="I666" t="s">
        <v>48</v>
      </c>
      <c r="J666">
        <v>1973</v>
      </c>
      <c r="K666" t="s">
        <v>106</v>
      </c>
      <c r="L666" t="s">
        <v>1570</v>
      </c>
      <c r="M666" t="s">
        <v>116</v>
      </c>
      <c r="N666" t="s">
        <v>87</v>
      </c>
      <c r="O666">
        <v>-1</v>
      </c>
      <c r="P666">
        <v>0</v>
      </c>
      <c r="Q666">
        <v>0</v>
      </c>
      <c r="R666">
        <v>61</v>
      </c>
      <c r="S666">
        <v>113</v>
      </c>
      <c r="T666">
        <v>87</v>
      </c>
      <c r="U666" t="s">
        <v>1571</v>
      </c>
      <c r="V666" t="s">
        <v>1572</v>
      </c>
      <c r="W666">
        <v>48</v>
      </c>
      <c r="X666">
        <v>1</v>
      </c>
      <c r="Y666">
        <v>0</v>
      </c>
      <c r="Z666">
        <v>0</v>
      </c>
      <c r="AA666">
        <v>1</v>
      </c>
      <c r="AB666">
        <v>1</v>
      </c>
      <c r="AC666">
        <v>0</v>
      </c>
      <c r="AD666">
        <v>0</v>
      </c>
      <c r="AE666">
        <v>0</v>
      </c>
      <c r="AF666">
        <v>0</v>
      </c>
      <c r="AG666">
        <v>0</v>
      </c>
      <c r="AH666">
        <v>1</v>
      </c>
      <c r="AI666">
        <v>0</v>
      </c>
      <c r="AJ666">
        <v>0</v>
      </c>
      <c r="AK666">
        <v>0</v>
      </c>
      <c r="AL666">
        <v>0</v>
      </c>
      <c r="AM666">
        <v>0</v>
      </c>
      <c r="AN666" t="s">
        <v>859</v>
      </c>
      <c r="AO666" t="s">
        <v>55</v>
      </c>
      <c r="AP666" t="s">
        <v>55</v>
      </c>
    </row>
    <row r="667" ht="409.5" spans="1:42">
      <c r="A667">
        <v>853</v>
      </c>
      <c r="B667" t="s">
        <v>330</v>
      </c>
      <c r="C667" t="s">
        <v>2060</v>
      </c>
      <c r="D667" s="12" t="s">
        <v>2061</v>
      </c>
      <c r="E667">
        <v>3.4</v>
      </c>
      <c r="F667" s="12" t="s">
        <v>2062</v>
      </c>
      <c r="G667" t="s">
        <v>685</v>
      </c>
      <c r="H667" t="s">
        <v>2063</v>
      </c>
      <c r="I667" t="s">
        <v>48</v>
      </c>
      <c r="J667">
        <v>2002</v>
      </c>
      <c r="K667" t="s">
        <v>49</v>
      </c>
      <c r="L667" t="s">
        <v>309</v>
      </c>
      <c r="M667" t="s">
        <v>140</v>
      </c>
      <c r="N667" t="s">
        <v>108</v>
      </c>
      <c r="O667" t="s">
        <v>2064</v>
      </c>
      <c r="P667">
        <v>0</v>
      </c>
      <c r="Q667">
        <v>0</v>
      </c>
      <c r="R667">
        <v>55</v>
      </c>
      <c r="S667">
        <v>105</v>
      </c>
      <c r="T667">
        <v>80</v>
      </c>
      <c r="U667" t="s">
        <v>2065</v>
      </c>
      <c r="V667" t="s">
        <v>111</v>
      </c>
      <c r="W667">
        <v>19</v>
      </c>
      <c r="X667">
        <v>1</v>
      </c>
      <c r="Y667">
        <v>1</v>
      </c>
      <c r="Z667">
        <v>0</v>
      </c>
      <c r="AA667">
        <v>1</v>
      </c>
      <c r="AB667">
        <v>1</v>
      </c>
      <c r="AC667">
        <v>0</v>
      </c>
      <c r="AD667">
        <v>0</v>
      </c>
      <c r="AE667">
        <v>0</v>
      </c>
      <c r="AF667">
        <v>0</v>
      </c>
      <c r="AG667">
        <v>0</v>
      </c>
      <c r="AH667">
        <v>1</v>
      </c>
      <c r="AI667">
        <v>0</v>
      </c>
      <c r="AJ667">
        <v>0</v>
      </c>
      <c r="AK667">
        <v>0</v>
      </c>
      <c r="AL667">
        <v>0</v>
      </c>
      <c r="AM667">
        <v>0</v>
      </c>
      <c r="AN667" t="s">
        <v>194</v>
      </c>
      <c r="AO667" t="s">
        <v>55</v>
      </c>
      <c r="AP667" t="s">
        <v>55</v>
      </c>
    </row>
    <row r="668" ht="409.5" spans="1:42">
      <c r="A668">
        <v>854</v>
      </c>
      <c r="B668" t="s">
        <v>1147</v>
      </c>
      <c r="C668" t="s">
        <v>1148</v>
      </c>
      <c r="D668" s="12" t="s">
        <v>1149</v>
      </c>
      <c r="E668">
        <v>4</v>
      </c>
      <c r="F668" s="12" t="s">
        <v>1150</v>
      </c>
      <c r="G668" t="s">
        <v>1151</v>
      </c>
      <c r="H668" t="s">
        <v>1152</v>
      </c>
      <c r="I668" t="s">
        <v>83</v>
      </c>
      <c r="J668">
        <v>1977</v>
      </c>
      <c r="K668" t="s">
        <v>132</v>
      </c>
      <c r="L668" t="s">
        <v>65</v>
      </c>
      <c r="M668" t="s">
        <v>66</v>
      </c>
      <c r="N668" t="s">
        <v>51</v>
      </c>
      <c r="O668">
        <v>-1</v>
      </c>
      <c r="P668">
        <v>1</v>
      </c>
      <c r="Q668">
        <v>0</v>
      </c>
      <c r="R668">
        <v>37</v>
      </c>
      <c r="S668">
        <v>52</v>
      </c>
      <c r="T668">
        <v>44.5</v>
      </c>
      <c r="U668" t="s">
        <v>1153</v>
      </c>
      <c r="V668" t="s">
        <v>111</v>
      </c>
      <c r="W668">
        <v>44</v>
      </c>
      <c r="X668">
        <v>0</v>
      </c>
      <c r="Y668">
        <v>0</v>
      </c>
      <c r="Z668">
        <v>1</v>
      </c>
      <c r="AA668">
        <v>0</v>
      </c>
      <c r="AB668">
        <v>0</v>
      </c>
      <c r="AC668">
        <v>0</v>
      </c>
      <c r="AD668">
        <v>0</v>
      </c>
      <c r="AE668">
        <v>0</v>
      </c>
      <c r="AF668">
        <v>0</v>
      </c>
      <c r="AG668">
        <v>0</v>
      </c>
      <c r="AH668">
        <v>0</v>
      </c>
      <c r="AI668">
        <v>0</v>
      </c>
      <c r="AJ668">
        <v>0</v>
      </c>
      <c r="AK668">
        <v>0</v>
      </c>
      <c r="AL668">
        <v>0</v>
      </c>
      <c r="AM668">
        <v>0</v>
      </c>
      <c r="AN668" t="s">
        <v>134</v>
      </c>
      <c r="AO668" t="s">
        <v>55</v>
      </c>
      <c r="AP668" t="s">
        <v>55</v>
      </c>
    </row>
    <row r="669" ht="409.5" spans="1:42">
      <c r="A669">
        <v>855</v>
      </c>
      <c r="B669" t="s">
        <v>2066</v>
      </c>
      <c r="C669" t="s">
        <v>2067</v>
      </c>
      <c r="D669" s="12" t="s">
        <v>2068</v>
      </c>
      <c r="E669">
        <v>3.7</v>
      </c>
      <c r="F669" s="12" t="s">
        <v>431</v>
      </c>
      <c r="G669" t="s">
        <v>121</v>
      </c>
      <c r="H669" t="s">
        <v>433</v>
      </c>
      <c r="I669" t="s">
        <v>63</v>
      </c>
      <c r="J669">
        <v>1939</v>
      </c>
      <c r="K669" t="s">
        <v>106</v>
      </c>
      <c r="L669" t="s">
        <v>50</v>
      </c>
      <c r="M669" t="s">
        <v>50</v>
      </c>
      <c r="N669" t="s">
        <v>166</v>
      </c>
      <c r="O669">
        <v>-1</v>
      </c>
      <c r="P669">
        <v>0</v>
      </c>
      <c r="Q669">
        <v>0</v>
      </c>
      <c r="R669">
        <v>135</v>
      </c>
      <c r="S669">
        <v>211</v>
      </c>
      <c r="T669">
        <v>173</v>
      </c>
      <c r="U669" t="s">
        <v>434</v>
      </c>
      <c r="V669" t="s">
        <v>126</v>
      </c>
      <c r="W669">
        <v>82</v>
      </c>
      <c r="X669">
        <v>1</v>
      </c>
      <c r="Y669">
        <v>0</v>
      </c>
      <c r="Z669">
        <v>0</v>
      </c>
      <c r="AA669">
        <v>0</v>
      </c>
      <c r="AB669">
        <v>0</v>
      </c>
      <c r="AC669">
        <v>0</v>
      </c>
      <c r="AD669">
        <v>0</v>
      </c>
      <c r="AE669">
        <v>0</v>
      </c>
      <c r="AF669">
        <v>0</v>
      </c>
      <c r="AG669">
        <v>0</v>
      </c>
      <c r="AH669">
        <v>0</v>
      </c>
      <c r="AI669">
        <v>0</v>
      </c>
      <c r="AJ669">
        <v>0</v>
      </c>
      <c r="AK669">
        <v>0</v>
      </c>
      <c r="AL669">
        <v>0</v>
      </c>
      <c r="AM669">
        <v>0</v>
      </c>
      <c r="AN669" t="s">
        <v>54</v>
      </c>
      <c r="AO669" t="s">
        <v>234</v>
      </c>
      <c r="AP669" t="s">
        <v>56</v>
      </c>
    </row>
    <row r="670" ht="409.5" spans="1:42">
      <c r="A670">
        <v>856</v>
      </c>
      <c r="B670" t="s">
        <v>1154</v>
      </c>
      <c r="C670" t="s">
        <v>1155</v>
      </c>
      <c r="D670" s="12" t="s">
        <v>1156</v>
      </c>
      <c r="E670">
        <v>2.4</v>
      </c>
      <c r="F670" s="12" t="s">
        <v>1157</v>
      </c>
      <c r="G670" t="s">
        <v>1158</v>
      </c>
      <c r="H670" t="s">
        <v>1159</v>
      </c>
      <c r="I670" t="s">
        <v>48</v>
      </c>
      <c r="J670">
        <v>-1</v>
      </c>
      <c r="K670" t="s">
        <v>49</v>
      </c>
      <c r="L670" t="s">
        <v>1160</v>
      </c>
      <c r="M670" t="s">
        <v>357</v>
      </c>
      <c r="N670" t="s">
        <v>76</v>
      </c>
      <c r="O670">
        <v>-1</v>
      </c>
      <c r="P670">
        <v>0</v>
      </c>
      <c r="Q670">
        <v>0</v>
      </c>
      <c r="R670">
        <v>39</v>
      </c>
      <c r="S670">
        <v>66</v>
      </c>
      <c r="T670">
        <v>52.5</v>
      </c>
      <c r="U670" t="s">
        <v>1161</v>
      </c>
      <c r="V670" t="s">
        <v>244</v>
      </c>
      <c r="W670">
        <v>-1</v>
      </c>
      <c r="X670">
        <v>0</v>
      </c>
      <c r="Y670">
        <v>0</v>
      </c>
      <c r="Z670">
        <v>0</v>
      </c>
      <c r="AA670">
        <v>0</v>
      </c>
      <c r="AB670">
        <v>0</v>
      </c>
      <c r="AC670">
        <v>0</v>
      </c>
      <c r="AD670">
        <v>0</v>
      </c>
      <c r="AE670">
        <v>0</v>
      </c>
      <c r="AF670">
        <v>0</v>
      </c>
      <c r="AG670">
        <v>0</v>
      </c>
      <c r="AH670">
        <v>0</v>
      </c>
      <c r="AI670">
        <v>0</v>
      </c>
      <c r="AJ670">
        <v>0</v>
      </c>
      <c r="AK670">
        <v>0</v>
      </c>
      <c r="AL670">
        <v>0</v>
      </c>
      <c r="AM670">
        <v>0</v>
      </c>
      <c r="AN670" t="s">
        <v>134</v>
      </c>
      <c r="AO670" t="s">
        <v>55</v>
      </c>
      <c r="AP670" t="s">
        <v>55</v>
      </c>
    </row>
    <row r="671" ht="409.5" spans="1:42">
      <c r="A671">
        <v>857</v>
      </c>
      <c r="B671" t="s">
        <v>330</v>
      </c>
      <c r="C671" t="s">
        <v>2069</v>
      </c>
      <c r="D671" s="12" t="s">
        <v>2070</v>
      </c>
      <c r="E671">
        <v>3.5</v>
      </c>
      <c r="F671" s="12" t="s">
        <v>2071</v>
      </c>
      <c r="G671" t="s">
        <v>720</v>
      </c>
      <c r="H671" t="s">
        <v>2072</v>
      </c>
      <c r="I671" t="s">
        <v>48</v>
      </c>
      <c r="J671">
        <v>1997</v>
      </c>
      <c r="K671" t="s">
        <v>49</v>
      </c>
      <c r="L671" t="s">
        <v>180</v>
      </c>
      <c r="M671" t="s">
        <v>180</v>
      </c>
      <c r="N671" t="s">
        <v>97</v>
      </c>
      <c r="O671" t="s">
        <v>2073</v>
      </c>
      <c r="P671">
        <v>0</v>
      </c>
      <c r="Q671">
        <v>0</v>
      </c>
      <c r="R671">
        <v>57</v>
      </c>
      <c r="S671">
        <v>80</v>
      </c>
      <c r="T671">
        <v>68.5</v>
      </c>
      <c r="U671" t="s">
        <v>2074</v>
      </c>
      <c r="V671" t="s">
        <v>722</v>
      </c>
      <c r="W671">
        <v>24</v>
      </c>
      <c r="X671">
        <v>1</v>
      </c>
      <c r="Y671">
        <v>1</v>
      </c>
      <c r="Z671">
        <v>0</v>
      </c>
      <c r="AA671">
        <v>0</v>
      </c>
      <c r="AB671">
        <v>0</v>
      </c>
      <c r="AC671">
        <v>0</v>
      </c>
      <c r="AD671">
        <v>0</v>
      </c>
      <c r="AE671">
        <v>0</v>
      </c>
      <c r="AF671">
        <v>0</v>
      </c>
      <c r="AG671">
        <v>0</v>
      </c>
      <c r="AH671">
        <v>0</v>
      </c>
      <c r="AI671">
        <v>0</v>
      </c>
      <c r="AJ671">
        <v>0</v>
      </c>
      <c r="AK671">
        <v>0</v>
      </c>
      <c r="AL671">
        <v>0</v>
      </c>
      <c r="AM671">
        <v>0</v>
      </c>
      <c r="AN671" t="s">
        <v>194</v>
      </c>
      <c r="AO671" t="s">
        <v>55</v>
      </c>
      <c r="AP671" t="s">
        <v>55</v>
      </c>
    </row>
    <row r="672" ht="409.5" spans="1:42">
      <c r="A672">
        <v>858</v>
      </c>
      <c r="B672" t="s">
        <v>2080</v>
      </c>
      <c r="C672" t="s">
        <v>2081</v>
      </c>
      <c r="D672" s="12" t="s">
        <v>2082</v>
      </c>
      <c r="E672">
        <v>3.9</v>
      </c>
      <c r="F672" s="12" t="s">
        <v>1598</v>
      </c>
      <c r="G672" t="s">
        <v>2051</v>
      </c>
      <c r="H672" t="s">
        <v>1599</v>
      </c>
      <c r="I672" t="s">
        <v>63</v>
      </c>
      <c r="J672">
        <v>1913</v>
      </c>
      <c r="K672" t="s">
        <v>106</v>
      </c>
      <c r="L672" t="s">
        <v>180</v>
      </c>
      <c r="M672" t="s">
        <v>180</v>
      </c>
      <c r="N672" t="s">
        <v>166</v>
      </c>
      <c r="O672" t="s">
        <v>1600</v>
      </c>
      <c r="P672">
        <v>0</v>
      </c>
      <c r="Q672">
        <v>0</v>
      </c>
      <c r="R672">
        <v>63</v>
      </c>
      <c r="S672">
        <v>127</v>
      </c>
      <c r="T672">
        <v>95</v>
      </c>
      <c r="U672" t="s">
        <v>1601</v>
      </c>
      <c r="V672" t="s">
        <v>69</v>
      </c>
      <c r="W672">
        <v>108</v>
      </c>
      <c r="X672">
        <v>0</v>
      </c>
      <c r="Y672">
        <v>0</v>
      </c>
      <c r="Z672">
        <v>0</v>
      </c>
      <c r="AA672">
        <v>0</v>
      </c>
      <c r="AB672">
        <v>0</v>
      </c>
      <c r="AC672">
        <v>0</v>
      </c>
      <c r="AD672">
        <v>0</v>
      </c>
      <c r="AE672">
        <v>0</v>
      </c>
      <c r="AF672">
        <v>0</v>
      </c>
      <c r="AG672">
        <v>0</v>
      </c>
      <c r="AH672">
        <v>0</v>
      </c>
      <c r="AI672">
        <v>0</v>
      </c>
      <c r="AJ672">
        <v>0</v>
      </c>
      <c r="AK672">
        <v>0</v>
      </c>
      <c r="AL672">
        <v>0</v>
      </c>
      <c r="AM672">
        <v>0</v>
      </c>
      <c r="AN672" t="s">
        <v>134</v>
      </c>
      <c r="AO672" t="s">
        <v>234</v>
      </c>
      <c r="AP672" t="s">
        <v>135</v>
      </c>
    </row>
    <row r="673" ht="409.5" spans="1:42">
      <c r="A673">
        <v>859</v>
      </c>
      <c r="B673" t="s">
        <v>2083</v>
      </c>
      <c r="C673" t="s">
        <v>2084</v>
      </c>
      <c r="D673" s="12" t="s">
        <v>2085</v>
      </c>
      <c r="E673">
        <v>3.2</v>
      </c>
      <c r="F673" s="12" t="s">
        <v>650</v>
      </c>
      <c r="G673" t="s">
        <v>652</v>
      </c>
      <c r="H673" t="s">
        <v>652</v>
      </c>
      <c r="I673" t="s">
        <v>155</v>
      </c>
      <c r="J673">
        <v>1958</v>
      </c>
      <c r="K673" t="s">
        <v>218</v>
      </c>
      <c r="L673" t="s">
        <v>653</v>
      </c>
      <c r="M673" t="s">
        <v>84</v>
      </c>
      <c r="N673" t="s">
        <v>108</v>
      </c>
      <c r="O673" t="s">
        <v>654</v>
      </c>
      <c r="P673">
        <v>0</v>
      </c>
      <c r="Q673">
        <v>0</v>
      </c>
      <c r="R673">
        <v>50</v>
      </c>
      <c r="S673">
        <v>89</v>
      </c>
      <c r="T673">
        <v>69.5</v>
      </c>
      <c r="U673" t="s">
        <v>655</v>
      </c>
      <c r="V673" t="s">
        <v>183</v>
      </c>
      <c r="W673">
        <v>63</v>
      </c>
      <c r="X673">
        <v>1</v>
      </c>
      <c r="Y673">
        <v>0</v>
      </c>
      <c r="Z673">
        <v>0</v>
      </c>
      <c r="AA673">
        <v>1</v>
      </c>
      <c r="AB673">
        <v>1</v>
      </c>
      <c r="AC673">
        <v>1</v>
      </c>
      <c r="AD673">
        <v>0</v>
      </c>
      <c r="AE673">
        <v>0</v>
      </c>
      <c r="AF673">
        <v>0</v>
      </c>
      <c r="AG673">
        <v>0</v>
      </c>
      <c r="AH673">
        <v>0</v>
      </c>
      <c r="AI673">
        <v>1</v>
      </c>
      <c r="AJ673">
        <v>0</v>
      </c>
      <c r="AK673">
        <v>0</v>
      </c>
      <c r="AL673">
        <v>1</v>
      </c>
      <c r="AM673">
        <v>0</v>
      </c>
      <c r="AN673" t="s">
        <v>54</v>
      </c>
      <c r="AO673" t="s">
        <v>55</v>
      </c>
      <c r="AP673" t="s">
        <v>55</v>
      </c>
    </row>
    <row r="674" ht="409.5" spans="1:42">
      <c r="A674">
        <v>860</v>
      </c>
      <c r="B674" t="s">
        <v>323</v>
      </c>
      <c r="C674" t="s">
        <v>311</v>
      </c>
      <c r="D674" s="12" t="s">
        <v>450</v>
      </c>
      <c r="E674">
        <v>4.4</v>
      </c>
      <c r="F674" s="12" t="s">
        <v>451</v>
      </c>
      <c r="G674" t="s">
        <v>452</v>
      </c>
      <c r="H674" t="s">
        <v>452</v>
      </c>
      <c r="I674" t="s">
        <v>105</v>
      </c>
      <c r="J674">
        <v>1885</v>
      </c>
      <c r="K674" t="s">
        <v>189</v>
      </c>
      <c r="L674" t="s">
        <v>453</v>
      </c>
      <c r="M674" t="s">
        <v>454</v>
      </c>
      <c r="N674" t="s">
        <v>97</v>
      </c>
      <c r="O674">
        <v>-1</v>
      </c>
      <c r="P674">
        <v>0</v>
      </c>
      <c r="Q674">
        <v>0</v>
      </c>
      <c r="R674">
        <v>82</v>
      </c>
      <c r="S674">
        <v>132</v>
      </c>
      <c r="T674">
        <v>107</v>
      </c>
      <c r="U674" t="s">
        <v>455</v>
      </c>
      <c r="V674" t="s">
        <v>394</v>
      </c>
      <c r="W674">
        <v>136</v>
      </c>
      <c r="X674">
        <v>1</v>
      </c>
      <c r="Y674">
        <v>0</v>
      </c>
      <c r="Z674">
        <v>1</v>
      </c>
      <c r="AA674">
        <v>0</v>
      </c>
      <c r="AB674">
        <v>1</v>
      </c>
      <c r="AC674">
        <v>0</v>
      </c>
      <c r="AD674">
        <v>0</v>
      </c>
      <c r="AE674">
        <v>0</v>
      </c>
      <c r="AF674">
        <v>0</v>
      </c>
      <c r="AG674">
        <v>0</v>
      </c>
      <c r="AH674">
        <v>0</v>
      </c>
      <c r="AI674">
        <v>1</v>
      </c>
      <c r="AJ674">
        <v>1</v>
      </c>
      <c r="AK674">
        <v>0</v>
      </c>
      <c r="AL674">
        <v>0</v>
      </c>
      <c r="AM674">
        <v>0</v>
      </c>
      <c r="AN674" t="s">
        <v>54</v>
      </c>
      <c r="AO674" t="s">
        <v>234</v>
      </c>
      <c r="AP674" t="s">
        <v>56</v>
      </c>
    </row>
    <row r="675" ht="409.5" spans="1:42">
      <c r="A675">
        <v>861</v>
      </c>
      <c r="B675" t="s">
        <v>532</v>
      </c>
      <c r="C675" t="s">
        <v>533</v>
      </c>
      <c r="D675" s="12" t="s">
        <v>534</v>
      </c>
      <c r="E675">
        <v>3.9</v>
      </c>
      <c r="F675" s="12" t="s">
        <v>535</v>
      </c>
      <c r="G675" t="s">
        <v>536</v>
      </c>
      <c r="H675" t="s">
        <v>537</v>
      </c>
      <c r="I675" t="s">
        <v>48</v>
      </c>
      <c r="J675">
        <v>2010</v>
      </c>
      <c r="K675" t="s">
        <v>49</v>
      </c>
      <c r="L675" t="s">
        <v>309</v>
      </c>
      <c r="M675" t="s">
        <v>140</v>
      </c>
      <c r="N675" t="s">
        <v>76</v>
      </c>
      <c r="O675" t="s">
        <v>538</v>
      </c>
      <c r="P675">
        <v>0</v>
      </c>
      <c r="Q675">
        <v>0</v>
      </c>
      <c r="R675">
        <v>85</v>
      </c>
      <c r="S675">
        <v>139</v>
      </c>
      <c r="T675">
        <v>112</v>
      </c>
      <c r="U675" t="s">
        <v>539</v>
      </c>
      <c r="V675" t="s">
        <v>158</v>
      </c>
      <c r="W675">
        <v>11</v>
      </c>
      <c r="X675">
        <v>1</v>
      </c>
      <c r="Y675">
        <v>1</v>
      </c>
      <c r="Z675">
        <v>0</v>
      </c>
      <c r="AA675">
        <v>0</v>
      </c>
      <c r="AB675">
        <v>1</v>
      </c>
      <c r="AC675">
        <v>0</v>
      </c>
      <c r="AD675">
        <v>0</v>
      </c>
      <c r="AE675">
        <v>0</v>
      </c>
      <c r="AF675">
        <v>0</v>
      </c>
      <c r="AG675">
        <v>0</v>
      </c>
      <c r="AH675">
        <v>1</v>
      </c>
      <c r="AI675">
        <v>0</v>
      </c>
      <c r="AJ675">
        <v>0</v>
      </c>
      <c r="AK675">
        <v>0</v>
      </c>
      <c r="AL675">
        <v>0</v>
      </c>
      <c r="AM675">
        <v>0</v>
      </c>
      <c r="AN675" t="s">
        <v>54</v>
      </c>
      <c r="AO675" t="s">
        <v>234</v>
      </c>
      <c r="AP675" t="s">
        <v>56</v>
      </c>
    </row>
    <row r="676" ht="409.5" spans="1:42">
      <c r="A676">
        <v>863</v>
      </c>
      <c r="B676" t="s">
        <v>42</v>
      </c>
      <c r="C676" t="s">
        <v>2377</v>
      </c>
      <c r="D676" s="12" t="s">
        <v>2378</v>
      </c>
      <c r="E676">
        <v>3.4</v>
      </c>
      <c r="F676" s="12" t="s">
        <v>2379</v>
      </c>
      <c r="G676" t="s">
        <v>368</v>
      </c>
      <c r="H676" t="s">
        <v>685</v>
      </c>
      <c r="I676" t="s">
        <v>95</v>
      </c>
      <c r="J676">
        <v>1997</v>
      </c>
      <c r="K676" t="s">
        <v>49</v>
      </c>
      <c r="L676" t="s">
        <v>123</v>
      </c>
      <c r="M676" t="s">
        <v>75</v>
      </c>
      <c r="N676" t="s">
        <v>250</v>
      </c>
      <c r="O676">
        <v>-1</v>
      </c>
      <c r="P676">
        <v>0</v>
      </c>
      <c r="Q676">
        <v>0</v>
      </c>
      <c r="R676">
        <v>72</v>
      </c>
      <c r="S676">
        <v>121</v>
      </c>
      <c r="T676">
        <v>96.5</v>
      </c>
      <c r="U676" t="s">
        <v>2380</v>
      </c>
      <c r="V676" t="s">
        <v>372</v>
      </c>
      <c r="W676">
        <v>24</v>
      </c>
      <c r="X676">
        <v>1</v>
      </c>
      <c r="Y676">
        <v>0</v>
      </c>
      <c r="Z676">
        <v>0</v>
      </c>
      <c r="AA676">
        <v>0</v>
      </c>
      <c r="AB676">
        <v>0</v>
      </c>
      <c r="AC676">
        <v>0</v>
      </c>
      <c r="AD676">
        <v>0</v>
      </c>
      <c r="AE676">
        <v>0</v>
      </c>
      <c r="AF676">
        <v>0</v>
      </c>
      <c r="AG676">
        <v>1</v>
      </c>
      <c r="AH676">
        <v>0</v>
      </c>
      <c r="AI676">
        <v>0</v>
      </c>
      <c r="AJ676">
        <v>0</v>
      </c>
      <c r="AK676">
        <v>0</v>
      </c>
      <c r="AL676">
        <v>0</v>
      </c>
      <c r="AM676">
        <v>0</v>
      </c>
      <c r="AN676" t="s">
        <v>54</v>
      </c>
      <c r="AO676" t="s">
        <v>55</v>
      </c>
      <c r="AP676" t="s">
        <v>56</v>
      </c>
    </row>
    <row r="677" ht="409.5" spans="1:42">
      <c r="A677">
        <v>864</v>
      </c>
      <c r="B677" t="s">
        <v>1578</v>
      </c>
      <c r="C677" t="s">
        <v>1579</v>
      </c>
      <c r="D677" s="12" t="s">
        <v>1580</v>
      </c>
      <c r="E677">
        <v>2.1</v>
      </c>
      <c r="F677" s="12" t="s">
        <v>1581</v>
      </c>
      <c r="G677" t="s">
        <v>1582</v>
      </c>
      <c r="H677" t="s">
        <v>1582</v>
      </c>
      <c r="I677" t="s">
        <v>105</v>
      </c>
      <c r="J677">
        <v>-1</v>
      </c>
      <c r="K677" t="s">
        <v>106</v>
      </c>
      <c r="L677" t="s">
        <v>180</v>
      </c>
      <c r="M677" t="s">
        <v>180</v>
      </c>
      <c r="N677" t="s">
        <v>124</v>
      </c>
      <c r="O677">
        <v>-1</v>
      </c>
      <c r="P677">
        <v>0</v>
      </c>
      <c r="Q677">
        <v>0</v>
      </c>
      <c r="R677">
        <v>74</v>
      </c>
      <c r="S677">
        <v>149</v>
      </c>
      <c r="T677">
        <v>111.5</v>
      </c>
      <c r="U677" t="s">
        <v>1583</v>
      </c>
      <c r="V677" t="s">
        <v>126</v>
      </c>
      <c r="W677">
        <v>-1</v>
      </c>
      <c r="X677">
        <v>0</v>
      </c>
      <c r="Y677">
        <v>0</v>
      </c>
      <c r="Z677">
        <v>0</v>
      </c>
      <c r="AA677">
        <v>1</v>
      </c>
      <c r="AB677">
        <v>0</v>
      </c>
      <c r="AC677">
        <v>0</v>
      </c>
      <c r="AD677">
        <v>0</v>
      </c>
      <c r="AE677">
        <v>0</v>
      </c>
      <c r="AF677">
        <v>0</v>
      </c>
      <c r="AG677">
        <v>0</v>
      </c>
      <c r="AH677">
        <v>0</v>
      </c>
      <c r="AI677">
        <v>0</v>
      </c>
      <c r="AJ677">
        <v>0</v>
      </c>
      <c r="AK677">
        <v>0</v>
      </c>
      <c r="AL677">
        <v>0</v>
      </c>
      <c r="AM677">
        <v>0</v>
      </c>
      <c r="AN677" t="s">
        <v>134</v>
      </c>
      <c r="AO677" t="s">
        <v>55</v>
      </c>
      <c r="AP677" t="s">
        <v>135</v>
      </c>
    </row>
    <row r="678" ht="409.5" spans="1:42">
      <c r="A678">
        <v>866</v>
      </c>
      <c r="B678" t="s">
        <v>1584</v>
      </c>
      <c r="C678" t="s">
        <v>1585</v>
      </c>
      <c r="D678" s="12" t="s">
        <v>1586</v>
      </c>
      <c r="E678">
        <v>3.7</v>
      </c>
      <c r="F678" s="12" t="s">
        <v>177</v>
      </c>
      <c r="G678" t="s">
        <v>178</v>
      </c>
      <c r="H678" t="s">
        <v>179</v>
      </c>
      <c r="I678" t="s">
        <v>63</v>
      </c>
      <c r="J678">
        <v>1781</v>
      </c>
      <c r="K678" t="s">
        <v>106</v>
      </c>
      <c r="L678" t="s">
        <v>180</v>
      </c>
      <c r="M678" t="s">
        <v>180</v>
      </c>
      <c r="N678" t="s">
        <v>166</v>
      </c>
      <c r="O678" t="s">
        <v>181</v>
      </c>
      <c r="P678">
        <v>0</v>
      </c>
      <c r="Q678">
        <v>0</v>
      </c>
      <c r="R678">
        <v>113</v>
      </c>
      <c r="S678">
        <v>196</v>
      </c>
      <c r="T678">
        <v>154.5</v>
      </c>
      <c r="U678" t="s">
        <v>182</v>
      </c>
      <c r="V678" t="s">
        <v>183</v>
      </c>
      <c r="W678">
        <v>240</v>
      </c>
      <c r="X678">
        <v>0</v>
      </c>
      <c r="Y678">
        <v>1</v>
      </c>
      <c r="Z678">
        <v>1</v>
      </c>
      <c r="AA678">
        <v>1</v>
      </c>
      <c r="AB678">
        <v>1</v>
      </c>
      <c r="AC678">
        <v>0</v>
      </c>
      <c r="AD678">
        <v>0</v>
      </c>
      <c r="AE678">
        <v>0</v>
      </c>
      <c r="AF678">
        <v>0</v>
      </c>
      <c r="AG678">
        <v>0</v>
      </c>
      <c r="AH678">
        <v>1</v>
      </c>
      <c r="AI678">
        <v>0</v>
      </c>
      <c r="AJ678">
        <v>0</v>
      </c>
      <c r="AK678">
        <v>0</v>
      </c>
      <c r="AL678">
        <v>1</v>
      </c>
      <c r="AM678">
        <v>0</v>
      </c>
      <c r="AN678" t="s">
        <v>194</v>
      </c>
      <c r="AO678" t="s">
        <v>55</v>
      </c>
      <c r="AP678" t="s">
        <v>56</v>
      </c>
    </row>
    <row r="679" ht="409.5" spans="1:42">
      <c r="A679">
        <v>867</v>
      </c>
      <c r="B679" t="s">
        <v>42</v>
      </c>
      <c r="C679" t="s">
        <v>2092</v>
      </c>
      <c r="D679" s="12" t="s">
        <v>2093</v>
      </c>
      <c r="E679">
        <v>3.4</v>
      </c>
      <c r="F679" s="12" t="s">
        <v>2094</v>
      </c>
      <c r="G679" t="s">
        <v>94</v>
      </c>
      <c r="H679" t="s">
        <v>2095</v>
      </c>
      <c r="I679" t="s">
        <v>105</v>
      </c>
      <c r="J679">
        <v>2011</v>
      </c>
      <c r="K679" t="s">
        <v>49</v>
      </c>
      <c r="L679" t="s">
        <v>65</v>
      </c>
      <c r="M679" t="s">
        <v>66</v>
      </c>
      <c r="N679" t="s">
        <v>97</v>
      </c>
      <c r="O679" t="s">
        <v>2096</v>
      </c>
      <c r="P679">
        <v>0</v>
      </c>
      <c r="Q679">
        <v>0</v>
      </c>
      <c r="R679">
        <v>69</v>
      </c>
      <c r="S679">
        <v>121</v>
      </c>
      <c r="T679">
        <v>95</v>
      </c>
      <c r="U679" t="s">
        <v>2097</v>
      </c>
      <c r="V679" t="s">
        <v>100</v>
      </c>
      <c r="W679">
        <v>10</v>
      </c>
      <c r="X679">
        <v>1</v>
      </c>
      <c r="Y679">
        <v>1</v>
      </c>
      <c r="Z679">
        <v>1</v>
      </c>
      <c r="AA679">
        <v>0</v>
      </c>
      <c r="AB679">
        <v>1</v>
      </c>
      <c r="AC679">
        <v>0</v>
      </c>
      <c r="AD679">
        <v>0</v>
      </c>
      <c r="AE679">
        <v>0</v>
      </c>
      <c r="AF679">
        <v>0</v>
      </c>
      <c r="AG679">
        <v>0</v>
      </c>
      <c r="AH679">
        <v>0</v>
      </c>
      <c r="AI679">
        <v>1</v>
      </c>
      <c r="AJ679">
        <v>0</v>
      </c>
      <c r="AK679">
        <v>0</v>
      </c>
      <c r="AL679">
        <v>0</v>
      </c>
      <c r="AM679">
        <v>0</v>
      </c>
      <c r="AN679" t="s">
        <v>54</v>
      </c>
      <c r="AO679" t="s">
        <v>55</v>
      </c>
      <c r="AP679" t="s">
        <v>55</v>
      </c>
    </row>
    <row r="680" ht="409.5" spans="1:42">
      <c r="A680">
        <v>868</v>
      </c>
      <c r="B680" t="s">
        <v>42</v>
      </c>
      <c r="C680" t="s">
        <v>2086</v>
      </c>
      <c r="D680" s="12" t="s">
        <v>2087</v>
      </c>
      <c r="E680">
        <v>4</v>
      </c>
      <c r="F680" s="12" t="s">
        <v>2088</v>
      </c>
      <c r="G680" t="s">
        <v>94</v>
      </c>
      <c r="H680" t="s">
        <v>94</v>
      </c>
      <c r="I680" t="s">
        <v>48</v>
      </c>
      <c r="J680">
        <v>2007</v>
      </c>
      <c r="K680" t="s">
        <v>49</v>
      </c>
      <c r="L680" t="s">
        <v>2089</v>
      </c>
      <c r="M680" t="s">
        <v>1982</v>
      </c>
      <c r="N680" t="s">
        <v>97</v>
      </c>
      <c r="O680" t="s">
        <v>2090</v>
      </c>
      <c r="P680">
        <v>0</v>
      </c>
      <c r="Q680">
        <v>0</v>
      </c>
      <c r="R680">
        <v>71</v>
      </c>
      <c r="S680">
        <v>124</v>
      </c>
      <c r="T680">
        <v>97.5</v>
      </c>
      <c r="U680" t="s">
        <v>2091</v>
      </c>
      <c r="V680" t="s">
        <v>100</v>
      </c>
      <c r="W680">
        <v>14</v>
      </c>
      <c r="X680">
        <v>1</v>
      </c>
      <c r="Y680">
        <v>0</v>
      </c>
      <c r="Z680">
        <v>0</v>
      </c>
      <c r="AA680">
        <v>1</v>
      </c>
      <c r="AB680">
        <v>1</v>
      </c>
      <c r="AC680">
        <v>0</v>
      </c>
      <c r="AD680">
        <v>0</v>
      </c>
      <c r="AE680">
        <v>0</v>
      </c>
      <c r="AF680">
        <v>0</v>
      </c>
      <c r="AG680">
        <v>0</v>
      </c>
      <c r="AH680">
        <v>0</v>
      </c>
      <c r="AI680">
        <v>0</v>
      </c>
      <c r="AJ680">
        <v>0</v>
      </c>
      <c r="AK680">
        <v>0</v>
      </c>
      <c r="AL680">
        <v>0</v>
      </c>
      <c r="AM680">
        <v>0</v>
      </c>
      <c r="AN680" t="s">
        <v>54</v>
      </c>
      <c r="AO680" t="s">
        <v>55</v>
      </c>
      <c r="AP680" t="s">
        <v>55</v>
      </c>
    </row>
    <row r="681" ht="409.5" spans="1:42">
      <c r="A681">
        <v>869</v>
      </c>
      <c r="B681" t="s">
        <v>323</v>
      </c>
      <c r="C681" t="s">
        <v>1587</v>
      </c>
      <c r="D681" s="12" t="s">
        <v>1588</v>
      </c>
      <c r="E681">
        <v>4.4</v>
      </c>
      <c r="F681" s="12" t="s">
        <v>828</v>
      </c>
      <c r="G681" t="s">
        <v>239</v>
      </c>
      <c r="H681" t="s">
        <v>239</v>
      </c>
      <c r="I681" t="s">
        <v>105</v>
      </c>
      <c r="J681">
        <v>2008</v>
      </c>
      <c r="K681" t="s">
        <v>49</v>
      </c>
      <c r="L681" t="s">
        <v>123</v>
      </c>
      <c r="M681" t="s">
        <v>75</v>
      </c>
      <c r="N681" t="s">
        <v>51</v>
      </c>
      <c r="O681">
        <v>-1</v>
      </c>
      <c r="P681">
        <v>0</v>
      </c>
      <c r="Q681">
        <v>0</v>
      </c>
      <c r="R681">
        <v>97</v>
      </c>
      <c r="S681">
        <v>160</v>
      </c>
      <c r="T681">
        <v>128.5</v>
      </c>
      <c r="U681" t="s">
        <v>829</v>
      </c>
      <c r="V681" t="s">
        <v>244</v>
      </c>
      <c r="W681">
        <v>13</v>
      </c>
      <c r="X681">
        <v>1</v>
      </c>
      <c r="Y681">
        <v>0</v>
      </c>
      <c r="Z681">
        <v>1</v>
      </c>
      <c r="AA681">
        <v>1</v>
      </c>
      <c r="AB681">
        <v>1</v>
      </c>
      <c r="AC681">
        <v>0</v>
      </c>
      <c r="AD681">
        <v>0</v>
      </c>
      <c r="AE681">
        <v>0</v>
      </c>
      <c r="AF681">
        <v>0</v>
      </c>
      <c r="AG681">
        <v>0</v>
      </c>
      <c r="AH681">
        <v>1</v>
      </c>
      <c r="AI681">
        <v>1</v>
      </c>
      <c r="AJ681">
        <v>0</v>
      </c>
      <c r="AK681">
        <v>0</v>
      </c>
      <c r="AL681">
        <v>0</v>
      </c>
      <c r="AM681">
        <v>0</v>
      </c>
      <c r="AN681" t="s">
        <v>54</v>
      </c>
      <c r="AO681" t="s">
        <v>234</v>
      </c>
      <c r="AP681" t="s">
        <v>55</v>
      </c>
    </row>
    <row r="682" ht="409.5" spans="1:42">
      <c r="A682">
        <v>870</v>
      </c>
      <c r="B682" t="s">
        <v>1162</v>
      </c>
      <c r="C682" t="s">
        <v>898</v>
      </c>
      <c r="D682" s="12" t="s">
        <v>1163</v>
      </c>
      <c r="E682">
        <v>2.6</v>
      </c>
      <c r="F682" s="12" t="s">
        <v>900</v>
      </c>
      <c r="G682" t="s">
        <v>543</v>
      </c>
      <c r="H682" t="s">
        <v>543</v>
      </c>
      <c r="I682" t="s">
        <v>48</v>
      </c>
      <c r="J682">
        <v>1984</v>
      </c>
      <c r="K682" t="s">
        <v>901</v>
      </c>
      <c r="L682" t="s">
        <v>902</v>
      </c>
      <c r="M682" t="s">
        <v>687</v>
      </c>
      <c r="N682" t="s">
        <v>97</v>
      </c>
      <c r="O682">
        <v>-1</v>
      </c>
      <c r="P682">
        <v>0</v>
      </c>
      <c r="Q682">
        <v>0</v>
      </c>
      <c r="R682">
        <v>81</v>
      </c>
      <c r="S682">
        <v>167</v>
      </c>
      <c r="T682">
        <v>124</v>
      </c>
      <c r="U682" t="s">
        <v>903</v>
      </c>
      <c r="V682" t="s">
        <v>479</v>
      </c>
      <c r="W682">
        <v>37</v>
      </c>
      <c r="X682">
        <v>0</v>
      </c>
      <c r="Y682">
        <v>0</v>
      </c>
      <c r="Z682">
        <v>0</v>
      </c>
      <c r="AA682">
        <v>0</v>
      </c>
      <c r="AB682">
        <v>0</v>
      </c>
      <c r="AC682">
        <v>0</v>
      </c>
      <c r="AD682">
        <v>0</v>
      </c>
      <c r="AE682">
        <v>0</v>
      </c>
      <c r="AF682">
        <v>0</v>
      </c>
      <c r="AG682">
        <v>0</v>
      </c>
      <c r="AH682">
        <v>0</v>
      </c>
      <c r="AI682">
        <v>0</v>
      </c>
      <c r="AJ682">
        <v>0</v>
      </c>
      <c r="AK682">
        <v>0</v>
      </c>
      <c r="AL682">
        <v>0</v>
      </c>
      <c r="AM682">
        <v>0</v>
      </c>
      <c r="AN682" t="s">
        <v>859</v>
      </c>
      <c r="AO682" t="s">
        <v>234</v>
      </c>
      <c r="AP682" t="s">
        <v>135</v>
      </c>
    </row>
    <row r="683" ht="409.5" spans="1:42">
      <c r="A683">
        <v>871</v>
      </c>
      <c r="B683" t="s">
        <v>2066</v>
      </c>
      <c r="C683" t="s">
        <v>2098</v>
      </c>
      <c r="D683" s="12" t="s">
        <v>2099</v>
      </c>
      <c r="E683">
        <v>3.2</v>
      </c>
      <c r="F683" s="12" t="s">
        <v>2100</v>
      </c>
      <c r="G683" t="s">
        <v>146</v>
      </c>
      <c r="H683" t="s">
        <v>146</v>
      </c>
      <c r="I683" t="s">
        <v>48</v>
      </c>
      <c r="J683">
        <v>2006</v>
      </c>
      <c r="K683" t="s">
        <v>189</v>
      </c>
      <c r="L683" t="s">
        <v>207</v>
      </c>
      <c r="M683" t="s">
        <v>140</v>
      </c>
      <c r="N683" t="s">
        <v>97</v>
      </c>
      <c r="O683" t="s">
        <v>2101</v>
      </c>
      <c r="P683">
        <v>0</v>
      </c>
      <c r="Q683">
        <v>0</v>
      </c>
      <c r="R683">
        <v>150</v>
      </c>
      <c r="S683">
        <v>238</v>
      </c>
      <c r="T683">
        <v>194</v>
      </c>
      <c r="U683" t="s">
        <v>2102</v>
      </c>
      <c r="V683" t="s">
        <v>126</v>
      </c>
      <c r="W683">
        <v>15</v>
      </c>
      <c r="X683">
        <v>0</v>
      </c>
      <c r="Y683">
        <v>0</v>
      </c>
      <c r="Z683">
        <v>1</v>
      </c>
      <c r="AA683">
        <v>1</v>
      </c>
      <c r="AB683">
        <v>0</v>
      </c>
      <c r="AC683">
        <v>0</v>
      </c>
      <c r="AD683">
        <v>0</v>
      </c>
      <c r="AE683">
        <v>0</v>
      </c>
      <c r="AF683">
        <v>0</v>
      </c>
      <c r="AG683">
        <v>0</v>
      </c>
      <c r="AH683">
        <v>0</v>
      </c>
      <c r="AI683">
        <v>0</v>
      </c>
      <c r="AJ683">
        <v>0</v>
      </c>
      <c r="AK683">
        <v>0</v>
      </c>
      <c r="AL683">
        <v>0</v>
      </c>
      <c r="AM683">
        <v>0</v>
      </c>
      <c r="AN683" t="s">
        <v>54</v>
      </c>
      <c r="AO683" t="s">
        <v>234</v>
      </c>
      <c r="AP683" t="s">
        <v>55</v>
      </c>
    </row>
    <row r="684" ht="409.5" spans="1:42">
      <c r="A684">
        <v>875</v>
      </c>
      <c r="B684" t="s">
        <v>1589</v>
      </c>
      <c r="C684" t="s">
        <v>1590</v>
      </c>
      <c r="D684" s="12" t="s">
        <v>1591</v>
      </c>
      <c r="E684">
        <v>3.7</v>
      </c>
      <c r="F684" s="12" t="s">
        <v>1592</v>
      </c>
      <c r="G684" t="s">
        <v>1593</v>
      </c>
      <c r="H684" t="s">
        <v>1593</v>
      </c>
      <c r="I684" t="s">
        <v>48</v>
      </c>
      <c r="J684">
        <v>1966</v>
      </c>
      <c r="K684" t="s">
        <v>132</v>
      </c>
      <c r="L684" t="s">
        <v>65</v>
      </c>
      <c r="M684" t="s">
        <v>66</v>
      </c>
      <c r="N684" t="s">
        <v>76</v>
      </c>
      <c r="O684">
        <v>-1</v>
      </c>
      <c r="P684">
        <v>1</v>
      </c>
      <c r="Q684">
        <v>0</v>
      </c>
      <c r="R684">
        <v>49</v>
      </c>
      <c r="S684">
        <v>81</v>
      </c>
      <c r="T684">
        <v>65</v>
      </c>
      <c r="U684" t="s">
        <v>1594</v>
      </c>
      <c r="V684" t="s">
        <v>222</v>
      </c>
      <c r="W684">
        <v>55</v>
      </c>
      <c r="X684">
        <v>0</v>
      </c>
      <c r="Y684">
        <v>0</v>
      </c>
      <c r="Z684">
        <v>0</v>
      </c>
      <c r="AA684">
        <v>0</v>
      </c>
      <c r="AB684">
        <v>0</v>
      </c>
      <c r="AC684">
        <v>0</v>
      </c>
      <c r="AD684">
        <v>0</v>
      </c>
      <c r="AE684">
        <v>0</v>
      </c>
      <c r="AF684">
        <v>0</v>
      </c>
      <c r="AG684">
        <v>0</v>
      </c>
      <c r="AH684">
        <v>0</v>
      </c>
      <c r="AI684">
        <v>0</v>
      </c>
      <c r="AJ684">
        <v>0</v>
      </c>
      <c r="AK684">
        <v>0</v>
      </c>
      <c r="AL684">
        <v>0</v>
      </c>
      <c r="AM684">
        <v>0</v>
      </c>
      <c r="AN684" t="s">
        <v>134</v>
      </c>
      <c r="AO684" t="s">
        <v>55</v>
      </c>
      <c r="AP684" t="s">
        <v>55</v>
      </c>
    </row>
    <row r="685" ht="409.5" spans="1:42">
      <c r="A685">
        <v>877</v>
      </c>
      <c r="B685" t="s">
        <v>2110</v>
      </c>
      <c r="C685" t="s">
        <v>2111</v>
      </c>
      <c r="D685" s="12" t="s">
        <v>2112</v>
      </c>
      <c r="E685">
        <v>4.2</v>
      </c>
      <c r="F685" s="12" t="s">
        <v>884</v>
      </c>
      <c r="G685" t="s">
        <v>886</v>
      </c>
      <c r="H685" t="s">
        <v>886</v>
      </c>
      <c r="I685" t="s">
        <v>63</v>
      </c>
      <c r="J685">
        <v>-1</v>
      </c>
      <c r="K685" t="s">
        <v>218</v>
      </c>
      <c r="L685" t="s">
        <v>887</v>
      </c>
      <c r="M685" t="s">
        <v>888</v>
      </c>
      <c r="N685" t="s">
        <v>97</v>
      </c>
      <c r="O685">
        <v>-1</v>
      </c>
      <c r="P685">
        <v>0</v>
      </c>
      <c r="Q685">
        <v>0</v>
      </c>
      <c r="R685">
        <v>35</v>
      </c>
      <c r="S685">
        <v>65</v>
      </c>
      <c r="T685">
        <v>50</v>
      </c>
      <c r="U685" t="s">
        <v>889</v>
      </c>
      <c r="V685" t="s">
        <v>890</v>
      </c>
      <c r="W685">
        <v>-1</v>
      </c>
      <c r="X685">
        <v>0</v>
      </c>
      <c r="Y685">
        <v>0</v>
      </c>
      <c r="Z685">
        <v>1</v>
      </c>
      <c r="AA685">
        <v>1</v>
      </c>
      <c r="AB685">
        <v>1</v>
      </c>
      <c r="AC685">
        <v>0</v>
      </c>
      <c r="AD685">
        <v>0</v>
      </c>
      <c r="AE685">
        <v>0</v>
      </c>
      <c r="AF685">
        <v>0</v>
      </c>
      <c r="AG685">
        <v>0</v>
      </c>
      <c r="AH685">
        <v>0</v>
      </c>
      <c r="AI685">
        <v>0</v>
      </c>
      <c r="AJ685">
        <v>0</v>
      </c>
      <c r="AK685">
        <v>0</v>
      </c>
      <c r="AL685">
        <v>0</v>
      </c>
      <c r="AM685">
        <v>0</v>
      </c>
      <c r="AN685" t="s">
        <v>174</v>
      </c>
      <c r="AO685" t="s">
        <v>55</v>
      </c>
      <c r="AP685" t="s">
        <v>55</v>
      </c>
    </row>
    <row r="686" ht="409.5" spans="1:42">
      <c r="A686">
        <v>878</v>
      </c>
      <c r="B686" t="s">
        <v>42</v>
      </c>
      <c r="C686" t="s">
        <v>2103</v>
      </c>
      <c r="D686" s="12" t="s">
        <v>2104</v>
      </c>
      <c r="E686">
        <v>3.5</v>
      </c>
      <c r="F686" s="12" t="s">
        <v>2105</v>
      </c>
      <c r="G686" t="s">
        <v>94</v>
      </c>
      <c r="H686" t="s">
        <v>94</v>
      </c>
      <c r="I686" t="s">
        <v>105</v>
      </c>
      <c r="J686">
        <v>2005</v>
      </c>
      <c r="K686" t="s">
        <v>106</v>
      </c>
      <c r="L686" t="s">
        <v>96</v>
      </c>
      <c r="M686" t="s">
        <v>75</v>
      </c>
      <c r="N686" t="s">
        <v>97</v>
      </c>
      <c r="O686">
        <v>-1</v>
      </c>
      <c r="P686">
        <v>0</v>
      </c>
      <c r="Q686">
        <v>0</v>
      </c>
      <c r="R686">
        <v>77</v>
      </c>
      <c r="S686">
        <v>132</v>
      </c>
      <c r="T686">
        <v>104.5</v>
      </c>
      <c r="U686" t="s">
        <v>2106</v>
      </c>
      <c r="V686" t="s">
        <v>100</v>
      </c>
      <c r="W686">
        <v>16</v>
      </c>
      <c r="X686">
        <v>1</v>
      </c>
      <c r="Y686">
        <v>1</v>
      </c>
      <c r="Z686">
        <v>1</v>
      </c>
      <c r="AA686">
        <v>1</v>
      </c>
      <c r="AB686">
        <v>1</v>
      </c>
      <c r="AC686">
        <v>0</v>
      </c>
      <c r="AD686">
        <v>0</v>
      </c>
      <c r="AE686">
        <v>0</v>
      </c>
      <c r="AF686">
        <v>0</v>
      </c>
      <c r="AG686">
        <v>0</v>
      </c>
      <c r="AH686">
        <v>0</v>
      </c>
      <c r="AI686">
        <v>0</v>
      </c>
      <c r="AJ686">
        <v>0</v>
      </c>
      <c r="AK686">
        <v>0</v>
      </c>
      <c r="AL686">
        <v>0</v>
      </c>
      <c r="AM686">
        <v>0</v>
      </c>
      <c r="AN686" t="s">
        <v>54</v>
      </c>
      <c r="AO686" t="s">
        <v>55</v>
      </c>
      <c r="AP686" t="s">
        <v>56</v>
      </c>
    </row>
    <row r="687" ht="56" spans="1:42">
      <c r="A687">
        <v>879</v>
      </c>
      <c r="B687" t="s">
        <v>42</v>
      </c>
      <c r="C687" t="s">
        <v>2381</v>
      </c>
      <c r="D687" t="s">
        <v>2382</v>
      </c>
      <c r="E687">
        <v>4.3</v>
      </c>
      <c r="F687" s="12" t="s">
        <v>2383</v>
      </c>
      <c r="G687" t="s">
        <v>720</v>
      </c>
      <c r="H687" t="s">
        <v>1965</v>
      </c>
      <c r="I687" t="s">
        <v>105</v>
      </c>
      <c r="J687">
        <v>1969</v>
      </c>
      <c r="K687" t="s">
        <v>49</v>
      </c>
      <c r="L687" t="s">
        <v>309</v>
      </c>
      <c r="M687" t="s">
        <v>140</v>
      </c>
      <c r="N687" t="s">
        <v>51</v>
      </c>
      <c r="O687">
        <v>-1</v>
      </c>
      <c r="P687">
        <v>0</v>
      </c>
      <c r="Q687">
        <v>0</v>
      </c>
      <c r="R687">
        <v>51</v>
      </c>
      <c r="S687">
        <v>88</v>
      </c>
      <c r="T687">
        <v>69.5</v>
      </c>
      <c r="U687" t="s">
        <v>2384</v>
      </c>
      <c r="V687" t="s">
        <v>722</v>
      </c>
      <c r="W687">
        <v>52</v>
      </c>
      <c r="X687">
        <v>1</v>
      </c>
      <c r="Y687">
        <v>0</v>
      </c>
      <c r="Z687">
        <v>0</v>
      </c>
      <c r="AA687">
        <v>1</v>
      </c>
      <c r="AB687">
        <v>1</v>
      </c>
      <c r="AC687">
        <v>1</v>
      </c>
      <c r="AD687">
        <v>0</v>
      </c>
      <c r="AE687">
        <v>0</v>
      </c>
      <c r="AF687">
        <v>1</v>
      </c>
      <c r="AG687">
        <v>0</v>
      </c>
      <c r="AH687">
        <v>0</v>
      </c>
      <c r="AI687">
        <v>0</v>
      </c>
      <c r="AJ687">
        <v>0</v>
      </c>
      <c r="AK687">
        <v>0</v>
      </c>
      <c r="AL687">
        <v>0</v>
      </c>
      <c r="AM687">
        <v>0</v>
      </c>
      <c r="AN687" t="s">
        <v>54</v>
      </c>
      <c r="AO687" t="s">
        <v>55</v>
      </c>
      <c r="AP687" t="s">
        <v>55</v>
      </c>
    </row>
    <row r="688" ht="409.5" spans="1:42">
      <c r="A688">
        <v>880</v>
      </c>
      <c r="B688" t="s">
        <v>42</v>
      </c>
      <c r="C688" t="s">
        <v>2385</v>
      </c>
      <c r="D688" s="12" t="s">
        <v>2386</v>
      </c>
      <c r="E688">
        <v>2.6</v>
      </c>
      <c r="F688" s="12" t="s">
        <v>2387</v>
      </c>
      <c r="G688" t="s">
        <v>2063</v>
      </c>
      <c r="H688" t="s">
        <v>2063</v>
      </c>
      <c r="I688" t="s">
        <v>63</v>
      </c>
      <c r="J688">
        <v>1997</v>
      </c>
      <c r="K688" t="s">
        <v>49</v>
      </c>
      <c r="L688" t="s">
        <v>902</v>
      </c>
      <c r="M688" t="s">
        <v>687</v>
      </c>
      <c r="N688" t="s">
        <v>97</v>
      </c>
      <c r="O688">
        <v>-1</v>
      </c>
      <c r="P688">
        <v>0</v>
      </c>
      <c r="Q688">
        <v>0</v>
      </c>
      <c r="R688">
        <v>101</v>
      </c>
      <c r="S688">
        <v>141</v>
      </c>
      <c r="T688">
        <v>121</v>
      </c>
      <c r="U688" t="s">
        <v>2388</v>
      </c>
      <c r="V688" t="s">
        <v>126</v>
      </c>
      <c r="W688">
        <v>24</v>
      </c>
      <c r="X688">
        <v>1</v>
      </c>
      <c r="Y688">
        <v>0</v>
      </c>
      <c r="Z688">
        <v>0</v>
      </c>
      <c r="AA688">
        <v>0</v>
      </c>
      <c r="AB688">
        <v>1</v>
      </c>
      <c r="AC688">
        <v>1</v>
      </c>
      <c r="AD688">
        <v>0</v>
      </c>
      <c r="AE688">
        <v>0</v>
      </c>
      <c r="AF688">
        <v>0</v>
      </c>
      <c r="AG688">
        <v>0</v>
      </c>
      <c r="AH688">
        <v>0</v>
      </c>
      <c r="AI688">
        <v>1</v>
      </c>
      <c r="AJ688">
        <v>1</v>
      </c>
      <c r="AK688">
        <v>0</v>
      </c>
      <c r="AL688">
        <v>0</v>
      </c>
      <c r="AM688">
        <v>0</v>
      </c>
      <c r="AN688" t="s">
        <v>54</v>
      </c>
      <c r="AO688" t="s">
        <v>55</v>
      </c>
      <c r="AP688" t="s">
        <v>56</v>
      </c>
    </row>
    <row r="689" ht="409.5" spans="1:42">
      <c r="A689">
        <v>881</v>
      </c>
      <c r="B689" t="s">
        <v>2107</v>
      </c>
      <c r="C689" t="s">
        <v>2108</v>
      </c>
      <c r="D689" s="12" t="s">
        <v>2109</v>
      </c>
      <c r="E689">
        <v>4.2</v>
      </c>
      <c r="F689" s="12" t="s">
        <v>308</v>
      </c>
      <c r="G689" t="s">
        <v>698</v>
      </c>
      <c r="H689" t="s">
        <v>239</v>
      </c>
      <c r="I689" t="s">
        <v>105</v>
      </c>
      <c r="J689">
        <v>2008</v>
      </c>
      <c r="K689" t="s">
        <v>49</v>
      </c>
      <c r="L689" t="s">
        <v>309</v>
      </c>
      <c r="M689" t="s">
        <v>140</v>
      </c>
      <c r="N689" t="s">
        <v>97</v>
      </c>
      <c r="O689">
        <v>-1</v>
      </c>
      <c r="P689">
        <v>0</v>
      </c>
      <c r="Q689">
        <v>0</v>
      </c>
      <c r="R689">
        <v>59</v>
      </c>
      <c r="S689">
        <v>112</v>
      </c>
      <c r="T689">
        <v>85.5</v>
      </c>
      <c r="U689" t="s">
        <v>310</v>
      </c>
      <c r="V689" t="s">
        <v>702</v>
      </c>
      <c r="W689">
        <v>13</v>
      </c>
      <c r="X689">
        <v>1</v>
      </c>
      <c r="Y689">
        <v>0</v>
      </c>
      <c r="Z689">
        <v>0</v>
      </c>
      <c r="AA689">
        <v>1</v>
      </c>
      <c r="AB689">
        <v>1</v>
      </c>
      <c r="AC689">
        <v>0</v>
      </c>
      <c r="AD689">
        <v>0</v>
      </c>
      <c r="AE689">
        <v>0</v>
      </c>
      <c r="AF689">
        <v>0</v>
      </c>
      <c r="AG689">
        <v>0</v>
      </c>
      <c r="AH689">
        <v>1</v>
      </c>
      <c r="AI689">
        <v>0</v>
      </c>
      <c r="AJ689">
        <v>0</v>
      </c>
      <c r="AK689">
        <v>0</v>
      </c>
      <c r="AL689">
        <v>0</v>
      </c>
      <c r="AM689">
        <v>0</v>
      </c>
      <c r="AN689" t="s">
        <v>194</v>
      </c>
      <c r="AO689" t="s">
        <v>55</v>
      </c>
      <c r="AP689" t="s">
        <v>55</v>
      </c>
    </row>
    <row r="690" ht="409.5" spans="1:42">
      <c r="A690">
        <v>883</v>
      </c>
      <c r="B690" t="s">
        <v>330</v>
      </c>
      <c r="C690" t="s">
        <v>2113</v>
      </c>
      <c r="D690" s="12" t="s">
        <v>2114</v>
      </c>
      <c r="E690">
        <v>3.1</v>
      </c>
      <c r="F690" s="12" t="s">
        <v>1230</v>
      </c>
      <c r="G690" t="s">
        <v>2115</v>
      </c>
      <c r="H690" t="s">
        <v>1232</v>
      </c>
      <c r="I690" t="s">
        <v>83</v>
      </c>
      <c r="J690">
        <v>1997</v>
      </c>
      <c r="K690" t="s">
        <v>106</v>
      </c>
      <c r="L690" t="s">
        <v>1233</v>
      </c>
      <c r="M690" t="s">
        <v>191</v>
      </c>
      <c r="N690" t="s">
        <v>166</v>
      </c>
      <c r="O690" t="s">
        <v>1234</v>
      </c>
      <c r="P690">
        <v>0</v>
      </c>
      <c r="Q690">
        <v>0</v>
      </c>
      <c r="R690">
        <v>79</v>
      </c>
      <c r="S690">
        <v>147</v>
      </c>
      <c r="T690">
        <v>113</v>
      </c>
      <c r="U690" t="s">
        <v>1235</v>
      </c>
      <c r="V690" t="s">
        <v>126</v>
      </c>
      <c r="W690">
        <v>24</v>
      </c>
      <c r="X690">
        <v>1</v>
      </c>
      <c r="Y690">
        <v>1</v>
      </c>
      <c r="Z690">
        <v>1</v>
      </c>
      <c r="AA690">
        <v>1</v>
      </c>
      <c r="AB690">
        <v>1</v>
      </c>
      <c r="AC690">
        <v>0</v>
      </c>
      <c r="AD690">
        <v>0</v>
      </c>
      <c r="AE690">
        <v>0</v>
      </c>
      <c r="AF690">
        <v>0</v>
      </c>
      <c r="AG690">
        <v>0</v>
      </c>
      <c r="AH690">
        <v>0</v>
      </c>
      <c r="AI690">
        <v>0</v>
      </c>
      <c r="AJ690">
        <v>0</v>
      </c>
      <c r="AK690">
        <v>0</v>
      </c>
      <c r="AL690">
        <v>1</v>
      </c>
      <c r="AM690">
        <v>0</v>
      </c>
      <c r="AN690" t="s">
        <v>194</v>
      </c>
      <c r="AO690" t="s">
        <v>55</v>
      </c>
      <c r="AP690" t="s">
        <v>55</v>
      </c>
    </row>
    <row r="691" ht="409.5" spans="1:42">
      <c r="A691">
        <v>884</v>
      </c>
      <c r="B691" t="s">
        <v>2389</v>
      </c>
      <c r="C691" t="s">
        <v>2390</v>
      </c>
      <c r="D691" s="12" t="s">
        <v>2391</v>
      </c>
      <c r="E691">
        <v>3.8</v>
      </c>
      <c r="F691" s="12" t="s">
        <v>2392</v>
      </c>
      <c r="G691" t="s">
        <v>146</v>
      </c>
      <c r="H691" t="s">
        <v>2003</v>
      </c>
      <c r="I691" t="s">
        <v>105</v>
      </c>
      <c r="J691">
        <v>2005</v>
      </c>
      <c r="K691" t="s">
        <v>189</v>
      </c>
      <c r="L691" t="s">
        <v>356</v>
      </c>
      <c r="M691" t="s">
        <v>357</v>
      </c>
      <c r="N691" t="s">
        <v>124</v>
      </c>
      <c r="O691">
        <v>-1</v>
      </c>
      <c r="P691">
        <v>0</v>
      </c>
      <c r="Q691">
        <v>0</v>
      </c>
      <c r="R691">
        <v>79</v>
      </c>
      <c r="S691">
        <v>127</v>
      </c>
      <c r="T691">
        <v>103</v>
      </c>
      <c r="U691" t="s">
        <v>2393</v>
      </c>
      <c r="V691" t="s">
        <v>126</v>
      </c>
      <c r="W691">
        <v>16</v>
      </c>
      <c r="X691">
        <v>1</v>
      </c>
      <c r="Y691">
        <v>0</v>
      </c>
      <c r="Z691">
        <v>1</v>
      </c>
      <c r="AA691">
        <v>0</v>
      </c>
      <c r="AB691">
        <v>1</v>
      </c>
      <c r="AC691">
        <v>0</v>
      </c>
      <c r="AD691">
        <v>0</v>
      </c>
      <c r="AE691">
        <v>0</v>
      </c>
      <c r="AF691">
        <v>0</v>
      </c>
      <c r="AG691">
        <v>0</v>
      </c>
      <c r="AH691">
        <v>0</v>
      </c>
      <c r="AI691">
        <v>1</v>
      </c>
      <c r="AJ691">
        <v>1</v>
      </c>
      <c r="AK691">
        <v>0</v>
      </c>
      <c r="AL691">
        <v>0</v>
      </c>
      <c r="AM691">
        <v>0</v>
      </c>
      <c r="AN691" t="s">
        <v>54</v>
      </c>
      <c r="AO691" t="s">
        <v>55</v>
      </c>
      <c r="AP691" t="s">
        <v>56</v>
      </c>
    </row>
    <row r="692" ht="409.5" spans="1:42">
      <c r="A692">
        <v>886</v>
      </c>
      <c r="B692" t="s">
        <v>2116</v>
      </c>
      <c r="C692" t="s">
        <v>1469</v>
      </c>
      <c r="D692" s="12" t="s">
        <v>2117</v>
      </c>
      <c r="E692">
        <v>3.9</v>
      </c>
      <c r="F692" s="12" t="s">
        <v>2118</v>
      </c>
      <c r="G692" t="s">
        <v>178</v>
      </c>
      <c r="H692" t="s">
        <v>2119</v>
      </c>
      <c r="I692" t="s">
        <v>63</v>
      </c>
      <c r="J692">
        <v>1830</v>
      </c>
      <c r="K692" t="s">
        <v>106</v>
      </c>
      <c r="L692" t="s">
        <v>180</v>
      </c>
      <c r="M692" t="s">
        <v>180</v>
      </c>
      <c r="N692" t="s">
        <v>166</v>
      </c>
      <c r="O692" t="s">
        <v>2120</v>
      </c>
      <c r="P692">
        <v>0</v>
      </c>
      <c r="Q692">
        <v>0</v>
      </c>
      <c r="R692">
        <v>62</v>
      </c>
      <c r="S692">
        <v>119</v>
      </c>
      <c r="T692">
        <v>90.5</v>
      </c>
      <c r="U692" t="s">
        <v>2121</v>
      </c>
      <c r="V692" t="s">
        <v>183</v>
      </c>
      <c r="W692">
        <v>191</v>
      </c>
      <c r="X692">
        <v>0</v>
      </c>
      <c r="Y692">
        <v>0</v>
      </c>
      <c r="Z692">
        <v>1</v>
      </c>
      <c r="AA692">
        <v>0</v>
      </c>
      <c r="AB692">
        <v>0</v>
      </c>
      <c r="AC692">
        <v>0</v>
      </c>
      <c r="AD692">
        <v>0</v>
      </c>
      <c r="AE692">
        <v>0</v>
      </c>
      <c r="AF692">
        <v>0</v>
      </c>
      <c r="AG692">
        <v>0</v>
      </c>
      <c r="AH692">
        <v>0</v>
      </c>
      <c r="AI692">
        <v>0</v>
      </c>
      <c r="AJ692">
        <v>0</v>
      </c>
      <c r="AK692">
        <v>0</v>
      </c>
      <c r="AL692">
        <v>0</v>
      </c>
      <c r="AM692">
        <v>0</v>
      </c>
      <c r="AN692" t="s">
        <v>134</v>
      </c>
      <c r="AO692" t="s">
        <v>55</v>
      </c>
      <c r="AP692" t="s">
        <v>56</v>
      </c>
    </row>
    <row r="693" ht="409.5" spans="1:42">
      <c r="A693">
        <v>887</v>
      </c>
      <c r="B693" t="s">
        <v>323</v>
      </c>
      <c r="C693" t="s">
        <v>2122</v>
      </c>
      <c r="D693" s="12" t="s">
        <v>2123</v>
      </c>
      <c r="E693">
        <v>4.3</v>
      </c>
      <c r="F693" s="12" t="s">
        <v>2124</v>
      </c>
      <c r="G693" t="s">
        <v>773</v>
      </c>
      <c r="H693" t="s">
        <v>773</v>
      </c>
      <c r="I693" t="s">
        <v>95</v>
      </c>
      <c r="J693">
        <v>2008</v>
      </c>
      <c r="K693" t="s">
        <v>49</v>
      </c>
      <c r="L693" t="s">
        <v>315</v>
      </c>
      <c r="M693" t="s">
        <v>140</v>
      </c>
      <c r="N693" t="s">
        <v>97</v>
      </c>
      <c r="O693" t="s">
        <v>2125</v>
      </c>
      <c r="P693">
        <v>0</v>
      </c>
      <c r="Q693">
        <v>0</v>
      </c>
      <c r="R693">
        <v>119</v>
      </c>
      <c r="S693">
        <v>187</v>
      </c>
      <c r="T693">
        <v>153</v>
      </c>
      <c r="U693" t="s">
        <v>2126</v>
      </c>
      <c r="V693" t="s">
        <v>126</v>
      </c>
      <c r="W693">
        <v>13</v>
      </c>
      <c r="X693">
        <v>1</v>
      </c>
      <c r="Y693">
        <v>1</v>
      </c>
      <c r="Z693">
        <v>0</v>
      </c>
      <c r="AA693">
        <v>1</v>
      </c>
      <c r="AB693">
        <v>0</v>
      </c>
      <c r="AC693">
        <v>0</v>
      </c>
      <c r="AD693">
        <v>0</v>
      </c>
      <c r="AE693">
        <v>0</v>
      </c>
      <c r="AF693">
        <v>0</v>
      </c>
      <c r="AG693">
        <v>0</v>
      </c>
      <c r="AH693">
        <v>0</v>
      </c>
      <c r="AI693">
        <v>0</v>
      </c>
      <c r="AJ693">
        <v>0</v>
      </c>
      <c r="AK693">
        <v>0</v>
      </c>
      <c r="AL693">
        <v>0</v>
      </c>
      <c r="AM693">
        <v>0</v>
      </c>
      <c r="AN693" t="s">
        <v>54</v>
      </c>
      <c r="AO693" t="s">
        <v>234</v>
      </c>
      <c r="AP693" t="s">
        <v>55</v>
      </c>
    </row>
    <row r="694" ht="409.5" spans="1:42">
      <c r="A694">
        <v>892</v>
      </c>
      <c r="B694" t="s">
        <v>2394</v>
      </c>
      <c r="C694" t="s">
        <v>2395</v>
      </c>
      <c r="D694" s="12" t="s">
        <v>2396</v>
      </c>
      <c r="E694">
        <v>3.2</v>
      </c>
      <c r="F694" s="12" t="s">
        <v>650</v>
      </c>
      <c r="G694" t="s">
        <v>651</v>
      </c>
      <c r="H694" t="s">
        <v>652</v>
      </c>
      <c r="I694" t="s">
        <v>155</v>
      </c>
      <c r="J694">
        <v>1958</v>
      </c>
      <c r="K694" t="s">
        <v>218</v>
      </c>
      <c r="L694" t="s">
        <v>653</v>
      </c>
      <c r="M694" t="s">
        <v>84</v>
      </c>
      <c r="N694" t="s">
        <v>108</v>
      </c>
      <c r="O694" t="s">
        <v>654</v>
      </c>
      <c r="P694">
        <v>0</v>
      </c>
      <c r="Q694">
        <v>0</v>
      </c>
      <c r="R694">
        <v>81</v>
      </c>
      <c r="S694">
        <v>132</v>
      </c>
      <c r="T694">
        <v>106.5</v>
      </c>
      <c r="U694" t="s">
        <v>655</v>
      </c>
      <c r="V694" t="s">
        <v>158</v>
      </c>
      <c r="W694">
        <v>63</v>
      </c>
      <c r="X694">
        <v>1</v>
      </c>
      <c r="Y694">
        <v>1</v>
      </c>
      <c r="Z694">
        <v>0</v>
      </c>
      <c r="AA694">
        <v>1</v>
      </c>
      <c r="AB694">
        <v>1</v>
      </c>
      <c r="AC694">
        <v>1</v>
      </c>
      <c r="AD694">
        <v>0</v>
      </c>
      <c r="AE694">
        <v>0</v>
      </c>
      <c r="AF694">
        <v>0</v>
      </c>
      <c r="AG694">
        <v>0</v>
      </c>
      <c r="AH694">
        <v>1</v>
      </c>
      <c r="AI694">
        <v>1</v>
      </c>
      <c r="AJ694">
        <v>0</v>
      </c>
      <c r="AK694">
        <v>0</v>
      </c>
      <c r="AL694">
        <v>0</v>
      </c>
      <c r="AM694">
        <v>0</v>
      </c>
      <c r="AN694" t="s">
        <v>54</v>
      </c>
      <c r="AO694" t="s">
        <v>577</v>
      </c>
      <c r="AP694" t="s">
        <v>55</v>
      </c>
    </row>
    <row r="695" ht="409.5" spans="1:42">
      <c r="A695">
        <v>893</v>
      </c>
      <c r="B695" t="s">
        <v>323</v>
      </c>
      <c r="C695" t="s">
        <v>2397</v>
      </c>
      <c r="D695" s="12" t="s">
        <v>2398</v>
      </c>
      <c r="E695">
        <v>5</v>
      </c>
      <c r="F695" s="12" t="s">
        <v>2399</v>
      </c>
      <c r="G695" t="s">
        <v>2400</v>
      </c>
      <c r="H695" t="s">
        <v>2400</v>
      </c>
      <c r="I695" t="s">
        <v>95</v>
      </c>
      <c r="J695">
        <v>2011</v>
      </c>
      <c r="K695" t="s">
        <v>49</v>
      </c>
      <c r="L695" t="s">
        <v>315</v>
      </c>
      <c r="M695" t="s">
        <v>140</v>
      </c>
      <c r="N695" t="s">
        <v>97</v>
      </c>
      <c r="O695">
        <v>-1</v>
      </c>
      <c r="P695">
        <v>0</v>
      </c>
      <c r="Q695">
        <v>1</v>
      </c>
      <c r="R695">
        <v>120</v>
      </c>
      <c r="S695">
        <v>140</v>
      </c>
      <c r="T695">
        <v>130</v>
      </c>
      <c r="U695" t="s">
        <v>2401</v>
      </c>
      <c r="V695" t="s">
        <v>286</v>
      </c>
      <c r="W695">
        <v>10</v>
      </c>
      <c r="X695">
        <v>0</v>
      </c>
      <c r="Y695">
        <v>0</v>
      </c>
      <c r="Z695">
        <v>0</v>
      </c>
      <c r="AA695">
        <v>1</v>
      </c>
      <c r="AB695">
        <v>0</v>
      </c>
      <c r="AC695">
        <v>0</v>
      </c>
      <c r="AD695">
        <v>0</v>
      </c>
      <c r="AE695">
        <v>0</v>
      </c>
      <c r="AF695">
        <v>0</v>
      </c>
      <c r="AG695">
        <v>0</v>
      </c>
      <c r="AH695">
        <v>0</v>
      </c>
      <c r="AI695">
        <v>0</v>
      </c>
      <c r="AJ695">
        <v>0</v>
      </c>
      <c r="AK695">
        <v>0</v>
      </c>
      <c r="AL695">
        <v>0</v>
      </c>
      <c r="AM695">
        <v>0</v>
      </c>
      <c r="AN695" t="s">
        <v>54</v>
      </c>
      <c r="AO695" t="s">
        <v>234</v>
      </c>
      <c r="AP695" t="s">
        <v>56</v>
      </c>
    </row>
    <row r="696" ht="409.5" spans="1:42">
      <c r="A696">
        <v>895</v>
      </c>
      <c r="B696" t="s">
        <v>2127</v>
      </c>
      <c r="C696" t="s">
        <v>2128</v>
      </c>
      <c r="D696" s="12" t="s">
        <v>2129</v>
      </c>
      <c r="E696">
        <v>3.3</v>
      </c>
      <c r="F696" s="12" t="s">
        <v>2130</v>
      </c>
      <c r="G696" t="s">
        <v>2131</v>
      </c>
      <c r="H696" t="s">
        <v>2131</v>
      </c>
      <c r="I696" t="s">
        <v>83</v>
      </c>
      <c r="J696">
        <v>1988</v>
      </c>
      <c r="K696" t="s">
        <v>106</v>
      </c>
      <c r="L696" t="s">
        <v>123</v>
      </c>
      <c r="M696" t="s">
        <v>75</v>
      </c>
      <c r="N696" t="s">
        <v>67</v>
      </c>
      <c r="O696" t="s">
        <v>2132</v>
      </c>
      <c r="P696">
        <v>0</v>
      </c>
      <c r="Q696">
        <v>0</v>
      </c>
      <c r="R696">
        <v>90</v>
      </c>
      <c r="S696">
        <v>157</v>
      </c>
      <c r="T696">
        <v>123.5</v>
      </c>
      <c r="U696" t="s">
        <v>2133</v>
      </c>
      <c r="V696" t="s">
        <v>126</v>
      </c>
      <c r="W696">
        <v>33</v>
      </c>
      <c r="X696">
        <v>0</v>
      </c>
      <c r="Y696">
        <v>0</v>
      </c>
      <c r="Z696">
        <v>0</v>
      </c>
      <c r="AA696">
        <v>1</v>
      </c>
      <c r="AB696">
        <v>1</v>
      </c>
      <c r="AC696">
        <v>1</v>
      </c>
      <c r="AD696">
        <v>0</v>
      </c>
      <c r="AE696">
        <v>0</v>
      </c>
      <c r="AF696">
        <v>0</v>
      </c>
      <c r="AG696">
        <v>0</v>
      </c>
      <c r="AH696">
        <v>0</v>
      </c>
      <c r="AI696">
        <v>1</v>
      </c>
      <c r="AJ696">
        <v>0</v>
      </c>
      <c r="AK696">
        <v>0</v>
      </c>
      <c r="AL696">
        <v>1</v>
      </c>
      <c r="AM696">
        <v>0</v>
      </c>
      <c r="AN696" t="s">
        <v>174</v>
      </c>
      <c r="AO696" t="s">
        <v>55</v>
      </c>
      <c r="AP696" t="s">
        <v>56</v>
      </c>
    </row>
    <row r="697" ht="409.5" spans="1:42">
      <c r="A697">
        <v>896</v>
      </c>
      <c r="B697" t="s">
        <v>2402</v>
      </c>
      <c r="C697" t="s">
        <v>260</v>
      </c>
      <c r="D697" s="12" t="s">
        <v>2403</v>
      </c>
      <c r="E697">
        <v>4.3</v>
      </c>
      <c r="F697" s="12" t="s">
        <v>2018</v>
      </c>
      <c r="G697" t="s">
        <v>94</v>
      </c>
      <c r="H697" t="s">
        <v>94</v>
      </c>
      <c r="I697" t="s">
        <v>83</v>
      </c>
      <c r="J697">
        <v>1999</v>
      </c>
      <c r="K697" t="s">
        <v>106</v>
      </c>
      <c r="L697" t="s">
        <v>207</v>
      </c>
      <c r="M697" t="s">
        <v>140</v>
      </c>
      <c r="N697" t="s">
        <v>87</v>
      </c>
      <c r="O697" t="s">
        <v>2019</v>
      </c>
      <c r="P697">
        <v>0</v>
      </c>
      <c r="Q697">
        <v>0</v>
      </c>
      <c r="R697">
        <v>63</v>
      </c>
      <c r="S697">
        <v>110</v>
      </c>
      <c r="T697">
        <v>86.5</v>
      </c>
      <c r="U697" t="s">
        <v>2020</v>
      </c>
      <c r="V697" t="s">
        <v>100</v>
      </c>
      <c r="W697">
        <v>22</v>
      </c>
      <c r="X697">
        <v>0</v>
      </c>
      <c r="Y697">
        <v>0</v>
      </c>
      <c r="Z697">
        <v>1</v>
      </c>
      <c r="AA697">
        <v>1</v>
      </c>
      <c r="AB697">
        <v>1</v>
      </c>
      <c r="AC697">
        <v>0</v>
      </c>
      <c r="AD697">
        <v>0</v>
      </c>
      <c r="AE697">
        <v>0</v>
      </c>
      <c r="AF697">
        <v>0</v>
      </c>
      <c r="AG697">
        <v>0</v>
      </c>
      <c r="AH697">
        <v>0</v>
      </c>
      <c r="AI697">
        <v>0</v>
      </c>
      <c r="AJ697">
        <v>0</v>
      </c>
      <c r="AK697">
        <v>0</v>
      </c>
      <c r="AL697">
        <v>0</v>
      </c>
      <c r="AM697">
        <v>0</v>
      </c>
      <c r="AN697" t="s">
        <v>634</v>
      </c>
      <c r="AO697" t="s">
        <v>55</v>
      </c>
      <c r="AP697" t="s">
        <v>56</v>
      </c>
    </row>
    <row r="698" ht="409.5" spans="1:42">
      <c r="A698">
        <v>897</v>
      </c>
      <c r="B698" t="s">
        <v>1164</v>
      </c>
      <c r="C698" t="s">
        <v>1165</v>
      </c>
      <c r="D698" s="12" t="s">
        <v>1166</v>
      </c>
      <c r="E698">
        <v>3.5</v>
      </c>
      <c r="F698" s="12" t="s">
        <v>1167</v>
      </c>
      <c r="G698" t="s">
        <v>1168</v>
      </c>
      <c r="H698" t="s">
        <v>1168</v>
      </c>
      <c r="I698" t="s">
        <v>48</v>
      </c>
      <c r="J698">
        <v>1996</v>
      </c>
      <c r="K698" t="s">
        <v>218</v>
      </c>
      <c r="L698" t="s">
        <v>65</v>
      </c>
      <c r="M698" t="s">
        <v>66</v>
      </c>
      <c r="N698" t="s">
        <v>87</v>
      </c>
      <c r="O698">
        <v>-1</v>
      </c>
      <c r="P698">
        <v>0</v>
      </c>
      <c r="Q698">
        <v>0</v>
      </c>
      <c r="R698">
        <v>42</v>
      </c>
      <c r="S698">
        <v>86</v>
      </c>
      <c r="T698">
        <v>64</v>
      </c>
      <c r="U698" t="s">
        <v>1169</v>
      </c>
      <c r="V698" t="s">
        <v>126</v>
      </c>
      <c r="W698">
        <v>25</v>
      </c>
      <c r="X698">
        <v>0</v>
      </c>
      <c r="Y698">
        <v>0</v>
      </c>
      <c r="Z698">
        <v>0</v>
      </c>
      <c r="AA698">
        <v>0</v>
      </c>
      <c r="AB698">
        <v>1</v>
      </c>
      <c r="AC698">
        <v>0</v>
      </c>
      <c r="AD698">
        <v>0</v>
      </c>
      <c r="AE698">
        <v>0</v>
      </c>
      <c r="AF698">
        <v>0</v>
      </c>
      <c r="AG698">
        <v>0</v>
      </c>
      <c r="AH698">
        <v>0</v>
      </c>
      <c r="AI698">
        <v>1</v>
      </c>
      <c r="AJ698">
        <v>0</v>
      </c>
      <c r="AK698">
        <v>0</v>
      </c>
      <c r="AL698">
        <v>0</v>
      </c>
      <c r="AM698">
        <v>0</v>
      </c>
      <c r="AN698" t="s">
        <v>821</v>
      </c>
      <c r="AO698" t="s">
        <v>55</v>
      </c>
      <c r="AP698" t="s">
        <v>55</v>
      </c>
    </row>
    <row r="699" ht="409.5" spans="1:42">
      <c r="A699">
        <v>898</v>
      </c>
      <c r="B699" t="s">
        <v>2134</v>
      </c>
      <c r="C699" t="s">
        <v>2135</v>
      </c>
      <c r="D699" s="12" t="s">
        <v>2136</v>
      </c>
      <c r="E699">
        <v>3.9</v>
      </c>
      <c r="F699" s="12" t="s">
        <v>2137</v>
      </c>
      <c r="G699" t="s">
        <v>94</v>
      </c>
      <c r="H699" t="s">
        <v>94</v>
      </c>
      <c r="I699" t="s">
        <v>105</v>
      </c>
      <c r="J699">
        <v>2010</v>
      </c>
      <c r="K699" t="s">
        <v>49</v>
      </c>
      <c r="L699" t="s">
        <v>139</v>
      </c>
      <c r="M699" t="s">
        <v>140</v>
      </c>
      <c r="N699" t="s">
        <v>250</v>
      </c>
      <c r="O699">
        <v>-1</v>
      </c>
      <c r="P699">
        <v>0</v>
      </c>
      <c r="Q699">
        <v>0</v>
      </c>
      <c r="R699">
        <v>32</v>
      </c>
      <c r="S699">
        <v>62</v>
      </c>
      <c r="T699">
        <v>47</v>
      </c>
      <c r="U699" t="s">
        <v>2138</v>
      </c>
      <c r="V699" t="s">
        <v>100</v>
      </c>
      <c r="W699">
        <v>11</v>
      </c>
      <c r="X699">
        <v>0</v>
      </c>
      <c r="Y699">
        <v>1</v>
      </c>
      <c r="Z699">
        <v>0</v>
      </c>
      <c r="AA699">
        <v>0</v>
      </c>
      <c r="AB699">
        <v>1</v>
      </c>
      <c r="AC699">
        <v>0</v>
      </c>
      <c r="AD699">
        <v>0</v>
      </c>
      <c r="AE699">
        <v>0</v>
      </c>
      <c r="AF699">
        <v>0</v>
      </c>
      <c r="AG699">
        <v>0</v>
      </c>
      <c r="AH699">
        <v>0</v>
      </c>
      <c r="AI699">
        <v>0</v>
      </c>
      <c r="AJ699">
        <v>0</v>
      </c>
      <c r="AK699">
        <v>0</v>
      </c>
      <c r="AL699">
        <v>0</v>
      </c>
      <c r="AM699">
        <v>0</v>
      </c>
      <c r="AN699" t="s">
        <v>174</v>
      </c>
      <c r="AO699" t="s">
        <v>234</v>
      </c>
      <c r="AP699" t="s">
        <v>55</v>
      </c>
    </row>
    <row r="700" ht="409.5" spans="1:42">
      <c r="A700">
        <v>899</v>
      </c>
      <c r="B700" t="s">
        <v>2139</v>
      </c>
      <c r="C700" t="s">
        <v>2140</v>
      </c>
      <c r="D700" s="12" t="s">
        <v>2141</v>
      </c>
      <c r="E700">
        <v>4</v>
      </c>
      <c r="F700" s="12" t="s">
        <v>2142</v>
      </c>
      <c r="G700" t="s">
        <v>121</v>
      </c>
      <c r="H700" t="s">
        <v>121</v>
      </c>
      <c r="I700" t="s">
        <v>63</v>
      </c>
      <c r="J700">
        <v>1982</v>
      </c>
      <c r="K700" t="s">
        <v>106</v>
      </c>
      <c r="L700" t="s">
        <v>315</v>
      </c>
      <c r="M700" t="s">
        <v>140</v>
      </c>
      <c r="N700" t="s">
        <v>275</v>
      </c>
      <c r="O700" t="s">
        <v>2143</v>
      </c>
      <c r="P700">
        <v>0</v>
      </c>
      <c r="Q700">
        <v>0</v>
      </c>
      <c r="R700">
        <v>116</v>
      </c>
      <c r="S700">
        <v>208</v>
      </c>
      <c r="T700">
        <v>162</v>
      </c>
      <c r="U700" t="s">
        <v>2144</v>
      </c>
      <c r="V700" t="s">
        <v>126</v>
      </c>
      <c r="W700">
        <v>39</v>
      </c>
      <c r="X700">
        <v>1</v>
      </c>
      <c r="Y700">
        <v>0</v>
      </c>
      <c r="Z700">
        <v>0</v>
      </c>
      <c r="AA700">
        <v>1</v>
      </c>
      <c r="AB700">
        <v>1</v>
      </c>
      <c r="AC700">
        <v>0</v>
      </c>
      <c r="AD700">
        <v>0</v>
      </c>
      <c r="AE700">
        <v>0</v>
      </c>
      <c r="AF700">
        <v>0</v>
      </c>
      <c r="AG700">
        <v>0</v>
      </c>
      <c r="AH700">
        <v>1</v>
      </c>
      <c r="AI700">
        <v>1</v>
      </c>
      <c r="AJ700">
        <v>1</v>
      </c>
      <c r="AK700">
        <v>0</v>
      </c>
      <c r="AL700">
        <v>0</v>
      </c>
      <c r="AM700">
        <v>0</v>
      </c>
      <c r="AN700" t="s">
        <v>54</v>
      </c>
      <c r="AO700" t="s">
        <v>55</v>
      </c>
      <c r="AP700" t="s">
        <v>56</v>
      </c>
    </row>
    <row r="701" ht="409.5" spans="1:42">
      <c r="A701">
        <v>900</v>
      </c>
      <c r="B701" t="s">
        <v>2049</v>
      </c>
      <c r="C701" t="s">
        <v>1635</v>
      </c>
      <c r="D701" s="12" t="s">
        <v>2050</v>
      </c>
      <c r="E701">
        <v>3.9</v>
      </c>
      <c r="F701" s="12" t="s">
        <v>1598</v>
      </c>
      <c r="G701" t="s">
        <v>2051</v>
      </c>
      <c r="H701" t="s">
        <v>1599</v>
      </c>
      <c r="I701" t="s">
        <v>63</v>
      </c>
      <c r="J701">
        <v>1913</v>
      </c>
      <c r="K701" t="s">
        <v>106</v>
      </c>
      <c r="L701" t="s">
        <v>180</v>
      </c>
      <c r="M701" t="s">
        <v>180</v>
      </c>
      <c r="N701" t="s">
        <v>166</v>
      </c>
      <c r="O701" t="s">
        <v>1600</v>
      </c>
      <c r="P701">
        <v>0</v>
      </c>
      <c r="Q701">
        <v>0</v>
      </c>
      <c r="R701">
        <v>107</v>
      </c>
      <c r="S701">
        <v>173</v>
      </c>
      <c r="T701">
        <v>140</v>
      </c>
      <c r="U701" t="s">
        <v>1601</v>
      </c>
      <c r="V701" t="s">
        <v>69</v>
      </c>
      <c r="W701">
        <v>108</v>
      </c>
      <c r="X701">
        <v>1</v>
      </c>
      <c r="Y701">
        <v>0</v>
      </c>
      <c r="Z701">
        <v>0</v>
      </c>
      <c r="AA701">
        <v>1</v>
      </c>
      <c r="AB701">
        <v>0</v>
      </c>
      <c r="AC701">
        <v>0</v>
      </c>
      <c r="AD701">
        <v>0</v>
      </c>
      <c r="AE701">
        <v>0</v>
      </c>
      <c r="AF701">
        <v>0</v>
      </c>
      <c r="AG701">
        <v>0</v>
      </c>
      <c r="AH701">
        <v>0</v>
      </c>
      <c r="AI701">
        <v>0</v>
      </c>
      <c r="AJ701">
        <v>0</v>
      </c>
      <c r="AK701">
        <v>0</v>
      </c>
      <c r="AL701">
        <v>0</v>
      </c>
      <c r="AM701">
        <v>0</v>
      </c>
      <c r="AN701" t="s">
        <v>54</v>
      </c>
      <c r="AO701" t="s">
        <v>234</v>
      </c>
      <c r="AP701" t="s">
        <v>135</v>
      </c>
    </row>
    <row r="702" ht="42" spans="1:42">
      <c r="A702">
        <v>901</v>
      </c>
      <c r="B702" t="s">
        <v>42</v>
      </c>
      <c r="C702" t="s">
        <v>2404</v>
      </c>
      <c r="D702" t="s">
        <v>2405</v>
      </c>
      <c r="E702">
        <v>3.4</v>
      </c>
      <c r="F702" s="12" t="s">
        <v>2406</v>
      </c>
      <c r="G702" t="s">
        <v>2407</v>
      </c>
      <c r="H702" t="s">
        <v>2408</v>
      </c>
      <c r="I702" t="s">
        <v>95</v>
      </c>
      <c r="J702">
        <v>-1</v>
      </c>
      <c r="K702" t="s">
        <v>49</v>
      </c>
      <c r="L702" t="s">
        <v>309</v>
      </c>
      <c r="M702" t="s">
        <v>140</v>
      </c>
      <c r="N702" t="s">
        <v>503</v>
      </c>
      <c r="O702">
        <v>-1</v>
      </c>
      <c r="P702">
        <v>0</v>
      </c>
      <c r="Q702">
        <v>0</v>
      </c>
      <c r="R702">
        <v>65</v>
      </c>
      <c r="S702">
        <v>113</v>
      </c>
      <c r="T702">
        <v>89</v>
      </c>
      <c r="U702" t="s">
        <v>2409</v>
      </c>
      <c r="V702" t="s">
        <v>90</v>
      </c>
      <c r="W702">
        <v>-1</v>
      </c>
      <c r="X702">
        <v>0</v>
      </c>
      <c r="Y702">
        <v>0</v>
      </c>
      <c r="Z702">
        <v>0</v>
      </c>
      <c r="AA702">
        <v>0</v>
      </c>
      <c r="AB702">
        <v>0</v>
      </c>
      <c r="AC702">
        <v>0</v>
      </c>
      <c r="AD702">
        <v>0</v>
      </c>
      <c r="AE702">
        <v>0</v>
      </c>
      <c r="AF702">
        <v>0</v>
      </c>
      <c r="AG702">
        <v>0</v>
      </c>
      <c r="AH702">
        <v>0</v>
      </c>
      <c r="AI702">
        <v>0</v>
      </c>
      <c r="AJ702">
        <v>0</v>
      </c>
      <c r="AK702">
        <v>0</v>
      </c>
      <c r="AL702">
        <v>0</v>
      </c>
      <c r="AM702">
        <v>0</v>
      </c>
      <c r="AN702" t="s">
        <v>54</v>
      </c>
      <c r="AO702" t="s">
        <v>55</v>
      </c>
      <c r="AP702" t="s">
        <v>55</v>
      </c>
    </row>
    <row r="703" ht="409.5" spans="1:42">
      <c r="A703">
        <v>902</v>
      </c>
      <c r="B703" t="s">
        <v>1170</v>
      </c>
      <c r="C703" t="s">
        <v>1171</v>
      </c>
      <c r="D703" s="12" t="s">
        <v>1172</v>
      </c>
      <c r="E703">
        <v>3</v>
      </c>
      <c r="F703" s="12" t="s">
        <v>1173</v>
      </c>
      <c r="G703" t="s">
        <v>1174</v>
      </c>
      <c r="H703" t="s">
        <v>1174</v>
      </c>
      <c r="I703" t="s">
        <v>63</v>
      </c>
      <c r="J703">
        <v>1958</v>
      </c>
      <c r="K703" t="s">
        <v>49</v>
      </c>
      <c r="L703" t="s">
        <v>1175</v>
      </c>
      <c r="M703" t="s">
        <v>148</v>
      </c>
      <c r="N703" t="s">
        <v>166</v>
      </c>
      <c r="O703" t="s">
        <v>1176</v>
      </c>
      <c r="P703">
        <v>0</v>
      </c>
      <c r="Q703">
        <v>0</v>
      </c>
      <c r="R703">
        <v>69</v>
      </c>
      <c r="S703">
        <v>127</v>
      </c>
      <c r="T703">
        <v>98</v>
      </c>
      <c r="U703" t="s">
        <v>1177</v>
      </c>
      <c r="V703" t="s">
        <v>923</v>
      </c>
      <c r="W703">
        <v>63</v>
      </c>
      <c r="X703">
        <v>1</v>
      </c>
      <c r="Y703">
        <v>0</v>
      </c>
      <c r="Z703">
        <v>0</v>
      </c>
      <c r="AA703">
        <v>0</v>
      </c>
      <c r="AB703">
        <v>1</v>
      </c>
      <c r="AC703">
        <v>0</v>
      </c>
      <c r="AD703">
        <v>0</v>
      </c>
      <c r="AE703">
        <v>0</v>
      </c>
      <c r="AF703">
        <v>0</v>
      </c>
      <c r="AG703">
        <v>0</v>
      </c>
      <c r="AH703">
        <v>0</v>
      </c>
      <c r="AI703">
        <v>0</v>
      </c>
      <c r="AJ703">
        <v>0</v>
      </c>
      <c r="AK703">
        <v>0</v>
      </c>
      <c r="AL703">
        <v>0</v>
      </c>
      <c r="AM703">
        <v>0</v>
      </c>
      <c r="AN703" t="s">
        <v>194</v>
      </c>
      <c r="AO703" t="s">
        <v>234</v>
      </c>
      <c r="AP703" t="s">
        <v>56</v>
      </c>
    </row>
    <row r="704" ht="409.5" spans="1:42">
      <c r="A704">
        <v>904</v>
      </c>
      <c r="B704" t="s">
        <v>1595</v>
      </c>
      <c r="C704" t="s">
        <v>1596</v>
      </c>
      <c r="D704" s="12" t="s">
        <v>1597</v>
      </c>
      <c r="E704">
        <v>3.9</v>
      </c>
      <c r="F704" s="12" t="s">
        <v>1598</v>
      </c>
      <c r="G704" t="s">
        <v>94</v>
      </c>
      <c r="H704" t="s">
        <v>1599</v>
      </c>
      <c r="I704" t="s">
        <v>63</v>
      </c>
      <c r="J704">
        <v>1913</v>
      </c>
      <c r="K704" t="s">
        <v>106</v>
      </c>
      <c r="L704" t="s">
        <v>180</v>
      </c>
      <c r="M704" t="s">
        <v>180</v>
      </c>
      <c r="N704" t="s">
        <v>166</v>
      </c>
      <c r="O704" t="s">
        <v>1600</v>
      </c>
      <c r="P704">
        <v>0</v>
      </c>
      <c r="Q704">
        <v>0</v>
      </c>
      <c r="R704">
        <v>102</v>
      </c>
      <c r="S704">
        <v>172</v>
      </c>
      <c r="T704">
        <v>137</v>
      </c>
      <c r="U704" t="s">
        <v>1601</v>
      </c>
      <c r="V704" t="s">
        <v>100</v>
      </c>
      <c r="W704">
        <v>108</v>
      </c>
      <c r="X704">
        <v>1</v>
      </c>
      <c r="Y704">
        <v>0</v>
      </c>
      <c r="Z704">
        <v>0</v>
      </c>
      <c r="AA704">
        <v>0</v>
      </c>
      <c r="AB704">
        <v>0</v>
      </c>
      <c r="AC704">
        <v>0</v>
      </c>
      <c r="AD704">
        <v>0</v>
      </c>
      <c r="AE704">
        <v>0</v>
      </c>
      <c r="AF704">
        <v>0</v>
      </c>
      <c r="AG704">
        <v>0</v>
      </c>
      <c r="AH704">
        <v>0</v>
      </c>
      <c r="AI704">
        <v>0</v>
      </c>
      <c r="AJ704">
        <v>0</v>
      </c>
      <c r="AK704">
        <v>0</v>
      </c>
      <c r="AL704">
        <v>0</v>
      </c>
      <c r="AM704">
        <v>0</v>
      </c>
      <c r="AN704" t="s">
        <v>54</v>
      </c>
      <c r="AO704" t="s">
        <v>234</v>
      </c>
      <c r="AP704" t="s">
        <v>135</v>
      </c>
    </row>
    <row r="705" ht="409.5" spans="1:42">
      <c r="A705">
        <v>907</v>
      </c>
      <c r="B705" t="s">
        <v>330</v>
      </c>
      <c r="C705" t="s">
        <v>656</v>
      </c>
      <c r="D705" s="12" t="s">
        <v>1602</v>
      </c>
      <c r="E705">
        <v>4</v>
      </c>
      <c r="F705" s="12" t="s">
        <v>216</v>
      </c>
      <c r="G705" t="s">
        <v>217</v>
      </c>
      <c r="H705" t="s">
        <v>217</v>
      </c>
      <c r="I705" t="s">
        <v>48</v>
      </c>
      <c r="J705">
        <v>1915</v>
      </c>
      <c r="K705" t="s">
        <v>218</v>
      </c>
      <c r="L705" t="s">
        <v>219</v>
      </c>
      <c r="M705" t="s">
        <v>220</v>
      </c>
      <c r="N705" t="s">
        <v>87</v>
      </c>
      <c r="O705">
        <v>-1</v>
      </c>
      <c r="P705">
        <v>0</v>
      </c>
      <c r="Q705">
        <v>0</v>
      </c>
      <c r="R705">
        <v>74</v>
      </c>
      <c r="S705">
        <v>124</v>
      </c>
      <c r="T705">
        <v>99</v>
      </c>
      <c r="U705" t="s">
        <v>221</v>
      </c>
      <c r="V705" t="s">
        <v>222</v>
      </c>
      <c r="W705">
        <v>106</v>
      </c>
      <c r="X705">
        <v>1</v>
      </c>
      <c r="Y705">
        <v>0</v>
      </c>
      <c r="Z705">
        <v>1</v>
      </c>
      <c r="AA705">
        <v>0</v>
      </c>
      <c r="AB705">
        <v>1</v>
      </c>
      <c r="AC705">
        <v>0</v>
      </c>
      <c r="AD705">
        <v>0</v>
      </c>
      <c r="AE705">
        <v>0</v>
      </c>
      <c r="AF705">
        <v>0</v>
      </c>
      <c r="AG705">
        <v>0</v>
      </c>
      <c r="AH705">
        <v>0</v>
      </c>
      <c r="AI705">
        <v>0</v>
      </c>
      <c r="AJ705">
        <v>0</v>
      </c>
      <c r="AK705">
        <v>0</v>
      </c>
      <c r="AL705">
        <v>0</v>
      </c>
      <c r="AM705">
        <v>0</v>
      </c>
      <c r="AN705" t="s">
        <v>194</v>
      </c>
      <c r="AO705" t="s">
        <v>55</v>
      </c>
      <c r="AP705" t="s">
        <v>56</v>
      </c>
    </row>
    <row r="706" ht="409.5" spans="1:42">
      <c r="A706">
        <v>909</v>
      </c>
      <c r="B706" t="s">
        <v>1181</v>
      </c>
      <c r="C706" t="s">
        <v>1182</v>
      </c>
      <c r="D706" s="12" t="s">
        <v>1183</v>
      </c>
      <c r="E706">
        <v>3.3</v>
      </c>
      <c r="F706" s="12" t="s">
        <v>1184</v>
      </c>
      <c r="G706" t="s">
        <v>662</v>
      </c>
      <c r="H706" t="s">
        <v>662</v>
      </c>
      <c r="I706" t="s">
        <v>48</v>
      </c>
      <c r="J706">
        <v>1964</v>
      </c>
      <c r="K706" t="s">
        <v>49</v>
      </c>
      <c r="L706" t="s">
        <v>1160</v>
      </c>
      <c r="M706" t="s">
        <v>357</v>
      </c>
      <c r="N706" t="s">
        <v>97</v>
      </c>
      <c r="O706">
        <v>-1</v>
      </c>
      <c r="P706">
        <v>0</v>
      </c>
      <c r="Q706">
        <v>0</v>
      </c>
      <c r="R706">
        <v>40</v>
      </c>
      <c r="S706">
        <v>68</v>
      </c>
      <c r="T706">
        <v>54</v>
      </c>
      <c r="U706" t="s">
        <v>1185</v>
      </c>
      <c r="V706" t="s">
        <v>665</v>
      </c>
      <c r="W706">
        <v>57</v>
      </c>
      <c r="X706">
        <v>0</v>
      </c>
      <c r="Y706">
        <v>0</v>
      </c>
      <c r="Z706">
        <v>0</v>
      </c>
      <c r="AA706">
        <v>0</v>
      </c>
      <c r="AB706">
        <v>0</v>
      </c>
      <c r="AC706">
        <v>0</v>
      </c>
      <c r="AD706">
        <v>0</v>
      </c>
      <c r="AE706">
        <v>0</v>
      </c>
      <c r="AF706">
        <v>0</v>
      </c>
      <c r="AG706">
        <v>0</v>
      </c>
      <c r="AH706">
        <v>0</v>
      </c>
      <c r="AI706">
        <v>0</v>
      </c>
      <c r="AJ706">
        <v>0</v>
      </c>
      <c r="AK706">
        <v>0</v>
      </c>
      <c r="AL706">
        <v>0</v>
      </c>
      <c r="AM706">
        <v>0</v>
      </c>
      <c r="AN706" t="s">
        <v>134</v>
      </c>
      <c r="AO706" t="s">
        <v>55</v>
      </c>
      <c r="AP706" t="s">
        <v>55</v>
      </c>
    </row>
    <row r="707" ht="409.5" spans="1:42">
      <c r="A707">
        <v>910</v>
      </c>
      <c r="B707" t="s">
        <v>776</v>
      </c>
      <c r="C707" t="s">
        <v>1608</v>
      </c>
      <c r="D707" s="12" t="s">
        <v>2147</v>
      </c>
      <c r="E707">
        <v>3.2</v>
      </c>
      <c r="F707" s="12" t="s">
        <v>2148</v>
      </c>
      <c r="G707" t="s">
        <v>1735</v>
      </c>
      <c r="H707" t="s">
        <v>515</v>
      </c>
      <c r="I707" t="s">
        <v>83</v>
      </c>
      <c r="J707">
        <v>2004</v>
      </c>
      <c r="K707" t="s">
        <v>49</v>
      </c>
      <c r="L707" t="s">
        <v>65</v>
      </c>
      <c r="M707" t="s">
        <v>66</v>
      </c>
      <c r="N707" t="s">
        <v>97</v>
      </c>
      <c r="O707">
        <v>-1</v>
      </c>
      <c r="P707">
        <v>0</v>
      </c>
      <c r="Q707">
        <v>0</v>
      </c>
      <c r="R707">
        <v>76</v>
      </c>
      <c r="S707">
        <v>142</v>
      </c>
      <c r="T707">
        <v>109</v>
      </c>
      <c r="U707" t="s">
        <v>2149</v>
      </c>
      <c r="V707" t="s">
        <v>923</v>
      </c>
      <c r="W707">
        <v>17</v>
      </c>
      <c r="X707">
        <v>0</v>
      </c>
      <c r="Y707">
        <v>0</v>
      </c>
      <c r="Z707">
        <v>1</v>
      </c>
      <c r="AA707">
        <v>1</v>
      </c>
      <c r="AB707">
        <v>0</v>
      </c>
      <c r="AC707">
        <v>0</v>
      </c>
      <c r="AD707">
        <v>0</v>
      </c>
      <c r="AE707">
        <v>0</v>
      </c>
      <c r="AF707">
        <v>0</v>
      </c>
      <c r="AG707">
        <v>0</v>
      </c>
      <c r="AH707">
        <v>1</v>
      </c>
      <c r="AI707">
        <v>0</v>
      </c>
      <c r="AJ707">
        <v>0</v>
      </c>
      <c r="AK707">
        <v>0</v>
      </c>
      <c r="AL707">
        <v>0</v>
      </c>
      <c r="AM707">
        <v>0</v>
      </c>
      <c r="AN707" t="s">
        <v>194</v>
      </c>
      <c r="AO707" t="s">
        <v>234</v>
      </c>
      <c r="AP707" t="s">
        <v>55</v>
      </c>
    </row>
    <row r="708" ht="409.5" spans="1:42">
      <c r="A708">
        <v>911</v>
      </c>
      <c r="B708" t="s">
        <v>330</v>
      </c>
      <c r="C708" t="s">
        <v>1608</v>
      </c>
      <c r="D708" s="12" t="s">
        <v>1609</v>
      </c>
      <c r="E708">
        <v>3.4</v>
      </c>
      <c r="F708" s="12" t="s">
        <v>1610</v>
      </c>
      <c r="G708" t="s">
        <v>760</v>
      </c>
      <c r="H708" t="s">
        <v>537</v>
      </c>
      <c r="I708" t="s">
        <v>105</v>
      </c>
      <c r="J708">
        <v>1999</v>
      </c>
      <c r="K708" t="s">
        <v>49</v>
      </c>
      <c r="L708" t="s">
        <v>309</v>
      </c>
      <c r="M708" t="s">
        <v>140</v>
      </c>
      <c r="N708" t="s">
        <v>124</v>
      </c>
      <c r="O708">
        <v>-1</v>
      </c>
      <c r="P708">
        <v>0</v>
      </c>
      <c r="Q708">
        <v>0</v>
      </c>
      <c r="R708">
        <v>76</v>
      </c>
      <c r="S708">
        <v>142</v>
      </c>
      <c r="T708">
        <v>109</v>
      </c>
      <c r="U708" t="s">
        <v>1611</v>
      </c>
      <c r="V708" t="s">
        <v>69</v>
      </c>
      <c r="W708">
        <v>22</v>
      </c>
      <c r="X708">
        <v>0</v>
      </c>
      <c r="Y708">
        <v>0</v>
      </c>
      <c r="Z708">
        <v>1</v>
      </c>
      <c r="AA708">
        <v>0</v>
      </c>
      <c r="AB708">
        <v>0</v>
      </c>
      <c r="AC708">
        <v>0</v>
      </c>
      <c r="AD708">
        <v>0</v>
      </c>
      <c r="AE708">
        <v>0</v>
      </c>
      <c r="AF708">
        <v>0</v>
      </c>
      <c r="AG708">
        <v>0</v>
      </c>
      <c r="AH708">
        <v>0</v>
      </c>
      <c r="AI708">
        <v>0</v>
      </c>
      <c r="AJ708">
        <v>0</v>
      </c>
      <c r="AK708">
        <v>0</v>
      </c>
      <c r="AL708">
        <v>0</v>
      </c>
      <c r="AM708">
        <v>0</v>
      </c>
      <c r="AN708" t="s">
        <v>194</v>
      </c>
      <c r="AO708" t="s">
        <v>55</v>
      </c>
      <c r="AP708" t="s">
        <v>56</v>
      </c>
    </row>
    <row r="709" ht="409.5" spans="1:42">
      <c r="A709">
        <v>912</v>
      </c>
      <c r="B709" t="s">
        <v>323</v>
      </c>
      <c r="C709" t="s">
        <v>1603</v>
      </c>
      <c r="D709" s="12" t="s">
        <v>1604</v>
      </c>
      <c r="E709">
        <v>4.4</v>
      </c>
      <c r="F709" s="12" t="s">
        <v>1605</v>
      </c>
      <c r="G709" t="s">
        <v>1606</v>
      </c>
      <c r="H709" t="s">
        <v>1606</v>
      </c>
      <c r="I709" t="s">
        <v>83</v>
      </c>
      <c r="J709">
        <v>1984</v>
      </c>
      <c r="K709" t="s">
        <v>49</v>
      </c>
      <c r="L709" t="s">
        <v>315</v>
      </c>
      <c r="M709" t="s">
        <v>140</v>
      </c>
      <c r="N709" t="s">
        <v>108</v>
      </c>
      <c r="O709">
        <v>-1</v>
      </c>
      <c r="P709">
        <v>0</v>
      </c>
      <c r="Q709">
        <v>0</v>
      </c>
      <c r="R709">
        <v>108</v>
      </c>
      <c r="S709">
        <v>171</v>
      </c>
      <c r="T709">
        <v>139.5</v>
      </c>
      <c r="U709" t="s">
        <v>1607</v>
      </c>
      <c r="V709" t="s">
        <v>183</v>
      </c>
      <c r="W709">
        <v>37</v>
      </c>
      <c r="X709">
        <v>1</v>
      </c>
      <c r="Y709">
        <v>0</v>
      </c>
      <c r="Z709">
        <v>0</v>
      </c>
      <c r="AA709">
        <v>0</v>
      </c>
      <c r="AB709">
        <v>1</v>
      </c>
      <c r="AC709">
        <v>0</v>
      </c>
      <c r="AD709">
        <v>0</v>
      </c>
      <c r="AE709">
        <v>0</v>
      </c>
      <c r="AF709">
        <v>0</v>
      </c>
      <c r="AG709">
        <v>0</v>
      </c>
      <c r="AH709">
        <v>0</v>
      </c>
      <c r="AI709">
        <v>1</v>
      </c>
      <c r="AJ709">
        <v>1</v>
      </c>
      <c r="AK709">
        <v>0</v>
      </c>
      <c r="AL709">
        <v>0</v>
      </c>
      <c r="AM709">
        <v>0</v>
      </c>
      <c r="AN709" t="s">
        <v>54</v>
      </c>
      <c r="AO709" t="s">
        <v>234</v>
      </c>
      <c r="AP709" t="s">
        <v>56</v>
      </c>
    </row>
    <row r="710" ht="409.5" spans="1:42">
      <c r="A710">
        <v>913</v>
      </c>
      <c r="B710" t="s">
        <v>1612</v>
      </c>
      <c r="C710" t="s">
        <v>1613</v>
      </c>
      <c r="D710" s="12" t="s">
        <v>1614</v>
      </c>
      <c r="E710">
        <v>3.3</v>
      </c>
      <c r="F710" s="12" t="s">
        <v>411</v>
      </c>
      <c r="G710" t="s">
        <v>239</v>
      </c>
      <c r="H710" t="s">
        <v>412</v>
      </c>
      <c r="I710" t="s">
        <v>63</v>
      </c>
      <c r="J710">
        <v>1912</v>
      </c>
      <c r="K710" t="s">
        <v>49</v>
      </c>
      <c r="L710" t="s">
        <v>219</v>
      </c>
      <c r="M710" t="s">
        <v>220</v>
      </c>
      <c r="N710" t="s">
        <v>166</v>
      </c>
      <c r="O710" t="s">
        <v>413</v>
      </c>
      <c r="P710">
        <v>0</v>
      </c>
      <c r="Q710">
        <v>0</v>
      </c>
      <c r="R710">
        <v>202</v>
      </c>
      <c r="S710">
        <v>306</v>
      </c>
      <c r="T710">
        <v>254</v>
      </c>
      <c r="U710" t="s">
        <v>414</v>
      </c>
      <c r="V710" t="s">
        <v>244</v>
      </c>
      <c r="W710">
        <v>109</v>
      </c>
      <c r="X710">
        <v>1</v>
      </c>
      <c r="Y710">
        <v>0</v>
      </c>
      <c r="Z710">
        <v>0</v>
      </c>
      <c r="AA710">
        <v>0</v>
      </c>
      <c r="AB710">
        <v>0</v>
      </c>
      <c r="AC710">
        <v>1</v>
      </c>
      <c r="AD710">
        <v>0</v>
      </c>
      <c r="AE710">
        <v>0</v>
      </c>
      <c r="AF710">
        <v>0</v>
      </c>
      <c r="AG710">
        <v>0</v>
      </c>
      <c r="AH710">
        <v>0</v>
      </c>
      <c r="AI710">
        <v>0</v>
      </c>
      <c r="AJ710">
        <v>0</v>
      </c>
      <c r="AK710">
        <v>0</v>
      </c>
      <c r="AL710">
        <v>0</v>
      </c>
      <c r="AM710">
        <v>0</v>
      </c>
      <c r="AN710" t="s">
        <v>54</v>
      </c>
      <c r="AO710" t="s">
        <v>55</v>
      </c>
      <c r="AP710" t="s">
        <v>56</v>
      </c>
    </row>
    <row r="711" ht="409.5" spans="1:42">
      <c r="A711">
        <v>914</v>
      </c>
      <c r="B711" t="s">
        <v>853</v>
      </c>
      <c r="C711" t="s">
        <v>2150</v>
      </c>
      <c r="D711" s="12" t="s">
        <v>2151</v>
      </c>
      <c r="E711">
        <v>3.2</v>
      </c>
      <c r="F711" s="12" t="s">
        <v>2152</v>
      </c>
      <c r="G711" t="s">
        <v>94</v>
      </c>
      <c r="H711" t="s">
        <v>94</v>
      </c>
      <c r="I711" t="s">
        <v>83</v>
      </c>
      <c r="J711">
        <v>1975</v>
      </c>
      <c r="K711" t="s">
        <v>49</v>
      </c>
      <c r="L711" t="s">
        <v>315</v>
      </c>
      <c r="M711" t="s">
        <v>140</v>
      </c>
      <c r="N711" t="s">
        <v>97</v>
      </c>
      <c r="O711" t="s">
        <v>2153</v>
      </c>
      <c r="P711">
        <v>0</v>
      </c>
      <c r="Q711">
        <v>0</v>
      </c>
      <c r="R711">
        <v>91</v>
      </c>
      <c r="S711">
        <v>159</v>
      </c>
      <c r="T711">
        <v>125</v>
      </c>
      <c r="U711" t="s">
        <v>2154</v>
      </c>
      <c r="V711" t="s">
        <v>100</v>
      </c>
      <c r="W711">
        <v>46</v>
      </c>
      <c r="X711">
        <v>1</v>
      </c>
      <c r="Y711">
        <v>0</v>
      </c>
      <c r="Z711">
        <v>1</v>
      </c>
      <c r="AA711">
        <v>1</v>
      </c>
      <c r="AB711">
        <v>1</v>
      </c>
      <c r="AC711">
        <v>0</v>
      </c>
      <c r="AD711">
        <v>0</v>
      </c>
      <c r="AE711">
        <v>1</v>
      </c>
      <c r="AF711">
        <v>0</v>
      </c>
      <c r="AG711">
        <v>1</v>
      </c>
      <c r="AH711">
        <v>0</v>
      </c>
      <c r="AI711">
        <v>0</v>
      </c>
      <c r="AJ711">
        <v>0</v>
      </c>
      <c r="AK711">
        <v>0</v>
      </c>
      <c r="AL711">
        <v>0</v>
      </c>
      <c r="AM711">
        <v>0</v>
      </c>
      <c r="AN711" t="s">
        <v>859</v>
      </c>
      <c r="AO711" t="s">
        <v>55</v>
      </c>
      <c r="AP711" t="s">
        <v>56</v>
      </c>
    </row>
    <row r="712" ht="409.5" spans="1:42">
      <c r="A712">
        <v>916</v>
      </c>
      <c r="B712" t="s">
        <v>2155</v>
      </c>
      <c r="C712" t="s">
        <v>2156</v>
      </c>
      <c r="D712" s="12" t="s">
        <v>2157</v>
      </c>
      <c r="E712">
        <v>3.8</v>
      </c>
      <c r="F712" s="12" t="s">
        <v>289</v>
      </c>
      <c r="G712" t="s">
        <v>178</v>
      </c>
      <c r="H712" t="s">
        <v>290</v>
      </c>
      <c r="I712" t="s">
        <v>63</v>
      </c>
      <c r="J712">
        <v>1996</v>
      </c>
      <c r="K712" t="s">
        <v>106</v>
      </c>
      <c r="L712" t="s">
        <v>180</v>
      </c>
      <c r="M712" t="s">
        <v>180</v>
      </c>
      <c r="N712" t="s">
        <v>166</v>
      </c>
      <c r="O712">
        <v>-1</v>
      </c>
      <c r="P712">
        <v>0</v>
      </c>
      <c r="Q712">
        <v>0</v>
      </c>
      <c r="R712">
        <v>80</v>
      </c>
      <c r="S712">
        <v>133</v>
      </c>
      <c r="T712">
        <v>106.5</v>
      </c>
      <c r="U712" t="s">
        <v>291</v>
      </c>
      <c r="V712" t="s">
        <v>183</v>
      </c>
      <c r="W712">
        <v>25</v>
      </c>
      <c r="X712">
        <v>1</v>
      </c>
      <c r="Y712">
        <v>0</v>
      </c>
      <c r="Z712">
        <v>0</v>
      </c>
      <c r="AA712">
        <v>0</v>
      </c>
      <c r="AB712">
        <v>1</v>
      </c>
      <c r="AC712">
        <v>1</v>
      </c>
      <c r="AD712">
        <v>0</v>
      </c>
      <c r="AE712">
        <v>0</v>
      </c>
      <c r="AF712">
        <v>0</v>
      </c>
      <c r="AG712">
        <v>0</v>
      </c>
      <c r="AH712">
        <v>0</v>
      </c>
      <c r="AI712">
        <v>1</v>
      </c>
      <c r="AJ712">
        <v>1</v>
      </c>
      <c r="AK712">
        <v>0</v>
      </c>
      <c r="AL712">
        <v>0</v>
      </c>
      <c r="AM712">
        <v>0</v>
      </c>
      <c r="AN712" t="s">
        <v>54</v>
      </c>
      <c r="AO712" t="s">
        <v>234</v>
      </c>
      <c r="AP712" t="s">
        <v>56</v>
      </c>
    </row>
    <row r="713" ht="409.5" spans="1:42">
      <c r="A713">
        <v>919</v>
      </c>
      <c r="B713" t="s">
        <v>1178</v>
      </c>
      <c r="C713" t="s">
        <v>1047</v>
      </c>
      <c r="D713" s="12" t="s">
        <v>1179</v>
      </c>
      <c r="E713">
        <v>3.6</v>
      </c>
      <c r="F713" s="12" t="s">
        <v>1049</v>
      </c>
      <c r="G713" t="s">
        <v>1180</v>
      </c>
      <c r="H713" t="s">
        <v>1050</v>
      </c>
      <c r="I713" t="s">
        <v>83</v>
      </c>
      <c r="J713">
        <v>1935</v>
      </c>
      <c r="K713" t="s">
        <v>218</v>
      </c>
      <c r="L713" t="s">
        <v>65</v>
      </c>
      <c r="M713" t="s">
        <v>66</v>
      </c>
      <c r="N713" t="s">
        <v>76</v>
      </c>
      <c r="O713">
        <v>-1</v>
      </c>
      <c r="P713">
        <v>1</v>
      </c>
      <c r="Q713">
        <v>0</v>
      </c>
      <c r="R713">
        <v>43</v>
      </c>
      <c r="S713">
        <v>70</v>
      </c>
      <c r="T713">
        <v>56.5</v>
      </c>
      <c r="U713" t="s">
        <v>1051</v>
      </c>
      <c r="V713" t="s">
        <v>1052</v>
      </c>
      <c r="W713">
        <v>86</v>
      </c>
      <c r="X713">
        <v>0</v>
      </c>
      <c r="Y713">
        <v>0</v>
      </c>
      <c r="Z713">
        <v>0</v>
      </c>
      <c r="AA713">
        <v>0</v>
      </c>
      <c r="AB713">
        <v>0</v>
      </c>
      <c r="AC713">
        <v>0</v>
      </c>
      <c r="AD713">
        <v>0</v>
      </c>
      <c r="AE713">
        <v>0</v>
      </c>
      <c r="AF713">
        <v>0</v>
      </c>
      <c r="AG713">
        <v>0</v>
      </c>
      <c r="AH713">
        <v>0</v>
      </c>
      <c r="AI713">
        <v>0</v>
      </c>
      <c r="AJ713">
        <v>0</v>
      </c>
      <c r="AK713">
        <v>0</v>
      </c>
      <c r="AL713">
        <v>0</v>
      </c>
      <c r="AM713">
        <v>0</v>
      </c>
      <c r="AN713" t="s">
        <v>134</v>
      </c>
      <c r="AO713" t="s">
        <v>55</v>
      </c>
      <c r="AP713" t="s">
        <v>55</v>
      </c>
    </row>
    <row r="714" ht="409.5" spans="1:42">
      <c r="A714">
        <v>920</v>
      </c>
      <c r="B714" t="s">
        <v>1615</v>
      </c>
      <c r="C714" t="s">
        <v>1616</v>
      </c>
      <c r="D714" s="12" t="s">
        <v>1617</v>
      </c>
      <c r="E714">
        <v>2.9</v>
      </c>
      <c r="F714" s="12" t="s">
        <v>1618</v>
      </c>
      <c r="G714" t="s">
        <v>953</v>
      </c>
      <c r="H714" t="s">
        <v>146</v>
      </c>
      <c r="I714" t="s">
        <v>105</v>
      </c>
      <c r="J714">
        <v>2012</v>
      </c>
      <c r="K714" t="s">
        <v>189</v>
      </c>
      <c r="L714" t="s">
        <v>180</v>
      </c>
      <c r="M714" t="s">
        <v>180</v>
      </c>
      <c r="N714" t="s">
        <v>97</v>
      </c>
      <c r="O714" t="s">
        <v>1619</v>
      </c>
      <c r="P714">
        <v>0</v>
      </c>
      <c r="Q714">
        <v>0</v>
      </c>
      <c r="R714">
        <v>49</v>
      </c>
      <c r="S714">
        <v>97</v>
      </c>
      <c r="T714">
        <v>73</v>
      </c>
      <c r="U714" t="s">
        <v>1620</v>
      </c>
      <c r="V714" t="s">
        <v>126</v>
      </c>
      <c r="W714">
        <v>9</v>
      </c>
      <c r="X714">
        <v>0</v>
      </c>
      <c r="Y714">
        <v>0</v>
      </c>
      <c r="Z714">
        <v>0</v>
      </c>
      <c r="AA714">
        <v>0</v>
      </c>
      <c r="AB714">
        <v>0</v>
      </c>
      <c r="AC714">
        <v>0</v>
      </c>
      <c r="AD714">
        <v>0</v>
      </c>
      <c r="AE714">
        <v>0</v>
      </c>
      <c r="AF714">
        <v>0</v>
      </c>
      <c r="AG714">
        <v>0</v>
      </c>
      <c r="AH714">
        <v>0</v>
      </c>
      <c r="AI714">
        <v>0</v>
      </c>
      <c r="AJ714">
        <v>0</v>
      </c>
      <c r="AK714">
        <v>0</v>
      </c>
      <c r="AL714">
        <v>0</v>
      </c>
      <c r="AM714">
        <v>0</v>
      </c>
      <c r="AN714" t="s">
        <v>134</v>
      </c>
      <c r="AO714" t="s">
        <v>55</v>
      </c>
      <c r="AP714" t="s">
        <v>135</v>
      </c>
    </row>
    <row r="715" ht="409.5" spans="1:42">
      <c r="A715">
        <v>921</v>
      </c>
      <c r="B715" t="s">
        <v>1186</v>
      </c>
      <c r="C715" t="s">
        <v>1187</v>
      </c>
      <c r="D715" s="12" t="s">
        <v>1188</v>
      </c>
      <c r="E715">
        <v>2.7</v>
      </c>
      <c r="F715" s="12" t="s">
        <v>1189</v>
      </c>
      <c r="G715" t="s">
        <v>760</v>
      </c>
      <c r="H715" t="s">
        <v>760</v>
      </c>
      <c r="I715" t="s">
        <v>105</v>
      </c>
      <c r="J715">
        <v>1961</v>
      </c>
      <c r="K715" t="s">
        <v>49</v>
      </c>
      <c r="L715" t="s">
        <v>180</v>
      </c>
      <c r="M715" t="s">
        <v>180</v>
      </c>
      <c r="N715" t="s">
        <v>124</v>
      </c>
      <c r="O715">
        <v>-1</v>
      </c>
      <c r="P715">
        <v>0</v>
      </c>
      <c r="Q715">
        <v>0</v>
      </c>
      <c r="R715">
        <v>49</v>
      </c>
      <c r="S715">
        <v>113</v>
      </c>
      <c r="T715">
        <v>81</v>
      </c>
      <c r="U715" t="s">
        <v>1190</v>
      </c>
      <c r="V715" t="s">
        <v>69</v>
      </c>
      <c r="W715">
        <v>60</v>
      </c>
      <c r="X715">
        <v>0</v>
      </c>
      <c r="Y715">
        <v>0</v>
      </c>
      <c r="Z715">
        <v>0</v>
      </c>
      <c r="AA715">
        <v>1</v>
      </c>
      <c r="AB715">
        <v>0</v>
      </c>
      <c r="AC715">
        <v>0</v>
      </c>
      <c r="AD715">
        <v>0</v>
      </c>
      <c r="AE715">
        <v>0</v>
      </c>
      <c r="AF715">
        <v>0</v>
      </c>
      <c r="AG715">
        <v>0</v>
      </c>
      <c r="AH715">
        <v>0</v>
      </c>
      <c r="AI715">
        <v>0</v>
      </c>
      <c r="AJ715">
        <v>0</v>
      </c>
      <c r="AK715">
        <v>0</v>
      </c>
      <c r="AL715">
        <v>0</v>
      </c>
      <c r="AM715">
        <v>0</v>
      </c>
      <c r="AN715" t="s">
        <v>134</v>
      </c>
      <c r="AO715" t="s">
        <v>55</v>
      </c>
      <c r="AP715" t="s">
        <v>135</v>
      </c>
    </row>
    <row r="716" ht="409.5" spans="1:42">
      <c r="A716">
        <v>924</v>
      </c>
      <c r="B716" t="s">
        <v>42</v>
      </c>
      <c r="C716" t="s">
        <v>497</v>
      </c>
      <c r="D716" s="12" t="s">
        <v>498</v>
      </c>
      <c r="E716">
        <v>3.2</v>
      </c>
      <c r="F716" s="12" t="s">
        <v>499</v>
      </c>
      <c r="G716" t="s">
        <v>500</v>
      </c>
      <c r="H716" t="s">
        <v>501</v>
      </c>
      <c r="I716" s="13">
        <v>18264</v>
      </c>
      <c r="J716">
        <v>-1</v>
      </c>
      <c r="K716" t="s">
        <v>49</v>
      </c>
      <c r="L716" t="s">
        <v>502</v>
      </c>
      <c r="M716" t="s">
        <v>75</v>
      </c>
      <c r="N716" t="s">
        <v>503</v>
      </c>
      <c r="O716">
        <v>-1</v>
      </c>
      <c r="P716">
        <v>0</v>
      </c>
      <c r="Q716">
        <v>0</v>
      </c>
      <c r="R716">
        <v>96</v>
      </c>
      <c r="S716">
        <v>161</v>
      </c>
      <c r="T716">
        <v>128.5</v>
      </c>
      <c r="U716" t="s">
        <v>504</v>
      </c>
      <c r="V716" t="s">
        <v>479</v>
      </c>
      <c r="W716">
        <v>-1</v>
      </c>
      <c r="X716">
        <v>1</v>
      </c>
      <c r="Y716">
        <v>1</v>
      </c>
      <c r="Z716">
        <v>1</v>
      </c>
      <c r="AA716">
        <v>0</v>
      </c>
      <c r="AB716">
        <v>1</v>
      </c>
      <c r="AC716">
        <v>0</v>
      </c>
      <c r="AD716">
        <v>0</v>
      </c>
      <c r="AE716">
        <v>0</v>
      </c>
      <c r="AF716">
        <v>0</v>
      </c>
      <c r="AG716">
        <v>0</v>
      </c>
      <c r="AH716">
        <v>1</v>
      </c>
      <c r="AI716">
        <v>0</v>
      </c>
      <c r="AJ716">
        <v>0</v>
      </c>
      <c r="AK716">
        <v>0</v>
      </c>
      <c r="AL716">
        <v>0</v>
      </c>
      <c r="AM716">
        <v>0</v>
      </c>
      <c r="AN716" t="s">
        <v>54</v>
      </c>
      <c r="AO716" t="s">
        <v>55</v>
      </c>
      <c r="AP716" t="s">
        <v>55</v>
      </c>
    </row>
    <row r="717" ht="409.5" spans="1:42">
      <c r="A717">
        <v>926</v>
      </c>
      <c r="B717" t="s">
        <v>1621</v>
      </c>
      <c r="C717" t="s">
        <v>1622</v>
      </c>
      <c r="D717" s="12" t="s">
        <v>1623</v>
      </c>
      <c r="E717">
        <v>3.1</v>
      </c>
      <c r="F717" s="12" t="s">
        <v>1542</v>
      </c>
      <c r="G717" t="s">
        <v>1544</v>
      </c>
      <c r="H717" t="s">
        <v>1544</v>
      </c>
      <c r="I717" t="s">
        <v>155</v>
      </c>
      <c r="J717">
        <v>1875</v>
      </c>
      <c r="K717" t="s">
        <v>49</v>
      </c>
      <c r="L717" t="s">
        <v>356</v>
      </c>
      <c r="M717" t="s">
        <v>357</v>
      </c>
      <c r="N717" t="s">
        <v>166</v>
      </c>
      <c r="O717">
        <v>-1</v>
      </c>
      <c r="P717">
        <v>0</v>
      </c>
      <c r="Q717">
        <v>0</v>
      </c>
      <c r="R717">
        <v>65</v>
      </c>
      <c r="S717">
        <v>134</v>
      </c>
      <c r="T717">
        <v>99.5</v>
      </c>
      <c r="U717" t="s">
        <v>1545</v>
      </c>
      <c r="V717" t="s">
        <v>702</v>
      </c>
      <c r="W717">
        <v>146</v>
      </c>
      <c r="X717">
        <v>0</v>
      </c>
      <c r="Y717">
        <v>0</v>
      </c>
      <c r="Z717">
        <v>0</v>
      </c>
      <c r="AA717">
        <v>1</v>
      </c>
      <c r="AB717">
        <v>0</v>
      </c>
      <c r="AC717">
        <v>0</v>
      </c>
      <c r="AD717">
        <v>0</v>
      </c>
      <c r="AE717">
        <v>0</v>
      </c>
      <c r="AF717">
        <v>0</v>
      </c>
      <c r="AG717">
        <v>0</v>
      </c>
      <c r="AH717">
        <v>0</v>
      </c>
      <c r="AI717">
        <v>0</v>
      </c>
      <c r="AJ717">
        <v>0</v>
      </c>
      <c r="AK717">
        <v>0</v>
      </c>
      <c r="AL717">
        <v>0</v>
      </c>
      <c r="AM717">
        <v>0</v>
      </c>
      <c r="AN717" t="s">
        <v>134</v>
      </c>
      <c r="AO717" t="s">
        <v>55</v>
      </c>
      <c r="AP717" t="s">
        <v>55</v>
      </c>
    </row>
    <row r="718" ht="409.5" spans="1:42">
      <c r="A718">
        <v>928</v>
      </c>
      <c r="B718" t="s">
        <v>2410</v>
      </c>
      <c r="C718" t="s">
        <v>2411</v>
      </c>
      <c r="D718" s="12" t="s">
        <v>2412</v>
      </c>
      <c r="E718">
        <v>4</v>
      </c>
      <c r="F718" s="12" t="s">
        <v>2413</v>
      </c>
      <c r="G718" t="s">
        <v>953</v>
      </c>
      <c r="H718" t="s">
        <v>295</v>
      </c>
      <c r="I718" t="s">
        <v>48</v>
      </c>
      <c r="J718">
        <v>2006</v>
      </c>
      <c r="K718" t="s">
        <v>49</v>
      </c>
      <c r="L718" t="s">
        <v>180</v>
      </c>
      <c r="M718" t="s">
        <v>180</v>
      </c>
      <c r="N718" t="s">
        <v>97</v>
      </c>
      <c r="O718" t="s">
        <v>2414</v>
      </c>
      <c r="P718">
        <v>0</v>
      </c>
      <c r="Q718">
        <v>0</v>
      </c>
      <c r="R718">
        <v>59</v>
      </c>
      <c r="S718">
        <v>125</v>
      </c>
      <c r="T718">
        <v>92</v>
      </c>
      <c r="U718" t="s">
        <v>2415</v>
      </c>
      <c r="V718" t="s">
        <v>126</v>
      </c>
      <c r="W718">
        <v>15</v>
      </c>
      <c r="X718">
        <v>0</v>
      </c>
      <c r="Y718">
        <v>0</v>
      </c>
      <c r="Z718">
        <v>1</v>
      </c>
      <c r="AA718">
        <v>1</v>
      </c>
      <c r="AB718">
        <v>0</v>
      </c>
      <c r="AC718">
        <v>0</v>
      </c>
      <c r="AD718">
        <v>0</v>
      </c>
      <c r="AE718">
        <v>0</v>
      </c>
      <c r="AF718">
        <v>0</v>
      </c>
      <c r="AG718">
        <v>0</v>
      </c>
      <c r="AH718">
        <v>0</v>
      </c>
      <c r="AI718">
        <v>0</v>
      </c>
      <c r="AJ718">
        <v>0</v>
      </c>
      <c r="AK718">
        <v>0</v>
      </c>
      <c r="AL718">
        <v>0</v>
      </c>
      <c r="AM718">
        <v>0</v>
      </c>
      <c r="AN718" t="s">
        <v>134</v>
      </c>
      <c r="AO718" t="s">
        <v>234</v>
      </c>
      <c r="AP718" t="s">
        <v>56</v>
      </c>
    </row>
    <row r="719" ht="409.5" spans="1:42">
      <c r="A719">
        <v>929</v>
      </c>
      <c r="B719" t="s">
        <v>1624</v>
      </c>
      <c r="C719" t="s">
        <v>1625</v>
      </c>
      <c r="D719" s="12" t="s">
        <v>1626</v>
      </c>
      <c r="E719">
        <v>3.3</v>
      </c>
      <c r="F719" s="12" t="s">
        <v>1627</v>
      </c>
      <c r="G719" t="s">
        <v>1628</v>
      </c>
      <c r="H719" t="s">
        <v>1628</v>
      </c>
      <c r="I719" t="s">
        <v>48</v>
      </c>
      <c r="J719">
        <v>1989</v>
      </c>
      <c r="K719" t="s">
        <v>49</v>
      </c>
      <c r="L719" t="s">
        <v>219</v>
      </c>
      <c r="M719" t="s">
        <v>220</v>
      </c>
      <c r="N719" t="s">
        <v>87</v>
      </c>
      <c r="O719">
        <v>-1</v>
      </c>
      <c r="P719">
        <v>0</v>
      </c>
      <c r="Q719">
        <v>0</v>
      </c>
      <c r="R719">
        <v>32</v>
      </c>
      <c r="S719">
        <v>59</v>
      </c>
      <c r="T719">
        <v>45.5</v>
      </c>
      <c r="U719" t="s">
        <v>1629</v>
      </c>
      <c r="V719" t="s">
        <v>394</v>
      </c>
      <c r="W719">
        <v>32</v>
      </c>
      <c r="X719">
        <v>0</v>
      </c>
      <c r="Y719">
        <v>0</v>
      </c>
      <c r="Z719">
        <v>0</v>
      </c>
      <c r="AA719">
        <v>0</v>
      </c>
      <c r="AB719">
        <v>0</v>
      </c>
      <c r="AC719">
        <v>0</v>
      </c>
      <c r="AD719">
        <v>0</v>
      </c>
      <c r="AE719">
        <v>0</v>
      </c>
      <c r="AF719">
        <v>0</v>
      </c>
      <c r="AG719">
        <v>0</v>
      </c>
      <c r="AH719">
        <v>0</v>
      </c>
      <c r="AI719">
        <v>0</v>
      </c>
      <c r="AJ719">
        <v>0</v>
      </c>
      <c r="AK719">
        <v>0</v>
      </c>
      <c r="AL719">
        <v>0</v>
      </c>
      <c r="AM719">
        <v>0</v>
      </c>
      <c r="AN719" t="s">
        <v>174</v>
      </c>
      <c r="AO719" t="s">
        <v>55</v>
      </c>
      <c r="AP719" t="s">
        <v>55</v>
      </c>
    </row>
    <row r="720" ht="409.5" spans="1:42">
      <c r="A720">
        <v>930</v>
      </c>
      <c r="B720" t="s">
        <v>1191</v>
      </c>
      <c r="C720" t="s">
        <v>1630</v>
      </c>
      <c r="D720" s="12" t="s">
        <v>1631</v>
      </c>
      <c r="E720">
        <v>4.5</v>
      </c>
      <c r="F720" s="12" t="s">
        <v>1632</v>
      </c>
      <c r="G720" t="s">
        <v>515</v>
      </c>
      <c r="H720" t="s">
        <v>515</v>
      </c>
      <c r="I720" t="s">
        <v>95</v>
      </c>
      <c r="J720">
        <v>1996</v>
      </c>
      <c r="K720" t="s">
        <v>49</v>
      </c>
      <c r="L720" t="s">
        <v>123</v>
      </c>
      <c r="M720" t="s">
        <v>75</v>
      </c>
      <c r="N720" t="s">
        <v>124</v>
      </c>
      <c r="O720">
        <v>-1</v>
      </c>
      <c r="P720">
        <v>0</v>
      </c>
      <c r="Q720">
        <v>0</v>
      </c>
      <c r="R720">
        <v>87</v>
      </c>
      <c r="S720">
        <v>158</v>
      </c>
      <c r="T720">
        <v>122.5</v>
      </c>
      <c r="U720" t="s">
        <v>1633</v>
      </c>
      <c r="V720" t="s">
        <v>518</v>
      </c>
      <c r="W720">
        <v>25</v>
      </c>
      <c r="X720">
        <v>1</v>
      </c>
      <c r="Y720">
        <v>1</v>
      </c>
      <c r="Z720">
        <v>1</v>
      </c>
      <c r="AA720">
        <v>0</v>
      </c>
      <c r="AB720">
        <v>1</v>
      </c>
      <c r="AC720">
        <v>0</v>
      </c>
      <c r="AD720">
        <v>0</v>
      </c>
      <c r="AE720">
        <v>0</v>
      </c>
      <c r="AF720">
        <v>0</v>
      </c>
      <c r="AG720">
        <v>0</v>
      </c>
      <c r="AH720">
        <v>1</v>
      </c>
      <c r="AI720">
        <v>0</v>
      </c>
      <c r="AJ720">
        <v>0</v>
      </c>
      <c r="AK720">
        <v>0</v>
      </c>
      <c r="AL720">
        <v>1</v>
      </c>
      <c r="AM720">
        <v>0</v>
      </c>
      <c r="AN720" t="s">
        <v>194</v>
      </c>
      <c r="AO720" t="s">
        <v>234</v>
      </c>
      <c r="AP720" t="s">
        <v>55</v>
      </c>
    </row>
    <row r="721" ht="409.5" spans="1:42">
      <c r="A721">
        <v>931</v>
      </c>
      <c r="B721" t="s">
        <v>1476</v>
      </c>
      <c r="C721" t="s">
        <v>2161</v>
      </c>
      <c r="D721" s="12" t="s">
        <v>2162</v>
      </c>
      <c r="E721">
        <v>3</v>
      </c>
      <c r="F721" s="12" t="s">
        <v>2163</v>
      </c>
      <c r="G721" t="s">
        <v>870</v>
      </c>
      <c r="H721" t="s">
        <v>870</v>
      </c>
      <c r="I721" t="s">
        <v>83</v>
      </c>
      <c r="J721">
        <v>1977</v>
      </c>
      <c r="K721" t="s">
        <v>189</v>
      </c>
      <c r="L721" t="s">
        <v>207</v>
      </c>
      <c r="M721" t="s">
        <v>140</v>
      </c>
      <c r="N721" t="s">
        <v>76</v>
      </c>
      <c r="O721" t="s">
        <v>2164</v>
      </c>
      <c r="P721">
        <v>0</v>
      </c>
      <c r="Q721">
        <v>0</v>
      </c>
      <c r="R721">
        <v>27</v>
      </c>
      <c r="S721">
        <v>48</v>
      </c>
      <c r="T721">
        <v>37.5</v>
      </c>
      <c r="U721" t="s">
        <v>2165</v>
      </c>
      <c r="V721" t="s">
        <v>78</v>
      </c>
      <c r="W721">
        <v>44</v>
      </c>
      <c r="X721">
        <v>0</v>
      </c>
      <c r="Y721">
        <v>0</v>
      </c>
      <c r="Z721">
        <v>0</v>
      </c>
      <c r="AA721">
        <v>1</v>
      </c>
      <c r="AB721">
        <v>1</v>
      </c>
      <c r="AC721">
        <v>0</v>
      </c>
      <c r="AD721">
        <v>0</v>
      </c>
      <c r="AE721">
        <v>0</v>
      </c>
      <c r="AF721">
        <v>0</v>
      </c>
      <c r="AG721">
        <v>0</v>
      </c>
      <c r="AH721">
        <v>0</v>
      </c>
      <c r="AI721">
        <v>0</v>
      </c>
      <c r="AJ721">
        <v>0</v>
      </c>
      <c r="AK721">
        <v>0</v>
      </c>
      <c r="AL721">
        <v>0</v>
      </c>
      <c r="AM721">
        <v>0</v>
      </c>
      <c r="AN721" t="s">
        <v>174</v>
      </c>
      <c r="AO721" t="s">
        <v>55</v>
      </c>
      <c r="AP721" t="s">
        <v>56</v>
      </c>
    </row>
    <row r="722" ht="409.5" spans="1:42">
      <c r="A722">
        <v>932</v>
      </c>
      <c r="B722" t="s">
        <v>2158</v>
      </c>
      <c r="C722" t="s">
        <v>2159</v>
      </c>
      <c r="D722" s="12" t="s">
        <v>2160</v>
      </c>
      <c r="E722">
        <v>3.7</v>
      </c>
      <c r="F722" s="12" t="s">
        <v>273</v>
      </c>
      <c r="G722" t="s">
        <v>274</v>
      </c>
      <c r="H722" t="s">
        <v>274</v>
      </c>
      <c r="I722" t="s">
        <v>155</v>
      </c>
      <c r="J722">
        <v>1852</v>
      </c>
      <c r="K722" t="s">
        <v>106</v>
      </c>
      <c r="L722" t="s">
        <v>219</v>
      </c>
      <c r="M722" t="s">
        <v>220</v>
      </c>
      <c r="N722" t="s">
        <v>275</v>
      </c>
      <c r="O722">
        <v>-1</v>
      </c>
      <c r="P722">
        <v>0</v>
      </c>
      <c r="Q722">
        <v>0</v>
      </c>
      <c r="R722">
        <v>39</v>
      </c>
      <c r="S722">
        <v>69</v>
      </c>
      <c r="T722">
        <v>54</v>
      </c>
      <c r="U722" t="s">
        <v>276</v>
      </c>
      <c r="V722" t="s">
        <v>183</v>
      </c>
      <c r="W722">
        <v>169</v>
      </c>
      <c r="X722">
        <v>0</v>
      </c>
      <c r="Y722">
        <v>0</v>
      </c>
      <c r="Z722">
        <v>0</v>
      </c>
      <c r="AA722">
        <v>0</v>
      </c>
      <c r="AB722">
        <v>1</v>
      </c>
      <c r="AC722">
        <v>0</v>
      </c>
      <c r="AD722">
        <v>0</v>
      </c>
      <c r="AE722">
        <v>0</v>
      </c>
      <c r="AF722">
        <v>0</v>
      </c>
      <c r="AG722">
        <v>0</v>
      </c>
      <c r="AH722">
        <v>0</v>
      </c>
      <c r="AI722">
        <v>0</v>
      </c>
      <c r="AJ722">
        <v>0</v>
      </c>
      <c r="AK722">
        <v>0</v>
      </c>
      <c r="AL722">
        <v>0</v>
      </c>
      <c r="AM722">
        <v>0</v>
      </c>
      <c r="AN722" t="s">
        <v>174</v>
      </c>
      <c r="AO722" t="s">
        <v>55</v>
      </c>
      <c r="AP722" t="s">
        <v>55</v>
      </c>
    </row>
    <row r="723" ht="409.5" spans="1:42">
      <c r="A723">
        <v>933</v>
      </c>
      <c r="B723" t="s">
        <v>2166</v>
      </c>
      <c r="C723" t="s">
        <v>2167</v>
      </c>
      <c r="D723" s="12" t="s">
        <v>2168</v>
      </c>
      <c r="E723">
        <v>3.8</v>
      </c>
      <c r="F723" s="12" t="s">
        <v>1213</v>
      </c>
      <c r="G723" t="s">
        <v>94</v>
      </c>
      <c r="H723" t="s">
        <v>94</v>
      </c>
      <c r="I723" t="s">
        <v>83</v>
      </c>
      <c r="J723">
        <v>2002</v>
      </c>
      <c r="K723" t="s">
        <v>49</v>
      </c>
      <c r="L723" t="s">
        <v>878</v>
      </c>
      <c r="M723" t="s">
        <v>879</v>
      </c>
      <c r="N723" t="s">
        <v>67</v>
      </c>
      <c r="O723" t="s">
        <v>1214</v>
      </c>
      <c r="P723">
        <v>0</v>
      </c>
      <c r="Q723">
        <v>0</v>
      </c>
      <c r="R723">
        <v>36</v>
      </c>
      <c r="S723">
        <v>71</v>
      </c>
      <c r="T723">
        <v>53.5</v>
      </c>
      <c r="U723" t="s">
        <v>1215</v>
      </c>
      <c r="V723" t="s">
        <v>100</v>
      </c>
      <c r="W723">
        <v>19</v>
      </c>
      <c r="X723">
        <v>1</v>
      </c>
      <c r="Y723">
        <v>0</v>
      </c>
      <c r="Z723">
        <v>0</v>
      </c>
      <c r="AA723">
        <v>1</v>
      </c>
      <c r="AB723">
        <v>1</v>
      </c>
      <c r="AC723">
        <v>0</v>
      </c>
      <c r="AD723">
        <v>0</v>
      </c>
      <c r="AE723">
        <v>0</v>
      </c>
      <c r="AF723">
        <v>0</v>
      </c>
      <c r="AG723">
        <v>0</v>
      </c>
      <c r="AH723">
        <v>0</v>
      </c>
      <c r="AI723">
        <v>0</v>
      </c>
      <c r="AJ723">
        <v>1</v>
      </c>
      <c r="AK723">
        <v>0</v>
      </c>
      <c r="AL723">
        <v>0</v>
      </c>
      <c r="AM723">
        <v>1</v>
      </c>
      <c r="AN723" t="s">
        <v>174</v>
      </c>
      <c r="AO723" t="s">
        <v>55</v>
      </c>
      <c r="AP723" t="s">
        <v>56</v>
      </c>
    </row>
    <row r="724" ht="409.5" spans="1:42">
      <c r="A724">
        <v>934</v>
      </c>
      <c r="B724" t="s">
        <v>1634</v>
      </c>
      <c r="C724" t="s">
        <v>1635</v>
      </c>
      <c r="D724" s="12" t="s">
        <v>1636</v>
      </c>
      <c r="E724">
        <v>3.9</v>
      </c>
      <c r="F724" s="12" t="s">
        <v>624</v>
      </c>
      <c r="G724" t="s">
        <v>239</v>
      </c>
      <c r="H724" t="s">
        <v>239</v>
      </c>
      <c r="I724" t="s">
        <v>155</v>
      </c>
      <c r="J724">
        <v>1968</v>
      </c>
      <c r="K724" t="s">
        <v>106</v>
      </c>
      <c r="L724" t="s">
        <v>625</v>
      </c>
      <c r="M724" t="s">
        <v>116</v>
      </c>
      <c r="N724" t="s">
        <v>108</v>
      </c>
      <c r="O724">
        <v>-1</v>
      </c>
      <c r="P724">
        <v>0</v>
      </c>
      <c r="Q724">
        <v>0</v>
      </c>
      <c r="R724">
        <v>107</v>
      </c>
      <c r="S724">
        <v>173</v>
      </c>
      <c r="T724">
        <v>140</v>
      </c>
      <c r="U724" t="s">
        <v>626</v>
      </c>
      <c r="V724" t="s">
        <v>244</v>
      </c>
      <c r="W724">
        <v>53</v>
      </c>
      <c r="X724">
        <v>1</v>
      </c>
      <c r="Y724">
        <v>0</v>
      </c>
      <c r="Z724">
        <v>0</v>
      </c>
      <c r="AA724">
        <v>1</v>
      </c>
      <c r="AB724">
        <v>1</v>
      </c>
      <c r="AC724">
        <v>1</v>
      </c>
      <c r="AD724">
        <v>0</v>
      </c>
      <c r="AE724">
        <v>0</v>
      </c>
      <c r="AF724">
        <v>0</v>
      </c>
      <c r="AG724">
        <v>0</v>
      </c>
      <c r="AH724">
        <v>0</v>
      </c>
      <c r="AI724">
        <v>0</v>
      </c>
      <c r="AJ724">
        <v>0</v>
      </c>
      <c r="AK724">
        <v>0</v>
      </c>
      <c r="AL724">
        <v>0</v>
      </c>
      <c r="AM724">
        <v>0</v>
      </c>
      <c r="AN724" t="s">
        <v>54</v>
      </c>
      <c r="AO724" t="s">
        <v>234</v>
      </c>
      <c r="AP724" t="s">
        <v>55</v>
      </c>
    </row>
    <row r="725" ht="409.5" spans="1:42">
      <c r="A725">
        <v>935</v>
      </c>
      <c r="B725" t="s">
        <v>1637</v>
      </c>
      <c r="C725" t="s">
        <v>1638</v>
      </c>
      <c r="D725" s="12" t="s">
        <v>1639</v>
      </c>
      <c r="E725">
        <v>3.2</v>
      </c>
      <c r="F725" s="12" t="s">
        <v>650</v>
      </c>
      <c r="G725" t="s">
        <v>1640</v>
      </c>
      <c r="H725" t="s">
        <v>652</v>
      </c>
      <c r="I725" t="s">
        <v>155</v>
      </c>
      <c r="J725">
        <v>1958</v>
      </c>
      <c r="K725" t="s">
        <v>218</v>
      </c>
      <c r="L725" t="s">
        <v>653</v>
      </c>
      <c r="M725" t="s">
        <v>84</v>
      </c>
      <c r="N725" t="s">
        <v>108</v>
      </c>
      <c r="O725" t="s">
        <v>654</v>
      </c>
      <c r="P725">
        <v>0</v>
      </c>
      <c r="Q725">
        <v>0</v>
      </c>
      <c r="R725">
        <v>56</v>
      </c>
      <c r="S725">
        <v>99</v>
      </c>
      <c r="T725">
        <v>77.5</v>
      </c>
      <c r="U725" t="s">
        <v>655</v>
      </c>
      <c r="V725" t="s">
        <v>158</v>
      </c>
      <c r="W725">
        <v>63</v>
      </c>
      <c r="X725">
        <v>0</v>
      </c>
      <c r="Y725">
        <v>0</v>
      </c>
      <c r="Z725">
        <v>0</v>
      </c>
      <c r="AA725">
        <v>0</v>
      </c>
      <c r="AB725">
        <v>0</v>
      </c>
      <c r="AC725">
        <v>0</v>
      </c>
      <c r="AD725">
        <v>0</v>
      </c>
      <c r="AE725">
        <v>0</v>
      </c>
      <c r="AF725">
        <v>0</v>
      </c>
      <c r="AG725">
        <v>0</v>
      </c>
      <c r="AH725">
        <v>0</v>
      </c>
      <c r="AI725">
        <v>0</v>
      </c>
      <c r="AJ725">
        <v>0</v>
      </c>
      <c r="AK725">
        <v>0</v>
      </c>
      <c r="AL725">
        <v>0</v>
      </c>
      <c r="AM725">
        <v>0</v>
      </c>
      <c r="AN725" t="s">
        <v>54</v>
      </c>
      <c r="AO725" t="s">
        <v>234</v>
      </c>
      <c r="AP725" t="s">
        <v>135</v>
      </c>
    </row>
    <row r="726" ht="409.5" spans="1:42">
      <c r="A726">
        <v>936</v>
      </c>
      <c r="B726" t="s">
        <v>1641</v>
      </c>
      <c r="C726" t="s">
        <v>1642</v>
      </c>
      <c r="D726" s="12" t="s">
        <v>1643</v>
      </c>
      <c r="E726">
        <v>3.3</v>
      </c>
      <c r="F726" s="12" t="s">
        <v>1644</v>
      </c>
      <c r="G726" t="s">
        <v>178</v>
      </c>
      <c r="H726" t="s">
        <v>178</v>
      </c>
      <c r="I726" s="13">
        <v>18264</v>
      </c>
      <c r="J726">
        <v>1976</v>
      </c>
      <c r="K726" t="s">
        <v>49</v>
      </c>
      <c r="L726" t="s">
        <v>1645</v>
      </c>
      <c r="M726" t="s">
        <v>1646</v>
      </c>
      <c r="N726" t="s">
        <v>97</v>
      </c>
      <c r="O726">
        <v>-1</v>
      </c>
      <c r="P726">
        <v>1</v>
      </c>
      <c r="Q726">
        <v>1</v>
      </c>
      <c r="R726">
        <v>52</v>
      </c>
      <c r="S726">
        <v>58</v>
      </c>
      <c r="T726">
        <v>55</v>
      </c>
      <c r="U726" t="s">
        <v>1647</v>
      </c>
      <c r="V726" t="s">
        <v>183</v>
      </c>
      <c r="W726">
        <v>45</v>
      </c>
      <c r="X726">
        <v>0</v>
      </c>
      <c r="Y726">
        <v>0</v>
      </c>
      <c r="Z726">
        <v>0</v>
      </c>
      <c r="AA726">
        <v>1</v>
      </c>
      <c r="AB726">
        <v>0</v>
      </c>
      <c r="AC726">
        <v>0</v>
      </c>
      <c r="AD726">
        <v>0</v>
      </c>
      <c r="AE726">
        <v>0</v>
      </c>
      <c r="AF726">
        <v>0</v>
      </c>
      <c r="AG726">
        <v>0</v>
      </c>
      <c r="AH726">
        <v>0</v>
      </c>
      <c r="AI726">
        <v>0</v>
      </c>
      <c r="AJ726">
        <v>0</v>
      </c>
      <c r="AK726">
        <v>0</v>
      </c>
      <c r="AL726">
        <v>0</v>
      </c>
      <c r="AM726">
        <v>0</v>
      </c>
      <c r="AN726" t="s">
        <v>134</v>
      </c>
      <c r="AO726" t="s">
        <v>55</v>
      </c>
      <c r="AP726" t="s">
        <v>55</v>
      </c>
    </row>
    <row r="727" ht="409.5" spans="1:42">
      <c r="A727">
        <v>938</v>
      </c>
      <c r="B727" t="s">
        <v>1648</v>
      </c>
      <c r="C727" t="s">
        <v>1649</v>
      </c>
      <c r="D727" s="12" t="s">
        <v>1650</v>
      </c>
      <c r="E727">
        <v>3.1</v>
      </c>
      <c r="F727" s="12" t="s">
        <v>1542</v>
      </c>
      <c r="G727" t="s">
        <v>1544</v>
      </c>
      <c r="H727" t="s">
        <v>1544</v>
      </c>
      <c r="I727" t="s">
        <v>155</v>
      </c>
      <c r="J727">
        <v>1875</v>
      </c>
      <c r="K727" t="s">
        <v>49</v>
      </c>
      <c r="L727" t="s">
        <v>356</v>
      </c>
      <c r="M727" t="s">
        <v>357</v>
      </c>
      <c r="N727" t="s">
        <v>166</v>
      </c>
      <c r="O727">
        <v>-1</v>
      </c>
      <c r="P727">
        <v>0</v>
      </c>
      <c r="Q727">
        <v>0</v>
      </c>
      <c r="R727">
        <v>80</v>
      </c>
      <c r="S727">
        <v>155</v>
      </c>
      <c r="T727">
        <v>117.5</v>
      </c>
      <c r="U727" t="s">
        <v>1545</v>
      </c>
      <c r="V727" t="s">
        <v>702</v>
      </c>
      <c r="W727">
        <v>146</v>
      </c>
      <c r="X727">
        <v>0</v>
      </c>
      <c r="Y727">
        <v>0</v>
      </c>
      <c r="Z727">
        <v>0</v>
      </c>
      <c r="AA727">
        <v>1</v>
      </c>
      <c r="AB727">
        <v>0</v>
      </c>
      <c r="AC727">
        <v>0</v>
      </c>
      <c r="AD727">
        <v>0</v>
      </c>
      <c r="AE727">
        <v>0</v>
      </c>
      <c r="AF727">
        <v>0</v>
      </c>
      <c r="AG727">
        <v>0</v>
      </c>
      <c r="AH727">
        <v>0</v>
      </c>
      <c r="AI727">
        <v>0</v>
      </c>
      <c r="AJ727">
        <v>0</v>
      </c>
      <c r="AK727">
        <v>0</v>
      </c>
      <c r="AL727">
        <v>0</v>
      </c>
      <c r="AM727">
        <v>0</v>
      </c>
      <c r="AN727" t="s">
        <v>134</v>
      </c>
      <c r="AO727" t="s">
        <v>234</v>
      </c>
      <c r="AP727" t="s">
        <v>56</v>
      </c>
    </row>
    <row r="728" ht="409.5" spans="1:42">
      <c r="A728">
        <v>939</v>
      </c>
      <c r="B728" t="s">
        <v>1651</v>
      </c>
      <c r="C728" t="s">
        <v>1652</v>
      </c>
      <c r="D728" s="12" t="s">
        <v>1653</v>
      </c>
      <c r="E728">
        <v>2.4</v>
      </c>
      <c r="F728" s="12" t="s">
        <v>1654</v>
      </c>
      <c r="G728" t="s">
        <v>432</v>
      </c>
      <c r="H728" t="s">
        <v>432</v>
      </c>
      <c r="I728" t="s">
        <v>48</v>
      </c>
      <c r="J728">
        <v>2006</v>
      </c>
      <c r="K728" t="s">
        <v>49</v>
      </c>
      <c r="L728" t="s">
        <v>180</v>
      </c>
      <c r="M728" t="s">
        <v>180</v>
      </c>
      <c r="N728" t="s">
        <v>51</v>
      </c>
      <c r="O728">
        <v>-1</v>
      </c>
      <c r="P728">
        <v>0</v>
      </c>
      <c r="Q728">
        <v>0</v>
      </c>
      <c r="R728">
        <v>43</v>
      </c>
      <c r="S728">
        <v>98</v>
      </c>
      <c r="T728">
        <v>70.5</v>
      </c>
      <c r="U728" t="s">
        <v>1655</v>
      </c>
      <c r="V728" t="s">
        <v>126</v>
      </c>
      <c r="W728">
        <v>15</v>
      </c>
      <c r="X728">
        <v>0</v>
      </c>
      <c r="Y728">
        <v>0</v>
      </c>
      <c r="Z728">
        <v>0</v>
      </c>
      <c r="AA728">
        <v>0</v>
      </c>
      <c r="AB728">
        <v>0</v>
      </c>
      <c r="AC728">
        <v>0</v>
      </c>
      <c r="AD728">
        <v>0</v>
      </c>
      <c r="AE728">
        <v>0</v>
      </c>
      <c r="AF728">
        <v>0</v>
      </c>
      <c r="AG728">
        <v>0</v>
      </c>
      <c r="AH728">
        <v>0</v>
      </c>
      <c r="AI728">
        <v>0</v>
      </c>
      <c r="AJ728">
        <v>0</v>
      </c>
      <c r="AK728">
        <v>0</v>
      </c>
      <c r="AL728">
        <v>0</v>
      </c>
      <c r="AM728">
        <v>0</v>
      </c>
      <c r="AN728" t="s">
        <v>134</v>
      </c>
      <c r="AO728" t="s">
        <v>55</v>
      </c>
      <c r="AP728" t="s">
        <v>56</v>
      </c>
    </row>
    <row r="729" ht="409.5" spans="1:42">
      <c r="A729">
        <v>940</v>
      </c>
      <c r="B729" t="s">
        <v>1656</v>
      </c>
      <c r="C729" t="s">
        <v>1657</v>
      </c>
      <c r="D729" s="12" t="s">
        <v>1658</v>
      </c>
      <c r="E729">
        <v>4.8</v>
      </c>
      <c r="F729" s="12" t="s">
        <v>1659</v>
      </c>
      <c r="G729" t="s">
        <v>146</v>
      </c>
      <c r="H729" t="s">
        <v>146</v>
      </c>
      <c r="I729" t="s">
        <v>95</v>
      </c>
      <c r="J729">
        <v>2011</v>
      </c>
      <c r="K729" t="s">
        <v>49</v>
      </c>
      <c r="L729" t="s">
        <v>315</v>
      </c>
      <c r="M729" t="s">
        <v>140</v>
      </c>
      <c r="N729" t="s">
        <v>124</v>
      </c>
      <c r="O729">
        <v>-1</v>
      </c>
      <c r="P729">
        <v>0</v>
      </c>
      <c r="Q729">
        <v>0</v>
      </c>
      <c r="R729">
        <v>45</v>
      </c>
      <c r="S729">
        <v>78</v>
      </c>
      <c r="T729">
        <v>61.5</v>
      </c>
      <c r="U729" t="s">
        <v>1660</v>
      </c>
      <c r="V729" t="s">
        <v>126</v>
      </c>
      <c r="W729">
        <v>10</v>
      </c>
      <c r="X729">
        <v>0</v>
      </c>
      <c r="Y729">
        <v>0</v>
      </c>
      <c r="Z729">
        <v>0</v>
      </c>
      <c r="AA729">
        <v>1</v>
      </c>
      <c r="AB729">
        <v>1</v>
      </c>
      <c r="AC729">
        <v>0</v>
      </c>
      <c r="AD729">
        <v>0</v>
      </c>
      <c r="AE729">
        <v>0</v>
      </c>
      <c r="AF729">
        <v>0</v>
      </c>
      <c r="AG729">
        <v>0</v>
      </c>
      <c r="AH729">
        <v>0</v>
      </c>
      <c r="AI729">
        <v>1</v>
      </c>
      <c r="AJ729">
        <v>0</v>
      </c>
      <c r="AK729">
        <v>0</v>
      </c>
      <c r="AL729">
        <v>0</v>
      </c>
      <c r="AM729">
        <v>0</v>
      </c>
      <c r="AN729" t="s">
        <v>821</v>
      </c>
      <c r="AO729" t="s">
        <v>55</v>
      </c>
      <c r="AP729" t="s">
        <v>55</v>
      </c>
    </row>
    <row r="730" ht="409.5" spans="1:42">
      <c r="A730">
        <v>941</v>
      </c>
      <c r="B730" t="s">
        <v>1668</v>
      </c>
      <c r="C730" t="s">
        <v>1669</v>
      </c>
      <c r="D730" s="12" t="s">
        <v>1670</v>
      </c>
      <c r="E730">
        <v>2.9</v>
      </c>
      <c r="F730" s="12" t="s">
        <v>1664</v>
      </c>
      <c r="G730" t="s">
        <v>1671</v>
      </c>
      <c r="H730" t="s">
        <v>1666</v>
      </c>
      <c r="I730" t="s">
        <v>83</v>
      </c>
      <c r="J730">
        <v>2015</v>
      </c>
      <c r="K730" t="s">
        <v>49</v>
      </c>
      <c r="L730" t="s">
        <v>180</v>
      </c>
      <c r="M730" t="s">
        <v>180</v>
      </c>
      <c r="N730" t="s">
        <v>97</v>
      </c>
      <c r="O730">
        <v>-1</v>
      </c>
      <c r="P730">
        <v>0</v>
      </c>
      <c r="Q730">
        <v>0</v>
      </c>
      <c r="R730">
        <v>50</v>
      </c>
      <c r="S730">
        <v>110</v>
      </c>
      <c r="T730">
        <v>80</v>
      </c>
      <c r="U730" t="s">
        <v>1667</v>
      </c>
      <c r="V730" t="s">
        <v>490</v>
      </c>
      <c r="W730">
        <v>6</v>
      </c>
      <c r="X730">
        <v>0</v>
      </c>
      <c r="Y730">
        <v>0</v>
      </c>
      <c r="Z730">
        <v>0</v>
      </c>
      <c r="AA730">
        <v>1</v>
      </c>
      <c r="AB730">
        <v>0</v>
      </c>
      <c r="AC730">
        <v>0</v>
      </c>
      <c r="AD730">
        <v>0</v>
      </c>
      <c r="AE730">
        <v>0</v>
      </c>
      <c r="AF730">
        <v>0</v>
      </c>
      <c r="AG730">
        <v>0</v>
      </c>
      <c r="AH730">
        <v>0</v>
      </c>
      <c r="AI730">
        <v>0</v>
      </c>
      <c r="AJ730">
        <v>0</v>
      </c>
      <c r="AK730">
        <v>0</v>
      </c>
      <c r="AL730">
        <v>0</v>
      </c>
      <c r="AM730">
        <v>0</v>
      </c>
      <c r="AN730" t="s">
        <v>134</v>
      </c>
      <c r="AO730" t="s">
        <v>234</v>
      </c>
      <c r="AP730" t="s">
        <v>55</v>
      </c>
    </row>
    <row r="731" ht="409.5" spans="1:42">
      <c r="A731">
        <v>942</v>
      </c>
      <c r="B731" t="s">
        <v>1661</v>
      </c>
      <c r="C731" t="s">
        <v>1662</v>
      </c>
      <c r="D731" s="12" t="s">
        <v>1663</v>
      </c>
      <c r="E731">
        <v>2.9</v>
      </c>
      <c r="F731" s="12" t="s">
        <v>1664</v>
      </c>
      <c r="G731" t="s">
        <v>1665</v>
      </c>
      <c r="H731" t="s">
        <v>1666</v>
      </c>
      <c r="I731" t="s">
        <v>83</v>
      </c>
      <c r="J731">
        <v>2015</v>
      </c>
      <c r="K731" t="s">
        <v>49</v>
      </c>
      <c r="L731" t="s">
        <v>180</v>
      </c>
      <c r="M731" t="s">
        <v>180</v>
      </c>
      <c r="N731" t="s">
        <v>97</v>
      </c>
      <c r="O731">
        <v>-1</v>
      </c>
      <c r="P731">
        <v>0</v>
      </c>
      <c r="Q731">
        <v>0</v>
      </c>
      <c r="R731">
        <v>44</v>
      </c>
      <c r="S731">
        <v>96</v>
      </c>
      <c r="T731">
        <v>70</v>
      </c>
      <c r="U731" t="s">
        <v>1667</v>
      </c>
      <c r="V731" t="s">
        <v>100</v>
      </c>
      <c r="W731">
        <v>6</v>
      </c>
      <c r="X731">
        <v>0</v>
      </c>
      <c r="Y731">
        <v>0</v>
      </c>
      <c r="Z731">
        <v>0</v>
      </c>
      <c r="AA731">
        <v>1</v>
      </c>
      <c r="AB731">
        <v>0</v>
      </c>
      <c r="AC731">
        <v>0</v>
      </c>
      <c r="AD731">
        <v>0</v>
      </c>
      <c r="AE731">
        <v>0</v>
      </c>
      <c r="AF731">
        <v>0</v>
      </c>
      <c r="AG731">
        <v>0</v>
      </c>
      <c r="AH731">
        <v>0</v>
      </c>
      <c r="AI731">
        <v>0</v>
      </c>
      <c r="AJ731">
        <v>0</v>
      </c>
      <c r="AK731">
        <v>0</v>
      </c>
      <c r="AL731">
        <v>0</v>
      </c>
      <c r="AM731">
        <v>0</v>
      </c>
      <c r="AN731" t="s">
        <v>134</v>
      </c>
      <c r="AO731" t="s">
        <v>55</v>
      </c>
      <c r="AP731" t="s">
        <v>55</v>
      </c>
    </row>
    <row r="732" ht="409.5" spans="1:42">
      <c r="A732">
        <v>943</v>
      </c>
      <c r="B732" t="s">
        <v>1678</v>
      </c>
      <c r="C732" t="s">
        <v>1679</v>
      </c>
      <c r="D732" s="12" t="s">
        <v>1680</v>
      </c>
      <c r="E732">
        <v>-1</v>
      </c>
      <c r="F732" t="s">
        <v>1681</v>
      </c>
      <c r="G732" t="s">
        <v>178</v>
      </c>
      <c r="H732" t="s">
        <v>1231</v>
      </c>
      <c r="I732" t="s">
        <v>370</v>
      </c>
      <c r="J732">
        <v>-1</v>
      </c>
      <c r="K732" t="s">
        <v>49</v>
      </c>
      <c r="L732">
        <v>-1</v>
      </c>
      <c r="M732">
        <v>-1</v>
      </c>
      <c r="N732" t="s">
        <v>97</v>
      </c>
      <c r="O732">
        <v>-1</v>
      </c>
      <c r="P732">
        <v>0</v>
      </c>
      <c r="Q732">
        <v>1</v>
      </c>
      <c r="R732">
        <v>100</v>
      </c>
      <c r="S732">
        <v>140</v>
      </c>
      <c r="T732">
        <v>120</v>
      </c>
      <c r="U732" t="s">
        <v>1682</v>
      </c>
      <c r="V732" t="s">
        <v>183</v>
      </c>
      <c r="W732">
        <v>-1</v>
      </c>
      <c r="X732">
        <v>0</v>
      </c>
      <c r="Y732">
        <v>0</v>
      </c>
      <c r="Z732">
        <v>0</v>
      </c>
      <c r="AA732">
        <v>1</v>
      </c>
      <c r="AB732">
        <v>0</v>
      </c>
      <c r="AC732">
        <v>0</v>
      </c>
      <c r="AD732">
        <v>0</v>
      </c>
      <c r="AE732">
        <v>0</v>
      </c>
      <c r="AF732">
        <v>0</v>
      </c>
      <c r="AG732">
        <v>0</v>
      </c>
      <c r="AH732">
        <v>0</v>
      </c>
      <c r="AI732">
        <v>0</v>
      </c>
      <c r="AJ732">
        <v>0</v>
      </c>
      <c r="AK732">
        <v>0</v>
      </c>
      <c r="AL732">
        <v>0</v>
      </c>
      <c r="AM732">
        <v>0</v>
      </c>
      <c r="AN732" t="s">
        <v>134</v>
      </c>
      <c r="AO732" t="s">
        <v>55</v>
      </c>
      <c r="AP732" t="s">
        <v>135</v>
      </c>
    </row>
    <row r="733" ht="409.5" spans="1:42">
      <c r="A733">
        <v>944</v>
      </c>
      <c r="B733" t="s">
        <v>1672</v>
      </c>
      <c r="C733" t="s">
        <v>1673</v>
      </c>
      <c r="D733" s="12" t="s">
        <v>1674</v>
      </c>
      <c r="E733">
        <v>3.4</v>
      </c>
      <c r="F733" s="12" t="s">
        <v>1675</v>
      </c>
      <c r="G733" t="s">
        <v>1676</v>
      </c>
      <c r="H733" t="s">
        <v>1676</v>
      </c>
      <c r="I733" t="s">
        <v>83</v>
      </c>
      <c r="J733">
        <v>1988</v>
      </c>
      <c r="K733" t="s">
        <v>49</v>
      </c>
      <c r="L733" t="s">
        <v>219</v>
      </c>
      <c r="M733" t="s">
        <v>220</v>
      </c>
      <c r="N733" t="s">
        <v>76</v>
      </c>
      <c r="O733">
        <v>-1</v>
      </c>
      <c r="P733">
        <v>0</v>
      </c>
      <c r="Q733">
        <v>0</v>
      </c>
      <c r="R733">
        <v>61</v>
      </c>
      <c r="S733">
        <v>119</v>
      </c>
      <c r="T733">
        <v>90</v>
      </c>
      <c r="U733" t="s">
        <v>1677</v>
      </c>
      <c r="V733" t="s">
        <v>183</v>
      </c>
      <c r="W733">
        <v>33</v>
      </c>
      <c r="X733">
        <v>0</v>
      </c>
      <c r="Y733">
        <v>1</v>
      </c>
      <c r="Z733">
        <v>0</v>
      </c>
      <c r="AA733">
        <v>1</v>
      </c>
      <c r="AB733">
        <v>1</v>
      </c>
      <c r="AC733">
        <v>0</v>
      </c>
      <c r="AD733">
        <v>0</v>
      </c>
      <c r="AE733">
        <v>0</v>
      </c>
      <c r="AF733">
        <v>0</v>
      </c>
      <c r="AG733">
        <v>0</v>
      </c>
      <c r="AH733">
        <v>1</v>
      </c>
      <c r="AI733">
        <v>0</v>
      </c>
      <c r="AJ733">
        <v>0</v>
      </c>
      <c r="AK733">
        <v>0</v>
      </c>
      <c r="AL733">
        <v>0</v>
      </c>
      <c r="AM733">
        <v>0</v>
      </c>
      <c r="AN733" t="s">
        <v>194</v>
      </c>
      <c r="AO733" t="s">
        <v>55</v>
      </c>
      <c r="AP733" t="s">
        <v>55</v>
      </c>
    </row>
    <row r="734" ht="409.5" spans="1:42">
      <c r="A734">
        <v>945</v>
      </c>
      <c r="B734" t="s">
        <v>2416</v>
      </c>
      <c r="C734" t="s">
        <v>2417</v>
      </c>
      <c r="D734" s="12" t="s">
        <v>2418</v>
      </c>
      <c r="E734">
        <v>4.1</v>
      </c>
      <c r="F734" s="12" t="s">
        <v>1414</v>
      </c>
      <c r="G734" t="s">
        <v>464</v>
      </c>
      <c r="H734" t="s">
        <v>464</v>
      </c>
      <c r="I734" s="13">
        <v>18264</v>
      </c>
      <c r="J734">
        <v>2007</v>
      </c>
      <c r="K734" t="s">
        <v>49</v>
      </c>
      <c r="L734" t="s">
        <v>1415</v>
      </c>
      <c r="M734" t="s">
        <v>687</v>
      </c>
      <c r="N734" t="s">
        <v>97</v>
      </c>
      <c r="O734">
        <v>-1</v>
      </c>
      <c r="P734">
        <v>0</v>
      </c>
      <c r="Q734">
        <v>0</v>
      </c>
      <c r="R734">
        <v>80</v>
      </c>
      <c r="S734">
        <v>142</v>
      </c>
      <c r="T734">
        <v>111</v>
      </c>
      <c r="U734" t="s">
        <v>1416</v>
      </c>
      <c r="V734" t="s">
        <v>126</v>
      </c>
      <c r="W734">
        <v>14</v>
      </c>
      <c r="X734">
        <v>1</v>
      </c>
      <c r="Y734">
        <v>0</v>
      </c>
      <c r="Z734">
        <v>1</v>
      </c>
      <c r="AA734">
        <v>1</v>
      </c>
      <c r="AB734">
        <v>0</v>
      </c>
      <c r="AC734">
        <v>0</v>
      </c>
      <c r="AD734">
        <v>0</v>
      </c>
      <c r="AE734">
        <v>1</v>
      </c>
      <c r="AF734">
        <v>0</v>
      </c>
      <c r="AG734">
        <v>1</v>
      </c>
      <c r="AH734">
        <v>0</v>
      </c>
      <c r="AI734">
        <v>0</v>
      </c>
      <c r="AJ734">
        <v>0</v>
      </c>
      <c r="AK734">
        <v>0</v>
      </c>
      <c r="AL734">
        <v>0</v>
      </c>
      <c r="AM734">
        <v>0</v>
      </c>
      <c r="AN734" t="s">
        <v>859</v>
      </c>
      <c r="AO734" t="s">
        <v>55</v>
      </c>
      <c r="AP734" t="s">
        <v>55</v>
      </c>
    </row>
    <row r="735" ht="409.5" spans="1:42">
      <c r="A735">
        <v>946</v>
      </c>
      <c r="B735" t="s">
        <v>716</v>
      </c>
      <c r="C735" t="s">
        <v>2174</v>
      </c>
      <c r="D735" s="12" t="s">
        <v>2175</v>
      </c>
      <c r="E735">
        <v>3.9</v>
      </c>
      <c r="F735" s="12" t="s">
        <v>2176</v>
      </c>
      <c r="G735" t="s">
        <v>146</v>
      </c>
      <c r="H735" t="s">
        <v>146</v>
      </c>
      <c r="I735" t="s">
        <v>95</v>
      </c>
      <c r="J735">
        <v>2008</v>
      </c>
      <c r="K735" t="s">
        <v>106</v>
      </c>
      <c r="L735" t="s">
        <v>315</v>
      </c>
      <c r="M735" t="s">
        <v>140</v>
      </c>
      <c r="N735" t="s">
        <v>97</v>
      </c>
      <c r="O735">
        <v>-1</v>
      </c>
      <c r="P735">
        <v>0</v>
      </c>
      <c r="Q735">
        <v>0</v>
      </c>
      <c r="R735">
        <v>99</v>
      </c>
      <c r="S735">
        <v>178</v>
      </c>
      <c r="T735">
        <v>138.5</v>
      </c>
      <c r="U735" t="s">
        <v>2177</v>
      </c>
      <c r="V735" t="s">
        <v>126</v>
      </c>
      <c r="W735">
        <v>13</v>
      </c>
      <c r="X735">
        <v>1</v>
      </c>
      <c r="Y735">
        <v>0</v>
      </c>
      <c r="Z735">
        <v>0</v>
      </c>
      <c r="AA735">
        <v>0</v>
      </c>
      <c r="AB735">
        <v>1</v>
      </c>
      <c r="AC735">
        <v>0</v>
      </c>
      <c r="AD735">
        <v>0</v>
      </c>
      <c r="AE735">
        <v>0</v>
      </c>
      <c r="AF735">
        <v>0</v>
      </c>
      <c r="AG735">
        <v>0</v>
      </c>
      <c r="AH735">
        <v>0</v>
      </c>
      <c r="AI735">
        <v>1</v>
      </c>
      <c r="AJ735">
        <v>0</v>
      </c>
      <c r="AK735">
        <v>0</v>
      </c>
      <c r="AL735">
        <v>0</v>
      </c>
      <c r="AM735">
        <v>0</v>
      </c>
      <c r="AN735" t="s">
        <v>174</v>
      </c>
      <c r="AO735" t="s">
        <v>234</v>
      </c>
      <c r="AP735" t="s">
        <v>55</v>
      </c>
    </row>
    <row r="736" ht="409.5" spans="1:42">
      <c r="A736">
        <v>947</v>
      </c>
      <c r="B736" t="s">
        <v>2185</v>
      </c>
      <c r="C736" t="s">
        <v>2186</v>
      </c>
      <c r="D736" s="12" t="s">
        <v>2187</v>
      </c>
      <c r="E736">
        <v>3.6</v>
      </c>
      <c r="F736" s="12" t="s">
        <v>946</v>
      </c>
      <c r="G736" t="s">
        <v>412</v>
      </c>
      <c r="H736" t="s">
        <v>947</v>
      </c>
      <c r="I736" t="s">
        <v>155</v>
      </c>
      <c r="J736">
        <v>1851</v>
      </c>
      <c r="K736" t="s">
        <v>49</v>
      </c>
      <c r="L736" t="s">
        <v>219</v>
      </c>
      <c r="M736" t="s">
        <v>220</v>
      </c>
      <c r="N736" t="s">
        <v>166</v>
      </c>
      <c r="O736">
        <v>-1</v>
      </c>
      <c r="P736">
        <v>0</v>
      </c>
      <c r="Q736">
        <v>0</v>
      </c>
      <c r="R736">
        <v>37</v>
      </c>
      <c r="S736">
        <v>100</v>
      </c>
      <c r="T736">
        <v>68.5</v>
      </c>
      <c r="U736" t="s">
        <v>948</v>
      </c>
      <c r="V736" t="s">
        <v>183</v>
      </c>
      <c r="W736">
        <v>170</v>
      </c>
      <c r="X736">
        <v>0</v>
      </c>
      <c r="Y736">
        <v>0</v>
      </c>
      <c r="Z736">
        <v>0</v>
      </c>
      <c r="AA736">
        <v>1</v>
      </c>
      <c r="AB736">
        <v>0</v>
      </c>
      <c r="AC736">
        <v>0</v>
      </c>
      <c r="AD736">
        <v>0</v>
      </c>
      <c r="AE736">
        <v>0</v>
      </c>
      <c r="AF736">
        <v>0</v>
      </c>
      <c r="AG736">
        <v>0</v>
      </c>
      <c r="AH736">
        <v>0</v>
      </c>
      <c r="AI736">
        <v>0</v>
      </c>
      <c r="AJ736">
        <v>0</v>
      </c>
      <c r="AK736">
        <v>0</v>
      </c>
      <c r="AL736">
        <v>0</v>
      </c>
      <c r="AM736">
        <v>0</v>
      </c>
      <c r="AN736" t="s">
        <v>54</v>
      </c>
      <c r="AO736" t="s">
        <v>55</v>
      </c>
      <c r="AP736" t="s">
        <v>56</v>
      </c>
    </row>
    <row r="737" ht="409.5" spans="1:42">
      <c r="A737">
        <v>948</v>
      </c>
      <c r="B737" t="s">
        <v>330</v>
      </c>
      <c r="C737" t="s">
        <v>2419</v>
      </c>
      <c r="D737" s="12" t="s">
        <v>2420</v>
      </c>
      <c r="E737">
        <v>3.9</v>
      </c>
      <c r="F737" s="12" t="s">
        <v>2421</v>
      </c>
      <c r="G737" t="s">
        <v>146</v>
      </c>
      <c r="H737" t="s">
        <v>146</v>
      </c>
      <c r="I737" t="s">
        <v>105</v>
      </c>
      <c r="J737">
        <v>2011</v>
      </c>
      <c r="K737" t="s">
        <v>49</v>
      </c>
      <c r="L737" t="s">
        <v>139</v>
      </c>
      <c r="M737" t="s">
        <v>140</v>
      </c>
      <c r="N737" t="s">
        <v>76</v>
      </c>
      <c r="O737" t="s">
        <v>2422</v>
      </c>
      <c r="P737">
        <v>0</v>
      </c>
      <c r="Q737">
        <v>0</v>
      </c>
      <c r="R737">
        <v>62</v>
      </c>
      <c r="S737">
        <v>113</v>
      </c>
      <c r="T737">
        <v>87.5</v>
      </c>
      <c r="U737" t="s">
        <v>2423</v>
      </c>
      <c r="V737" t="s">
        <v>126</v>
      </c>
      <c r="W737">
        <v>10</v>
      </c>
      <c r="X737">
        <v>1</v>
      </c>
      <c r="Y737">
        <v>0</v>
      </c>
      <c r="Z737">
        <v>1</v>
      </c>
      <c r="AA737">
        <v>1</v>
      </c>
      <c r="AB737">
        <v>1</v>
      </c>
      <c r="AC737">
        <v>0</v>
      </c>
      <c r="AD737">
        <v>0</v>
      </c>
      <c r="AE737">
        <v>0</v>
      </c>
      <c r="AF737">
        <v>0</v>
      </c>
      <c r="AG737">
        <v>0</v>
      </c>
      <c r="AH737">
        <v>0</v>
      </c>
      <c r="AI737">
        <v>0</v>
      </c>
      <c r="AJ737">
        <v>0</v>
      </c>
      <c r="AK737">
        <v>0</v>
      </c>
      <c r="AL737">
        <v>0</v>
      </c>
      <c r="AM737">
        <v>0</v>
      </c>
      <c r="AN737" t="s">
        <v>194</v>
      </c>
      <c r="AO737" t="s">
        <v>55</v>
      </c>
      <c r="AP737" t="s">
        <v>135</v>
      </c>
    </row>
    <row r="738" ht="409.5" spans="1:42">
      <c r="A738">
        <v>949</v>
      </c>
      <c r="B738" t="s">
        <v>2178</v>
      </c>
      <c r="C738" t="s">
        <v>2179</v>
      </c>
      <c r="D738" s="12" t="s">
        <v>2180</v>
      </c>
      <c r="E738">
        <v>3.6</v>
      </c>
      <c r="F738" s="12" t="s">
        <v>2181</v>
      </c>
      <c r="G738" t="s">
        <v>2182</v>
      </c>
      <c r="H738" t="s">
        <v>1706</v>
      </c>
      <c r="I738" t="s">
        <v>63</v>
      </c>
      <c r="J738">
        <v>2017</v>
      </c>
      <c r="K738" t="s">
        <v>106</v>
      </c>
      <c r="L738" t="s">
        <v>180</v>
      </c>
      <c r="M738" t="s">
        <v>180</v>
      </c>
      <c r="N738" t="s">
        <v>67</v>
      </c>
      <c r="O738" t="s">
        <v>2183</v>
      </c>
      <c r="P738">
        <v>0</v>
      </c>
      <c r="Q738">
        <v>0</v>
      </c>
      <c r="R738">
        <v>86</v>
      </c>
      <c r="S738">
        <v>137</v>
      </c>
      <c r="T738">
        <v>111.5</v>
      </c>
      <c r="U738" t="s">
        <v>2184</v>
      </c>
      <c r="V738" t="s">
        <v>479</v>
      </c>
      <c r="W738">
        <v>4</v>
      </c>
      <c r="X738">
        <v>0</v>
      </c>
      <c r="Y738">
        <v>0</v>
      </c>
      <c r="Z738">
        <v>0</v>
      </c>
      <c r="AA738">
        <v>0</v>
      </c>
      <c r="AB738">
        <v>0</v>
      </c>
      <c r="AC738">
        <v>0</v>
      </c>
      <c r="AD738">
        <v>0</v>
      </c>
      <c r="AE738">
        <v>0</v>
      </c>
      <c r="AF738">
        <v>0</v>
      </c>
      <c r="AG738">
        <v>0</v>
      </c>
      <c r="AH738">
        <v>0</v>
      </c>
      <c r="AI738">
        <v>0</v>
      </c>
      <c r="AJ738">
        <v>0</v>
      </c>
      <c r="AK738">
        <v>0</v>
      </c>
      <c r="AL738">
        <v>0</v>
      </c>
      <c r="AM738">
        <v>0</v>
      </c>
      <c r="AN738" t="s">
        <v>54</v>
      </c>
      <c r="AO738" t="s">
        <v>234</v>
      </c>
      <c r="AP738" t="s">
        <v>56</v>
      </c>
    </row>
    <row r="739" ht="409.5" spans="1:42">
      <c r="A739">
        <v>950</v>
      </c>
      <c r="B739" t="s">
        <v>2188</v>
      </c>
      <c r="C739" t="s">
        <v>2189</v>
      </c>
      <c r="D739" s="12" t="s">
        <v>2190</v>
      </c>
      <c r="E739">
        <v>3.9</v>
      </c>
      <c r="F739" s="12" t="s">
        <v>2118</v>
      </c>
      <c r="G739" t="s">
        <v>178</v>
      </c>
      <c r="H739" t="s">
        <v>2119</v>
      </c>
      <c r="I739" t="s">
        <v>63</v>
      </c>
      <c r="J739">
        <v>1830</v>
      </c>
      <c r="K739" t="s">
        <v>106</v>
      </c>
      <c r="L739" t="s">
        <v>180</v>
      </c>
      <c r="M739" t="s">
        <v>180</v>
      </c>
      <c r="N739" t="s">
        <v>166</v>
      </c>
      <c r="O739" t="s">
        <v>2120</v>
      </c>
      <c r="P739">
        <v>0</v>
      </c>
      <c r="Q739">
        <v>0</v>
      </c>
      <c r="R739">
        <v>58</v>
      </c>
      <c r="S739">
        <v>111</v>
      </c>
      <c r="T739">
        <v>84.5</v>
      </c>
      <c r="U739" t="s">
        <v>2121</v>
      </c>
      <c r="V739" t="s">
        <v>183</v>
      </c>
      <c r="W739">
        <v>191</v>
      </c>
      <c r="X739">
        <v>0</v>
      </c>
      <c r="Y739">
        <v>0</v>
      </c>
      <c r="Z739">
        <v>1</v>
      </c>
      <c r="AA739">
        <v>0</v>
      </c>
      <c r="AB739">
        <v>0</v>
      </c>
      <c r="AC739">
        <v>0</v>
      </c>
      <c r="AD739">
        <v>0</v>
      </c>
      <c r="AE739">
        <v>0</v>
      </c>
      <c r="AF739">
        <v>0</v>
      </c>
      <c r="AG739">
        <v>0</v>
      </c>
      <c r="AH739">
        <v>0</v>
      </c>
      <c r="AI739">
        <v>0</v>
      </c>
      <c r="AJ739">
        <v>0</v>
      </c>
      <c r="AK739">
        <v>0</v>
      </c>
      <c r="AL739">
        <v>0</v>
      </c>
      <c r="AM739">
        <v>0</v>
      </c>
      <c r="AN739" t="s">
        <v>134</v>
      </c>
      <c r="AO739" t="s">
        <v>234</v>
      </c>
      <c r="AP739" t="s">
        <v>56</v>
      </c>
    </row>
    <row r="740" ht="409.5" spans="1:42">
      <c r="A740">
        <v>951</v>
      </c>
      <c r="B740" t="s">
        <v>776</v>
      </c>
      <c r="C740" t="s">
        <v>2191</v>
      </c>
      <c r="D740" s="12" t="s">
        <v>2192</v>
      </c>
      <c r="E740">
        <v>4.4</v>
      </c>
      <c r="F740" s="12" t="s">
        <v>1281</v>
      </c>
      <c r="G740" t="s">
        <v>1282</v>
      </c>
      <c r="H740" t="s">
        <v>146</v>
      </c>
      <c r="I740" t="s">
        <v>83</v>
      </c>
      <c r="J740">
        <v>2006</v>
      </c>
      <c r="K740" t="s">
        <v>106</v>
      </c>
      <c r="L740" t="s">
        <v>139</v>
      </c>
      <c r="M740" t="s">
        <v>140</v>
      </c>
      <c r="N740" t="s">
        <v>76</v>
      </c>
      <c r="O740" t="s">
        <v>1283</v>
      </c>
      <c r="P740">
        <v>0</v>
      </c>
      <c r="Q740">
        <v>0</v>
      </c>
      <c r="R740">
        <v>72</v>
      </c>
      <c r="S740">
        <v>133</v>
      </c>
      <c r="T740">
        <v>102.5</v>
      </c>
      <c r="U740" t="s">
        <v>1284</v>
      </c>
      <c r="V740" t="s">
        <v>923</v>
      </c>
      <c r="W740">
        <v>15</v>
      </c>
      <c r="X740">
        <v>1</v>
      </c>
      <c r="Y740">
        <v>1</v>
      </c>
      <c r="Z740">
        <v>1</v>
      </c>
      <c r="AA740">
        <v>0</v>
      </c>
      <c r="AB740">
        <v>1</v>
      </c>
      <c r="AC740">
        <v>0</v>
      </c>
      <c r="AD740">
        <v>0</v>
      </c>
      <c r="AE740">
        <v>0</v>
      </c>
      <c r="AF740">
        <v>0</v>
      </c>
      <c r="AG740">
        <v>0</v>
      </c>
      <c r="AH740">
        <v>1</v>
      </c>
      <c r="AI740">
        <v>0</v>
      </c>
      <c r="AJ740">
        <v>0</v>
      </c>
      <c r="AK740">
        <v>0</v>
      </c>
      <c r="AL740">
        <v>0</v>
      </c>
      <c r="AM740">
        <v>0</v>
      </c>
      <c r="AN740" t="s">
        <v>194</v>
      </c>
      <c r="AO740" t="s">
        <v>234</v>
      </c>
      <c r="AP740" t="s">
        <v>55</v>
      </c>
    </row>
    <row r="741" ht="409.5" spans="1:42">
      <c r="A741">
        <v>952</v>
      </c>
      <c r="B741" t="s">
        <v>1683</v>
      </c>
      <c r="C741" t="s">
        <v>1684</v>
      </c>
      <c r="D741" s="12" t="s">
        <v>1685</v>
      </c>
      <c r="E741">
        <v>2.6</v>
      </c>
      <c r="F741" s="12" t="s">
        <v>900</v>
      </c>
      <c r="G741" t="s">
        <v>543</v>
      </c>
      <c r="H741" t="s">
        <v>543</v>
      </c>
      <c r="I741" t="s">
        <v>48</v>
      </c>
      <c r="J741">
        <v>1984</v>
      </c>
      <c r="K741" t="s">
        <v>901</v>
      </c>
      <c r="L741" t="s">
        <v>902</v>
      </c>
      <c r="M741" t="s">
        <v>687</v>
      </c>
      <c r="N741" t="s">
        <v>97</v>
      </c>
      <c r="O741">
        <v>-1</v>
      </c>
      <c r="P741">
        <v>0</v>
      </c>
      <c r="Q741">
        <v>0</v>
      </c>
      <c r="R741">
        <v>56</v>
      </c>
      <c r="S741">
        <v>91</v>
      </c>
      <c r="T741">
        <v>73.5</v>
      </c>
      <c r="U741" t="s">
        <v>903</v>
      </c>
      <c r="V741" t="s">
        <v>479</v>
      </c>
      <c r="W741">
        <v>37</v>
      </c>
      <c r="X741">
        <v>0</v>
      </c>
      <c r="Y741">
        <v>0</v>
      </c>
      <c r="Z741">
        <v>0</v>
      </c>
      <c r="AA741">
        <v>1</v>
      </c>
      <c r="AB741">
        <v>0</v>
      </c>
      <c r="AC741">
        <v>0</v>
      </c>
      <c r="AD741">
        <v>0</v>
      </c>
      <c r="AE741">
        <v>0</v>
      </c>
      <c r="AF741">
        <v>0</v>
      </c>
      <c r="AG741">
        <v>0</v>
      </c>
      <c r="AH741">
        <v>0</v>
      </c>
      <c r="AI741">
        <v>0</v>
      </c>
      <c r="AJ741">
        <v>0</v>
      </c>
      <c r="AK741">
        <v>0</v>
      </c>
      <c r="AL741">
        <v>0</v>
      </c>
      <c r="AM741">
        <v>0</v>
      </c>
      <c r="AN741" t="s">
        <v>134</v>
      </c>
      <c r="AO741" t="s">
        <v>55</v>
      </c>
      <c r="AP741" t="s">
        <v>135</v>
      </c>
    </row>
    <row r="742" ht="409.5" spans="1:42">
      <c r="A742">
        <v>953</v>
      </c>
      <c r="B742" t="s">
        <v>2198</v>
      </c>
      <c r="C742" t="s">
        <v>2199</v>
      </c>
      <c r="D742" s="12" t="s">
        <v>2200</v>
      </c>
      <c r="E742">
        <v>3.2</v>
      </c>
      <c r="F742" s="12" t="s">
        <v>499</v>
      </c>
      <c r="G742" t="s">
        <v>2201</v>
      </c>
      <c r="H742" t="s">
        <v>501</v>
      </c>
      <c r="I742" s="13">
        <v>18264</v>
      </c>
      <c r="J742">
        <v>-1</v>
      </c>
      <c r="K742" t="s">
        <v>49</v>
      </c>
      <c r="L742" t="s">
        <v>502</v>
      </c>
      <c r="M742" t="s">
        <v>75</v>
      </c>
      <c r="N742" t="s">
        <v>503</v>
      </c>
      <c r="O742">
        <v>-1</v>
      </c>
      <c r="P742">
        <v>0</v>
      </c>
      <c r="Q742">
        <v>0</v>
      </c>
      <c r="R742">
        <v>95</v>
      </c>
      <c r="S742">
        <v>160</v>
      </c>
      <c r="T742">
        <v>127.5</v>
      </c>
      <c r="U742" t="s">
        <v>504</v>
      </c>
      <c r="V742" t="s">
        <v>479</v>
      </c>
      <c r="W742">
        <v>-1</v>
      </c>
      <c r="X742">
        <v>0</v>
      </c>
      <c r="Y742">
        <v>0</v>
      </c>
      <c r="Z742">
        <v>0</v>
      </c>
      <c r="AA742">
        <v>1</v>
      </c>
      <c r="AB742">
        <v>0</v>
      </c>
      <c r="AC742">
        <v>0</v>
      </c>
      <c r="AD742">
        <v>0</v>
      </c>
      <c r="AE742">
        <v>0</v>
      </c>
      <c r="AF742">
        <v>0</v>
      </c>
      <c r="AG742">
        <v>0</v>
      </c>
      <c r="AH742">
        <v>0</v>
      </c>
      <c r="AI742">
        <v>0</v>
      </c>
      <c r="AJ742">
        <v>0</v>
      </c>
      <c r="AK742">
        <v>0</v>
      </c>
      <c r="AL742">
        <v>0</v>
      </c>
      <c r="AM742">
        <v>0</v>
      </c>
      <c r="AN742" t="s">
        <v>54</v>
      </c>
      <c r="AO742" t="s">
        <v>55</v>
      </c>
      <c r="AP742" t="s">
        <v>55</v>
      </c>
    </row>
    <row r="743" ht="409.5" spans="1:42">
      <c r="A743">
        <v>955</v>
      </c>
      <c r="B743" t="s">
        <v>2193</v>
      </c>
      <c r="C743" t="s">
        <v>2194</v>
      </c>
      <c r="D743" s="12" t="s">
        <v>2195</v>
      </c>
      <c r="E743">
        <v>3.6</v>
      </c>
      <c r="F743" s="12" t="s">
        <v>2196</v>
      </c>
      <c r="G743" t="s">
        <v>391</v>
      </c>
      <c r="H743" t="s">
        <v>592</v>
      </c>
      <c r="I743" t="s">
        <v>48</v>
      </c>
      <c r="J743">
        <v>1967</v>
      </c>
      <c r="K743" t="s">
        <v>218</v>
      </c>
      <c r="L743" t="s">
        <v>653</v>
      </c>
      <c r="M743" t="s">
        <v>84</v>
      </c>
      <c r="N743" t="s">
        <v>51</v>
      </c>
      <c r="O743">
        <v>-1</v>
      </c>
      <c r="P743">
        <v>0</v>
      </c>
      <c r="Q743">
        <v>0</v>
      </c>
      <c r="R743">
        <v>61</v>
      </c>
      <c r="S743">
        <v>126</v>
      </c>
      <c r="T743">
        <v>93.5</v>
      </c>
      <c r="U743" t="s">
        <v>2197</v>
      </c>
      <c r="V743" t="s">
        <v>394</v>
      </c>
      <c r="W743">
        <v>54</v>
      </c>
      <c r="X743">
        <v>1</v>
      </c>
      <c r="Y743">
        <v>0</v>
      </c>
      <c r="Z743">
        <v>0</v>
      </c>
      <c r="AA743">
        <v>0</v>
      </c>
      <c r="AB743">
        <v>0</v>
      </c>
      <c r="AC743">
        <v>0</v>
      </c>
      <c r="AD743">
        <v>0</v>
      </c>
      <c r="AE743">
        <v>0</v>
      </c>
      <c r="AF743">
        <v>0</v>
      </c>
      <c r="AG743">
        <v>0</v>
      </c>
      <c r="AH743">
        <v>0</v>
      </c>
      <c r="AI743">
        <v>0</v>
      </c>
      <c r="AJ743">
        <v>0</v>
      </c>
      <c r="AK743">
        <v>0</v>
      </c>
      <c r="AL743">
        <v>0</v>
      </c>
      <c r="AM743">
        <v>0</v>
      </c>
      <c r="AN743" t="s">
        <v>134</v>
      </c>
      <c r="AO743" t="s">
        <v>55</v>
      </c>
      <c r="AP743" t="s">
        <v>56</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C727"/>
  <sheetViews>
    <sheetView workbookViewId="0">
      <selection activeCell="A5" sqref="A5"/>
    </sheetView>
  </sheetViews>
  <sheetFormatPr defaultColWidth="9" defaultRowHeight="14" outlineLevelCol="2"/>
  <cols>
    <col min="1" max="1" width="45.27" customWidth="1"/>
    <col min="2" max="2" width="15.545" customWidth="1"/>
    <col min="3" max="3" width="21.27" customWidth="1"/>
    <col min="4" max="26" width="25.635" customWidth="1"/>
    <col min="27" max="27" width="24.635" customWidth="1"/>
    <col min="28" max="72" width="25.635" customWidth="1"/>
    <col min="73" max="73" width="28.905" customWidth="1"/>
    <col min="74" max="77" width="25.635" customWidth="1"/>
    <col min="78" max="78" width="22.635" customWidth="1"/>
    <col min="79" max="79" width="28.905" customWidth="1"/>
    <col min="80" max="81" width="25.635" customWidth="1"/>
    <col min="82" max="82" width="28.905" customWidth="1"/>
    <col min="83" max="84" width="24.635" customWidth="1"/>
    <col min="85" max="85" width="25.635" customWidth="1"/>
    <col min="86" max="86" width="23.545" customWidth="1"/>
    <col min="87" max="89" width="28.905" customWidth="1"/>
    <col min="90" max="90" width="23.545" customWidth="1"/>
    <col min="91" max="91" width="28.905" customWidth="1"/>
    <col min="92" max="111" width="23.545" customWidth="1"/>
    <col min="112" max="112" width="24.545" customWidth="1"/>
    <col min="113" max="126" width="23.545" customWidth="1"/>
    <col min="127" max="127" width="24.545" customWidth="1"/>
    <col min="128" max="154" width="23.545" customWidth="1"/>
    <col min="155" max="155" width="24.545" customWidth="1"/>
    <col min="156" max="156" width="23.545" customWidth="1"/>
    <col min="157" max="157" width="24.545" customWidth="1"/>
    <col min="158" max="161" width="23.545" customWidth="1"/>
    <col min="162" max="162" width="24.545" customWidth="1"/>
    <col min="163" max="165" width="23.545" customWidth="1"/>
    <col min="166" max="167" width="24.545" customWidth="1"/>
    <col min="168" max="170" width="23.545" customWidth="1"/>
    <col min="171" max="171" width="24.545" customWidth="1"/>
    <col min="172" max="172" width="23.545" customWidth="1"/>
    <col min="173" max="174" width="24.545" customWidth="1"/>
    <col min="175" max="180" width="23.545" customWidth="1"/>
    <col min="181" max="181" width="24.545" customWidth="1"/>
    <col min="182" max="184" width="23.545" customWidth="1"/>
    <col min="185" max="187" width="24.545" customWidth="1"/>
    <col min="188" max="190" width="23.545" customWidth="1"/>
    <col min="191" max="193" width="24.545" customWidth="1"/>
    <col min="194" max="196" width="23.545" customWidth="1"/>
    <col min="197" max="197" width="24.545" customWidth="1"/>
    <col min="198" max="201" width="23.545" customWidth="1"/>
    <col min="202" max="203" width="24.545" customWidth="1"/>
    <col min="204" max="204" width="23.545" customWidth="1"/>
    <col min="205" max="218" width="24.545" customWidth="1"/>
    <col min="219" max="219" width="23.545" customWidth="1"/>
    <col min="220" max="239" width="24.545" customWidth="1"/>
    <col min="240" max="240" width="23.545" customWidth="1"/>
    <col min="241" max="256" width="24.545" customWidth="1"/>
    <col min="257" max="257" width="23.545" customWidth="1"/>
    <col min="258" max="329" width="24.545" customWidth="1"/>
    <col min="330" max="330" width="23.635" customWidth="1"/>
    <col min="331" max="340" width="24.545" customWidth="1"/>
    <col min="341" max="341" width="23.545" customWidth="1"/>
    <col min="342" max="349" width="24.545" customWidth="1"/>
    <col min="350" max="350" width="23.635" customWidth="1"/>
    <col min="351" max="380" width="24.545" customWidth="1"/>
    <col min="381" max="381" width="23.635" customWidth="1"/>
    <col min="382" max="408" width="24.545" customWidth="1"/>
    <col min="409" max="415" width="34" customWidth="1"/>
    <col min="416" max="416" width="37.815" customWidth="1"/>
    <col min="417" max="417" width="31.905" customWidth="1"/>
    <col min="418" max="418" width="10.725" customWidth="1"/>
  </cols>
  <sheetData>
    <row r="3" spans="1:3">
      <c r="A3" t="s">
        <v>2424</v>
      </c>
      <c r="B3" t="s">
        <v>2425</v>
      </c>
      <c r="C3" t="s">
        <v>2426</v>
      </c>
    </row>
    <row r="4" spans="1:3">
      <c r="A4" s="8" t="s">
        <v>42</v>
      </c>
      <c r="B4">
        <v>131</v>
      </c>
      <c r="C4">
        <v>106.179389312977</v>
      </c>
    </row>
    <row r="5" spans="1:3">
      <c r="A5" s="9" t="s">
        <v>435</v>
      </c>
      <c r="B5" s="10">
        <v>4</v>
      </c>
      <c r="C5" s="10">
        <v>75.5</v>
      </c>
    </row>
    <row r="6" spans="1:3">
      <c r="A6" s="9" t="s">
        <v>443</v>
      </c>
      <c r="B6" s="10">
        <v>3</v>
      </c>
      <c r="C6" s="10">
        <v>143.5</v>
      </c>
    </row>
    <row r="7" spans="1:3">
      <c r="A7" s="9" t="s">
        <v>150</v>
      </c>
      <c r="B7" s="10">
        <v>3</v>
      </c>
      <c r="C7" s="10">
        <v>85</v>
      </c>
    </row>
    <row r="8" spans="1:3">
      <c r="A8" s="11" t="s">
        <v>281</v>
      </c>
      <c r="B8">
        <v>2</v>
      </c>
      <c r="C8">
        <v>96</v>
      </c>
    </row>
    <row r="9" spans="1:3">
      <c r="A9" s="11" t="s">
        <v>136</v>
      </c>
      <c r="B9">
        <v>2</v>
      </c>
      <c r="C9">
        <v>140</v>
      </c>
    </row>
    <row r="10" spans="1:3">
      <c r="A10" s="11" t="s">
        <v>70</v>
      </c>
      <c r="B10">
        <v>2</v>
      </c>
      <c r="C10">
        <v>85</v>
      </c>
    </row>
    <row r="11" spans="1:3">
      <c r="A11" s="11" t="s">
        <v>437</v>
      </c>
      <c r="B11">
        <v>2</v>
      </c>
      <c r="C11">
        <v>154.5</v>
      </c>
    </row>
    <row r="12" spans="1:3">
      <c r="A12" s="11" t="s">
        <v>365</v>
      </c>
      <c r="B12">
        <v>2</v>
      </c>
      <c r="C12">
        <v>155</v>
      </c>
    </row>
    <row r="13" spans="1:3">
      <c r="A13" s="11" t="s">
        <v>1487</v>
      </c>
      <c r="B13">
        <v>2</v>
      </c>
      <c r="C13">
        <v>164.5</v>
      </c>
    </row>
    <row r="14" spans="1:3">
      <c r="A14" s="11" t="s">
        <v>2103</v>
      </c>
      <c r="B14">
        <v>2</v>
      </c>
      <c r="C14">
        <v>104.5</v>
      </c>
    </row>
    <row r="15" spans="1:3">
      <c r="A15" s="11" t="s">
        <v>112</v>
      </c>
      <c r="B15">
        <v>2</v>
      </c>
      <c r="C15">
        <v>73.5</v>
      </c>
    </row>
    <row r="16" spans="1:3">
      <c r="A16" s="11" t="s">
        <v>757</v>
      </c>
      <c r="B16">
        <v>2</v>
      </c>
      <c r="C16">
        <v>107.5</v>
      </c>
    </row>
    <row r="17" spans="1:3">
      <c r="A17" s="11" t="s">
        <v>253</v>
      </c>
      <c r="B17">
        <v>2</v>
      </c>
      <c r="C17">
        <v>143</v>
      </c>
    </row>
    <row r="18" spans="1:3">
      <c r="A18" s="11" t="s">
        <v>292</v>
      </c>
      <c r="B18">
        <v>2</v>
      </c>
      <c r="C18">
        <v>121</v>
      </c>
    </row>
    <row r="19" spans="1:3">
      <c r="A19" s="11" t="s">
        <v>79</v>
      </c>
      <c r="B19">
        <v>2</v>
      </c>
      <c r="C19">
        <v>76.5</v>
      </c>
    </row>
    <row r="20" spans="1:3">
      <c r="A20" s="11" t="s">
        <v>101</v>
      </c>
      <c r="B20">
        <v>2</v>
      </c>
      <c r="C20">
        <v>95</v>
      </c>
    </row>
    <row r="21" spans="1:3">
      <c r="A21" s="11" t="s">
        <v>485</v>
      </c>
      <c r="B21">
        <v>2</v>
      </c>
      <c r="C21">
        <v>79.5</v>
      </c>
    </row>
    <row r="22" spans="1:3">
      <c r="A22" s="11" t="s">
        <v>264</v>
      </c>
      <c r="B22">
        <v>2</v>
      </c>
      <c r="C22">
        <v>99.5</v>
      </c>
    </row>
    <row r="23" spans="1:3">
      <c r="A23" s="11" t="s">
        <v>472</v>
      </c>
      <c r="B23">
        <v>2</v>
      </c>
      <c r="C23">
        <v>85</v>
      </c>
    </row>
    <row r="24" spans="1:3">
      <c r="A24" s="11" t="s">
        <v>429</v>
      </c>
      <c r="B24">
        <v>2</v>
      </c>
      <c r="C24">
        <v>109.5</v>
      </c>
    </row>
    <row r="25" spans="1:3">
      <c r="A25" s="11" t="s">
        <v>245</v>
      </c>
      <c r="B25">
        <v>2</v>
      </c>
      <c r="C25">
        <v>84</v>
      </c>
    </row>
    <row r="26" spans="1:3">
      <c r="A26" s="11" t="s">
        <v>311</v>
      </c>
      <c r="B26">
        <v>2</v>
      </c>
      <c r="C26">
        <v>107</v>
      </c>
    </row>
    <row r="27" spans="1:3">
      <c r="A27" s="11" t="s">
        <v>175</v>
      </c>
      <c r="B27">
        <v>2</v>
      </c>
      <c r="C27">
        <v>113.5</v>
      </c>
    </row>
    <row r="28" spans="1:3">
      <c r="A28" s="11" t="s">
        <v>318</v>
      </c>
      <c r="B28">
        <v>2</v>
      </c>
      <c r="C28">
        <v>110</v>
      </c>
    </row>
    <row r="29" spans="1:3">
      <c r="A29" s="11" t="s">
        <v>456</v>
      </c>
      <c r="B29">
        <v>2</v>
      </c>
      <c r="C29">
        <v>115</v>
      </c>
    </row>
    <row r="30" spans="1:3">
      <c r="A30" s="11" t="s">
        <v>118</v>
      </c>
      <c r="B30">
        <v>2</v>
      </c>
      <c r="C30">
        <v>114</v>
      </c>
    </row>
    <row r="31" spans="1:3">
      <c r="A31" s="11" t="s">
        <v>299</v>
      </c>
      <c r="B31">
        <v>2</v>
      </c>
      <c r="C31">
        <v>112.5</v>
      </c>
    </row>
    <row r="32" spans="1:3">
      <c r="A32" s="11" t="s">
        <v>2052</v>
      </c>
      <c r="B32">
        <v>2</v>
      </c>
      <c r="C32">
        <v>86</v>
      </c>
    </row>
    <row r="33" spans="1:3">
      <c r="A33" s="11" t="s">
        <v>422</v>
      </c>
      <c r="B33">
        <v>2</v>
      </c>
      <c r="C33">
        <v>115</v>
      </c>
    </row>
    <row r="34" spans="1:3">
      <c r="A34" s="11" t="s">
        <v>214</v>
      </c>
      <c r="B34">
        <v>2</v>
      </c>
      <c r="C34">
        <v>87.5</v>
      </c>
    </row>
    <row r="35" spans="1:3">
      <c r="A35" s="11" t="s">
        <v>497</v>
      </c>
      <c r="B35">
        <v>2</v>
      </c>
      <c r="C35">
        <v>128.5</v>
      </c>
    </row>
    <row r="36" spans="1:3">
      <c r="A36" s="11" t="s">
        <v>404</v>
      </c>
      <c r="B36">
        <v>2</v>
      </c>
      <c r="C36">
        <v>91</v>
      </c>
    </row>
    <row r="37" spans="1:3">
      <c r="A37" s="11" t="s">
        <v>2092</v>
      </c>
      <c r="B37">
        <v>2</v>
      </c>
      <c r="C37">
        <v>95</v>
      </c>
    </row>
    <row r="38" spans="1:3">
      <c r="A38" s="11" t="s">
        <v>2086</v>
      </c>
      <c r="B38">
        <v>2</v>
      </c>
      <c r="C38">
        <v>97.5</v>
      </c>
    </row>
    <row r="39" spans="1:3">
      <c r="A39" s="11" t="s">
        <v>1908</v>
      </c>
      <c r="B39">
        <v>1</v>
      </c>
      <c r="C39">
        <v>153</v>
      </c>
    </row>
    <row r="40" spans="1:3">
      <c r="A40" s="11" t="s">
        <v>1953</v>
      </c>
      <c r="B40">
        <v>1</v>
      </c>
      <c r="C40">
        <v>113.5</v>
      </c>
    </row>
    <row r="41" spans="1:3">
      <c r="A41" s="11" t="s">
        <v>1308</v>
      </c>
      <c r="B41">
        <v>1</v>
      </c>
      <c r="C41">
        <v>83.5</v>
      </c>
    </row>
    <row r="42" spans="1:3">
      <c r="A42" s="11" t="s">
        <v>1917</v>
      </c>
      <c r="B42">
        <v>1</v>
      </c>
      <c r="C42">
        <v>85.5</v>
      </c>
    </row>
    <row r="43" spans="1:3">
      <c r="A43" s="11" t="s">
        <v>1927</v>
      </c>
      <c r="B43">
        <v>1</v>
      </c>
      <c r="C43">
        <v>128</v>
      </c>
    </row>
    <row r="44" spans="1:3">
      <c r="A44" s="11" t="s">
        <v>2404</v>
      </c>
      <c r="B44">
        <v>1</v>
      </c>
      <c r="C44">
        <v>89</v>
      </c>
    </row>
    <row r="45" spans="1:3">
      <c r="A45" s="11" t="s">
        <v>1913</v>
      </c>
      <c r="B45">
        <v>1</v>
      </c>
      <c r="C45">
        <v>127</v>
      </c>
    </row>
    <row r="46" spans="1:3">
      <c r="A46" s="11" t="s">
        <v>1270</v>
      </c>
      <c r="B46">
        <v>1</v>
      </c>
      <c r="C46">
        <v>88.5</v>
      </c>
    </row>
    <row r="47" spans="1:3">
      <c r="A47" s="11" t="s">
        <v>561</v>
      </c>
      <c r="B47">
        <v>1</v>
      </c>
      <c r="C47">
        <v>113.5</v>
      </c>
    </row>
    <row r="48" spans="1:3">
      <c r="A48" s="11" t="s">
        <v>1198</v>
      </c>
      <c r="B48">
        <v>1</v>
      </c>
      <c r="C48">
        <v>89</v>
      </c>
    </row>
    <row r="49" spans="1:3">
      <c r="A49" s="11" t="s">
        <v>1904</v>
      </c>
      <c r="B49">
        <v>1</v>
      </c>
      <c r="C49">
        <v>120.5</v>
      </c>
    </row>
    <row r="50" spans="1:3">
      <c r="A50" s="11" t="s">
        <v>1386</v>
      </c>
      <c r="B50">
        <v>1</v>
      </c>
      <c r="C50">
        <v>90</v>
      </c>
    </row>
    <row r="51" spans="1:3">
      <c r="A51" s="11" t="s">
        <v>2385</v>
      </c>
      <c r="B51">
        <v>1</v>
      </c>
      <c r="C51">
        <v>121</v>
      </c>
    </row>
    <row r="52" spans="1:3">
      <c r="A52" s="11" t="s">
        <v>1303</v>
      </c>
      <c r="B52">
        <v>1</v>
      </c>
      <c r="C52">
        <v>15.5</v>
      </c>
    </row>
    <row r="53" spans="1:3">
      <c r="A53" s="11" t="s">
        <v>1784</v>
      </c>
      <c r="B53">
        <v>1</v>
      </c>
      <c r="C53">
        <v>110.5</v>
      </c>
    </row>
    <row r="54" spans="1:3">
      <c r="A54" s="11" t="s">
        <v>2381</v>
      </c>
      <c r="B54">
        <v>1</v>
      </c>
      <c r="C54">
        <v>69.5</v>
      </c>
    </row>
    <row r="55" spans="1:3">
      <c r="A55" s="11" t="s">
        <v>1365</v>
      </c>
      <c r="B55">
        <v>1</v>
      </c>
      <c r="C55">
        <v>109</v>
      </c>
    </row>
    <row r="56" spans="1:3">
      <c r="A56" s="11" t="s">
        <v>2011</v>
      </c>
      <c r="B56">
        <v>1</v>
      </c>
      <c r="C56">
        <v>94</v>
      </c>
    </row>
    <row r="57" spans="1:3">
      <c r="A57" s="11" t="s">
        <v>675</v>
      </c>
      <c r="B57">
        <v>1</v>
      </c>
      <c r="C57">
        <v>85.5</v>
      </c>
    </row>
    <row r="58" spans="1:3">
      <c r="A58" s="11" t="s">
        <v>1369</v>
      </c>
      <c r="B58">
        <v>1</v>
      </c>
      <c r="C58">
        <v>96</v>
      </c>
    </row>
    <row r="59" spans="1:3">
      <c r="A59" s="11" t="s">
        <v>91</v>
      </c>
      <c r="B59">
        <v>1</v>
      </c>
      <c r="C59">
        <v>114.5</v>
      </c>
    </row>
    <row r="60" spans="1:3">
      <c r="A60" s="11" t="s">
        <v>43</v>
      </c>
      <c r="B60">
        <v>1</v>
      </c>
      <c r="C60">
        <v>72</v>
      </c>
    </row>
    <row r="61" spans="1:3">
      <c r="A61" s="11" t="s">
        <v>480</v>
      </c>
      <c r="B61">
        <v>1</v>
      </c>
      <c r="C61">
        <v>118</v>
      </c>
    </row>
    <row r="62" spans="1:3">
      <c r="A62" s="11" t="s">
        <v>2372</v>
      </c>
      <c r="B62">
        <v>1</v>
      </c>
      <c r="C62">
        <v>96</v>
      </c>
    </row>
    <row r="63" spans="1:3">
      <c r="A63" s="11" t="s">
        <v>1894</v>
      </c>
      <c r="B63">
        <v>1</v>
      </c>
      <c r="C63">
        <v>116.5</v>
      </c>
    </row>
    <row r="64" spans="1:3">
      <c r="A64" s="11" t="s">
        <v>578</v>
      </c>
      <c r="B64">
        <v>1</v>
      </c>
      <c r="C64">
        <v>130</v>
      </c>
    </row>
    <row r="65" spans="1:3">
      <c r="A65" s="11" t="s">
        <v>599</v>
      </c>
      <c r="B65">
        <v>1</v>
      </c>
      <c r="C65">
        <v>85.5</v>
      </c>
    </row>
    <row r="66" spans="1:3">
      <c r="A66" s="11" t="s">
        <v>1338</v>
      </c>
      <c r="B66">
        <v>1</v>
      </c>
      <c r="C66">
        <v>94.5</v>
      </c>
    </row>
    <row r="67" spans="1:3">
      <c r="A67" s="11" t="s">
        <v>1984</v>
      </c>
      <c r="B67">
        <v>1</v>
      </c>
      <c r="C67">
        <v>145.5</v>
      </c>
    </row>
    <row r="68" spans="1:3">
      <c r="A68" s="11" t="s">
        <v>1221</v>
      </c>
      <c r="B68">
        <v>1</v>
      </c>
      <c r="C68">
        <v>72.5</v>
      </c>
    </row>
    <row r="69" spans="1:3">
      <c r="A69" s="11" t="s">
        <v>223</v>
      </c>
      <c r="B69">
        <v>1</v>
      </c>
      <c r="C69">
        <v>105.5</v>
      </c>
    </row>
    <row r="70" spans="1:3">
      <c r="A70" s="11" t="s">
        <v>2377</v>
      </c>
      <c r="B70">
        <v>1</v>
      </c>
      <c r="C70">
        <v>96.5</v>
      </c>
    </row>
    <row r="71" spans="1:3">
      <c r="A71" s="11" t="s">
        <v>826</v>
      </c>
      <c r="B71">
        <v>1</v>
      </c>
      <c r="C71">
        <v>81</v>
      </c>
    </row>
    <row r="72" spans="1:3">
      <c r="A72" s="11" t="s">
        <v>648</v>
      </c>
      <c r="B72">
        <v>1</v>
      </c>
      <c r="C72">
        <v>97.5</v>
      </c>
    </row>
    <row r="73" spans="1:3">
      <c r="A73" s="11" t="s">
        <v>1353</v>
      </c>
      <c r="B73">
        <v>1</v>
      </c>
      <c r="C73">
        <v>108</v>
      </c>
    </row>
    <row r="74" spans="1:3">
      <c r="A74" s="11" t="s">
        <v>1291</v>
      </c>
      <c r="B74">
        <v>1</v>
      </c>
      <c r="C74">
        <v>96.5</v>
      </c>
    </row>
    <row r="75" spans="1:3">
      <c r="A75" s="11" t="s">
        <v>1969</v>
      </c>
      <c r="B75">
        <v>1</v>
      </c>
      <c r="C75">
        <v>80.5</v>
      </c>
    </row>
    <row r="76" spans="1:3">
      <c r="A76" s="11" t="s">
        <v>540</v>
      </c>
      <c r="B76">
        <v>1</v>
      </c>
      <c r="C76">
        <v>98</v>
      </c>
    </row>
    <row r="77" spans="1:3">
      <c r="A77" s="11" t="s">
        <v>1603</v>
      </c>
      <c r="B77">
        <v>1</v>
      </c>
      <c r="C77">
        <v>139.5</v>
      </c>
    </row>
    <row r="78" spans="1:3">
      <c r="A78" s="11" t="s">
        <v>656</v>
      </c>
      <c r="B78">
        <v>1</v>
      </c>
      <c r="C78">
        <v>99</v>
      </c>
    </row>
    <row r="79" spans="1:3">
      <c r="A79" s="11" t="s">
        <v>1941</v>
      </c>
      <c r="B79">
        <v>1</v>
      </c>
      <c r="C79">
        <v>113.5</v>
      </c>
    </row>
    <row r="80" spans="1:3">
      <c r="A80" s="11" t="s">
        <v>740</v>
      </c>
      <c r="B80">
        <v>1</v>
      </c>
      <c r="C80">
        <v>132.5</v>
      </c>
    </row>
    <row r="81" spans="1:3">
      <c r="A81" s="11" t="s">
        <v>729</v>
      </c>
      <c r="B81">
        <v>1</v>
      </c>
      <c r="C81">
        <v>157</v>
      </c>
    </row>
    <row r="82" spans="1:3">
      <c r="A82" s="11" t="s">
        <v>1994</v>
      </c>
      <c r="B82">
        <v>1</v>
      </c>
      <c r="C82">
        <v>100.5</v>
      </c>
    </row>
    <row r="83" spans="1:3">
      <c r="A83" s="11" t="s">
        <v>1989</v>
      </c>
      <c r="B83">
        <v>1</v>
      </c>
      <c r="C83">
        <v>87</v>
      </c>
    </row>
    <row r="84" spans="1:3">
      <c r="A84" s="11" t="s">
        <v>1889</v>
      </c>
      <c r="B84">
        <v>1</v>
      </c>
      <c r="C84">
        <v>101</v>
      </c>
    </row>
    <row r="85" spans="1:3">
      <c r="A85" s="11" t="s">
        <v>2370</v>
      </c>
      <c r="B85">
        <v>1</v>
      </c>
      <c r="C85">
        <v>114</v>
      </c>
    </row>
    <row r="86" spans="1:3">
      <c r="A86" s="11" t="s">
        <v>1405</v>
      </c>
      <c r="B86">
        <v>1</v>
      </c>
      <c r="C86">
        <v>101</v>
      </c>
    </row>
    <row r="87" spans="1:3">
      <c r="A87" s="11" t="s">
        <v>671</v>
      </c>
      <c r="B87">
        <v>1</v>
      </c>
      <c r="C87">
        <v>121</v>
      </c>
    </row>
    <row r="88" spans="1:3">
      <c r="A88" s="11" t="s">
        <v>1957</v>
      </c>
      <c r="B88">
        <v>1</v>
      </c>
      <c r="C88">
        <v>101.5</v>
      </c>
    </row>
    <row r="89" spans="1:3">
      <c r="A89" s="11" t="s">
        <v>143</v>
      </c>
      <c r="B89">
        <v>1</v>
      </c>
      <c r="C89">
        <v>163.5</v>
      </c>
    </row>
    <row r="90" spans="1:3">
      <c r="A90" s="11" t="s">
        <v>783</v>
      </c>
      <c r="B90">
        <v>1</v>
      </c>
      <c r="C90">
        <v>100.5</v>
      </c>
    </row>
    <row r="91" spans="1:3">
      <c r="A91" s="11" t="s">
        <v>567</v>
      </c>
      <c r="B91">
        <v>1</v>
      </c>
      <c r="C91">
        <v>124</v>
      </c>
    </row>
    <row r="92" spans="1:3">
      <c r="A92" s="11" t="s">
        <v>1922</v>
      </c>
      <c r="B92">
        <v>1</v>
      </c>
      <c r="C92">
        <v>76.5</v>
      </c>
    </row>
    <row r="93" spans="1:3">
      <c r="A93" s="11" t="s">
        <v>1400</v>
      </c>
      <c r="B93">
        <v>1</v>
      </c>
      <c r="C93">
        <v>128</v>
      </c>
    </row>
    <row r="94" spans="1:3">
      <c r="A94" s="11" t="s">
        <v>1343</v>
      </c>
      <c r="B94">
        <v>1</v>
      </c>
      <c r="C94">
        <v>102</v>
      </c>
    </row>
    <row r="95" spans="1:3">
      <c r="A95" s="11" t="s">
        <v>1313</v>
      </c>
      <c r="B95">
        <v>1</v>
      </c>
      <c r="C95">
        <v>163</v>
      </c>
    </row>
    <row r="96" spans="1:3">
      <c r="A96" s="11" t="s">
        <v>1940</v>
      </c>
      <c r="B96">
        <v>1</v>
      </c>
      <c r="C96">
        <v>107</v>
      </c>
    </row>
    <row r="97" spans="1:3">
      <c r="A97" s="11" t="s">
        <v>787</v>
      </c>
      <c r="B97">
        <v>1</v>
      </c>
      <c r="C97">
        <v>107.5</v>
      </c>
    </row>
    <row r="98" spans="1:3">
      <c r="A98" s="8" t="s">
        <v>330</v>
      </c>
      <c r="B98">
        <v>53</v>
      </c>
      <c r="C98">
        <v>91.6603773584906</v>
      </c>
    </row>
    <row r="99" spans="1:3">
      <c r="A99" s="11" t="s">
        <v>656</v>
      </c>
      <c r="B99">
        <v>3</v>
      </c>
      <c r="C99">
        <v>99</v>
      </c>
    </row>
    <row r="100" spans="1:3">
      <c r="A100" s="11" t="s">
        <v>1608</v>
      </c>
      <c r="B100">
        <v>3</v>
      </c>
      <c r="C100">
        <v>109</v>
      </c>
    </row>
    <row r="101" spans="1:3">
      <c r="A101" s="11" t="s">
        <v>1557</v>
      </c>
      <c r="B101">
        <v>3</v>
      </c>
      <c r="C101">
        <v>94.5</v>
      </c>
    </row>
    <row r="102" spans="1:3">
      <c r="A102" s="11" t="s">
        <v>1014</v>
      </c>
      <c r="B102">
        <v>2</v>
      </c>
      <c r="C102">
        <v>71.5</v>
      </c>
    </row>
    <row r="103" spans="1:3">
      <c r="A103" s="11" t="s">
        <v>472</v>
      </c>
      <c r="B103">
        <v>2</v>
      </c>
      <c r="C103">
        <v>85</v>
      </c>
    </row>
    <row r="104" spans="1:3">
      <c r="A104" s="11" t="s">
        <v>1498</v>
      </c>
      <c r="B104">
        <v>2</v>
      </c>
      <c r="C104">
        <v>109</v>
      </c>
    </row>
    <row r="105" spans="1:3">
      <c r="A105" s="11" t="s">
        <v>2060</v>
      </c>
      <c r="B105">
        <v>2</v>
      </c>
      <c r="C105">
        <v>80</v>
      </c>
    </row>
    <row r="106" spans="1:3">
      <c r="A106" s="11" t="s">
        <v>2113</v>
      </c>
      <c r="B106">
        <v>2</v>
      </c>
      <c r="C106">
        <v>113</v>
      </c>
    </row>
    <row r="107" spans="1:3">
      <c r="A107" s="11" t="s">
        <v>2069</v>
      </c>
      <c r="B107">
        <v>2</v>
      </c>
      <c r="C107">
        <v>68.5</v>
      </c>
    </row>
    <row r="108" spans="1:3">
      <c r="A108" s="11" t="s">
        <v>1573</v>
      </c>
      <c r="B108">
        <v>2</v>
      </c>
      <c r="C108">
        <v>64.5</v>
      </c>
    </row>
    <row r="109" spans="1:3">
      <c r="A109" s="11" t="s">
        <v>934</v>
      </c>
      <c r="B109">
        <v>2</v>
      </c>
      <c r="C109">
        <v>84.5</v>
      </c>
    </row>
    <row r="110" spans="1:3">
      <c r="A110" s="11" t="s">
        <v>1108</v>
      </c>
      <c r="B110">
        <v>2</v>
      </c>
      <c r="C110">
        <v>70.5</v>
      </c>
    </row>
    <row r="111" spans="1:3">
      <c r="A111" s="11" t="s">
        <v>589</v>
      </c>
      <c r="B111">
        <v>2</v>
      </c>
      <c r="C111">
        <v>87</v>
      </c>
    </row>
    <row r="112" spans="1:3">
      <c r="A112" s="11" t="s">
        <v>1482</v>
      </c>
      <c r="B112">
        <v>2</v>
      </c>
      <c r="C112">
        <v>92</v>
      </c>
    </row>
    <row r="113" spans="1:3">
      <c r="A113" s="11" t="s">
        <v>2419</v>
      </c>
      <c r="B113">
        <v>1</v>
      </c>
      <c r="C113">
        <v>87.5</v>
      </c>
    </row>
    <row r="114" spans="1:3">
      <c r="A114" s="11" t="s">
        <v>2262</v>
      </c>
      <c r="B114">
        <v>1</v>
      </c>
      <c r="C114">
        <v>105.5</v>
      </c>
    </row>
    <row r="115" spans="1:3">
      <c r="A115" s="11" t="s">
        <v>1375</v>
      </c>
      <c r="B115">
        <v>1</v>
      </c>
      <c r="C115">
        <v>101</v>
      </c>
    </row>
    <row r="116" spans="1:3">
      <c r="A116" s="11" t="s">
        <v>1932</v>
      </c>
      <c r="B116">
        <v>1</v>
      </c>
      <c r="C116">
        <v>91.5</v>
      </c>
    </row>
    <row r="117" spans="1:3">
      <c r="A117" s="11" t="s">
        <v>734</v>
      </c>
      <c r="B117">
        <v>1</v>
      </c>
      <c r="C117">
        <v>78</v>
      </c>
    </row>
    <row r="118" spans="1:3">
      <c r="A118" s="11" t="s">
        <v>2298</v>
      </c>
      <c r="B118">
        <v>1</v>
      </c>
      <c r="C118">
        <v>81</v>
      </c>
    </row>
    <row r="119" spans="1:3">
      <c r="A119" s="11" t="s">
        <v>1279</v>
      </c>
      <c r="B119">
        <v>1</v>
      </c>
      <c r="C119">
        <v>88</v>
      </c>
    </row>
    <row r="120" spans="1:3">
      <c r="A120" s="11" t="s">
        <v>796</v>
      </c>
      <c r="B120">
        <v>1</v>
      </c>
      <c r="C120">
        <v>92.5</v>
      </c>
    </row>
    <row r="121" spans="1:3">
      <c r="A121" s="11" t="s">
        <v>2267</v>
      </c>
      <c r="B121">
        <v>1</v>
      </c>
      <c r="C121">
        <v>83</v>
      </c>
    </row>
    <row r="122" spans="1:3">
      <c r="A122" s="11" t="s">
        <v>792</v>
      </c>
      <c r="B122">
        <v>1</v>
      </c>
      <c r="C122">
        <v>122</v>
      </c>
    </row>
    <row r="123" spans="1:3">
      <c r="A123" s="11" t="s">
        <v>331</v>
      </c>
      <c r="B123">
        <v>1</v>
      </c>
      <c r="C123">
        <v>106</v>
      </c>
    </row>
    <row r="124" spans="1:3">
      <c r="A124" s="11" t="s">
        <v>1423</v>
      </c>
      <c r="B124">
        <v>1</v>
      </c>
      <c r="C124">
        <v>75.5</v>
      </c>
    </row>
    <row r="125" spans="1:3">
      <c r="A125" s="11" t="s">
        <v>744</v>
      </c>
      <c r="B125">
        <v>1</v>
      </c>
      <c r="C125">
        <v>108</v>
      </c>
    </row>
    <row r="126" spans="1:3">
      <c r="A126" s="11" t="s">
        <v>1448</v>
      </c>
      <c r="B126">
        <v>1</v>
      </c>
      <c r="C126">
        <v>92</v>
      </c>
    </row>
    <row r="127" spans="1:3">
      <c r="A127" s="11" t="s">
        <v>2006</v>
      </c>
      <c r="B127">
        <v>1</v>
      </c>
      <c r="C127">
        <v>110.5</v>
      </c>
    </row>
    <row r="128" spans="1:3">
      <c r="A128" s="11" t="s">
        <v>695</v>
      </c>
      <c r="B128">
        <v>1</v>
      </c>
      <c r="C128">
        <v>95.5</v>
      </c>
    </row>
    <row r="129" spans="1:3">
      <c r="A129" s="11" t="s">
        <v>341</v>
      </c>
      <c r="B129">
        <v>1</v>
      </c>
      <c r="C129">
        <v>98.5</v>
      </c>
    </row>
    <row r="130" spans="1:3">
      <c r="A130" s="11" t="s">
        <v>872</v>
      </c>
      <c r="B130">
        <v>1</v>
      </c>
      <c r="C130">
        <v>100</v>
      </c>
    </row>
    <row r="131" spans="1:3">
      <c r="A131" s="11" t="s">
        <v>2238</v>
      </c>
      <c r="B131">
        <v>1</v>
      </c>
      <c r="C131">
        <v>60.5</v>
      </c>
    </row>
    <row r="132" spans="1:3">
      <c r="A132" s="11" t="s">
        <v>867</v>
      </c>
      <c r="B132">
        <v>1</v>
      </c>
      <c r="C132">
        <v>132.5</v>
      </c>
    </row>
    <row r="133" spans="1:3">
      <c r="A133" s="11" t="s">
        <v>762</v>
      </c>
      <c r="B133">
        <v>1</v>
      </c>
      <c r="C133">
        <v>95</v>
      </c>
    </row>
    <row r="134" spans="1:3">
      <c r="A134" s="11" t="s">
        <v>2287</v>
      </c>
      <c r="B134">
        <v>1</v>
      </c>
      <c r="C134">
        <v>95.5</v>
      </c>
    </row>
    <row r="135" spans="1:3">
      <c r="A135" s="8" t="s">
        <v>323</v>
      </c>
      <c r="B135">
        <v>34</v>
      </c>
      <c r="C135">
        <v>134.867647058824</v>
      </c>
    </row>
    <row r="136" spans="1:3">
      <c r="A136" s="9" t="s">
        <v>1603</v>
      </c>
      <c r="B136" s="10">
        <v>3</v>
      </c>
      <c r="C136" s="10">
        <v>139.5</v>
      </c>
    </row>
    <row r="137" spans="1:3">
      <c r="A137" s="9" t="s">
        <v>1587</v>
      </c>
      <c r="B137" s="10">
        <v>3</v>
      </c>
      <c r="C137" s="10">
        <v>128.5</v>
      </c>
    </row>
    <row r="138" spans="1:3">
      <c r="A138" s="11" t="s">
        <v>360</v>
      </c>
      <c r="B138">
        <v>2</v>
      </c>
      <c r="C138">
        <v>130</v>
      </c>
    </row>
    <row r="139" spans="1:3">
      <c r="A139" s="11" t="s">
        <v>311</v>
      </c>
      <c r="B139">
        <v>2</v>
      </c>
      <c r="C139">
        <v>107</v>
      </c>
    </row>
    <row r="140" spans="1:3">
      <c r="A140" s="11" t="s">
        <v>1035</v>
      </c>
      <c r="B140">
        <v>2</v>
      </c>
      <c r="C140">
        <v>98.5</v>
      </c>
    </row>
    <row r="141" spans="1:3">
      <c r="A141" s="11" t="s">
        <v>955</v>
      </c>
      <c r="B141">
        <v>2</v>
      </c>
      <c r="C141">
        <v>142</v>
      </c>
    </row>
    <row r="142" spans="1:3">
      <c r="A142" s="11" t="s">
        <v>2056</v>
      </c>
      <c r="B142">
        <v>2</v>
      </c>
      <c r="C142">
        <v>116.5</v>
      </c>
    </row>
    <row r="143" spans="1:3">
      <c r="A143" s="11" t="s">
        <v>1512</v>
      </c>
      <c r="B143">
        <v>2</v>
      </c>
      <c r="C143">
        <v>124.5</v>
      </c>
    </row>
    <row r="144" spans="1:3">
      <c r="A144" s="11" t="s">
        <v>1006</v>
      </c>
      <c r="B144">
        <v>2</v>
      </c>
      <c r="C144">
        <v>150.5</v>
      </c>
    </row>
    <row r="145" spans="1:3">
      <c r="A145" s="11" t="s">
        <v>1078</v>
      </c>
      <c r="B145">
        <v>2</v>
      </c>
      <c r="C145">
        <v>148</v>
      </c>
    </row>
    <row r="146" spans="1:3">
      <c r="A146" s="11" t="s">
        <v>2122</v>
      </c>
      <c r="B146">
        <v>2</v>
      </c>
      <c r="C146">
        <v>153</v>
      </c>
    </row>
    <row r="147" spans="1:3">
      <c r="A147" s="11" t="s">
        <v>2397</v>
      </c>
      <c r="B147">
        <v>1</v>
      </c>
      <c r="C147">
        <v>130</v>
      </c>
    </row>
    <row r="148" spans="1:3">
      <c r="A148" s="11" t="s">
        <v>830</v>
      </c>
      <c r="B148">
        <v>1</v>
      </c>
      <c r="C148">
        <v>147</v>
      </c>
    </row>
    <row r="149" spans="1:3">
      <c r="A149" s="11" t="s">
        <v>690</v>
      </c>
      <c r="B149">
        <v>1</v>
      </c>
      <c r="C149">
        <v>237.5</v>
      </c>
    </row>
    <row r="150" spans="1:3">
      <c r="A150" s="11" t="s">
        <v>1427</v>
      </c>
      <c r="B150">
        <v>1</v>
      </c>
      <c r="C150">
        <v>139</v>
      </c>
    </row>
    <row r="151" spans="1:3">
      <c r="A151" s="11" t="s">
        <v>2016</v>
      </c>
      <c r="B151">
        <v>1</v>
      </c>
      <c r="C151">
        <v>123.5</v>
      </c>
    </row>
    <row r="152" spans="1:3">
      <c r="A152" s="11" t="s">
        <v>703</v>
      </c>
      <c r="B152">
        <v>1</v>
      </c>
      <c r="C152">
        <v>104.5</v>
      </c>
    </row>
    <row r="153" spans="1:3">
      <c r="A153" s="11" t="s">
        <v>2145</v>
      </c>
      <c r="B153">
        <v>1</v>
      </c>
      <c r="C153">
        <v>133.5</v>
      </c>
    </row>
    <row r="154" spans="1:3">
      <c r="A154" s="11" t="s">
        <v>324</v>
      </c>
      <c r="B154">
        <v>1</v>
      </c>
      <c r="C154">
        <v>147.5</v>
      </c>
    </row>
    <row r="155" spans="1:3">
      <c r="A155" s="11" t="s">
        <v>1471</v>
      </c>
      <c r="B155">
        <v>1</v>
      </c>
      <c r="C155">
        <v>110</v>
      </c>
    </row>
    <row r="156" spans="1:3">
      <c r="A156" s="11" t="s">
        <v>1412</v>
      </c>
      <c r="B156">
        <v>1</v>
      </c>
      <c r="C156">
        <v>169</v>
      </c>
    </row>
    <row r="157" spans="1:3">
      <c r="A157" s="8" t="s">
        <v>169</v>
      </c>
      <c r="B157">
        <v>15</v>
      </c>
      <c r="C157">
        <v>66.3</v>
      </c>
    </row>
    <row r="158" spans="1:3">
      <c r="A158" s="11" t="s">
        <v>2034</v>
      </c>
      <c r="B158">
        <v>2</v>
      </c>
      <c r="C158">
        <v>66</v>
      </c>
    </row>
    <row r="159" spans="1:3">
      <c r="A159" s="11" t="s">
        <v>1525</v>
      </c>
      <c r="B159">
        <v>2</v>
      </c>
      <c r="C159">
        <v>71</v>
      </c>
    </row>
    <row r="160" spans="1:3">
      <c r="A160" s="11" t="s">
        <v>336</v>
      </c>
      <c r="B160">
        <v>1</v>
      </c>
      <c r="C160">
        <v>88</v>
      </c>
    </row>
    <row r="161" spans="1:3">
      <c r="A161" s="11" t="s">
        <v>1258</v>
      </c>
      <c r="B161">
        <v>1</v>
      </c>
      <c r="C161">
        <v>49</v>
      </c>
    </row>
    <row r="162" spans="1:3">
      <c r="A162" s="11" t="s">
        <v>1247</v>
      </c>
      <c r="B162">
        <v>1</v>
      </c>
      <c r="C162">
        <v>47.5</v>
      </c>
    </row>
    <row r="163" spans="1:3">
      <c r="A163" s="11" t="s">
        <v>594</v>
      </c>
      <c r="B163">
        <v>1</v>
      </c>
      <c r="C163">
        <v>53.5</v>
      </c>
    </row>
    <row r="164" spans="1:3">
      <c r="A164" s="11" t="s">
        <v>1254</v>
      </c>
      <c r="B164">
        <v>1</v>
      </c>
      <c r="C164">
        <v>69</v>
      </c>
    </row>
    <row r="165" spans="1:3">
      <c r="A165" s="11" t="s">
        <v>659</v>
      </c>
      <c r="B165">
        <v>1</v>
      </c>
      <c r="C165">
        <v>56.5</v>
      </c>
    </row>
    <row r="166" spans="1:3">
      <c r="A166" s="11" t="s">
        <v>584</v>
      </c>
      <c r="B166">
        <v>1</v>
      </c>
      <c r="C166">
        <v>77.5</v>
      </c>
    </row>
    <row r="167" spans="1:3">
      <c r="A167" s="11" t="s">
        <v>2029</v>
      </c>
      <c r="B167">
        <v>1</v>
      </c>
      <c r="C167">
        <v>59.5</v>
      </c>
    </row>
    <row r="168" spans="1:3">
      <c r="A168" s="11" t="s">
        <v>1228</v>
      </c>
      <c r="B168">
        <v>1</v>
      </c>
      <c r="C168">
        <v>92.5</v>
      </c>
    </row>
    <row r="169" spans="1:3">
      <c r="A169" s="11" t="s">
        <v>798</v>
      </c>
      <c r="B169">
        <v>1</v>
      </c>
      <c r="C169">
        <v>62</v>
      </c>
    </row>
    <row r="170" spans="1:3">
      <c r="A170" s="11" t="s">
        <v>170</v>
      </c>
      <c r="B170">
        <v>1</v>
      </c>
      <c r="C170">
        <v>65.5</v>
      </c>
    </row>
    <row r="171" spans="1:3">
      <c r="A171" s="8" t="s">
        <v>776</v>
      </c>
      <c r="B171">
        <v>14</v>
      </c>
      <c r="C171">
        <v>121.928571428571</v>
      </c>
    </row>
    <row r="172" spans="1:3">
      <c r="A172" s="11" t="s">
        <v>1703</v>
      </c>
      <c r="B172">
        <v>2</v>
      </c>
      <c r="C172">
        <v>112.5</v>
      </c>
    </row>
    <row r="173" spans="1:3">
      <c r="A173" s="11" t="s">
        <v>1877</v>
      </c>
      <c r="B173">
        <v>2</v>
      </c>
      <c r="C173">
        <v>139</v>
      </c>
    </row>
    <row r="174" spans="1:3">
      <c r="A174" s="11" t="s">
        <v>1757</v>
      </c>
      <c r="B174">
        <v>2</v>
      </c>
      <c r="C174">
        <v>138.5</v>
      </c>
    </row>
    <row r="175" spans="1:3">
      <c r="A175" s="11" t="s">
        <v>2191</v>
      </c>
      <c r="B175">
        <v>2</v>
      </c>
      <c r="C175">
        <v>102.5</v>
      </c>
    </row>
    <row r="176" spans="1:3">
      <c r="A176" s="11" t="s">
        <v>1881</v>
      </c>
      <c r="B176">
        <v>2</v>
      </c>
      <c r="C176">
        <v>136.5</v>
      </c>
    </row>
    <row r="177" spans="1:3">
      <c r="A177" s="11" t="s">
        <v>1608</v>
      </c>
      <c r="B177">
        <v>2</v>
      </c>
      <c r="C177">
        <v>109</v>
      </c>
    </row>
    <row r="178" spans="1:3">
      <c r="A178" s="11" t="s">
        <v>777</v>
      </c>
      <c r="B178">
        <v>1</v>
      </c>
      <c r="C178">
        <v>134</v>
      </c>
    </row>
    <row r="179" spans="1:3">
      <c r="A179" s="11" t="s">
        <v>2218</v>
      </c>
      <c r="B179">
        <v>1</v>
      </c>
      <c r="C179">
        <v>97</v>
      </c>
    </row>
    <row r="180" spans="1:3">
      <c r="A180" s="8" t="s">
        <v>716</v>
      </c>
      <c r="B180">
        <v>12</v>
      </c>
      <c r="C180">
        <v>83.4166666666667</v>
      </c>
    </row>
    <row r="181" spans="1:3">
      <c r="A181" s="11" t="s">
        <v>682</v>
      </c>
      <c r="B181">
        <v>2</v>
      </c>
      <c r="C181">
        <v>87.5</v>
      </c>
    </row>
    <row r="182" spans="1:3">
      <c r="A182" s="11" t="s">
        <v>927</v>
      </c>
      <c r="B182">
        <v>2</v>
      </c>
      <c r="C182">
        <v>61</v>
      </c>
    </row>
    <row r="183" spans="1:3">
      <c r="A183" s="11" t="s">
        <v>2174</v>
      </c>
      <c r="B183">
        <v>2</v>
      </c>
      <c r="C183">
        <v>138.5</v>
      </c>
    </row>
    <row r="184" spans="1:3">
      <c r="A184" s="11" t="s">
        <v>982</v>
      </c>
      <c r="B184">
        <v>2</v>
      </c>
      <c r="C184">
        <v>61.5</v>
      </c>
    </row>
    <row r="185" spans="1:3">
      <c r="A185" s="11" t="s">
        <v>584</v>
      </c>
      <c r="B185">
        <v>2</v>
      </c>
      <c r="C185">
        <v>77.5</v>
      </c>
    </row>
    <row r="186" spans="1:3">
      <c r="A186" s="11" t="s">
        <v>717</v>
      </c>
      <c r="B186">
        <v>1</v>
      </c>
      <c r="C186">
        <v>55</v>
      </c>
    </row>
    <row r="187" spans="1:3">
      <c r="A187" s="11" t="s">
        <v>2216</v>
      </c>
      <c r="B187">
        <v>1</v>
      </c>
      <c r="C187">
        <v>94</v>
      </c>
    </row>
    <row r="188" spans="1:3">
      <c r="A188" s="8" t="s">
        <v>373</v>
      </c>
      <c r="B188">
        <v>8</v>
      </c>
      <c r="C188">
        <v>161.25</v>
      </c>
    </row>
    <row r="189" spans="1:3">
      <c r="A189" s="11" t="s">
        <v>944</v>
      </c>
      <c r="B189">
        <v>2</v>
      </c>
      <c r="C189">
        <v>164</v>
      </c>
    </row>
    <row r="190" spans="1:3">
      <c r="A190" s="11" t="s">
        <v>374</v>
      </c>
      <c r="B190">
        <v>2</v>
      </c>
      <c r="C190">
        <v>184.5</v>
      </c>
    </row>
    <row r="191" spans="1:3">
      <c r="A191" s="11" t="s">
        <v>1699</v>
      </c>
      <c r="B191">
        <v>2</v>
      </c>
      <c r="C191">
        <v>180</v>
      </c>
    </row>
    <row r="192" spans="1:3">
      <c r="A192" s="11" t="s">
        <v>912</v>
      </c>
      <c r="B192">
        <v>1</v>
      </c>
      <c r="C192">
        <v>100</v>
      </c>
    </row>
    <row r="193" spans="1:3">
      <c r="A193" s="11" t="s">
        <v>666</v>
      </c>
      <c r="B193">
        <v>1</v>
      </c>
      <c r="C193">
        <v>133</v>
      </c>
    </row>
    <row r="194" spans="1:3">
      <c r="A194" s="8" t="s">
        <v>1191</v>
      </c>
      <c r="B194">
        <v>6</v>
      </c>
      <c r="C194">
        <v>115</v>
      </c>
    </row>
    <row r="195" spans="1:3">
      <c r="A195" s="11" t="s">
        <v>1630</v>
      </c>
      <c r="B195">
        <v>3</v>
      </c>
      <c r="C195">
        <v>122.5</v>
      </c>
    </row>
    <row r="196" spans="1:3">
      <c r="A196" s="11" t="s">
        <v>1192</v>
      </c>
      <c r="B196">
        <v>3</v>
      </c>
      <c r="C196">
        <v>107.5</v>
      </c>
    </row>
    <row r="197" spans="1:3">
      <c r="A197" s="8" t="s">
        <v>1139</v>
      </c>
      <c r="B197">
        <v>6</v>
      </c>
      <c r="C197">
        <v>48.6666666666667</v>
      </c>
    </row>
    <row r="198" spans="1:3">
      <c r="A198" s="11" t="s">
        <v>1140</v>
      </c>
      <c r="B198">
        <v>4</v>
      </c>
      <c r="C198">
        <v>48.5</v>
      </c>
    </row>
    <row r="199" spans="1:3">
      <c r="A199" s="11" t="s">
        <v>1519</v>
      </c>
      <c r="B199">
        <v>2</v>
      </c>
      <c r="C199">
        <v>49</v>
      </c>
    </row>
    <row r="200" spans="1:3">
      <c r="A200" s="8" t="s">
        <v>853</v>
      </c>
      <c r="B200">
        <v>5</v>
      </c>
      <c r="C200">
        <v>104.9</v>
      </c>
    </row>
    <row r="201" spans="1:3">
      <c r="A201" s="11" t="s">
        <v>2043</v>
      </c>
      <c r="B201">
        <v>2</v>
      </c>
      <c r="C201">
        <v>87</v>
      </c>
    </row>
    <row r="202" spans="1:3">
      <c r="A202" s="11" t="s">
        <v>2150</v>
      </c>
      <c r="B202">
        <v>2</v>
      </c>
      <c r="C202">
        <v>125</v>
      </c>
    </row>
    <row r="203" spans="1:3">
      <c r="A203" s="11" t="s">
        <v>854</v>
      </c>
      <c r="B203">
        <v>1</v>
      </c>
      <c r="C203">
        <v>100.5</v>
      </c>
    </row>
    <row r="204" spans="1:3">
      <c r="A204" s="8" t="s">
        <v>2066</v>
      </c>
      <c r="B204">
        <v>5</v>
      </c>
      <c r="C204">
        <v>176.3</v>
      </c>
    </row>
    <row r="205" spans="1:3">
      <c r="A205" s="11" t="s">
        <v>2098</v>
      </c>
      <c r="B205">
        <v>2</v>
      </c>
      <c r="C205">
        <v>194</v>
      </c>
    </row>
    <row r="206" spans="1:3">
      <c r="A206" s="11" t="s">
        <v>2067</v>
      </c>
      <c r="B206">
        <v>2</v>
      </c>
      <c r="C206">
        <v>173</v>
      </c>
    </row>
    <row r="207" spans="1:3">
      <c r="A207" s="11" t="s">
        <v>2296</v>
      </c>
      <c r="B207">
        <v>1</v>
      </c>
      <c r="C207">
        <v>147.5</v>
      </c>
    </row>
    <row r="208" spans="1:3">
      <c r="A208" s="8" t="s">
        <v>1162</v>
      </c>
      <c r="B208">
        <v>4</v>
      </c>
      <c r="C208">
        <v>124</v>
      </c>
    </row>
    <row r="209" spans="1:3">
      <c r="A209" s="11" t="s">
        <v>898</v>
      </c>
      <c r="B209">
        <v>4</v>
      </c>
      <c r="C209">
        <v>124</v>
      </c>
    </row>
    <row r="210" spans="1:3">
      <c r="A210" s="8" t="s">
        <v>1154</v>
      </c>
      <c r="B210">
        <v>4</v>
      </c>
      <c r="C210">
        <v>52.5</v>
      </c>
    </row>
    <row r="211" spans="1:3">
      <c r="A211" s="11" t="s">
        <v>1155</v>
      </c>
      <c r="B211">
        <v>4</v>
      </c>
      <c r="C211">
        <v>52.5</v>
      </c>
    </row>
    <row r="212" spans="1:3">
      <c r="A212" s="8" t="s">
        <v>1147</v>
      </c>
      <c r="B212">
        <v>4</v>
      </c>
      <c r="C212">
        <v>44.5</v>
      </c>
    </row>
    <row r="213" spans="1:3">
      <c r="A213" s="11" t="s">
        <v>1148</v>
      </c>
      <c r="B213">
        <v>4</v>
      </c>
      <c r="C213">
        <v>44.5</v>
      </c>
    </row>
    <row r="214" spans="1:3">
      <c r="A214" s="8" t="s">
        <v>1164</v>
      </c>
      <c r="B214">
        <v>4</v>
      </c>
      <c r="C214">
        <v>64</v>
      </c>
    </row>
    <row r="215" spans="1:3">
      <c r="A215" s="11" t="s">
        <v>1165</v>
      </c>
      <c r="B215">
        <v>4</v>
      </c>
      <c r="C215">
        <v>64</v>
      </c>
    </row>
    <row r="216" spans="1:3">
      <c r="A216" s="8" t="s">
        <v>1186</v>
      </c>
      <c r="B216">
        <v>4</v>
      </c>
      <c r="C216">
        <v>81</v>
      </c>
    </row>
    <row r="217" spans="1:3">
      <c r="A217" s="11" t="s">
        <v>1187</v>
      </c>
      <c r="B217">
        <v>4</v>
      </c>
      <c r="C217">
        <v>81</v>
      </c>
    </row>
    <row r="218" spans="1:3">
      <c r="A218" s="8" t="s">
        <v>1181</v>
      </c>
      <c r="B218">
        <v>4</v>
      </c>
      <c r="C218">
        <v>54</v>
      </c>
    </row>
    <row r="219" spans="1:3">
      <c r="A219" s="11" t="s">
        <v>1182</v>
      </c>
      <c r="B219">
        <v>4</v>
      </c>
      <c r="C219">
        <v>54</v>
      </c>
    </row>
    <row r="220" spans="1:3">
      <c r="A220" s="8" t="s">
        <v>1170</v>
      </c>
      <c r="B220">
        <v>4</v>
      </c>
      <c r="C220">
        <v>98</v>
      </c>
    </row>
    <row r="221" spans="1:3">
      <c r="A221" s="11" t="s">
        <v>1171</v>
      </c>
      <c r="B221">
        <v>4</v>
      </c>
      <c r="C221">
        <v>98</v>
      </c>
    </row>
    <row r="222" spans="1:3">
      <c r="A222" s="8" t="s">
        <v>1178</v>
      </c>
      <c r="B222">
        <v>4</v>
      </c>
      <c r="C222">
        <v>56.5</v>
      </c>
    </row>
    <row r="223" spans="1:3">
      <c r="A223" s="11" t="s">
        <v>1047</v>
      </c>
      <c r="B223">
        <v>4</v>
      </c>
      <c r="C223">
        <v>56.5</v>
      </c>
    </row>
    <row r="224" spans="1:3">
      <c r="A224" s="8" t="s">
        <v>127</v>
      </c>
      <c r="B224">
        <v>4</v>
      </c>
      <c r="C224">
        <v>65.625</v>
      </c>
    </row>
    <row r="225" spans="1:3">
      <c r="A225" s="11" t="s">
        <v>554</v>
      </c>
      <c r="B225">
        <v>1</v>
      </c>
      <c r="C225">
        <v>87.5</v>
      </c>
    </row>
    <row r="226" spans="1:3">
      <c r="A226" s="11" t="s">
        <v>723</v>
      </c>
      <c r="B226">
        <v>1</v>
      </c>
      <c r="C226">
        <v>61.5</v>
      </c>
    </row>
    <row r="227" spans="1:3">
      <c r="A227" s="11" t="s">
        <v>1323</v>
      </c>
      <c r="B227">
        <v>1</v>
      </c>
      <c r="C227">
        <v>52.5</v>
      </c>
    </row>
    <row r="228" spans="1:3">
      <c r="A228" s="11" t="s">
        <v>128</v>
      </c>
      <c r="B228">
        <v>1</v>
      </c>
      <c r="C228">
        <v>61</v>
      </c>
    </row>
    <row r="229" spans="1:3">
      <c r="A229" s="8" t="s">
        <v>1668</v>
      </c>
      <c r="B229">
        <v>3</v>
      </c>
      <c r="C229">
        <v>80</v>
      </c>
    </row>
    <row r="230" spans="1:3">
      <c r="A230" s="11" t="s">
        <v>1669</v>
      </c>
      <c r="B230">
        <v>3</v>
      </c>
      <c r="C230">
        <v>80</v>
      </c>
    </row>
    <row r="231" spans="1:3">
      <c r="A231" s="8" t="s">
        <v>1595</v>
      </c>
      <c r="B231">
        <v>3</v>
      </c>
      <c r="C231">
        <v>137</v>
      </c>
    </row>
    <row r="232" spans="1:3">
      <c r="A232" s="11" t="s">
        <v>1596</v>
      </c>
      <c r="B232">
        <v>3</v>
      </c>
      <c r="C232">
        <v>137</v>
      </c>
    </row>
    <row r="233" spans="1:3">
      <c r="A233" s="8" t="s">
        <v>1615</v>
      </c>
      <c r="B233">
        <v>3</v>
      </c>
      <c r="C233">
        <v>73</v>
      </c>
    </row>
    <row r="234" spans="1:3">
      <c r="A234" s="11" t="s">
        <v>1616</v>
      </c>
      <c r="B234">
        <v>3</v>
      </c>
      <c r="C234">
        <v>73</v>
      </c>
    </row>
    <row r="235" spans="1:3">
      <c r="A235" s="8" t="s">
        <v>1393</v>
      </c>
      <c r="B235">
        <v>3</v>
      </c>
      <c r="C235">
        <v>60</v>
      </c>
    </row>
    <row r="236" spans="1:3">
      <c r="A236" s="11" t="s">
        <v>1534</v>
      </c>
      <c r="B236">
        <v>2</v>
      </c>
      <c r="C236">
        <v>61</v>
      </c>
    </row>
    <row r="237" spans="1:3">
      <c r="A237" s="11" t="s">
        <v>1394</v>
      </c>
      <c r="B237">
        <v>1</v>
      </c>
      <c r="C237">
        <v>58</v>
      </c>
    </row>
    <row r="238" spans="1:3">
      <c r="A238" s="8" t="s">
        <v>1562</v>
      </c>
      <c r="B238">
        <v>3</v>
      </c>
      <c r="C238">
        <v>154.5</v>
      </c>
    </row>
    <row r="239" spans="1:3">
      <c r="A239" s="11" t="s">
        <v>1563</v>
      </c>
      <c r="B239">
        <v>3</v>
      </c>
      <c r="C239">
        <v>154.5</v>
      </c>
    </row>
    <row r="240" spans="1:3">
      <c r="A240" s="8" t="s">
        <v>1672</v>
      </c>
      <c r="B240">
        <v>3</v>
      </c>
      <c r="C240">
        <v>90</v>
      </c>
    </row>
    <row r="241" spans="1:3">
      <c r="A241" s="11" t="s">
        <v>1673</v>
      </c>
      <c r="B241">
        <v>3</v>
      </c>
      <c r="C241">
        <v>90</v>
      </c>
    </row>
    <row r="242" spans="1:3">
      <c r="A242" s="8" t="s">
        <v>1651</v>
      </c>
      <c r="B242">
        <v>3</v>
      </c>
      <c r="C242">
        <v>70.5</v>
      </c>
    </row>
    <row r="243" spans="1:3">
      <c r="A243" s="11" t="s">
        <v>1652</v>
      </c>
      <c r="B243">
        <v>3</v>
      </c>
      <c r="C243">
        <v>70.5</v>
      </c>
    </row>
    <row r="244" spans="1:3">
      <c r="A244" s="8" t="s">
        <v>1133</v>
      </c>
      <c r="B244">
        <v>3</v>
      </c>
      <c r="C244">
        <v>205</v>
      </c>
    </row>
    <row r="245" spans="1:3">
      <c r="A245" s="11" t="s">
        <v>1134</v>
      </c>
      <c r="B245">
        <v>3</v>
      </c>
      <c r="C245">
        <v>205</v>
      </c>
    </row>
    <row r="246" spans="1:3">
      <c r="A246" s="8" t="s">
        <v>1584</v>
      </c>
      <c r="B246">
        <v>3</v>
      </c>
      <c r="C246">
        <v>154.5</v>
      </c>
    </row>
    <row r="247" spans="1:3">
      <c r="A247" s="11" t="s">
        <v>1585</v>
      </c>
      <c r="B247">
        <v>3</v>
      </c>
      <c r="C247">
        <v>154.5</v>
      </c>
    </row>
    <row r="248" spans="1:3">
      <c r="A248" s="8" t="s">
        <v>1624</v>
      </c>
      <c r="B248">
        <v>3</v>
      </c>
      <c r="C248">
        <v>45.5</v>
      </c>
    </row>
    <row r="249" spans="1:3">
      <c r="A249" s="11" t="s">
        <v>1625</v>
      </c>
      <c r="B249">
        <v>3</v>
      </c>
      <c r="C249">
        <v>45.5</v>
      </c>
    </row>
    <row r="250" spans="1:3">
      <c r="A250" s="8" t="s">
        <v>1612</v>
      </c>
      <c r="B250">
        <v>3</v>
      </c>
      <c r="C250">
        <v>254</v>
      </c>
    </row>
    <row r="251" spans="1:3">
      <c r="A251" s="11" t="s">
        <v>1613</v>
      </c>
      <c r="B251">
        <v>3</v>
      </c>
      <c r="C251">
        <v>254</v>
      </c>
    </row>
    <row r="252" spans="1:3">
      <c r="A252" s="8" t="s">
        <v>1565</v>
      </c>
      <c r="B252">
        <v>3</v>
      </c>
      <c r="C252">
        <v>87</v>
      </c>
    </row>
    <row r="253" spans="1:3">
      <c r="A253" s="11" t="s">
        <v>1566</v>
      </c>
      <c r="B253">
        <v>3</v>
      </c>
      <c r="C253">
        <v>87</v>
      </c>
    </row>
    <row r="254" spans="1:3">
      <c r="A254" s="8" t="s">
        <v>1443</v>
      </c>
      <c r="B254">
        <v>3</v>
      </c>
      <c r="C254">
        <v>77.8333333333333</v>
      </c>
    </row>
    <row r="255" spans="1:3">
      <c r="A255" s="11" t="s">
        <v>2084</v>
      </c>
      <c r="B255">
        <v>1</v>
      </c>
      <c r="C255">
        <v>69.5</v>
      </c>
    </row>
    <row r="256" spans="1:3">
      <c r="A256" s="11" t="s">
        <v>826</v>
      </c>
      <c r="B256">
        <v>1</v>
      </c>
      <c r="C256">
        <v>81</v>
      </c>
    </row>
    <row r="257" spans="1:3">
      <c r="A257" s="11" t="s">
        <v>2303</v>
      </c>
      <c r="B257">
        <v>1</v>
      </c>
      <c r="C257">
        <v>83</v>
      </c>
    </row>
    <row r="258" spans="1:3">
      <c r="A258" s="8" t="s">
        <v>1589</v>
      </c>
      <c r="B258">
        <v>3</v>
      </c>
      <c r="C258">
        <v>65</v>
      </c>
    </row>
    <row r="259" spans="1:3">
      <c r="A259" s="11" t="s">
        <v>1590</v>
      </c>
      <c r="B259">
        <v>3</v>
      </c>
      <c r="C259">
        <v>65</v>
      </c>
    </row>
    <row r="260" spans="1:3">
      <c r="A260" s="8" t="s">
        <v>1125</v>
      </c>
      <c r="B260">
        <v>3</v>
      </c>
      <c r="C260">
        <v>181</v>
      </c>
    </row>
    <row r="261" spans="1:3">
      <c r="A261" s="11" t="s">
        <v>1126</v>
      </c>
      <c r="B261">
        <v>3</v>
      </c>
      <c r="C261">
        <v>181</v>
      </c>
    </row>
    <row r="262" spans="1:3">
      <c r="A262" s="8" t="s">
        <v>1549</v>
      </c>
      <c r="B262">
        <v>3</v>
      </c>
      <c r="C262">
        <v>62.5</v>
      </c>
    </row>
    <row r="263" spans="1:3">
      <c r="A263" s="11" t="s">
        <v>1550</v>
      </c>
      <c r="B263">
        <v>3</v>
      </c>
      <c r="C263">
        <v>62.5</v>
      </c>
    </row>
    <row r="264" spans="1:3">
      <c r="A264" s="8" t="s">
        <v>1578</v>
      </c>
      <c r="B264">
        <v>3</v>
      </c>
      <c r="C264">
        <v>111.5</v>
      </c>
    </row>
    <row r="265" spans="1:3">
      <c r="A265" s="11" t="s">
        <v>1579</v>
      </c>
      <c r="B265">
        <v>3</v>
      </c>
      <c r="C265">
        <v>111.5</v>
      </c>
    </row>
    <row r="266" spans="1:3">
      <c r="A266" s="8" t="s">
        <v>1103</v>
      </c>
      <c r="B266">
        <v>3</v>
      </c>
      <c r="C266">
        <v>140.5</v>
      </c>
    </row>
    <row r="267" spans="1:3">
      <c r="A267" s="11" t="s">
        <v>1104</v>
      </c>
      <c r="B267">
        <v>3</v>
      </c>
      <c r="C267">
        <v>140.5</v>
      </c>
    </row>
    <row r="268" spans="1:3">
      <c r="A268" s="8" t="s">
        <v>1122</v>
      </c>
      <c r="B268">
        <v>3</v>
      </c>
      <c r="C268">
        <v>134.5</v>
      </c>
    </row>
    <row r="269" spans="1:3">
      <c r="A269" s="11" t="s">
        <v>1123</v>
      </c>
      <c r="B269">
        <v>3</v>
      </c>
      <c r="C269">
        <v>134.5</v>
      </c>
    </row>
    <row r="270" spans="1:3">
      <c r="A270" s="8" t="s">
        <v>1113</v>
      </c>
      <c r="B270">
        <v>3</v>
      </c>
      <c r="C270">
        <v>84.5</v>
      </c>
    </row>
    <row r="271" spans="1:3">
      <c r="A271" s="11" t="s">
        <v>1114</v>
      </c>
      <c r="B271">
        <v>3</v>
      </c>
      <c r="C271">
        <v>84.5</v>
      </c>
    </row>
    <row r="272" spans="1:3">
      <c r="A272" s="8" t="s">
        <v>1637</v>
      </c>
      <c r="B272">
        <v>3</v>
      </c>
      <c r="C272">
        <v>77.5</v>
      </c>
    </row>
    <row r="273" spans="1:3">
      <c r="A273" s="11" t="s">
        <v>1638</v>
      </c>
      <c r="B273">
        <v>3</v>
      </c>
      <c r="C273">
        <v>77.5</v>
      </c>
    </row>
    <row r="274" spans="1:3">
      <c r="A274" s="8" t="s">
        <v>1683</v>
      </c>
      <c r="B274">
        <v>3</v>
      </c>
      <c r="C274">
        <v>73.5</v>
      </c>
    </row>
    <row r="275" spans="1:3">
      <c r="A275" s="11" t="s">
        <v>1684</v>
      </c>
      <c r="B275">
        <v>3</v>
      </c>
      <c r="C275">
        <v>73.5</v>
      </c>
    </row>
    <row r="276" spans="1:3">
      <c r="A276" s="8" t="s">
        <v>1634</v>
      </c>
      <c r="B276">
        <v>3</v>
      </c>
      <c r="C276">
        <v>140</v>
      </c>
    </row>
    <row r="277" spans="1:3">
      <c r="A277" s="11" t="s">
        <v>1635</v>
      </c>
      <c r="B277">
        <v>3</v>
      </c>
      <c r="C277">
        <v>140</v>
      </c>
    </row>
    <row r="278" spans="1:3">
      <c r="A278" s="8" t="s">
        <v>2198</v>
      </c>
      <c r="B278">
        <v>3</v>
      </c>
      <c r="C278">
        <v>158.833333333333</v>
      </c>
    </row>
    <row r="279" spans="1:3">
      <c r="A279" s="11" t="s">
        <v>2199</v>
      </c>
      <c r="B279">
        <v>2</v>
      </c>
      <c r="C279">
        <v>127.5</v>
      </c>
    </row>
    <row r="280" spans="1:3">
      <c r="A280" s="11" t="s">
        <v>2283</v>
      </c>
      <c r="B280">
        <v>1</v>
      </c>
      <c r="C280">
        <v>221.5</v>
      </c>
    </row>
    <row r="281" spans="1:3">
      <c r="A281" s="8" t="s">
        <v>1648</v>
      </c>
      <c r="B281">
        <v>3</v>
      </c>
      <c r="C281">
        <v>117.5</v>
      </c>
    </row>
    <row r="282" spans="1:3">
      <c r="A282" s="11" t="s">
        <v>1649</v>
      </c>
      <c r="B282">
        <v>3</v>
      </c>
      <c r="C282">
        <v>117.5</v>
      </c>
    </row>
    <row r="283" spans="1:3">
      <c r="A283" s="8" t="s">
        <v>1661</v>
      </c>
      <c r="B283">
        <v>3</v>
      </c>
      <c r="C283">
        <v>70</v>
      </c>
    </row>
    <row r="284" spans="1:3">
      <c r="A284" s="11" t="s">
        <v>1662</v>
      </c>
      <c r="B284">
        <v>3</v>
      </c>
      <c r="C284">
        <v>70</v>
      </c>
    </row>
    <row r="285" spans="1:3">
      <c r="A285" s="8" t="s">
        <v>1116</v>
      </c>
      <c r="B285">
        <v>3</v>
      </c>
      <c r="C285">
        <v>93.5</v>
      </c>
    </row>
    <row r="286" spans="1:3">
      <c r="A286" s="11" t="s">
        <v>1117</v>
      </c>
      <c r="B286">
        <v>3</v>
      </c>
      <c r="C286">
        <v>93.5</v>
      </c>
    </row>
    <row r="287" spans="1:3">
      <c r="A287" s="8" t="s">
        <v>1678</v>
      </c>
      <c r="B287">
        <v>3</v>
      </c>
      <c r="C287">
        <v>120</v>
      </c>
    </row>
    <row r="288" spans="1:3">
      <c r="A288" s="11" t="s">
        <v>1679</v>
      </c>
      <c r="B288">
        <v>3</v>
      </c>
      <c r="C288">
        <v>120</v>
      </c>
    </row>
    <row r="289" spans="1:3">
      <c r="A289" s="8" t="s">
        <v>1641</v>
      </c>
      <c r="B289">
        <v>3</v>
      </c>
      <c r="C289">
        <v>55</v>
      </c>
    </row>
    <row r="290" spans="1:3">
      <c r="A290" s="11" t="s">
        <v>1642</v>
      </c>
      <c r="B290">
        <v>3</v>
      </c>
      <c r="C290">
        <v>55</v>
      </c>
    </row>
    <row r="291" spans="1:3">
      <c r="A291" s="8" t="s">
        <v>1656</v>
      </c>
      <c r="B291">
        <v>3</v>
      </c>
      <c r="C291">
        <v>61.5</v>
      </c>
    </row>
    <row r="292" spans="1:3">
      <c r="A292" s="11" t="s">
        <v>1657</v>
      </c>
      <c r="B292">
        <v>3</v>
      </c>
      <c r="C292">
        <v>61.5</v>
      </c>
    </row>
    <row r="293" spans="1:3">
      <c r="A293" s="8" t="s">
        <v>1500</v>
      </c>
      <c r="B293">
        <v>3</v>
      </c>
      <c r="C293">
        <v>158.666666666667</v>
      </c>
    </row>
    <row r="294" spans="1:3">
      <c r="A294" s="11" t="s">
        <v>1501</v>
      </c>
      <c r="B294">
        <v>2</v>
      </c>
      <c r="C294">
        <v>149.5</v>
      </c>
    </row>
    <row r="295" spans="1:3">
      <c r="A295" s="11" t="s">
        <v>1935</v>
      </c>
      <c r="B295">
        <v>1</v>
      </c>
      <c r="C295">
        <v>177</v>
      </c>
    </row>
    <row r="296" spans="1:3">
      <c r="A296" s="8" t="s">
        <v>350</v>
      </c>
      <c r="B296">
        <v>3</v>
      </c>
      <c r="C296">
        <v>81.3333333333333</v>
      </c>
    </row>
    <row r="297" spans="1:3">
      <c r="A297" s="11" t="s">
        <v>527</v>
      </c>
      <c r="B297">
        <v>1</v>
      </c>
      <c r="C297">
        <v>76</v>
      </c>
    </row>
    <row r="298" spans="1:3">
      <c r="A298" s="11" t="s">
        <v>641</v>
      </c>
      <c r="B298">
        <v>1</v>
      </c>
      <c r="C298">
        <v>85.5</v>
      </c>
    </row>
    <row r="299" spans="1:3">
      <c r="A299" s="11" t="s">
        <v>351</v>
      </c>
      <c r="B299">
        <v>1</v>
      </c>
      <c r="C299">
        <v>82.5</v>
      </c>
    </row>
    <row r="300" spans="1:3">
      <c r="A300" s="8" t="s">
        <v>1476</v>
      </c>
      <c r="B300">
        <v>3</v>
      </c>
      <c r="C300">
        <v>48.5</v>
      </c>
    </row>
    <row r="301" spans="1:3">
      <c r="A301" s="11" t="s">
        <v>2161</v>
      </c>
      <c r="B301">
        <v>2</v>
      </c>
      <c r="C301">
        <v>37.5</v>
      </c>
    </row>
    <row r="302" spans="1:3">
      <c r="A302" s="11" t="s">
        <v>1477</v>
      </c>
      <c r="B302">
        <v>1</v>
      </c>
      <c r="C302">
        <v>70.5</v>
      </c>
    </row>
    <row r="303" spans="1:3">
      <c r="A303" s="8" t="s">
        <v>1621</v>
      </c>
      <c r="B303">
        <v>3</v>
      </c>
      <c r="C303">
        <v>99.5</v>
      </c>
    </row>
    <row r="304" spans="1:3">
      <c r="A304" s="11" t="s">
        <v>1622</v>
      </c>
      <c r="B304">
        <v>3</v>
      </c>
      <c r="C304">
        <v>99.5</v>
      </c>
    </row>
    <row r="305" spans="1:3">
      <c r="A305" s="8" t="s">
        <v>1131</v>
      </c>
      <c r="B305">
        <v>3</v>
      </c>
      <c r="C305">
        <v>84.5</v>
      </c>
    </row>
    <row r="306" spans="1:3">
      <c r="A306" s="11" t="s">
        <v>1114</v>
      </c>
      <c r="B306">
        <v>3</v>
      </c>
      <c r="C306">
        <v>84.5</v>
      </c>
    </row>
    <row r="307" spans="1:3">
      <c r="A307" s="8" t="s">
        <v>1796</v>
      </c>
      <c r="B307">
        <v>2</v>
      </c>
      <c r="C307">
        <v>80.5</v>
      </c>
    </row>
    <row r="308" spans="1:3">
      <c r="A308" s="11" t="s">
        <v>750</v>
      </c>
      <c r="B308">
        <v>2</v>
      </c>
      <c r="C308">
        <v>80.5</v>
      </c>
    </row>
    <row r="309" spans="1:3">
      <c r="A309" s="8" t="s">
        <v>967</v>
      </c>
      <c r="B309">
        <v>2</v>
      </c>
      <c r="C309">
        <v>171.5</v>
      </c>
    </row>
    <row r="310" spans="1:3">
      <c r="A310" s="11" t="s">
        <v>968</v>
      </c>
      <c r="B310">
        <v>2</v>
      </c>
      <c r="C310">
        <v>171.5</v>
      </c>
    </row>
    <row r="311" spans="1:3">
      <c r="A311" s="8" t="s">
        <v>1871</v>
      </c>
      <c r="B311">
        <v>2</v>
      </c>
      <c r="C311">
        <v>72.5</v>
      </c>
    </row>
    <row r="312" spans="1:3">
      <c r="A312" s="11" t="s">
        <v>636</v>
      </c>
      <c r="B312">
        <v>2</v>
      </c>
      <c r="C312">
        <v>72.5</v>
      </c>
    </row>
    <row r="313" spans="1:3">
      <c r="A313" s="8" t="s">
        <v>1845</v>
      </c>
      <c r="B313">
        <v>2</v>
      </c>
      <c r="C313">
        <v>105.5</v>
      </c>
    </row>
    <row r="314" spans="1:3">
      <c r="A314" s="11" t="s">
        <v>1846</v>
      </c>
      <c r="B314">
        <v>2</v>
      </c>
      <c r="C314">
        <v>105.5</v>
      </c>
    </row>
    <row r="315" spans="1:3">
      <c r="A315" s="8" t="s">
        <v>1098</v>
      </c>
      <c r="B315">
        <v>2</v>
      </c>
      <c r="C315">
        <v>133</v>
      </c>
    </row>
    <row r="316" spans="1:3">
      <c r="A316" s="11" t="s">
        <v>1099</v>
      </c>
      <c r="B316">
        <v>2</v>
      </c>
      <c r="C316">
        <v>133</v>
      </c>
    </row>
    <row r="317" spans="1:3">
      <c r="A317" s="8" t="s">
        <v>1480</v>
      </c>
      <c r="B317">
        <v>2</v>
      </c>
      <c r="C317">
        <v>76.5</v>
      </c>
    </row>
    <row r="318" spans="1:3">
      <c r="A318" s="11" t="s">
        <v>79</v>
      </c>
      <c r="B318">
        <v>2</v>
      </c>
      <c r="C318">
        <v>76.5</v>
      </c>
    </row>
    <row r="319" spans="1:3">
      <c r="A319" s="8" t="s">
        <v>460</v>
      </c>
      <c r="B319">
        <v>2</v>
      </c>
      <c r="C319">
        <v>139.5</v>
      </c>
    </row>
    <row r="320" spans="1:3">
      <c r="A320" s="11" t="s">
        <v>461</v>
      </c>
      <c r="B320">
        <v>2</v>
      </c>
      <c r="C320">
        <v>139.5</v>
      </c>
    </row>
    <row r="321" spans="1:3">
      <c r="A321" s="8" t="s">
        <v>1468</v>
      </c>
      <c r="B321">
        <v>2</v>
      </c>
      <c r="C321">
        <v>104.5</v>
      </c>
    </row>
    <row r="322" spans="1:3">
      <c r="A322" s="11" t="s">
        <v>2243</v>
      </c>
      <c r="B322">
        <v>1</v>
      </c>
      <c r="C322">
        <v>118.5</v>
      </c>
    </row>
    <row r="323" spans="1:3">
      <c r="A323" s="11" t="s">
        <v>1469</v>
      </c>
      <c r="B323">
        <v>1</v>
      </c>
      <c r="C323">
        <v>90.5</v>
      </c>
    </row>
    <row r="324" spans="1:3">
      <c r="A324" s="8" t="s">
        <v>1790</v>
      </c>
      <c r="B324">
        <v>2</v>
      </c>
      <c r="C324">
        <v>115.5</v>
      </c>
    </row>
    <row r="325" spans="1:3">
      <c r="A325" s="11" t="s">
        <v>1791</v>
      </c>
      <c r="B325">
        <v>2</v>
      </c>
      <c r="C325">
        <v>115.5</v>
      </c>
    </row>
    <row r="326" spans="1:3">
      <c r="A326" s="8" t="s">
        <v>2158</v>
      </c>
      <c r="B326">
        <v>2</v>
      </c>
      <c r="C326">
        <v>54</v>
      </c>
    </row>
    <row r="327" spans="1:3">
      <c r="A327" s="11" t="s">
        <v>2159</v>
      </c>
      <c r="B327">
        <v>2</v>
      </c>
      <c r="C327">
        <v>54</v>
      </c>
    </row>
    <row r="328" spans="1:3">
      <c r="A328" s="8" t="s">
        <v>2116</v>
      </c>
      <c r="B328">
        <v>2</v>
      </c>
      <c r="C328">
        <v>90.5</v>
      </c>
    </row>
    <row r="329" spans="1:3">
      <c r="A329" s="11" t="s">
        <v>1469</v>
      </c>
      <c r="B329">
        <v>2</v>
      </c>
      <c r="C329">
        <v>90.5</v>
      </c>
    </row>
    <row r="330" spans="1:3">
      <c r="A330" s="8" t="s">
        <v>1773</v>
      </c>
      <c r="B330">
        <v>2</v>
      </c>
      <c r="C330">
        <v>162</v>
      </c>
    </row>
    <row r="331" spans="1:3">
      <c r="A331" s="11" t="s">
        <v>1774</v>
      </c>
      <c r="B331">
        <v>2</v>
      </c>
      <c r="C331">
        <v>162</v>
      </c>
    </row>
    <row r="332" spans="1:3">
      <c r="A332" s="8" t="s">
        <v>1717</v>
      </c>
      <c r="B332">
        <v>2</v>
      </c>
      <c r="C332">
        <v>51</v>
      </c>
    </row>
    <row r="333" spans="1:3">
      <c r="A333" s="11" t="s">
        <v>1718</v>
      </c>
      <c r="B333">
        <v>2</v>
      </c>
      <c r="C333">
        <v>51</v>
      </c>
    </row>
    <row r="334" spans="1:3">
      <c r="A334" s="8" t="s">
        <v>2134</v>
      </c>
      <c r="B334">
        <v>2</v>
      </c>
      <c r="C334">
        <v>47</v>
      </c>
    </row>
    <row r="335" spans="1:3">
      <c r="A335" s="11" t="s">
        <v>2135</v>
      </c>
      <c r="B335">
        <v>2</v>
      </c>
      <c r="C335">
        <v>47</v>
      </c>
    </row>
    <row r="336" spans="1:3">
      <c r="A336" s="8" t="s">
        <v>1689</v>
      </c>
      <c r="B336">
        <v>2</v>
      </c>
      <c r="C336">
        <v>167.5</v>
      </c>
    </row>
    <row r="337" spans="1:3">
      <c r="A337" s="11" t="s">
        <v>1690</v>
      </c>
      <c r="B337">
        <v>2</v>
      </c>
      <c r="C337">
        <v>167.5</v>
      </c>
    </row>
    <row r="338" spans="1:3">
      <c r="A338" s="8" t="s">
        <v>1692</v>
      </c>
      <c r="B338">
        <v>2</v>
      </c>
      <c r="C338">
        <v>60</v>
      </c>
    </row>
    <row r="339" spans="1:3">
      <c r="A339" s="11" t="s">
        <v>1693</v>
      </c>
      <c r="B339">
        <v>2</v>
      </c>
      <c r="C339">
        <v>60</v>
      </c>
    </row>
    <row r="340" spans="1:3">
      <c r="A340" s="8" t="s">
        <v>1850</v>
      </c>
      <c r="B340">
        <v>2</v>
      </c>
      <c r="C340">
        <v>74</v>
      </c>
    </row>
    <row r="341" spans="1:3">
      <c r="A341" s="11" t="s">
        <v>1851</v>
      </c>
      <c r="B341">
        <v>2</v>
      </c>
      <c r="C341">
        <v>74</v>
      </c>
    </row>
    <row r="342" spans="1:3">
      <c r="A342" s="8" t="s">
        <v>1818</v>
      </c>
      <c r="B342">
        <v>2</v>
      </c>
      <c r="C342">
        <v>94.5</v>
      </c>
    </row>
    <row r="343" spans="1:3">
      <c r="A343" s="11" t="s">
        <v>1819</v>
      </c>
      <c r="B343">
        <v>2</v>
      </c>
      <c r="C343">
        <v>94.5</v>
      </c>
    </row>
    <row r="344" spans="1:3">
      <c r="A344" s="8" t="s">
        <v>1783</v>
      </c>
      <c r="B344">
        <v>2</v>
      </c>
      <c r="C344">
        <v>110.5</v>
      </c>
    </row>
    <row r="345" spans="1:3">
      <c r="A345" s="11" t="s">
        <v>1784</v>
      </c>
      <c r="B345">
        <v>2</v>
      </c>
      <c r="C345">
        <v>110.5</v>
      </c>
    </row>
    <row r="346" spans="1:3">
      <c r="A346" s="8" t="s">
        <v>270</v>
      </c>
      <c r="B346">
        <v>2</v>
      </c>
      <c r="C346">
        <v>38.5</v>
      </c>
    </row>
    <row r="347" spans="1:3">
      <c r="A347" s="11" t="s">
        <v>271</v>
      </c>
      <c r="B347">
        <v>1</v>
      </c>
      <c r="C347">
        <v>47.5</v>
      </c>
    </row>
    <row r="348" spans="1:3">
      <c r="A348" s="11" t="s">
        <v>381</v>
      </c>
      <c r="B348">
        <v>1</v>
      </c>
      <c r="C348">
        <v>29.5</v>
      </c>
    </row>
    <row r="349" spans="1:3">
      <c r="A349" s="8" t="s">
        <v>1839</v>
      </c>
      <c r="B349">
        <v>2</v>
      </c>
      <c r="C349">
        <v>194.5</v>
      </c>
    </row>
    <row r="350" spans="1:3">
      <c r="A350" s="11" t="s">
        <v>1840</v>
      </c>
      <c r="B350">
        <v>2</v>
      </c>
      <c r="C350">
        <v>194.5</v>
      </c>
    </row>
    <row r="351" spans="1:3">
      <c r="A351" s="8" t="s">
        <v>202</v>
      </c>
      <c r="B351">
        <v>2</v>
      </c>
      <c r="C351">
        <v>153.5</v>
      </c>
    </row>
    <row r="352" spans="1:3">
      <c r="A352" s="11" t="s">
        <v>203</v>
      </c>
      <c r="B352">
        <v>2</v>
      </c>
      <c r="C352">
        <v>153.5</v>
      </c>
    </row>
    <row r="353" spans="1:3">
      <c r="A353" s="8" t="s">
        <v>1062</v>
      </c>
      <c r="B353">
        <v>2</v>
      </c>
      <c r="C353">
        <v>61</v>
      </c>
    </row>
    <row r="354" spans="1:3">
      <c r="A354" s="11" t="s">
        <v>927</v>
      </c>
      <c r="B354">
        <v>2</v>
      </c>
      <c r="C354">
        <v>61</v>
      </c>
    </row>
    <row r="355" spans="1:3">
      <c r="A355" s="8" t="s">
        <v>1798</v>
      </c>
      <c r="B355">
        <v>2</v>
      </c>
      <c r="C355">
        <v>43</v>
      </c>
    </row>
    <row r="356" spans="1:3">
      <c r="A356" s="11" t="s">
        <v>1799</v>
      </c>
      <c r="B356">
        <v>2</v>
      </c>
      <c r="C356">
        <v>43</v>
      </c>
    </row>
    <row r="357" spans="1:3">
      <c r="A357" s="8" t="s">
        <v>1764</v>
      </c>
      <c r="B357">
        <v>2</v>
      </c>
      <c r="C357">
        <v>120.5</v>
      </c>
    </row>
    <row r="358" spans="1:3">
      <c r="A358" s="11" t="s">
        <v>1765</v>
      </c>
      <c r="B358">
        <v>2</v>
      </c>
      <c r="C358">
        <v>120.5</v>
      </c>
    </row>
    <row r="359" spans="1:3">
      <c r="A359" s="8" t="s">
        <v>1067</v>
      </c>
      <c r="B359">
        <v>2</v>
      </c>
      <c r="C359">
        <v>120</v>
      </c>
    </row>
    <row r="360" spans="1:3">
      <c r="A360" s="11" t="s">
        <v>1068</v>
      </c>
      <c r="B360">
        <v>2</v>
      </c>
      <c r="C360">
        <v>120</v>
      </c>
    </row>
    <row r="361" spans="1:3">
      <c r="A361" s="8" t="s">
        <v>1804</v>
      </c>
      <c r="B361">
        <v>2</v>
      </c>
      <c r="C361">
        <v>140</v>
      </c>
    </row>
    <row r="362" spans="1:3">
      <c r="A362" s="11" t="s">
        <v>1805</v>
      </c>
      <c r="B362">
        <v>2</v>
      </c>
      <c r="C362">
        <v>140</v>
      </c>
    </row>
    <row r="363" spans="1:3">
      <c r="A363" s="8" t="s">
        <v>1761</v>
      </c>
      <c r="B363">
        <v>2</v>
      </c>
      <c r="C363">
        <v>107.5</v>
      </c>
    </row>
    <row r="364" spans="1:3">
      <c r="A364" s="11" t="s">
        <v>1762</v>
      </c>
      <c r="B364">
        <v>2</v>
      </c>
      <c r="C364">
        <v>107.5</v>
      </c>
    </row>
    <row r="365" spans="1:3">
      <c r="A365" s="8" t="s">
        <v>228</v>
      </c>
      <c r="B365">
        <v>2</v>
      </c>
      <c r="C365">
        <v>96</v>
      </c>
    </row>
    <row r="366" spans="1:3">
      <c r="A366" s="11" t="s">
        <v>229</v>
      </c>
      <c r="B366">
        <v>2</v>
      </c>
      <c r="C366">
        <v>96</v>
      </c>
    </row>
    <row r="367" spans="1:3">
      <c r="A367" s="8" t="s">
        <v>1491</v>
      </c>
      <c r="B367">
        <v>2</v>
      </c>
      <c r="C367">
        <v>44</v>
      </c>
    </row>
    <row r="368" spans="1:3">
      <c r="A368" s="11" t="s">
        <v>1492</v>
      </c>
      <c r="B368">
        <v>2</v>
      </c>
      <c r="C368">
        <v>44</v>
      </c>
    </row>
    <row r="369" spans="1:3">
      <c r="A369" s="8" t="s">
        <v>532</v>
      </c>
      <c r="B369">
        <v>2</v>
      </c>
      <c r="C369">
        <v>112</v>
      </c>
    </row>
    <row r="370" spans="1:3">
      <c r="A370" s="11" t="s">
        <v>533</v>
      </c>
      <c r="B370">
        <v>2</v>
      </c>
      <c r="C370">
        <v>112</v>
      </c>
    </row>
    <row r="371" spans="1:3">
      <c r="A371" s="8" t="s">
        <v>1507</v>
      </c>
      <c r="B371">
        <v>2</v>
      </c>
      <c r="C371">
        <v>65.5</v>
      </c>
    </row>
    <row r="372" spans="1:3">
      <c r="A372" s="11" t="s">
        <v>1508</v>
      </c>
      <c r="B372">
        <v>2</v>
      </c>
      <c r="C372">
        <v>65.5</v>
      </c>
    </row>
    <row r="373" spans="1:3">
      <c r="A373" s="8" t="s">
        <v>1858</v>
      </c>
      <c r="B373">
        <v>2</v>
      </c>
      <c r="C373">
        <v>65.5</v>
      </c>
    </row>
    <row r="374" spans="1:3">
      <c r="A374" s="11" t="s">
        <v>1859</v>
      </c>
      <c r="B374">
        <v>2</v>
      </c>
      <c r="C374">
        <v>65.5</v>
      </c>
    </row>
    <row r="375" spans="1:3">
      <c r="A375" s="8" t="s">
        <v>1701</v>
      </c>
      <c r="B375">
        <v>2</v>
      </c>
      <c r="C375">
        <v>65</v>
      </c>
    </row>
    <row r="376" spans="1:3">
      <c r="A376" s="11" t="s">
        <v>1211</v>
      </c>
      <c r="B376">
        <v>2</v>
      </c>
      <c r="C376">
        <v>65</v>
      </c>
    </row>
    <row r="377" spans="1:3">
      <c r="A377" s="8" t="s">
        <v>976</v>
      </c>
      <c r="B377">
        <v>2</v>
      </c>
      <c r="C377">
        <v>145</v>
      </c>
    </row>
    <row r="378" spans="1:3">
      <c r="A378" s="11" t="s">
        <v>977</v>
      </c>
      <c r="B378">
        <v>2</v>
      </c>
      <c r="C378">
        <v>145</v>
      </c>
    </row>
    <row r="379" spans="1:3">
      <c r="A379" s="8" t="s">
        <v>2110</v>
      </c>
      <c r="B379">
        <v>2</v>
      </c>
      <c r="C379">
        <v>50</v>
      </c>
    </row>
    <row r="380" spans="1:3">
      <c r="A380" s="11" t="s">
        <v>2111</v>
      </c>
      <c r="B380">
        <v>2</v>
      </c>
      <c r="C380">
        <v>50</v>
      </c>
    </row>
    <row r="381" spans="1:3">
      <c r="A381" s="8" t="s">
        <v>1809</v>
      </c>
      <c r="B381">
        <v>2</v>
      </c>
      <c r="C381">
        <v>120</v>
      </c>
    </row>
    <row r="382" spans="1:3">
      <c r="A382" s="11" t="s">
        <v>1810</v>
      </c>
      <c r="B382">
        <v>2</v>
      </c>
      <c r="C382">
        <v>120</v>
      </c>
    </row>
    <row r="383" spans="1:3">
      <c r="A383" s="8" t="s">
        <v>987</v>
      </c>
      <c r="B383">
        <v>2</v>
      </c>
      <c r="C383">
        <v>42</v>
      </c>
    </row>
    <row r="384" spans="1:3">
      <c r="A384" s="11" t="s">
        <v>988</v>
      </c>
      <c r="B384">
        <v>2</v>
      </c>
      <c r="C384">
        <v>42</v>
      </c>
    </row>
    <row r="385" spans="1:3">
      <c r="A385" s="8" t="s">
        <v>2155</v>
      </c>
      <c r="B385">
        <v>2</v>
      </c>
      <c r="C385">
        <v>106.5</v>
      </c>
    </row>
    <row r="386" spans="1:3">
      <c r="A386" s="11" t="s">
        <v>2156</v>
      </c>
      <c r="B386">
        <v>2</v>
      </c>
      <c r="C386">
        <v>106.5</v>
      </c>
    </row>
    <row r="387" spans="1:3">
      <c r="A387" s="8" t="s">
        <v>1826</v>
      </c>
      <c r="B387">
        <v>2</v>
      </c>
      <c r="C387">
        <v>51.5</v>
      </c>
    </row>
    <row r="388" spans="1:3">
      <c r="A388" s="11" t="s">
        <v>1827</v>
      </c>
      <c r="B388">
        <v>2</v>
      </c>
      <c r="C388">
        <v>51.5</v>
      </c>
    </row>
    <row r="389" spans="1:3">
      <c r="A389" s="8" t="s">
        <v>1883</v>
      </c>
      <c r="B389">
        <v>2</v>
      </c>
      <c r="C389">
        <v>74.5</v>
      </c>
    </row>
    <row r="390" spans="1:3">
      <c r="A390" s="11" t="s">
        <v>1884</v>
      </c>
      <c r="B390">
        <v>2</v>
      </c>
      <c r="C390">
        <v>74.5</v>
      </c>
    </row>
    <row r="391" spans="1:3">
      <c r="A391" s="8" t="s">
        <v>1812</v>
      </c>
      <c r="B391">
        <v>2</v>
      </c>
      <c r="C391">
        <v>66.5</v>
      </c>
    </row>
    <row r="392" spans="1:3">
      <c r="A392" s="11" t="s">
        <v>1813</v>
      </c>
      <c r="B392">
        <v>2</v>
      </c>
      <c r="C392">
        <v>66.5</v>
      </c>
    </row>
    <row r="393" spans="1:3">
      <c r="A393" s="8" t="s">
        <v>1056</v>
      </c>
      <c r="B393">
        <v>2</v>
      </c>
      <c r="C393">
        <v>147</v>
      </c>
    </row>
    <row r="394" spans="1:3">
      <c r="A394" s="11" t="s">
        <v>1057</v>
      </c>
      <c r="B394">
        <v>2</v>
      </c>
      <c r="C394">
        <v>147</v>
      </c>
    </row>
    <row r="395" spans="1:3">
      <c r="A395" s="8" t="s">
        <v>1089</v>
      </c>
      <c r="B395">
        <v>2</v>
      </c>
      <c r="C395">
        <v>146.5</v>
      </c>
    </row>
    <row r="396" spans="1:3">
      <c r="A396" s="11" t="s">
        <v>1090</v>
      </c>
      <c r="B396">
        <v>2</v>
      </c>
      <c r="C396">
        <v>146.5</v>
      </c>
    </row>
    <row r="397" spans="1:3">
      <c r="A397" s="8" t="s">
        <v>1516</v>
      </c>
      <c r="B397">
        <v>2</v>
      </c>
      <c r="C397">
        <v>114</v>
      </c>
    </row>
    <row r="398" spans="1:3">
      <c r="A398" s="11" t="s">
        <v>1517</v>
      </c>
      <c r="B398">
        <v>2</v>
      </c>
      <c r="C398">
        <v>114</v>
      </c>
    </row>
    <row r="399" spans="1:3">
      <c r="A399" s="8" t="s">
        <v>958</v>
      </c>
      <c r="B399">
        <v>2</v>
      </c>
      <c r="C399">
        <v>76.5</v>
      </c>
    </row>
    <row r="400" spans="1:3">
      <c r="A400" s="11" t="s">
        <v>959</v>
      </c>
      <c r="B400">
        <v>2</v>
      </c>
      <c r="C400">
        <v>76.5</v>
      </c>
    </row>
    <row r="401" spans="1:3">
      <c r="A401" s="8" t="s">
        <v>938</v>
      </c>
      <c r="B401">
        <v>2</v>
      </c>
      <c r="C401">
        <v>109.5</v>
      </c>
    </row>
    <row r="402" spans="1:3">
      <c r="A402" s="11" t="s">
        <v>939</v>
      </c>
      <c r="B402">
        <v>2</v>
      </c>
      <c r="C402">
        <v>109.5</v>
      </c>
    </row>
    <row r="403" spans="1:3">
      <c r="A403" s="8" t="s">
        <v>1070</v>
      </c>
      <c r="B403">
        <v>2</v>
      </c>
      <c r="C403">
        <v>124.5</v>
      </c>
    </row>
    <row r="404" spans="1:3">
      <c r="A404" s="11" t="s">
        <v>1071</v>
      </c>
      <c r="B404">
        <v>2</v>
      </c>
      <c r="C404">
        <v>124.5</v>
      </c>
    </row>
    <row r="405" spans="1:3">
      <c r="A405" s="8" t="s">
        <v>1751</v>
      </c>
      <c r="B405">
        <v>2</v>
      </c>
      <c r="C405">
        <v>70.5</v>
      </c>
    </row>
    <row r="406" spans="1:3">
      <c r="A406" s="11" t="s">
        <v>1752</v>
      </c>
      <c r="B406">
        <v>2</v>
      </c>
      <c r="C406">
        <v>70.5</v>
      </c>
    </row>
    <row r="407" spans="1:3">
      <c r="A407" s="8" t="s">
        <v>1546</v>
      </c>
      <c r="B407">
        <v>2</v>
      </c>
      <c r="C407">
        <v>63</v>
      </c>
    </row>
    <row r="408" spans="1:3">
      <c r="A408" s="11" t="s">
        <v>1547</v>
      </c>
      <c r="B408">
        <v>2</v>
      </c>
      <c r="C408">
        <v>63</v>
      </c>
    </row>
    <row r="409" spans="1:3">
      <c r="A409" s="8" t="s">
        <v>235</v>
      </c>
      <c r="B409">
        <v>2</v>
      </c>
      <c r="C409">
        <v>112.5</v>
      </c>
    </row>
    <row r="410" spans="1:3">
      <c r="A410" s="11" t="s">
        <v>236</v>
      </c>
      <c r="B410">
        <v>2</v>
      </c>
      <c r="C410">
        <v>112.5</v>
      </c>
    </row>
    <row r="411" spans="1:3">
      <c r="A411" s="8" t="s">
        <v>1041</v>
      </c>
      <c r="B411">
        <v>2</v>
      </c>
      <c r="C411">
        <v>225</v>
      </c>
    </row>
    <row r="412" spans="1:3">
      <c r="A412" s="11" t="s">
        <v>1042</v>
      </c>
      <c r="B412">
        <v>2</v>
      </c>
      <c r="C412">
        <v>225</v>
      </c>
    </row>
    <row r="413" spans="1:3">
      <c r="A413" s="8" t="s">
        <v>2083</v>
      </c>
      <c r="B413">
        <v>2</v>
      </c>
      <c r="C413">
        <v>69.5</v>
      </c>
    </row>
    <row r="414" spans="1:3">
      <c r="A414" s="11" t="s">
        <v>2084</v>
      </c>
      <c r="B414">
        <v>2</v>
      </c>
      <c r="C414">
        <v>69.5</v>
      </c>
    </row>
    <row r="415" spans="1:3">
      <c r="A415" s="8" t="s">
        <v>1032</v>
      </c>
      <c r="B415">
        <v>2</v>
      </c>
      <c r="C415">
        <v>140</v>
      </c>
    </row>
    <row r="416" spans="1:3">
      <c r="A416" s="11" t="s">
        <v>1033</v>
      </c>
      <c r="B416">
        <v>2</v>
      </c>
      <c r="C416">
        <v>140</v>
      </c>
    </row>
    <row r="417" spans="1:3">
      <c r="A417" s="8" t="s">
        <v>961</v>
      </c>
      <c r="B417">
        <v>2</v>
      </c>
      <c r="C417">
        <v>107</v>
      </c>
    </row>
    <row r="418" spans="1:3">
      <c r="A418" s="11" t="s">
        <v>962</v>
      </c>
      <c r="B418">
        <v>2</v>
      </c>
      <c r="C418">
        <v>107</v>
      </c>
    </row>
    <row r="419" spans="1:3">
      <c r="A419" s="8" t="s">
        <v>1008</v>
      </c>
      <c r="B419">
        <v>2</v>
      </c>
      <c r="C419">
        <v>87.5</v>
      </c>
    </row>
    <row r="420" spans="1:3">
      <c r="A420" s="11" t="s">
        <v>1009</v>
      </c>
      <c r="B420">
        <v>2</v>
      </c>
      <c r="C420">
        <v>87.5</v>
      </c>
    </row>
    <row r="421" spans="1:3">
      <c r="A421" s="8" t="s">
        <v>287</v>
      </c>
      <c r="B421">
        <v>2</v>
      </c>
      <c r="C421">
        <v>114.5</v>
      </c>
    </row>
    <row r="422" spans="1:3">
      <c r="A422" s="11" t="s">
        <v>91</v>
      </c>
      <c r="B422">
        <v>2</v>
      </c>
      <c r="C422">
        <v>114.5</v>
      </c>
    </row>
    <row r="423" spans="1:3">
      <c r="A423" s="8" t="s">
        <v>2080</v>
      </c>
      <c r="B423">
        <v>2</v>
      </c>
      <c r="C423">
        <v>95</v>
      </c>
    </row>
    <row r="424" spans="1:3">
      <c r="A424" s="11" t="s">
        <v>2081</v>
      </c>
      <c r="B424">
        <v>2</v>
      </c>
      <c r="C424">
        <v>95</v>
      </c>
    </row>
    <row r="425" spans="1:3">
      <c r="A425" s="8" t="s">
        <v>467</v>
      </c>
      <c r="B425">
        <v>2</v>
      </c>
      <c r="C425">
        <v>67</v>
      </c>
    </row>
    <row r="426" spans="1:3">
      <c r="A426" s="11" t="s">
        <v>468</v>
      </c>
      <c r="B426">
        <v>2</v>
      </c>
      <c r="C426">
        <v>67</v>
      </c>
    </row>
    <row r="427" spans="1:3">
      <c r="A427" s="8" t="s">
        <v>2178</v>
      </c>
      <c r="B427">
        <v>2</v>
      </c>
      <c r="C427">
        <v>111.5</v>
      </c>
    </row>
    <row r="428" spans="1:3">
      <c r="A428" s="11" t="s">
        <v>2179</v>
      </c>
      <c r="B428">
        <v>2</v>
      </c>
      <c r="C428">
        <v>111.5</v>
      </c>
    </row>
    <row r="429" spans="1:3">
      <c r="A429" s="8" t="s">
        <v>1823</v>
      </c>
      <c r="B429">
        <v>2</v>
      </c>
      <c r="C429">
        <v>119</v>
      </c>
    </row>
    <row r="430" spans="1:3">
      <c r="A430" s="11" t="s">
        <v>1824</v>
      </c>
      <c r="B430">
        <v>2</v>
      </c>
      <c r="C430">
        <v>119</v>
      </c>
    </row>
    <row r="431" spans="1:3">
      <c r="A431" s="8" t="s">
        <v>1484</v>
      </c>
      <c r="B431">
        <v>2</v>
      </c>
      <c r="C431">
        <v>82</v>
      </c>
    </row>
    <row r="432" spans="1:3">
      <c r="A432" s="11" t="s">
        <v>1485</v>
      </c>
      <c r="B432">
        <v>2</v>
      </c>
      <c r="C432">
        <v>82</v>
      </c>
    </row>
    <row r="433" spans="1:3">
      <c r="A433" s="8" t="s">
        <v>2049</v>
      </c>
      <c r="B433">
        <v>2</v>
      </c>
      <c r="C433">
        <v>140</v>
      </c>
    </row>
    <row r="434" spans="1:3">
      <c r="A434" s="11" t="s">
        <v>1635</v>
      </c>
      <c r="B434">
        <v>2</v>
      </c>
      <c r="C434">
        <v>140</v>
      </c>
    </row>
    <row r="435" spans="1:3">
      <c r="A435" s="8" t="s">
        <v>1780</v>
      </c>
      <c r="B435">
        <v>2</v>
      </c>
      <c r="C435">
        <v>68.5</v>
      </c>
    </row>
    <row r="436" spans="1:3">
      <c r="A436" s="11" t="s">
        <v>1781</v>
      </c>
      <c r="B436">
        <v>2</v>
      </c>
      <c r="C436">
        <v>68.5</v>
      </c>
    </row>
    <row r="437" spans="1:3">
      <c r="A437" s="8" t="s">
        <v>1740</v>
      </c>
      <c r="B437">
        <v>2</v>
      </c>
      <c r="C437">
        <v>122</v>
      </c>
    </row>
    <row r="438" spans="1:3">
      <c r="A438" s="11" t="s">
        <v>1741</v>
      </c>
      <c r="B438">
        <v>2</v>
      </c>
      <c r="C438">
        <v>122</v>
      </c>
    </row>
    <row r="439" spans="1:3">
      <c r="A439" s="8" t="s">
        <v>2127</v>
      </c>
      <c r="B439">
        <v>2</v>
      </c>
      <c r="C439">
        <v>123.5</v>
      </c>
    </row>
    <row r="440" spans="1:3">
      <c r="A440" s="11" t="s">
        <v>2128</v>
      </c>
      <c r="B440">
        <v>2</v>
      </c>
      <c r="C440">
        <v>123.5</v>
      </c>
    </row>
    <row r="441" spans="1:3">
      <c r="A441" s="8" t="s">
        <v>1833</v>
      </c>
      <c r="B441">
        <v>2</v>
      </c>
      <c r="C441">
        <v>27.5</v>
      </c>
    </row>
    <row r="442" spans="1:3">
      <c r="A442" s="11" t="s">
        <v>1834</v>
      </c>
      <c r="B442">
        <v>2</v>
      </c>
      <c r="C442">
        <v>27.5</v>
      </c>
    </row>
    <row r="443" spans="1:3">
      <c r="A443" s="8" t="s">
        <v>2107</v>
      </c>
      <c r="B443">
        <v>2</v>
      </c>
      <c r="C443">
        <v>85.5</v>
      </c>
    </row>
    <row r="444" spans="1:3">
      <c r="A444" s="11" t="s">
        <v>2108</v>
      </c>
      <c r="B444">
        <v>2</v>
      </c>
      <c r="C444">
        <v>85.5</v>
      </c>
    </row>
    <row r="445" spans="1:3">
      <c r="A445" s="8" t="s">
        <v>409</v>
      </c>
      <c r="B445">
        <v>2</v>
      </c>
      <c r="C445">
        <v>114.5</v>
      </c>
    </row>
    <row r="446" spans="1:3">
      <c r="A446" s="11" t="s">
        <v>91</v>
      </c>
      <c r="B446">
        <v>2</v>
      </c>
      <c r="C446">
        <v>114.5</v>
      </c>
    </row>
    <row r="447" spans="1:3">
      <c r="A447" s="8" t="s">
        <v>1092</v>
      </c>
      <c r="B447">
        <v>2</v>
      </c>
      <c r="C447">
        <v>91.5</v>
      </c>
    </row>
    <row r="448" spans="1:3">
      <c r="A448" s="11" t="s">
        <v>1093</v>
      </c>
      <c r="B448">
        <v>2</v>
      </c>
      <c r="C448">
        <v>91.5</v>
      </c>
    </row>
    <row r="449" spans="1:3">
      <c r="A449" s="8" t="s">
        <v>1886</v>
      </c>
      <c r="B449">
        <v>2</v>
      </c>
      <c r="C449">
        <v>80.5</v>
      </c>
    </row>
    <row r="450" spans="1:3">
      <c r="A450" s="11" t="s">
        <v>1887</v>
      </c>
      <c r="B450">
        <v>2</v>
      </c>
      <c r="C450">
        <v>80.5</v>
      </c>
    </row>
    <row r="451" spans="1:3">
      <c r="A451" s="8" t="s">
        <v>973</v>
      </c>
      <c r="B451">
        <v>2</v>
      </c>
      <c r="C451">
        <v>107</v>
      </c>
    </row>
    <row r="452" spans="1:3">
      <c r="A452" s="11" t="s">
        <v>974</v>
      </c>
      <c r="B452">
        <v>2</v>
      </c>
      <c r="C452">
        <v>107</v>
      </c>
    </row>
    <row r="453" spans="1:3">
      <c r="A453" s="8" t="s">
        <v>259</v>
      </c>
      <c r="B453">
        <v>2</v>
      </c>
      <c r="C453">
        <v>86.5</v>
      </c>
    </row>
    <row r="454" spans="1:3">
      <c r="A454" s="11" t="s">
        <v>260</v>
      </c>
      <c r="B454">
        <v>2</v>
      </c>
      <c r="C454">
        <v>86.5</v>
      </c>
    </row>
    <row r="455" spans="1:3">
      <c r="A455" s="8" t="s">
        <v>1083</v>
      </c>
      <c r="B455">
        <v>2</v>
      </c>
      <c r="C455">
        <v>59</v>
      </c>
    </row>
    <row r="456" spans="1:3">
      <c r="A456" s="11" t="s">
        <v>1084</v>
      </c>
      <c r="B456">
        <v>2</v>
      </c>
      <c r="C456">
        <v>59</v>
      </c>
    </row>
    <row r="457" spans="1:3">
      <c r="A457" s="8" t="s">
        <v>1020</v>
      </c>
      <c r="B457">
        <v>2</v>
      </c>
      <c r="C457">
        <v>51.5</v>
      </c>
    </row>
    <row r="458" spans="1:3">
      <c r="A458" s="11" t="s">
        <v>1021</v>
      </c>
      <c r="B458">
        <v>2</v>
      </c>
      <c r="C458">
        <v>51.5</v>
      </c>
    </row>
    <row r="459" spans="1:3">
      <c r="A459" s="8" t="s">
        <v>1842</v>
      </c>
      <c r="B459">
        <v>2</v>
      </c>
      <c r="C459">
        <v>71.5</v>
      </c>
    </row>
    <row r="460" spans="1:3">
      <c r="A460" s="11" t="s">
        <v>1843</v>
      </c>
      <c r="B460">
        <v>2</v>
      </c>
      <c r="C460">
        <v>71.5</v>
      </c>
    </row>
    <row r="461" spans="1:3">
      <c r="A461" s="8" t="s">
        <v>1530</v>
      </c>
      <c r="B461">
        <v>2</v>
      </c>
      <c r="C461">
        <v>101</v>
      </c>
    </row>
    <row r="462" spans="1:3">
      <c r="A462" s="11" t="s">
        <v>1531</v>
      </c>
      <c r="B462">
        <v>2</v>
      </c>
      <c r="C462">
        <v>101</v>
      </c>
    </row>
    <row r="463" spans="1:3">
      <c r="A463" s="8" t="s">
        <v>1714</v>
      </c>
      <c r="B463">
        <v>2</v>
      </c>
      <c r="C463">
        <v>51.5</v>
      </c>
    </row>
    <row r="464" spans="1:3">
      <c r="A464" s="11" t="s">
        <v>1715</v>
      </c>
      <c r="B464">
        <v>2</v>
      </c>
      <c r="C464">
        <v>51.5</v>
      </c>
    </row>
    <row r="465" spans="1:3">
      <c r="A465" s="8" t="s">
        <v>1730</v>
      </c>
      <c r="B465">
        <v>2</v>
      </c>
      <c r="C465">
        <v>100</v>
      </c>
    </row>
    <row r="466" spans="1:3">
      <c r="A466" s="11" t="s">
        <v>1731</v>
      </c>
      <c r="B466">
        <v>2</v>
      </c>
      <c r="C466">
        <v>100</v>
      </c>
    </row>
    <row r="467" spans="1:3">
      <c r="A467" s="8" t="s">
        <v>2193</v>
      </c>
      <c r="B467">
        <v>2</v>
      </c>
      <c r="C467">
        <v>93.5</v>
      </c>
    </row>
    <row r="468" spans="1:3">
      <c r="A468" s="11" t="s">
        <v>2194</v>
      </c>
      <c r="B468">
        <v>2</v>
      </c>
      <c r="C468">
        <v>93.5</v>
      </c>
    </row>
    <row r="469" spans="1:3">
      <c r="A469" s="8" t="s">
        <v>2188</v>
      </c>
      <c r="B469">
        <v>2</v>
      </c>
      <c r="C469">
        <v>84.5</v>
      </c>
    </row>
    <row r="470" spans="1:3">
      <c r="A470" s="11" t="s">
        <v>2189</v>
      </c>
      <c r="B470">
        <v>2</v>
      </c>
      <c r="C470">
        <v>84.5</v>
      </c>
    </row>
    <row r="471" spans="1:3">
      <c r="A471" s="8" t="s">
        <v>2139</v>
      </c>
      <c r="B471">
        <v>2</v>
      </c>
      <c r="C471">
        <v>162</v>
      </c>
    </row>
    <row r="472" spans="1:3">
      <c r="A472" s="11" t="s">
        <v>2140</v>
      </c>
      <c r="B472">
        <v>2</v>
      </c>
      <c r="C472">
        <v>162</v>
      </c>
    </row>
    <row r="473" spans="1:3">
      <c r="A473" s="8" t="s">
        <v>1865</v>
      </c>
      <c r="B473">
        <v>2</v>
      </c>
      <c r="C473">
        <v>161.5</v>
      </c>
    </row>
    <row r="474" spans="1:3">
      <c r="A474" s="11" t="s">
        <v>1866</v>
      </c>
      <c r="B474">
        <v>2</v>
      </c>
      <c r="C474">
        <v>161.5</v>
      </c>
    </row>
    <row r="475" spans="1:3">
      <c r="A475" s="8" t="s">
        <v>2166</v>
      </c>
      <c r="B475">
        <v>2</v>
      </c>
      <c r="C475">
        <v>53.5</v>
      </c>
    </row>
    <row r="476" spans="1:3">
      <c r="A476" s="11" t="s">
        <v>2167</v>
      </c>
      <c r="B476">
        <v>2</v>
      </c>
      <c r="C476">
        <v>53.5</v>
      </c>
    </row>
    <row r="477" spans="1:3">
      <c r="A477" s="8" t="s">
        <v>277</v>
      </c>
      <c r="B477">
        <v>2</v>
      </c>
      <c r="C477">
        <v>84</v>
      </c>
    </row>
    <row r="478" spans="1:3">
      <c r="A478" s="11" t="s">
        <v>245</v>
      </c>
      <c r="B478">
        <v>2</v>
      </c>
      <c r="C478">
        <v>84</v>
      </c>
    </row>
    <row r="479" spans="1:3">
      <c r="A479" s="8" t="s">
        <v>994</v>
      </c>
      <c r="B479">
        <v>2</v>
      </c>
      <c r="C479">
        <v>120</v>
      </c>
    </row>
    <row r="480" spans="1:3">
      <c r="A480" s="11" t="s">
        <v>995</v>
      </c>
      <c r="B480">
        <v>2</v>
      </c>
      <c r="C480">
        <v>120</v>
      </c>
    </row>
    <row r="481" spans="1:3">
      <c r="A481" s="8" t="s">
        <v>949</v>
      </c>
      <c r="B481">
        <v>2</v>
      </c>
      <c r="C481">
        <v>169</v>
      </c>
    </row>
    <row r="482" spans="1:3">
      <c r="A482" s="11" t="s">
        <v>950</v>
      </c>
      <c r="B482">
        <v>2</v>
      </c>
      <c r="C482">
        <v>169</v>
      </c>
    </row>
    <row r="483" spans="1:3">
      <c r="A483" s="8" t="s">
        <v>1746</v>
      </c>
      <c r="B483">
        <v>2</v>
      </c>
      <c r="C483">
        <v>66.5</v>
      </c>
    </row>
    <row r="484" spans="1:3">
      <c r="A484" s="11" t="s">
        <v>512</v>
      </c>
      <c r="B484">
        <v>2</v>
      </c>
      <c r="C484">
        <v>66.5</v>
      </c>
    </row>
    <row r="485" spans="1:3">
      <c r="A485" s="8" t="s">
        <v>1025</v>
      </c>
      <c r="B485">
        <v>2</v>
      </c>
      <c r="C485">
        <v>151.5</v>
      </c>
    </row>
    <row r="486" spans="1:3">
      <c r="A486" s="11" t="s">
        <v>1026</v>
      </c>
      <c r="B486">
        <v>2</v>
      </c>
      <c r="C486">
        <v>151.5</v>
      </c>
    </row>
    <row r="487" spans="1:3">
      <c r="A487" s="8" t="s">
        <v>2185</v>
      </c>
      <c r="B487">
        <v>2</v>
      </c>
      <c r="C487">
        <v>68.5</v>
      </c>
    </row>
    <row r="488" spans="1:3">
      <c r="A488" s="11" t="s">
        <v>2186</v>
      </c>
      <c r="B488">
        <v>2</v>
      </c>
      <c r="C488">
        <v>68.5</v>
      </c>
    </row>
    <row r="489" spans="1:3">
      <c r="A489" s="8" t="s">
        <v>1053</v>
      </c>
      <c r="B489">
        <v>2</v>
      </c>
      <c r="C489">
        <v>161.5</v>
      </c>
    </row>
    <row r="490" spans="1:3">
      <c r="A490" s="11" t="s">
        <v>1054</v>
      </c>
      <c r="B490">
        <v>2</v>
      </c>
      <c r="C490">
        <v>161.5</v>
      </c>
    </row>
    <row r="491" spans="1:3">
      <c r="A491" s="8" t="s">
        <v>1724</v>
      </c>
      <c r="B491">
        <v>2</v>
      </c>
      <c r="C491">
        <v>62.5</v>
      </c>
    </row>
    <row r="492" spans="1:3">
      <c r="A492" s="11" t="s">
        <v>1725</v>
      </c>
      <c r="B492">
        <v>2</v>
      </c>
      <c r="C492">
        <v>62.5</v>
      </c>
    </row>
    <row r="493" spans="1:3">
      <c r="A493" s="8" t="s">
        <v>1686</v>
      </c>
      <c r="B493">
        <v>2</v>
      </c>
      <c r="C493">
        <v>129.5</v>
      </c>
    </row>
    <row r="494" spans="1:3">
      <c r="A494" s="11" t="s">
        <v>1687</v>
      </c>
      <c r="B494">
        <v>2</v>
      </c>
      <c r="C494">
        <v>129.5</v>
      </c>
    </row>
    <row r="495" spans="1:3">
      <c r="A495" s="8" t="s">
        <v>348</v>
      </c>
      <c r="B495">
        <v>2</v>
      </c>
      <c r="C495">
        <v>142.5</v>
      </c>
    </row>
    <row r="496" spans="1:3">
      <c r="A496" s="11" t="s">
        <v>210</v>
      </c>
      <c r="B496">
        <v>2</v>
      </c>
      <c r="C496">
        <v>142.5</v>
      </c>
    </row>
    <row r="497" spans="1:3">
      <c r="A497" s="8" t="s">
        <v>159</v>
      </c>
      <c r="B497">
        <v>2</v>
      </c>
      <c r="C497">
        <v>139</v>
      </c>
    </row>
    <row r="498" spans="1:3">
      <c r="A498" s="11" t="s">
        <v>160</v>
      </c>
      <c r="B498">
        <v>2</v>
      </c>
      <c r="C498">
        <v>139</v>
      </c>
    </row>
    <row r="499" spans="1:3">
      <c r="A499" s="8" t="s">
        <v>1539</v>
      </c>
      <c r="B499">
        <v>2</v>
      </c>
      <c r="C499">
        <v>103.5</v>
      </c>
    </row>
    <row r="500" spans="1:3">
      <c r="A500" s="11" t="s">
        <v>1540</v>
      </c>
      <c r="B500">
        <v>2</v>
      </c>
      <c r="C500">
        <v>103.5</v>
      </c>
    </row>
    <row r="501" spans="1:3">
      <c r="A501" s="8" t="s">
        <v>1769</v>
      </c>
      <c r="B501">
        <v>2</v>
      </c>
      <c r="C501">
        <v>81</v>
      </c>
    </row>
    <row r="502" spans="1:3">
      <c r="A502" s="11" t="s">
        <v>1187</v>
      </c>
      <c r="B502">
        <v>2</v>
      </c>
      <c r="C502">
        <v>81</v>
      </c>
    </row>
    <row r="503" spans="1:3">
      <c r="A503" s="8" t="s">
        <v>1771</v>
      </c>
      <c r="B503">
        <v>2</v>
      </c>
      <c r="C503">
        <v>103.5</v>
      </c>
    </row>
    <row r="504" spans="1:3">
      <c r="A504" s="11" t="s">
        <v>1540</v>
      </c>
      <c r="B504">
        <v>2</v>
      </c>
      <c r="C504">
        <v>103.5</v>
      </c>
    </row>
    <row r="505" spans="1:3">
      <c r="A505" s="8" t="s">
        <v>1853</v>
      </c>
      <c r="B505">
        <v>2</v>
      </c>
      <c r="C505">
        <v>62.5</v>
      </c>
    </row>
    <row r="506" spans="1:3">
      <c r="A506" s="11" t="s">
        <v>1854</v>
      </c>
      <c r="B506">
        <v>2</v>
      </c>
      <c r="C506">
        <v>62.5</v>
      </c>
    </row>
    <row r="507" spans="1:3">
      <c r="A507" s="8" t="s">
        <v>1001</v>
      </c>
      <c r="B507">
        <v>2</v>
      </c>
      <c r="C507">
        <v>62</v>
      </c>
    </row>
    <row r="508" spans="1:3">
      <c r="A508" s="11" t="s">
        <v>1002</v>
      </c>
      <c r="B508">
        <v>2</v>
      </c>
      <c r="C508">
        <v>62</v>
      </c>
    </row>
    <row r="509" spans="1:3">
      <c r="A509" s="8" t="s">
        <v>395</v>
      </c>
      <c r="B509">
        <v>2</v>
      </c>
      <c r="C509">
        <v>81</v>
      </c>
    </row>
    <row r="510" spans="1:3">
      <c r="A510" s="11" t="s">
        <v>396</v>
      </c>
      <c r="B510">
        <v>2</v>
      </c>
      <c r="C510">
        <v>81</v>
      </c>
    </row>
    <row r="511" spans="1:3">
      <c r="A511" s="8" t="s">
        <v>209</v>
      </c>
      <c r="B511">
        <v>2</v>
      </c>
      <c r="C511">
        <v>142.5</v>
      </c>
    </row>
    <row r="512" spans="1:3">
      <c r="A512" s="11" t="s">
        <v>210</v>
      </c>
      <c r="B512">
        <v>2</v>
      </c>
      <c r="C512">
        <v>142.5</v>
      </c>
    </row>
    <row r="513" spans="1:3">
      <c r="A513" s="8" t="s">
        <v>1046</v>
      </c>
      <c r="B513">
        <v>2</v>
      </c>
      <c r="C513">
        <v>56.5</v>
      </c>
    </row>
    <row r="514" spans="1:3">
      <c r="A514" s="11" t="s">
        <v>1047</v>
      </c>
      <c r="B514">
        <v>2</v>
      </c>
      <c r="C514">
        <v>56.5</v>
      </c>
    </row>
    <row r="515" spans="1:3">
      <c r="A515" s="8" t="s">
        <v>2075</v>
      </c>
      <c r="B515">
        <v>1</v>
      </c>
      <c r="C515">
        <v>172</v>
      </c>
    </row>
    <row r="516" spans="1:3">
      <c r="A516" s="11" t="s">
        <v>2076</v>
      </c>
      <c r="B516">
        <v>1</v>
      </c>
      <c r="C516">
        <v>172</v>
      </c>
    </row>
    <row r="517" spans="1:3">
      <c r="A517" s="8" t="s">
        <v>2225</v>
      </c>
      <c r="B517">
        <v>1</v>
      </c>
      <c r="C517">
        <v>74</v>
      </c>
    </row>
    <row r="518" spans="1:3">
      <c r="A518" s="11" t="s">
        <v>2226</v>
      </c>
      <c r="B518">
        <v>1</v>
      </c>
      <c r="C518">
        <v>74</v>
      </c>
    </row>
    <row r="519" spans="1:3">
      <c r="A519" s="8" t="s">
        <v>1453</v>
      </c>
      <c r="B519">
        <v>1</v>
      </c>
      <c r="C519">
        <v>162.5</v>
      </c>
    </row>
    <row r="520" spans="1:3">
      <c r="A520" s="11" t="s">
        <v>1454</v>
      </c>
      <c r="B520">
        <v>1</v>
      </c>
      <c r="C520">
        <v>162.5</v>
      </c>
    </row>
    <row r="521" spans="1:3">
      <c r="A521" s="8" t="s">
        <v>505</v>
      </c>
      <c r="B521">
        <v>1</v>
      </c>
      <c r="C521">
        <v>97.5</v>
      </c>
    </row>
    <row r="522" spans="1:3">
      <c r="A522" s="11" t="s">
        <v>506</v>
      </c>
      <c r="B522">
        <v>1</v>
      </c>
      <c r="C522">
        <v>97.5</v>
      </c>
    </row>
    <row r="523" spans="1:3">
      <c r="A523" s="8" t="s">
        <v>1417</v>
      </c>
      <c r="B523">
        <v>1</v>
      </c>
      <c r="C523">
        <v>52.5</v>
      </c>
    </row>
    <row r="524" spans="1:3">
      <c r="A524" s="11" t="s">
        <v>1418</v>
      </c>
      <c r="B524">
        <v>1</v>
      </c>
      <c r="C524">
        <v>52.5</v>
      </c>
    </row>
    <row r="525" spans="1:3">
      <c r="A525" s="8" t="s">
        <v>2410</v>
      </c>
      <c r="B525">
        <v>1</v>
      </c>
      <c r="C525">
        <v>92</v>
      </c>
    </row>
    <row r="526" spans="1:3">
      <c r="A526" s="11" t="s">
        <v>2411</v>
      </c>
      <c r="B526">
        <v>1</v>
      </c>
      <c r="C526">
        <v>92</v>
      </c>
    </row>
    <row r="527" spans="1:3">
      <c r="A527" s="8" t="s">
        <v>387</v>
      </c>
      <c r="B527">
        <v>1</v>
      </c>
      <c r="C527">
        <v>86.5</v>
      </c>
    </row>
    <row r="528" spans="1:3">
      <c r="A528" s="11" t="s">
        <v>388</v>
      </c>
      <c r="B528">
        <v>1</v>
      </c>
      <c r="C528">
        <v>86.5</v>
      </c>
    </row>
    <row r="529" spans="1:3">
      <c r="A529" s="8" t="s">
        <v>548</v>
      </c>
      <c r="B529">
        <v>1</v>
      </c>
      <c r="C529">
        <v>128</v>
      </c>
    </row>
    <row r="530" spans="1:3">
      <c r="A530" s="11" t="s">
        <v>549</v>
      </c>
      <c r="B530">
        <v>1</v>
      </c>
      <c r="C530">
        <v>128</v>
      </c>
    </row>
    <row r="531" spans="1:3">
      <c r="A531" s="8" t="s">
        <v>2336</v>
      </c>
      <c r="B531">
        <v>1</v>
      </c>
      <c r="C531">
        <v>132.5</v>
      </c>
    </row>
    <row r="532" spans="1:3">
      <c r="A532" s="11" t="s">
        <v>867</v>
      </c>
      <c r="B532">
        <v>1</v>
      </c>
      <c r="C532">
        <v>132.5</v>
      </c>
    </row>
    <row r="533" spans="1:3">
      <c r="A533" s="8" t="s">
        <v>1961</v>
      </c>
      <c r="B533">
        <v>1</v>
      </c>
      <c r="C533">
        <v>73</v>
      </c>
    </row>
    <row r="534" spans="1:3">
      <c r="A534" s="11" t="s">
        <v>1962</v>
      </c>
      <c r="B534">
        <v>1</v>
      </c>
      <c r="C534">
        <v>73</v>
      </c>
    </row>
    <row r="535" spans="1:3">
      <c r="A535" s="8" t="s">
        <v>1409</v>
      </c>
      <c r="B535">
        <v>1</v>
      </c>
      <c r="C535">
        <v>142</v>
      </c>
    </row>
    <row r="536" spans="1:3">
      <c r="A536" s="11" t="s">
        <v>1410</v>
      </c>
      <c r="B536">
        <v>1</v>
      </c>
      <c r="C536">
        <v>142</v>
      </c>
    </row>
    <row r="537" spans="1:3">
      <c r="A537" s="8" t="s">
        <v>815</v>
      </c>
      <c r="B537">
        <v>1</v>
      </c>
      <c r="C537">
        <v>40.5</v>
      </c>
    </row>
    <row r="538" spans="1:3">
      <c r="A538" s="11" t="s">
        <v>816</v>
      </c>
      <c r="B538">
        <v>1</v>
      </c>
      <c r="C538">
        <v>40.5</v>
      </c>
    </row>
    <row r="539" spans="1:3">
      <c r="A539" s="8" t="s">
        <v>2356</v>
      </c>
      <c r="B539">
        <v>1</v>
      </c>
      <c r="C539">
        <v>96.5</v>
      </c>
    </row>
    <row r="540" spans="1:3">
      <c r="A540" s="11" t="s">
        <v>2357</v>
      </c>
      <c r="B540">
        <v>1</v>
      </c>
      <c r="C540">
        <v>96.5</v>
      </c>
    </row>
    <row r="541" spans="1:3">
      <c r="A541" s="8" t="s">
        <v>1236</v>
      </c>
      <c r="B541">
        <v>1</v>
      </c>
      <c r="C541">
        <v>81.5</v>
      </c>
    </row>
    <row r="542" spans="1:3">
      <c r="A542" s="11" t="s">
        <v>1237</v>
      </c>
      <c r="B542">
        <v>1</v>
      </c>
      <c r="C542">
        <v>81.5</v>
      </c>
    </row>
    <row r="543" spans="1:3">
      <c r="A543" s="8" t="s">
        <v>2021</v>
      </c>
      <c r="B543">
        <v>1</v>
      </c>
      <c r="C543">
        <v>73</v>
      </c>
    </row>
    <row r="544" spans="1:3">
      <c r="A544" s="11" t="s">
        <v>1616</v>
      </c>
      <c r="B544">
        <v>1</v>
      </c>
      <c r="C544">
        <v>73</v>
      </c>
    </row>
    <row r="545" spans="1:3">
      <c r="A545" s="8" t="s">
        <v>1456</v>
      </c>
      <c r="B545">
        <v>1</v>
      </c>
      <c r="C545">
        <v>60</v>
      </c>
    </row>
    <row r="546" spans="1:3">
      <c r="A546" s="11" t="s">
        <v>1457</v>
      </c>
      <c r="B546">
        <v>1</v>
      </c>
      <c r="C546">
        <v>60</v>
      </c>
    </row>
    <row r="547" spans="1:3">
      <c r="A547" s="8" t="s">
        <v>1216</v>
      </c>
      <c r="B547">
        <v>1</v>
      </c>
      <c r="C547">
        <v>41.5</v>
      </c>
    </row>
    <row r="548" spans="1:3">
      <c r="A548" s="11" t="s">
        <v>1217</v>
      </c>
      <c r="B548">
        <v>1</v>
      </c>
      <c r="C548">
        <v>41.5</v>
      </c>
    </row>
    <row r="549" spans="1:3">
      <c r="A549" s="8" t="s">
        <v>2318</v>
      </c>
      <c r="B549">
        <v>1</v>
      </c>
      <c r="C549">
        <v>167.5</v>
      </c>
    </row>
    <row r="550" spans="1:3">
      <c r="A550" s="11" t="s">
        <v>2319</v>
      </c>
      <c r="B550">
        <v>1</v>
      </c>
      <c r="C550">
        <v>167.5</v>
      </c>
    </row>
    <row r="551" spans="1:3">
      <c r="A551" s="8" t="s">
        <v>874</v>
      </c>
      <c r="B551">
        <v>1</v>
      </c>
      <c r="C551">
        <v>105</v>
      </c>
    </row>
    <row r="552" spans="1:3">
      <c r="A552" s="11" t="s">
        <v>875</v>
      </c>
      <c r="B552">
        <v>1</v>
      </c>
      <c r="C552">
        <v>105</v>
      </c>
    </row>
    <row r="553" spans="1:3">
      <c r="A553" s="8" t="s">
        <v>2402</v>
      </c>
      <c r="B553">
        <v>1</v>
      </c>
      <c r="C553">
        <v>86.5</v>
      </c>
    </row>
    <row r="554" spans="1:3">
      <c r="A554" s="11" t="s">
        <v>260</v>
      </c>
      <c r="B554">
        <v>1</v>
      </c>
      <c r="C554">
        <v>86.5</v>
      </c>
    </row>
    <row r="555" spans="1:3">
      <c r="A555" s="8" t="s">
        <v>2223</v>
      </c>
      <c r="B555">
        <v>1</v>
      </c>
      <c r="C555">
        <v>114.5</v>
      </c>
    </row>
    <row r="556" spans="1:3">
      <c r="A556" s="11" t="s">
        <v>91</v>
      </c>
      <c r="B556">
        <v>1</v>
      </c>
      <c r="C556">
        <v>114.5</v>
      </c>
    </row>
    <row r="557" spans="1:3">
      <c r="A557" s="8" t="s">
        <v>2307</v>
      </c>
      <c r="B557">
        <v>1</v>
      </c>
      <c r="C557">
        <v>121</v>
      </c>
    </row>
    <row r="558" spans="1:3">
      <c r="A558" s="11" t="s">
        <v>2308</v>
      </c>
      <c r="B558">
        <v>1</v>
      </c>
      <c r="C558">
        <v>121</v>
      </c>
    </row>
    <row r="559" spans="1:3">
      <c r="A559" s="8" t="s">
        <v>2204</v>
      </c>
      <c r="B559">
        <v>1</v>
      </c>
      <c r="C559">
        <v>47</v>
      </c>
    </row>
    <row r="560" spans="1:3">
      <c r="A560" s="11" t="s">
        <v>2205</v>
      </c>
      <c r="B560">
        <v>1</v>
      </c>
      <c r="C560">
        <v>47</v>
      </c>
    </row>
    <row r="561" spans="1:3">
      <c r="A561" s="8" t="s">
        <v>1440</v>
      </c>
      <c r="B561">
        <v>1</v>
      </c>
      <c r="C561">
        <v>125</v>
      </c>
    </row>
    <row r="562" spans="1:3">
      <c r="A562" s="11" t="s">
        <v>1441</v>
      </c>
      <c r="B562">
        <v>1</v>
      </c>
      <c r="C562">
        <v>125</v>
      </c>
    </row>
    <row r="563" spans="1:3">
      <c r="A563" s="8" t="s">
        <v>2416</v>
      </c>
      <c r="B563">
        <v>1</v>
      </c>
      <c r="C563">
        <v>111</v>
      </c>
    </row>
    <row r="564" spans="1:3">
      <c r="A564" s="11" t="s">
        <v>2417</v>
      </c>
      <c r="B564">
        <v>1</v>
      </c>
      <c r="C564">
        <v>111</v>
      </c>
    </row>
    <row r="565" spans="1:3">
      <c r="A565" s="8" t="s">
        <v>2321</v>
      </c>
      <c r="B565">
        <v>1</v>
      </c>
      <c r="C565">
        <v>107.5</v>
      </c>
    </row>
    <row r="566" spans="1:3">
      <c r="A566" s="11" t="s">
        <v>2322</v>
      </c>
      <c r="B566">
        <v>1</v>
      </c>
      <c r="C566">
        <v>107.5</v>
      </c>
    </row>
    <row r="567" spans="1:3">
      <c r="A567" s="8" t="s">
        <v>2252</v>
      </c>
      <c r="B567">
        <v>1</v>
      </c>
      <c r="C567">
        <v>63.5</v>
      </c>
    </row>
    <row r="568" spans="1:3">
      <c r="A568" s="11" t="s">
        <v>2253</v>
      </c>
      <c r="B568">
        <v>1</v>
      </c>
      <c r="C568">
        <v>63.5</v>
      </c>
    </row>
    <row r="569" spans="1:3">
      <c r="A569" s="8" t="s">
        <v>520</v>
      </c>
      <c r="B569">
        <v>1</v>
      </c>
      <c r="C569">
        <v>179.5</v>
      </c>
    </row>
    <row r="570" spans="1:3">
      <c r="A570" s="11" t="s">
        <v>521</v>
      </c>
      <c r="B570">
        <v>1</v>
      </c>
      <c r="C570">
        <v>179.5</v>
      </c>
    </row>
    <row r="571" spans="1:3">
      <c r="A571" s="8" t="s">
        <v>838</v>
      </c>
      <c r="B571">
        <v>1</v>
      </c>
      <c r="C571">
        <v>81.5</v>
      </c>
    </row>
    <row r="572" spans="1:3">
      <c r="A572" s="11" t="s">
        <v>839</v>
      </c>
      <c r="B572">
        <v>1</v>
      </c>
      <c r="C572">
        <v>81.5</v>
      </c>
    </row>
    <row r="573" spans="1:3">
      <c r="A573" s="8" t="s">
        <v>2278</v>
      </c>
      <c r="B573">
        <v>1</v>
      </c>
      <c r="C573">
        <v>172</v>
      </c>
    </row>
    <row r="574" spans="1:3">
      <c r="A574" s="11" t="s">
        <v>2279</v>
      </c>
      <c r="B574">
        <v>1</v>
      </c>
      <c r="C574">
        <v>172</v>
      </c>
    </row>
    <row r="575" spans="1:3">
      <c r="A575" s="8" t="s">
        <v>904</v>
      </c>
      <c r="B575">
        <v>1</v>
      </c>
      <c r="C575">
        <v>67</v>
      </c>
    </row>
    <row r="576" spans="1:3">
      <c r="A576" s="11" t="s">
        <v>468</v>
      </c>
      <c r="B576">
        <v>1</v>
      </c>
      <c r="C576">
        <v>67</v>
      </c>
    </row>
    <row r="577" spans="1:3">
      <c r="A577" s="8" t="s">
        <v>609</v>
      </c>
      <c r="B577">
        <v>1</v>
      </c>
      <c r="C577">
        <v>48</v>
      </c>
    </row>
    <row r="578" spans="1:3">
      <c r="A578" s="11" t="s">
        <v>610</v>
      </c>
      <c r="B578">
        <v>1</v>
      </c>
      <c r="C578">
        <v>48</v>
      </c>
    </row>
    <row r="579" spans="1:3">
      <c r="A579" s="8" t="s">
        <v>2255</v>
      </c>
      <c r="B579">
        <v>1</v>
      </c>
      <c r="C579">
        <v>107</v>
      </c>
    </row>
    <row r="580" spans="1:3">
      <c r="A580" s="11" t="s">
        <v>2256</v>
      </c>
      <c r="B580">
        <v>1</v>
      </c>
      <c r="C580">
        <v>107</v>
      </c>
    </row>
    <row r="581" spans="1:3">
      <c r="A581" s="8" t="s">
        <v>2347</v>
      </c>
      <c r="B581">
        <v>1</v>
      </c>
      <c r="C581">
        <v>76.5</v>
      </c>
    </row>
    <row r="582" spans="1:3">
      <c r="A582" s="11" t="s">
        <v>2348</v>
      </c>
      <c r="B582">
        <v>1</v>
      </c>
      <c r="C582">
        <v>76.5</v>
      </c>
    </row>
    <row r="583" spans="1:3">
      <c r="A583" s="8" t="s">
        <v>1274</v>
      </c>
      <c r="B583">
        <v>1</v>
      </c>
      <c r="C583">
        <v>114.5</v>
      </c>
    </row>
    <row r="584" spans="1:3">
      <c r="A584" s="11" t="s">
        <v>1275</v>
      </c>
      <c r="B584">
        <v>1</v>
      </c>
      <c r="C584">
        <v>114.5</v>
      </c>
    </row>
    <row r="585" spans="1:3">
      <c r="A585" s="8" t="s">
        <v>2211</v>
      </c>
      <c r="B585">
        <v>1</v>
      </c>
      <c r="C585">
        <v>65</v>
      </c>
    </row>
    <row r="586" spans="1:3">
      <c r="A586" s="11" t="s">
        <v>1211</v>
      </c>
      <c r="B586">
        <v>1</v>
      </c>
      <c r="C586">
        <v>65</v>
      </c>
    </row>
    <row r="587" spans="1:3">
      <c r="A587" s="8" t="s">
        <v>2169</v>
      </c>
      <c r="B587">
        <v>1</v>
      </c>
      <c r="C587">
        <v>168</v>
      </c>
    </row>
    <row r="588" spans="1:3">
      <c r="A588" s="11" t="s">
        <v>2170</v>
      </c>
      <c r="B588">
        <v>1</v>
      </c>
      <c r="C588">
        <v>168</v>
      </c>
    </row>
    <row r="589" spans="1:3">
      <c r="A589" s="8" t="s">
        <v>881</v>
      </c>
      <c r="B589">
        <v>1</v>
      </c>
      <c r="C589">
        <v>87</v>
      </c>
    </row>
    <row r="590" spans="1:3">
      <c r="A590" s="11" t="s">
        <v>882</v>
      </c>
      <c r="B590">
        <v>1</v>
      </c>
      <c r="C590">
        <v>87</v>
      </c>
    </row>
    <row r="591" spans="1:3">
      <c r="A591" s="8" t="s">
        <v>2389</v>
      </c>
      <c r="B591">
        <v>1</v>
      </c>
      <c r="C591">
        <v>103</v>
      </c>
    </row>
    <row r="592" spans="1:3">
      <c r="A592" s="11" t="s">
        <v>2390</v>
      </c>
      <c r="B592">
        <v>1</v>
      </c>
      <c r="C592">
        <v>103</v>
      </c>
    </row>
    <row r="593" spans="1:3">
      <c r="A593" s="8" t="s">
        <v>2367</v>
      </c>
      <c r="B593">
        <v>1</v>
      </c>
      <c r="C593">
        <v>92</v>
      </c>
    </row>
    <row r="594" spans="1:3">
      <c r="A594" s="11" t="s">
        <v>2368</v>
      </c>
      <c r="B594">
        <v>1</v>
      </c>
      <c r="C594">
        <v>92</v>
      </c>
    </row>
    <row r="595" spans="1:3">
      <c r="A595" s="8" t="s">
        <v>1899</v>
      </c>
      <c r="B595">
        <v>1</v>
      </c>
      <c r="C595">
        <v>232.5</v>
      </c>
    </row>
    <row r="596" spans="1:3">
      <c r="A596" s="11" t="s">
        <v>1900</v>
      </c>
      <c r="B596">
        <v>1</v>
      </c>
      <c r="C596">
        <v>232.5</v>
      </c>
    </row>
    <row r="597" spans="1:3">
      <c r="A597" s="8" t="s">
        <v>846</v>
      </c>
      <c r="B597">
        <v>1</v>
      </c>
      <c r="C597">
        <v>168</v>
      </c>
    </row>
    <row r="598" spans="1:3">
      <c r="A598" s="11" t="s">
        <v>847</v>
      </c>
      <c r="B598">
        <v>1</v>
      </c>
      <c r="C598">
        <v>168</v>
      </c>
    </row>
    <row r="599" spans="1:3">
      <c r="A599" s="8" t="s">
        <v>769</v>
      </c>
      <c r="B599">
        <v>1</v>
      </c>
      <c r="C599">
        <v>119.5</v>
      </c>
    </row>
    <row r="600" spans="1:3">
      <c r="A600" s="11" t="s">
        <v>770</v>
      </c>
      <c r="B600">
        <v>1</v>
      </c>
      <c r="C600">
        <v>119.5</v>
      </c>
    </row>
    <row r="601" spans="1:3">
      <c r="A601" s="8" t="s">
        <v>2233</v>
      </c>
      <c r="B601">
        <v>1</v>
      </c>
      <c r="C601">
        <v>117.5</v>
      </c>
    </row>
    <row r="602" spans="1:3">
      <c r="A602" s="11" t="s">
        <v>2234</v>
      </c>
      <c r="B602">
        <v>1</v>
      </c>
      <c r="C602">
        <v>117.5</v>
      </c>
    </row>
    <row r="603" spans="1:3">
      <c r="A603" s="8" t="s">
        <v>2202</v>
      </c>
      <c r="B603">
        <v>1</v>
      </c>
      <c r="C603">
        <v>72</v>
      </c>
    </row>
    <row r="604" spans="1:3">
      <c r="A604" s="11" t="s">
        <v>43</v>
      </c>
      <c r="B604">
        <v>1</v>
      </c>
      <c r="C604">
        <v>72</v>
      </c>
    </row>
    <row r="605" spans="1:3">
      <c r="A605" s="8" t="s">
        <v>195</v>
      </c>
      <c r="B605">
        <v>1</v>
      </c>
      <c r="C605">
        <v>102</v>
      </c>
    </row>
    <row r="606" spans="1:3">
      <c r="A606" s="11" t="s">
        <v>196</v>
      </c>
      <c r="B606">
        <v>1</v>
      </c>
      <c r="C606">
        <v>102</v>
      </c>
    </row>
    <row r="607" spans="1:3">
      <c r="A607" s="8" t="s">
        <v>681</v>
      </c>
      <c r="B607">
        <v>1</v>
      </c>
      <c r="C607">
        <v>87.5</v>
      </c>
    </row>
    <row r="608" spans="1:3">
      <c r="A608" s="11" t="s">
        <v>682</v>
      </c>
      <c r="B608">
        <v>1</v>
      </c>
      <c r="C608">
        <v>87.5</v>
      </c>
    </row>
    <row r="609" spans="1:3">
      <c r="A609" s="8" t="s">
        <v>709</v>
      </c>
      <c r="B609">
        <v>1</v>
      </c>
      <c r="C609">
        <v>56.5</v>
      </c>
    </row>
    <row r="610" spans="1:3">
      <c r="A610" s="11" t="s">
        <v>492</v>
      </c>
      <c r="B610">
        <v>1</v>
      </c>
      <c r="C610">
        <v>56.5</v>
      </c>
    </row>
    <row r="611" spans="1:3">
      <c r="A611" s="8" t="s">
        <v>1265</v>
      </c>
      <c r="B611">
        <v>1</v>
      </c>
      <c r="C611">
        <v>59</v>
      </c>
    </row>
    <row r="612" spans="1:3">
      <c r="A612" s="11" t="s">
        <v>1084</v>
      </c>
      <c r="B612">
        <v>1</v>
      </c>
      <c r="C612">
        <v>59</v>
      </c>
    </row>
    <row r="613" spans="1:3">
      <c r="A613" s="8" t="s">
        <v>2359</v>
      </c>
      <c r="B613">
        <v>1</v>
      </c>
      <c r="C613">
        <v>53</v>
      </c>
    </row>
    <row r="614" spans="1:3">
      <c r="A614" s="11" t="s">
        <v>2360</v>
      </c>
      <c r="B614">
        <v>1</v>
      </c>
      <c r="C614">
        <v>53</v>
      </c>
    </row>
    <row r="615" spans="1:3">
      <c r="A615" s="8" t="s">
        <v>305</v>
      </c>
      <c r="B615">
        <v>1</v>
      </c>
      <c r="C615">
        <v>106</v>
      </c>
    </row>
    <row r="616" spans="1:3">
      <c r="A616" s="11" t="s">
        <v>306</v>
      </c>
      <c r="B616">
        <v>1</v>
      </c>
      <c r="C616">
        <v>106</v>
      </c>
    </row>
    <row r="617" spans="1:3">
      <c r="A617" s="8" t="s">
        <v>2324</v>
      </c>
      <c r="B617">
        <v>1</v>
      </c>
      <c r="C617">
        <v>44.5</v>
      </c>
    </row>
    <row r="618" spans="1:3">
      <c r="A618" s="11" t="s">
        <v>2325</v>
      </c>
      <c r="B618">
        <v>1</v>
      </c>
      <c r="C618">
        <v>44.5</v>
      </c>
    </row>
    <row r="619" spans="1:3">
      <c r="A619" s="8" t="s">
        <v>2291</v>
      </c>
      <c r="B619">
        <v>1</v>
      </c>
      <c r="C619">
        <v>173</v>
      </c>
    </row>
    <row r="620" spans="1:3">
      <c r="A620" s="11" t="s">
        <v>2292</v>
      </c>
      <c r="B620">
        <v>1</v>
      </c>
      <c r="C620">
        <v>173</v>
      </c>
    </row>
    <row r="621" spans="1:3">
      <c r="A621" s="8" t="s">
        <v>184</v>
      </c>
      <c r="B621">
        <v>1</v>
      </c>
      <c r="C621">
        <v>146</v>
      </c>
    </row>
    <row r="622" spans="1:3">
      <c r="A622" s="11" t="s">
        <v>185</v>
      </c>
      <c r="B622">
        <v>1</v>
      </c>
      <c r="C622">
        <v>146</v>
      </c>
    </row>
    <row r="623" spans="1:3">
      <c r="A623" s="8" t="s">
        <v>897</v>
      </c>
      <c r="B623">
        <v>1</v>
      </c>
      <c r="C623">
        <v>124</v>
      </c>
    </row>
    <row r="624" spans="1:3">
      <c r="A624" s="11" t="s">
        <v>898</v>
      </c>
      <c r="B624">
        <v>1</v>
      </c>
      <c r="C624">
        <v>124</v>
      </c>
    </row>
    <row r="625" spans="1:3">
      <c r="A625" s="8" t="s">
        <v>57</v>
      </c>
      <c r="B625">
        <v>1</v>
      </c>
      <c r="C625">
        <v>87.5</v>
      </c>
    </row>
    <row r="626" spans="1:3">
      <c r="A626" s="11" t="s">
        <v>58</v>
      </c>
      <c r="B626">
        <v>1</v>
      </c>
      <c r="C626">
        <v>87.5</v>
      </c>
    </row>
    <row r="627" spans="1:3">
      <c r="A627" s="8" t="s">
        <v>1204</v>
      </c>
      <c r="B627">
        <v>1</v>
      </c>
      <c r="C627">
        <v>100.5</v>
      </c>
    </row>
    <row r="628" spans="1:3">
      <c r="A628" s="11" t="s">
        <v>1205</v>
      </c>
      <c r="B628">
        <v>1</v>
      </c>
      <c r="C628">
        <v>100.5</v>
      </c>
    </row>
    <row r="629" spans="1:3">
      <c r="A629" s="8" t="s">
        <v>1378</v>
      </c>
      <c r="B629">
        <v>1</v>
      </c>
      <c r="C629">
        <v>77.5</v>
      </c>
    </row>
    <row r="630" spans="1:3">
      <c r="A630" s="11" t="s">
        <v>1379</v>
      </c>
      <c r="B630">
        <v>1</v>
      </c>
      <c r="C630">
        <v>77.5</v>
      </c>
    </row>
    <row r="631" spans="1:3">
      <c r="A631" s="8" t="s">
        <v>1285</v>
      </c>
      <c r="B631">
        <v>1</v>
      </c>
      <c r="C631">
        <v>100</v>
      </c>
    </row>
    <row r="632" spans="1:3">
      <c r="A632" s="11" t="s">
        <v>1286</v>
      </c>
      <c r="B632">
        <v>1</v>
      </c>
      <c r="C632">
        <v>100</v>
      </c>
    </row>
    <row r="633" spans="1:3">
      <c r="A633" s="8" t="s">
        <v>622</v>
      </c>
      <c r="B633">
        <v>1</v>
      </c>
      <c r="C633">
        <v>85</v>
      </c>
    </row>
    <row r="634" spans="1:3">
      <c r="A634" s="11" t="s">
        <v>150</v>
      </c>
      <c r="B634">
        <v>1</v>
      </c>
      <c r="C634">
        <v>85</v>
      </c>
    </row>
    <row r="635" spans="1:3">
      <c r="A635" s="8" t="s">
        <v>910</v>
      </c>
      <c r="B635">
        <v>1</v>
      </c>
      <c r="C635">
        <v>137.5</v>
      </c>
    </row>
    <row r="636" spans="1:3">
      <c r="A636" s="11" t="s">
        <v>911</v>
      </c>
      <c r="B636">
        <v>1</v>
      </c>
      <c r="C636">
        <v>137.5</v>
      </c>
    </row>
    <row r="637" spans="1:3">
      <c r="A637" s="8" t="s">
        <v>1359</v>
      </c>
      <c r="B637">
        <v>1</v>
      </c>
      <c r="C637">
        <v>63.5</v>
      </c>
    </row>
    <row r="638" spans="1:3">
      <c r="A638" s="11" t="s">
        <v>1360</v>
      </c>
      <c r="B638">
        <v>1</v>
      </c>
      <c r="C638">
        <v>63.5</v>
      </c>
    </row>
    <row r="639" spans="1:3">
      <c r="A639" s="8" t="s">
        <v>749</v>
      </c>
      <c r="B639">
        <v>1</v>
      </c>
      <c r="C639">
        <v>80.5</v>
      </c>
    </row>
    <row r="640" spans="1:3">
      <c r="A640" s="11" t="s">
        <v>750</v>
      </c>
      <c r="B640">
        <v>1</v>
      </c>
      <c r="C640">
        <v>80.5</v>
      </c>
    </row>
    <row r="641" spans="1:3">
      <c r="A641" s="8" t="s">
        <v>1429</v>
      </c>
      <c r="B641">
        <v>1</v>
      </c>
      <c r="C641">
        <v>102.5</v>
      </c>
    </row>
    <row r="642" spans="1:3">
      <c r="A642" s="11" t="s">
        <v>1430</v>
      </c>
      <c r="B642">
        <v>1</v>
      </c>
      <c r="C642">
        <v>102.5</v>
      </c>
    </row>
    <row r="643" spans="1:3">
      <c r="A643" s="8" t="s">
        <v>929</v>
      </c>
      <c r="B643">
        <v>1</v>
      </c>
      <c r="C643">
        <v>106.5</v>
      </c>
    </row>
    <row r="644" spans="1:3">
      <c r="A644" s="11" t="s">
        <v>930</v>
      </c>
      <c r="B644">
        <v>1</v>
      </c>
      <c r="C644">
        <v>106.5</v>
      </c>
    </row>
    <row r="645" spans="1:3">
      <c r="A645" s="8" t="s">
        <v>2245</v>
      </c>
      <c r="B645">
        <v>1</v>
      </c>
      <c r="C645">
        <v>58.5</v>
      </c>
    </row>
    <row r="646" spans="1:3">
      <c r="A646" s="11" t="s">
        <v>2246</v>
      </c>
      <c r="B646">
        <v>1</v>
      </c>
      <c r="C646">
        <v>58.5</v>
      </c>
    </row>
    <row r="647" spans="1:3">
      <c r="A647" s="8" t="s">
        <v>551</v>
      </c>
      <c r="B647">
        <v>1</v>
      </c>
      <c r="C647">
        <v>150.5</v>
      </c>
    </row>
    <row r="648" spans="1:3">
      <c r="A648" s="11" t="s">
        <v>552</v>
      </c>
      <c r="B648">
        <v>1</v>
      </c>
      <c r="C648">
        <v>150.5</v>
      </c>
    </row>
    <row r="649" spans="1:3">
      <c r="A649" s="8" t="s">
        <v>2230</v>
      </c>
      <c r="B649">
        <v>1</v>
      </c>
      <c r="C649">
        <v>121.5</v>
      </c>
    </row>
    <row r="650" spans="1:3">
      <c r="A650" s="11" t="s">
        <v>2231</v>
      </c>
      <c r="B650">
        <v>1</v>
      </c>
      <c r="C650">
        <v>121.5</v>
      </c>
    </row>
    <row r="651" spans="1:3">
      <c r="A651" s="8" t="s">
        <v>2353</v>
      </c>
      <c r="B651">
        <v>1</v>
      </c>
      <c r="C651">
        <v>99</v>
      </c>
    </row>
    <row r="652" spans="1:3">
      <c r="A652" s="11" t="s">
        <v>656</v>
      </c>
      <c r="B652">
        <v>1</v>
      </c>
      <c r="C652">
        <v>99</v>
      </c>
    </row>
    <row r="653" spans="1:3">
      <c r="A653" s="8" t="s">
        <v>571</v>
      </c>
      <c r="B653">
        <v>1</v>
      </c>
      <c r="C653">
        <v>56.5</v>
      </c>
    </row>
    <row r="654" spans="1:3">
      <c r="A654" s="11" t="s">
        <v>572</v>
      </c>
      <c r="B654">
        <v>1</v>
      </c>
      <c r="C654">
        <v>56.5</v>
      </c>
    </row>
    <row r="655" spans="1:3">
      <c r="A655" s="8" t="s">
        <v>1333</v>
      </c>
      <c r="B655">
        <v>1</v>
      </c>
      <c r="C655">
        <v>93</v>
      </c>
    </row>
    <row r="656" spans="1:3">
      <c r="A656" s="11" t="s">
        <v>1334</v>
      </c>
      <c r="B656">
        <v>1</v>
      </c>
      <c r="C656">
        <v>93</v>
      </c>
    </row>
    <row r="657" spans="1:3">
      <c r="A657" s="8" t="s">
        <v>2394</v>
      </c>
      <c r="B657">
        <v>1</v>
      </c>
      <c r="C657">
        <v>106.5</v>
      </c>
    </row>
    <row r="658" spans="1:3">
      <c r="A658" s="11" t="s">
        <v>2395</v>
      </c>
      <c r="B658">
        <v>1</v>
      </c>
      <c r="C658">
        <v>106.5</v>
      </c>
    </row>
    <row r="659" spans="1:3">
      <c r="A659" s="8" t="s">
        <v>491</v>
      </c>
      <c r="B659">
        <v>1</v>
      </c>
      <c r="C659">
        <v>56.5</v>
      </c>
    </row>
    <row r="660" spans="1:3">
      <c r="A660" s="11" t="s">
        <v>492</v>
      </c>
      <c r="B660">
        <v>1</v>
      </c>
      <c r="C660">
        <v>56.5</v>
      </c>
    </row>
    <row r="661" spans="1:3">
      <c r="A661" s="8" t="s">
        <v>1328</v>
      </c>
      <c r="B661">
        <v>1</v>
      </c>
      <c r="C661">
        <v>50</v>
      </c>
    </row>
    <row r="662" spans="1:3">
      <c r="A662" s="11" t="s">
        <v>1329</v>
      </c>
      <c r="B662">
        <v>1</v>
      </c>
      <c r="C662">
        <v>50</v>
      </c>
    </row>
    <row r="663" spans="1:3">
      <c r="A663" s="8" t="s">
        <v>917</v>
      </c>
      <c r="B663">
        <v>1</v>
      </c>
      <c r="C663">
        <v>106.5</v>
      </c>
    </row>
    <row r="664" spans="1:3">
      <c r="A664" s="11" t="s">
        <v>918</v>
      </c>
      <c r="B664">
        <v>1</v>
      </c>
      <c r="C664">
        <v>106.5</v>
      </c>
    </row>
    <row r="665" spans="1:3">
      <c r="A665" s="8" t="s">
        <v>2024</v>
      </c>
      <c r="B665">
        <v>1</v>
      </c>
      <c r="C665">
        <v>165</v>
      </c>
    </row>
    <row r="666" spans="1:3">
      <c r="A666" s="11" t="s">
        <v>2025</v>
      </c>
      <c r="B666">
        <v>1</v>
      </c>
      <c r="C666">
        <v>165</v>
      </c>
    </row>
    <row r="667" spans="1:3">
      <c r="A667" s="8" t="s">
        <v>1210</v>
      </c>
      <c r="B667">
        <v>1</v>
      </c>
      <c r="C667">
        <v>65</v>
      </c>
    </row>
    <row r="668" spans="1:3">
      <c r="A668" s="11" t="s">
        <v>1211</v>
      </c>
      <c r="B668">
        <v>1</v>
      </c>
      <c r="C668">
        <v>65</v>
      </c>
    </row>
    <row r="669" spans="1:3">
      <c r="A669" s="8" t="s">
        <v>604</v>
      </c>
      <c r="B669">
        <v>1</v>
      </c>
      <c r="C669">
        <v>48</v>
      </c>
    </row>
    <row r="670" spans="1:3">
      <c r="A670" s="11" t="s">
        <v>605</v>
      </c>
      <c r="B670">
        <v>1</v>
      </c>
      <c r="C670">
        <v>48</v>
      </c>
    </row>
    <row r="671" spans="1:3">
      <c r="A671" s="8" t="s">
        <v>891</v>
      </c>
      <c r="B671">
        <v>1</v>
      </c>
      <c r="C671">
        <v>103.5</v>
      </c>
    </row>
    <row r="672" spans="1:3">
      <c r="A672" s="11" t="s">
        <v>892</v>
      </c>
      <c r="B672">
        <v>1</v>
      </c>
      <c r="C672">
        <v>103.5</v>
      </c>
    </row>
    <row r="673" spans="1:3">
      <c r="A673" s="8" t="s">
        <v>627</v>
      </c>
      <c r="B673">
        <v>1</v>
      </c>
      <c r="C673">
        <v>106.5</v>
      </c>
    </row>
    <row r="674" spans="1:3">
      <c r="A674" s="11" t="s">
        <v>628</v>
      </c>
      <c r="B674">
        <v>1</v>
      </c>
      <c r="C674">
        <v>106.5</v>
      </c>
    </row>
    <row r="675" spans="1:3">
      <c r="A675" s="8" t="s">
        <v>2362</v>
      </c>
      <c r="B675">
        <v>1</v>
      </c>
      <c r="C675">
        <v>103</v>
      </c>
    </row>
    <row r="676" spans="1:3">
      <c r="A676" s="11" t="s">
        <v>2363</v>
      </c>
      <c r="B676">
        <v>1</v>
      </c>
      <c r="C676">
        <v>103</v>
      </c>
    </row>
    <row r="677" spans="1:3">
      <c r="A677" s="8" t="s">
        <v>511</v>
      </c>
      <c r="B677">
        <v>1</v>
      </c>
      <c r="C677">
        <v>66.5</v>
      </c>
    </row>
    <row r="678" spans="1:3">
      <c r="A678" s="11" t="s">
        <v>512</v>
      </c>
      <c r="B678">
        <v>1</v>
      </c>
      <c r="C678">
        <v>66.5</v>
      </c>
    </row>
    <row r="679" spans="1:3">
      <c r="A679" s="8" t="s">
        <v>635</v>
      </c>
      <c r="B679">
        <v>1</v>
      </c>
      <c r="C679">
        <v>72.5</v>
      </c>
    </row>
    <row r="680" spans="1:3">
      <c r="A680" s="11" t="s">
        <v>636</v>
      </c>
      <c r="B680">
        <v>1</v>
      </c>
      <c r="C680">
        <v>72.5</v>
      </c>
    </row>
    <row r="681" spans="1:3">
      <c r="A681" s="8" t="s">
        <v>2228</v>
      </c>
      <c r="B681">
        <v>1</v>
      </c>
      <c r="C681">
        <v>121</v>
      </c>
    </row>
    <row r="682" spans="1:3">
      <c r="A682" s="11" t="s">
        <v>1451</v>
      </c>
      <c r="B682">
        <v>1</v>
      </c>
      <c r="C682">
        <v>121</v>
      </c>
    </row>
    <row r="683" spans="1:3">
      <c r="A683" s="8" t="s">
        <v>1349</v>
      </c>
      <c r="B683">
        <v>1</v>
      </c>
      <c r="C683">
        <v>155</v>
      </c>
    </row>
    <row r="684" spans="1:3">
      <c r="A684" s="11" t="s">
        <v>1350</v>
      </c>
      <c r="B684">
        <v>1</v>
      </c>
      <c r="C684">
        <v>155</v>
      </c>
    </row>
    <row r="685" spans="1:3">
      <c r="A685" s="8" t="s">
        <v>2220</v>
      </c>
      <c r="B685">
        <v>1</v>
      </c>
      <c r="C685">
        <v>91.5</v>
      </c>
    </row>
    <row r="686" spans="1:3">
      <c r="A686" s="11" t="s">
        <v>2221</v>
      </c>
      <c r="B686">
        <v>1</v>
      </c>
      <c r="C686">
        <v>91.5</v>
      </c>
    </row>
    <row r="687" spans="1:3">
      <c r="A687" s="8" t="s">
        <v>616</v>
      </c>
      <c r="B687">
        <v>1</v>
      </c>
      <c r="C687">
        <v>174</v>
      </c>
    </row>
    <row r="688" spans="1:3">
      <c r="A688" s="11" t="s">
        <v>617</v>
      </c>
      <c r="B688">
        <v>1</v>
      </c>
      <c r="C688">
        <v>174</v>
      </c>
    </row>
    <row r="689" spans="1:3">
      <c r="A689" s="8" t="s">
        <v>1463</v>
      </c>
      <c r="B689">
        <v>1</v>
      </c>
      <c r="C689">
        <v>87.5</v>
      </c>
    </row>
    <row r="690" spans="1:3">
      <c r="A690" s="11" t="s">
        <v>1464</v>
      </c>
      <c r="B690">
        <v>1</v>
      </c>
      <c r="C690">
        <v>87.5</v>
      </c>
    </row>
    <row r="691" spans="1:3">
      <c r="A691" s="8" t="s">
        <v>1239</v>
      </c>
      <c r="B691">
        <v>1</v>
      </c>
      <c r="C691">
        <v>79</v>
      </c>
    </row>
    <row r="692" spans="1:3">
      <c r="A692" s="11" t="s">
        <v>1240</v>
      </c>
      <c r="B692">
        <v>1</v>
      </c>
      <c r="C692">
        <v>79</v>
      </c>
    </row>
    <row r="693" spans="1:3">
      <c r="A693" s="8" t="s">
        <v>924</v>
      </c>
      <c r="B693">
        <v>1</v>
      </c>
      <c r="C693">
        <v>98.5</v>
      </c>
    </row>
    <row r="694" spans="1:3">
      <c r="A694" s="11" t="s">
        <v>925</v>
      </c>
      <c r="B694">
        <v>1</v>
      </c>
      <c r="C694">
        <v>98.5</v>
      </c>
    </row>
    <row r="695" spans="1:3">
      <c r="A695" s="8" t="s">
        <v>1999</v>
      </c>
      <c r="B695">
        <v>1</v>
      </c>
      <c r="C695">
        <v>147</v>
      </c>
    </row>
    <row r="696" spans="1:3">
      <c r="A696" s="11" t="s">
        <v>2000</v>
      </c>
      <c r="B696">
        <v>1</v>
      </c>
      <c r="C696">
        <v>147</v>
      </c>
    </row>
    <row r="697" spans="1:3">
      <c r="A697" s="8" t="s">
        <v>1450</v>
      </c>
      <c r="B697">
        <v>1</v>
      </c>
      <c r="C697">
        <v>121</v>
      </c>
    </row>
    <row r="698" spans="1:3">
      <c r="A698" s="11" t="s">
        <v>1451</v>
      </c>
      <c r="B698">
        <v>1</v>
      </c>
      <c r="C698">
        <v>121</v>
      </c>
    </row>
    <row r="699" spans="1:3">
      <c r="A699" s="8" t="s">
        <v>2313</v>
      </c>
      <c r="B699">
        <v>1</v>
      </c>
      <c r="C699">
        <v>85.5</v>
      </c>
    </row>
    <row r="700" spans="1:3">
      <c r="A700" s="11" t="s">
        <v>675</v>
      </c>
      <c r="B700">
        <v>1</v>
      </c>
      <c r="C700">
        <v>85.5</v>
      </c>
    </row>
    <row r="701" spans="1:3">
      <c r="A701" s="8" t="s">
        <v>2341</v>
      </c>
      <c r="B701">
        <v>1</v>
      </c>
      <c r="C701">
        <v>98.5</v>
      </c>
    </row>
    <row r="702" spans="1:3">
      <c r="A702" s="11" t="s">
        <v>341</v>
      </c>
      <c r="B702">
        <v>1</v>
      </c>
      <c r="C702">
        <v>98.5</v>
      </c>
    </row>
    <row r="703" spans="1:3">
      <c r="A703" s="8" t="s">
        <v>1432</v>
      </c>
      <c r="B703">
        <v>1</v>
      </c>
      <c r="C703">
        <v>60.5</v>
      </c>
    </row>
    <row r="704" spans="1:3">
      <c r="A704" s="11" t="s">
        <v>1433</v>
      </c>
      <c r="B704">
        <v>1</v>
      </c>
      <c r="C704">
        <v>60.5</v>
      </c>
    </row>
    <row r="705" spans="1:3">
      <c r="A705" s="8" t="s">
        <v>2281</v>
      </c>
      <c r="B705">
        <v>1</v>
      </c>
      <c r="C705">
        <v>100</v>
      </c>
    </row>
    <row r="706" spans="1:3">
      <c r="A706" s="11" t="s">
        <v>1286</v>
      </c>
      <c r="B706">
        <v>1</v>
      </c>
      <c r="C706">
        <v>100</v>
      </c>
    </row>
    <row r="707" spans="1:3">
      <c r="A707" s="8" t="s">
        <v>1445</v>
      </c>
      <c r="B707">
        <v>1</v>
      </c>
      <c r="C707">
        <v>77</v>
      </c>
    </row>
    <row r="708" spans="1:3">
      <c r="A708" s="11" t="s">
        <v>1446</v>
      </c>
      <c r="B708">
        <v>1</v>
      </c>
      <c r="C708">
        <v>77</v>
      </c>
    </row>
    <row r="709" spans="1:3">
      <c r="A709" s="8" t="s">
        <v>2329</v>
      </c>
      <c r="B709">
        <v>1</v>
      </c>
      <c r="C709">
        <v>107.5</v>
      </c>
    </row>
    <row r="710" spans="1:3">
      <c r="A710" s="11" t="s">
        <v>2330</v>
      </c>
      <c r="B710">
        <v>1</v>
      </c>
      <c r="C710">
        <v>107.5</v>
      </c>
    </row>
    <row r="711" spans="1:3">
      <c r="A711" s="8" t="s">
        <v>1297</v>
      </c>
      <c r="B711">
        <v>1</v>
      </c>
      <c r="C711">
        <v>76</v>
      </c>
    </row>
    <row r="712" spans="1:3">
      <c r="A712" s="11" t="s">
        <v>1298</v>
      </c>
      <c r="B712">
        <v>1</v>
      </c>
      <c r="C712">
        <v>76</v>
      </c>
    </row>
    <row r="713" spans="1:3">
      <c r="A713" s="8" t="s">
        <v>1315</v>
      </c>
      <c r="B713">
        <v>1</v>
      </c>
      <c r="C713">
        <v>100</v>
      </c>
    </row>
    <row r="714" spans="1:3">
      <c r="A714" s="11" t="s">
        <v>1316</v>
      </c>
      <c r="B714">
        <v>1</v>
      </c>
      <c r="C714">
        <v>100</v>
      </c>
    </row>
    <row r="715" spans="1:3">
      <c r="A715" s="8" t="s">
        <v>802</v>
      </c>
      <c r="B715">
        <v>1</v>
      </c>
      <c r="C715">
        <v>39.5</v>
      </c>
    </row>
    <row r="716" spans="1:3">
      <c r="A716" s="11" t="s">
        <v>803</v>
      </c>
      <c r="B716">
        <v>1</v>
      </c>
      <c r="C716">
        <v>39.5</v>
      </c>
    </row>
    <row r="717" spans="1:3">
      <c r="A717" s="8" t="s">
        <v>415</v>
      </c>
      <c r="B717">
        <v>1</v>
      </c>
      <c r="C717">
        <v>68</v>
      </c>
    </row>
    <row r="718" spans="1:3">
      <c r="A718" s="11" t="s">
        <v>416</v>
      </c>
      <c r="B718">
        <v>1</v>
      </c>
      <c r="C718">
        <v>68</v>
      </c>
    </row>
    <row r="719" spans="1:3">
      <c r="A719" s="8" t="s">
        <v>860</v>
      </c>
      <c r="B719">
        <v>1</v>
      </c>
      <c r="C719">
        <v>97</v>
      </c>
    </row>
    <row r="720" spans="1:3">
      <c r="A720" s="11" t="s">
        <v>861</v>
      </c>
      <c r="B720">
        <v>1</v>
      </c>
      <c r="C720">
        <v>97</v>
      </c>
    </row>
    <row r="721" spans="1:3">
      <c r="A721" s="8" t="s">
        <v>822</v>
      </c>
      <c r="B721">
        <v>1</v>
      </c>
      <c r="C721">
        <v>89.5</v>
      </c>
    </row>
    <row r="722" spans="1:3">
      <c r="A722" s="11" t="s">
        <v>823</v>
      </c>
      <c r="B722">
        <v>1</v>
      </c>
      <c r="C722">
        <v>89.5</v>
      </c>
    </row>
    <row r="723" spans="1:3">
      <c r="A723" s="8" t="s">
        <v>2344</v>
      </c>
      <c r="B723">
        <v>1</v>
      </c>
      <c r="C723">
        <v>80.5</v>
      </c>
    </row>
    <row r="724" spans="1:3">
      <c r="A724" s="11" t="s">
        <v>2345</v>
      </c>
      <c r="B724">
        <v>1</v>
      </c>
      <c r="C724">
        <v>80.5</v>
      </c>
    </row>
    <row r="725" spans="1:3">
      <c r="A725" s="8" t="s">
        <v>2272</v>
      </c>
      <c r="B725">
        <v>1</v>
      </c>
      <c r="C725">
        <v>87.5</v>
      </c>
    </row>
    <row r="726" spans="1:3">
      <c r="A726" s="11" t="s">
        <v>1009</v>
      </c>
      <c r="B726">
        <v>1</v>
      </c>
      <c r="C726">
        <v>87.5</v>
      </c>
    </row>
    <row r="727" spans="1:3">
      <c r="A727" s="8" t="s">
        <v>2427</v>
      </c>
      <c r="B727">
        <v>742</v>
      </c>
      <c r="C727">
        <v>101.484501347709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B2" sqref="B2"/>
    </sheetView>
  </sheetViews>
  <sheetFormatPr defaultColWidth="9" defaultRowHeight="14" outlineLevelRow="5" outlineLevelCol="3"/>
  <cols>
    <col min="1" max="1" width="10.815" customWidth="1"/>
    <col min="2" max="2" width="13.455" customWidth="1"/>
    <col min="3" max="3" width="13.815" customWidth="1"/>
    <col min="4" max="4" width="13.18" customWidth="1"/>
  </cols>
  <sheetData>
    <row r="1" spans="1:4">
      <c r="A1" t="s">
        <v>2428</v>
      </c>
      <c r="B1" t="s">
        <v>2429</v>
      </c>
      <c r="C1" t="s">
        <v>2430</v>
      </c>
      <c r="D1" t="s">
        <v>2431</v>
      </c>
    </row>
    <row r="2" spans="1:4">
      <c r="A2" t="s">
        <v>2432</v>
      </c>
      <c r="B2">
        <v>56</v>
      </c>
      <c r="C2">
        <v>95</v>
      </c>
      <c r="D2">
        <f>wage_summary!C5</f>
        <v>75.5</v>
      </c>
    </row>
    <row r="3" spans="1:4">
      <c r="A3" t="s">
        <v>2433</v>
      </c>
      <c r="B3">
        <v>111</v>
      </c>
      <c r="C3">
        <v>176</v>
      </c>
      <c r="D3">
        <f>wage_summary!C6</f>
        <v>143.5</v>
      </c>
    </row>
    <row r="4" spans="1:4">
      <c r="A4" t="s">
        <v>2434</v>
      </c>
      <c r="B4">
        <v>64</v>
      </c>
      <c r="C4">
        <v>106</v>
      </c>
      <c r="D4">
        <f>wage_summary!C7</f>
        <v>85</v>
      </c>
    </row>
    <row r="5" spans="1:4">
      <c r="A5" t="s">
        <v>2435</v>
      </c>
      <c r="B5">
        <v>97</v>
      </c>
      <c r="C5">
        <v>160</v>
      </c>
      <c r="D5">
        <f>wage_summary!C136</f>
        <v>139.5</v>
      </c>
    </row>
    <row r="6" spans="1:4">
      <c r="A6" t="s">
        <v>2436</v>
      </c>
      <c r="B6">
        <v>108</v>
      </c>
      <c r="C6">
        <v>171</v>
      </c>
      <c r="D6">
        <f>wage_summary!C137</f>
        <v>128.5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
  <sheetViews>
    <sheetView workbookViewId="0">
      <selection activeCell="B8" sqref="B8"/>
    </sheetView>
  </sheetViews>
  <sheetFormatPr defaultColWidth="9" defaultRowHeight="14" outlineLevelRow="5" outlineLevelCol="4"/>
  <cols>
    <col min="1" max="1" width="13.09" customWidth="1"/>
    <col min="2" max="2" width="15.725" customWidth="1"/>
    <col min="3" max="3" width="16.09" customWidth="1"/>
    <col min="4" max="4" width="15.455" customWidth="1"/>
  </cols>
  <sheetData>
    <row r="1" spans="1:5">
      <c r="A1" t="s">
        <v>2428</v>
      </c>
      <c r="B1" t="s">
        <v>2429</v>
      </c>
      <c r="C1" t="s">
        <v>2430</v>
      </c>
      <c r="D1" t="s">
        <v>2431</v>
      </c>
      <c r="E1" t="s">
        <v>2437</v>
      </c>
    </row>
    <row r="2" spans="1:4">
      <c r="A2" t="s">
        <v>2432</v>
      </c>
      <c r="B2">
        <v>56</v>
      </c>
      <c r="C2">
        <v>95</v>
      </c>
      <c r="D2">
        <f>wage_summary!C5</f>
        <v>75.5</v>
      </c>
    </row>
    <row r="3" spans="1:5">
      <c r="A3" t="s">
        <v>2434</v>
      </c>
      <c r="B3">
        <v>64</v>
      </c>
      <c r="C3">
        <v>106</v>
      </c>
      <c r="D3">
        <f>wage_summary!C7</f>
        <v>85</v>
      </c>
      <c r="E3" s="7">
        <f>(D3-D2)/D2</f>
        <v>0.125827814569536</v>
      </c>
    </row>
    <row r="4" spans="1:5">
      <c r="A4" t="s">
        <v>2436</v>
      </c>
      <c r="B4">
        <v>108</v>
      </c>
      <c r="C4">
        <v>171</v>
      </c>
      <c r="D4">
        <f>wage_summary!C137</f>
        <v>128.5</v>
      </c>
      <c r="E4" s="7">
        <f t="shared" ref="E4:E6" si="0">(D4-D3)/D3</f>
        <v>0.511764705882353</v>
      </c>
    </row>
    <row r="5" spans="1:5">
      <c r="A5" t="s">
        <v>2435</v>
      </c>
      <c r="B5">
        <v>97</v>
      </c>
      <c r="C5">
        <v>160</v>
      </c>
      <c r="D5">
        <f>wage_summary!C136</f>
        <v>139.5</v>
      </c>
      <c r="E5" s="7">
        <f t="shared" si="0"/>
        <v>0.0856031128404669</v>
      </c>
    </row>
    <row r="6" spans="1:5">
      <c r="A6" t="s">
        <v>2433</v>
      </c>
      <c r="B6">
        <v>111</v>
      </c>
      <c r="C6">
        <v>176</v>
      </c>
      <c r="D6">
        <f>wage_summary!C6</f>
        <v>143.5</v>
      </c>
      <c r="E6" s="7">
        <f t="shared" si="0"/>
        <v>0.028673835125448</v>
      </c>
    </row>
  </sheetData>
  <autoFilter ref="A1:D6">
    <sortState ref="A1:D6">
      <sortCondition ref="D1:D6"/>
    </sortState>
  </autoFilter>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M21"/>
  <sheetViews>
    <sheetView workbookViewId="0">
      <pane xSplit="1" ySplit="3" topLeftCell="AL4" activePane="bottomRight" state="frozen"/>
      <selection/>
      <selection pane="topRight"/>
      <selection pane="bottomLeft"/>
      <selection pane="bottomRight" activeCell="AU4" sqref="AU4"/>
    </sheetView>
  </sheetViews>
  <sheetFormatPr defaultColWidth="9" defaultRowHeight="14"/>
  <cols>
    <col min="1" max="1" width="11.455" customWidth="1"/>
    <col min="2" max="3" width="5" customWidth="1"/>
    <col min="4" max="5" width="7.635" customWidth="1"/>
    <col min="6" max="8" width="5" customWidth="1"/>
    <col min="9" max="10" width="7.635" customWidth="1"/>
    <col min="11" max="13" width="5" customWidth="1"/>
    <col min="14" max="15" width="7.635" customWidth="1"/>
    <col min="16" max="18" width="5" customWidth="1"/>
    <col min="19" max="20" width="7.635" customWidth="1"/>
    <col min="21" max="23" width="5" customWidth="1"/>
    <col min="24" max="25" width="7.635" customWidth="1"/>
    <col min="26" max="28" width="5" customWidth="1"/>
    <col min="29" max="30" width="7.635" customWidth="1"/>
    <col min="31" max="33" width="5" customWidth="1"/>
    <col min="34" max="35" width="7.635" customWidth="1"/>
    <col min="36" max="38" width="5" customWidth="1"/>
    <col min="39" max="40" width="7.635" customWidth="1"/>
    <col min="41" max="43" width="5" customWidth="1"/>
    <col min="44" max="45" width="7.635" customWidth="1"/>
    <col min="46" max="48" width="5" customWidth="1"/>
    <col min="49" max="50" width="7.635" customWidth="1"/>
    <col min="51" max="53" width="5" customWidth="1"/>
    <col min="54" max="55" width="7.635" customWidth="1"/>
    <col min="56" max="58" width="5" customWidth="1"/>
    <col min="59" max="60" width="7.635" customWidth="1"/>
    <col min="61" max="63" width="5" customWidth="1"/>
    <col min="64" max="65" width="7.635" customWidth="1"/>
    <col min="66" max="68" width="5" customWidth="1"/>
    <col min="69" max="70" width="7.635" customWidth="1"/>
    <col min="71" max="73" width="5" customWidth="1"/>
    <col min="74" max="75" width="7.635" customWidth="1"/>
    <col min="76" max="78" width="5" customWidth="1"/>
    <col min="79" max="80" width="7.635" customWidth="1"/>
    <col min="81" max="83" width="5" customWidth="1"/>
    <col min="84" max="85" width="7.635" customWidth="1"/>
    <col min="86" max="88" width="5" customWidth="1"/>
    <col min="89" max="90" width="7.635" customWidth="1"/>
    <col min="91" max="91" width="5" customWidth="1"/>
  </cols>
  <sheetData>
    <row r="1" spans="1:91">
      <c r="A1" s="1" t="s">
        <v>2438</v>
      </c>
      <c r="B1" s="2">
        <v>1</v>
      </c>
      <c r="C1" s="2"/>
      <c r="D1" s="2"/>
      <c r="E1" s="2"/>
      <c r="F1" s="2"/>
      <c r="G1" s="6">
        <f>B1+1</f>
        <v>2</v>
      </c>
      <c r="H1" s="6"/>
      <c r="I1" s="6"/>
      <c r="J1" s="6"/>
      <c r="K1" s="6"/>
      <c r="L1" s="2">
        <f>G1+1</f>
        <v>3</v>
      </c>
      <c r="M1" s="2"/>
      <c r="N1" s="2"/>
      <c r="O1" s="2"/>
      <c r="P1" s="2"/>
      <c r="Q1" s="6">
        <f>L1+1</f>
        <v>4</v>
      </c>
      <c r="R1" s="6"/>
      <c r="S1" s="6"/>
      <c r="T1" s="6"/>
      <c r="U1" s="6"/>
      <c r="V1" s="2">
        <f>Q1+1</f>
        <v>5</v>
      </c>
      <c r="W1" s="2"/>
      <c r="X1" s="2"/>
      <c r="Y1" s="2"/>
      <c r="Z1" s="2"/>
      <c r="AA1" s="6">
        <f>V1+1</f>
        <v>6</v>
      </c>
      <c r="AB1" s="6"/>
      <c r="AC1" s="6"/>
      <c r="AD1" s="6"/>
      <c r="AE1" s="6"/>
      <c r="AF1" s="2">
        <f>AA1+1</f>
        <v>7</v>
      </c>
      <c r="AG1" s="2"/>
      <c r="AH1" s="2"/>
      <c r="AI1" s="2"/>
      <c r="AJ1" s="2"/>
      <c r="AK1" s="6">
        <f>AF1+1</f>
        <v>8</v>
      </c>
      <c r="AL1" s="6"/>
      <c r="AM1" s="6"/>
      <c r="AN1" s="6"/>
      <c r="AO1" s="6"/>
      <c r="AP1" s="2">
        <f>AK1+1</f>
        <v>9</v>
      </c>
      <c r="AQ1" s="2"/>
      <c r="AR1" s="2"/>
      <c r="AS1" s="2"/>
      <c r="AT1" s="2"/>
      <c r="AU1" s="6">
        <f>AP1+1</f>
        <v>10</v>
      </c>
      <c r="AV1" s="6"/>
      <c r="AW1" s="6"/>
      <c r="AX1" s="6"/>
      <c r="AY1" s="6"/>
      <c r="AZ1" s="2">
        <f>AU1+1</f>
        <v>11</v>
      </c>
      <c r="BA1" s="2"/>
      <c r="BB1" s="2"/>
      <c r="BC1" s="2"/>
      <c r="BD1" s="2"/>
      <c r="BE1" s="6">
        <f>AZ1+1</f>
        <v>12</v>
      </c>
      <c r="BF1" s="6"/>
      <c r="BG1" s="6"/>
      <c r="BH1" s="6"/>
      <c r="BI1" s="6"/>
      <c r="BJ1" s="2">
        <f>BE1+1</f>
        <v>13</v>
      </c>
      <c r="BK1" s="2"/>
      <c r="BL1" s="2"/>
      <c r="BM1" s="2"/>
      <c r="BN1" s="2"/>
      <c r="BO1" s="6">
        <f>BJ1+1</f>
        <v>14</v>
      </c>
      <c r="BP1" s="6"/>
      <c r="BQ1" s="6"/>
      <c r="BR1" s="6"/>
      <c r="BS1" s="6"/>
      <c r="BT1" s="2">
        <f>BO1+1</f>
        <v>15</v>
      </c>
      <c r="BU1" s="2"/>
      <c r="BV1" s="2"/>
      <c r="BW1" s="2"/>
      <c r="BX1" s="2"/>
      <c r="BY1" s="6">
        <f>BT1+1</f>
        <v>16</v>
      </c>
      <c r="BZ1" s="6"/>
      <c r="CA1" s="6"/>
      <c r="CB1" s="6"/>
      <c r="CC1" s="6"/>
      <c r="CD1" s="2">
        <f>BY1+1</f>
        <v>17</v>
      </c>
      <c r="CE1" s="2"/>
      <c r="CF1" s="2"/>
      <c r="CG1" s="2"/>
      <c r="CH1" s="2"/>
      <c r="CI1" s="6">
        <f>CD1+1</f>
        <v>18</v>
      </c>
      <c r="CJ1" s="6"/>
      <c r="CK1" s="6"/>
      <c r="CL1" s="6"/>
      <c r="CM1" s="6"/>
    </row>
    <row r="2" spans="1:91">
      <c r="A2" s="1" t="s">
        <v>2428</v>
      </c>
      <c r="B2" s="1" t="s">
        <v>2432</v>
      </c>
      <c r="C2" s="1" t="s">
        <v>2434</v>
      </c>
      <c r="D2" s="1" t="s">
        <v>2436</v>
      </c>
      <c r="E2" s="1" t="s">
        <v>2435</v>
      </c>
      <c r="F2" s="1" t="s">
        <v>2433</v>
      </c>
      <c r="G2" s="1" t="s">
        <v>2432</v>
      </c>
      <c r="H2" s="1" t="s">
        <v>2434</v>
      </c>
      <c r="I2" s="1" t="s">
        <v>2436</v>
      </c>
      <c r="J2" s="1" t="s">
        <v>2435</v>
      </c>
      <c r="K2" s="1" t="s">
        <v>2433</v>
      </c>
      <c r="L2" s="1" t="s">
        <v>2432</v>
      </c>
      <c r="M2" s="1" t="s">
        <v>2434</v>
      </c>
      <c r="N2" s="1" t="s">
        <v>2436</v>
      </c>
      <c r="O2" s="1" t="s">
        <v>2435</v>
      </c>
      <c r="P2" s="1" t="s">
        <v>2433</v>
      </c>
      <c r="Q2" s="1" t="s">
        <v>2432</v>
      </c>
      <c r="R2" s="1" t="s">
        <v>2434</v>
      </c>
      <c r="S2" s="1" t="s">
        <v>2436</v>
      </c>
      <c r="T2" s="1" t="s">
        <v>2435</v>
      </c>
      <c r="U2" s="1" t="s">
        <v>2433</v>
      </c>
      <c r="V2" s="1" t="s">
        <v>2432</v>
      </c>
      <c r="W2" s="1" t="s">
        <v>2434</v>
      </c>
      <c r="X2" s="1" t="s">
        <v>2436</v>
      </c>
      <c r="Y2" s="1" t="s">
        <v>2435</v>
      </c>
      <c r="Z2" s="1" t="s">
        <v>2433</v>
      </c>
      <c r="AA2" s="1" t="s">
        <v>2432</v>
      </c>
      <c r="AB2" s="1" t="s">
        <v>2434</v>
      </c>
      <c r="AC2" s="1" t="s">
        <v>2436</v>
      </c>
      <c r="AD2" s="1" t="s">
        <v>2435</v>
      </c>
      <c r="AE2" s="1" t="s">
        <v>2433</v>
      </c>
      <c r="AF2" s="1" t="s">
        <v>2432</v>
      </c>
      <c r="AG2" s="1" t="s">
        <v>2434</v>
      </c>
      <c r="AH2" s="1" t="s">
        <v>2436</v>
      </c>
      <c r="AI2" s="1" t="s">
        <v>2435</v>
      </c>
      <c r="AJ2" s="1" t="s">
        <v>2433</v>
      </c>
      <c r="AK2" s="1" t="s">
        <v>2432</v>
      </c>
      <c r="AL2" s="1" t="s">
        <v>2434</v>
      </c>
      <c r="AM2" s="1" t="s">
        <v>2436</v>
      </c>
      <c r="AN2" s="1" t="s">
        <v>2435</v>
      </c>
      <c r="AO2" s="1" t="s">
        <v>2433</v>
      </c>
      <c r="AP2" s="1" t="s">
        <v>2432</v>
      </c>
      <c r="AQ2" s="1" t="s">
        <v>2434</v>
      </c>
      <c r="AR2" s="1" t="s">
        <v>2436</v>
      </c>
      <c r="AS2" s="1" t="s">
        <v>2435</v>
      </c>
      <c r="AT2" s="1" t="s">
        <v>2433</v>
      </c>
      <c r="AU2" s="1" t="s">
        <v>2432</v>
      </c>
      <c r="AV2" s="1" t="s">
        <v>2434</v>
      </c>
      <c r="AW2" s="1" t="s">
        <v>2436</v>
      </c>
      <c r="AX2" s="1" t="s">
        <v>2435</v>
      </c>
      <c r="AY2" s="1" t="s">
        <v>2433</v>
      </c>
      <c r="AZ2" s="1" t="s">
        <v>2432</v>
      </c>
      <c r="BA2" s="1" t="s">
        <v>2434</v>
      </c>
      <c r="BB2" s="1" t="s">
        <v>2436</v>
      </c>
      <c r="BC2" s="1" t="s">
        <v>2435</v>
      </c>
      <c r="BD2" s="1" t="s">
        <v>2433</v>
      </c>
      <c r="BE2" s="1" t="s">
        <v>2432</v>
      </c>
      <c r="BF2" s="1" t="s">
        <v>2434</v>
      </c>
      <c r="BG2" s="1" t="s">
        <v>2436</v>
      </c>
      <c r="BH2" s="1" t="s">
        <v>2435</v>
      </c>
      <c r="BI2" s="1" t="s">
        <v>2433</v>
      </c>
      <c r="BJ2" s="1" t="s">
        <v>2432</v>
      </c>
      <c r="BK2" s="1" t="s">
        <v>2434</v>
      </c>
      <c r="BL2" s="1" t="s">
        <v>2436</v>
      </c>
      <c r="BM2" s="1" t="s">
        <v>2435</v>
      </c>
      <c r="BN2" s="1" t="s">
        <v>2433</v>
      </c>
      <c r="BO2" s="1" t="s">
        <v>2432</v>
      </c>
      <c r="BP2" s="1" t="s">
        <v>2434</v>
      </c>
      <c r="BQ2" s="1" t="s">
        <v>2436</v>
      </c>
      <c r="BR2" s="1" t="s">
        <v>2435</v>
      </c>
      <c r="BS2" s="1" t="s">
        <v>2433</v>
      </c>
      <c r="BT2" s="1" t="s">
        <v>2432</v>
      </c>
      <c r="BU2" s="1" t="s">
        <v>2434</v>
      </c>
      <c r="BV2" s="1" t="s">
        <v>2436</v>
      </c>
      <c r="BW2" s="1" t="s">
        <v>2435</v>
      </c>
      <c r="BX2" s="1" t="s">
        <v>2433</v>
      </c>
      <c r="BY2" s="1" t="s">
        <v>2432</v>
      </c>
      <c r="BZ2" s="1" t="s">
        <v>2434</v>
      </c>
      <c r="CA2" s="1" t="s">
        <v>2436</v>
      </c>
      <c r="CB2" s="1" t="s">
        <v>2435</v>
      </c>
      <c r="CC2" s="1" t="s">
        <v>2433</v>
      </c>
      <c r="CD2" s="1" t="s">
        <v>2432</v>
      </c>
      <c r="CE2" s="1" t="s">
        <v>2434</v>
      </c>
      <c r="CF2" s="1" t="s">
        <v>2436</v>
      </c>
      <c r="CG2" s="1" t="s">
        <v>2435</v>
      </c>
      <c r="CH2" s="1" t="s">
        <v>2433</v>
      </c>
      <c r="CI2" s="1" t="s">
        <v>2432</v>
      </c>
      <c r="CJ2" s="1" t="s">
        <v>2434</v>
      </c>
      <c r="CK2" s="1" t="s">
        <v>2436</v>
      </c>
      <c r="CL2" s="1" t="s">
        <v>2435</v>
      </c>
      <c r="CM2" s="1" t="s">
        <v>2433</v>
      </c>
    </row>
    <row r="3" spans="1:91">
      <c r="A3" s="1" t="s">
        <v>2439</v>
      </c>
      <c r="B3" s="1">
        <v>10</v>
      </c>
      <c r="C3" s="1">
        <v>8</v>
      </c>
      <c r="D3" s="1">
        <v>6</v>
      </c>
      <c r="E3" s="1">
        <v>4</v>
      </c>
      <c r="F3" s="1">
        <v>2</v>
      </c>
      <c r="G3" s="1">
        <f>B3-1</f>
        <v>9</v>
      </c>
      <c r="H3" s="1">
        <f t="shared" ref="H3:K3" si="0">C3-1</f>
        <v>7</v>
      </c>
      <c r="I3" s="1">
        <f t="shared" si="0"/>
        <v>5</v>
      </c>
      <c r="J3" s="1">
        <f t="shared" si="0"/>
        <v>3</v>
      </c>
      <c r="K3" s="1">
        <f t="shared" si="0"/>
        <v>1</v>
      </c>
      <c r="L3" s="1">
        <f>B3+1</f>
        <v>11</v>
      </c>
      <c r="M3" s="1">
        <f t="shared" ref="M3:P3" si="1">C3+1</f>
        <v>9</v>
      </c>
      <c r="N3" s="1">
        <f t="shared" si="1"/>
        <v>7</v>
      </c>
      <c r="O3" s="1">
        <f t="shared" si="1"/>
        <v>5</v>
      </c>
      <c r="P3" s="1">
        <f t="shared" si="1"/>
        <v>3</v>
      </c>
      <c r="Q3" s="1">
        <f>L3-1</f>
        <v>10</v>
      </c>
      <c r="R3" s="1">
        <f t="shared" ref="R3:U3" si="2">M3-1</f>
        <v>8</v>
      </c>
      <c r="S3" s="1">
        <f t="shared" si="2"/>
        <v>6</v>
      </c>
      <c r="T3" s="1">
        <f t="shared" si="2"/>
        <v>4</v>
      </c>
      <c r="U3" s="1">
        <f t="shared" si="2"/>
        <v>2</v>
      </c>
      <c r="V3" s="1">
        <f>L3+1</f>
        <v>12</v>
      </c>
      <c r="W3" s="1">
        <f t="shared" ref="W3:Z3" si="3">M3+1</f>
        <v>10</v>
      </c>
      <c r="X3" s="1">
        <f t="shared" si="3"/>
        <v>8</v>
      </c>
      <c r="Y3" s="1">
        <f t="shared" si="3"/>
        <v>6</v>
      </c>
      <c r="Z3" s="1">
        <f t="shared" si="3"/>
        <v>4</v>
      </c>
      <c r="AA3" s="1">
        <f>V3-1</f>
        <v>11</v>
      </c>
      <c r="AB3" s="1">
        <f t="shared" ref="AB3:AE3" si="4">W3-1</f>
        <v>9</v>
      </c>
      <c r="AC3" s="1">
        <f t="shared" si="4"/>
        <v>7</v>
      </c>
      <c r="AD3" s="1">
        <f t="shared" si="4"/>
        <v>5</v>
      </c>
      <c r="AE3" s="1">
        <f t="shared" si="4"/>
        <v>3</v>
      </c>
      <c r="AF3" s="1">
        <f>V3+1</f>
        <v>13</v>
      </c>
      <c r="AG3" s="1">
        <f t="shared" ref="AG3:AJ3" si="5">W3+1</f>
        <v>11</v>
      </c>
      <c r="AH3" s="1">
        <f t="shared" si="5"/>
        <v>9</v>
      </c>
      <c r="AI3" s="1">
        <f t="shared" si="5"/>
        <v>7</v>
      </c>
      <c r="AJ3" s="1">
        <f t="shared" si="5"/>
        <v>5</v>
      </c>
      <c r="AK3" s="1">
        <f>AF3-1</f>
        <v>12</v>
      </c>
      <c r="AL3" s="1">
        <f t="shared" ref="AL3:AO3" si="6">AG3-1</f>
        <v>10</v>
      </c>
      <c r="AM3" s="1">
        <f t="shared" si="6"/>
        <v>8</v>
      </c>
      <c r="AN3" s="1">
        <f t="shared" si="6"/>
        <v>6</v>
      </c>
      <c r="AO3" s="1">
        <f t="shared" si="6"/>
        <v>4</v>
      </c>
      <c r="AP3" s="1">
        <f>AF3+1</f>
        <v>14</v>
      </c>
      <c r="AQ3" s="1">
        <f t="shared" ref="AQ3" si="7">AG3+1</f>
        <v>12</v>
      </c>
      <c r="AR3" s="1">
        <f t="shared" ref="AR3" si="8">AH3+1</f>
        <v>10</v>
      </c>
      <c r="AS3" s="1">
        <f t="shared" ref="AS3" si="9">AI3+1</f>
        <v>8</v>
      </c>
      <c r="AT3" s="1">
        <f t="shared" ref="AT3" si="10">AJ3+1</f>
        <v>6</v>
      </c>
      <c r="AU3" s="1">
        <f>AP3-1</f>
        <v>13</v>
      </c>
      <c r="AV3" s="1">
        <f t="shared" ref="AV3:AY3" si="11">AQ3-1</f>
        <v>11</v>
      </c>
      <c r="AW3" s="1">
        <f t="shared" si="11"/>
        <v>9</v>
      </c>
      <c r="AX3" s="1">
        <f t="shared" si="11"/>
        <v>7</v>
      </c>
      <c r="AY3" s="1">
        <f t="shared" si="11"/>
        <v>5</v>
      </c>
      <c r="AZ3" s="1">
        <f>AP3+1</f>
        <v>15</v>
      </c>
      <c r="BA3" s="1">
        <f t="shared" ref="BA3" si="12">AQ3+1</f>
        <v>13</v>
      </c>
      <c r="BB3" s="1">
        <f t="shared" ref="BB3" si="13">AR3+1</f>
        <v>11</v>
      </c>
      <c r="BC3" s="1">
        <f t="shared" ref="BC3" si="14">AS3+1</f>
        <v>9</v>
      </c>
      <c r="BD3" s="1">
        <f t="shared" ref="BD3" si="15">AT3+1</f>
        <v>7</v>
      </c>
      <c r="BE3" s="1">
        <f>AZ3-1</f>
        <v>14</v>
      </c>
      <c r="BF3" s="1">
        <f t="shared" ref="BF3:BI3" si="16">BA3-1</f>
        <v>12</v>
      </c>
      <c r="BG3" s="1">
        <f t="shared" si="16"/>
        <v>10</v>
      </c>
      <c r="BH3" s="1">
        <f t="shared" si="16"/>
        <v>8</v>
      </c>
      <c r="BI3" s="1">
        <f t="shared" si="16"/>
        <v>6</v>
      </c>
      <c r="BJ3" s="1">
        <f>AZ3+1</f>
        <v>16</v>
      </c>
      <c r="BK3" s="1">
        <f t="shared" ref="BK3:BK16" si="17">BA3+1</f>
        <v>14</v>
      </c>
      <c r="BL3" s="1">
        <f t="shared" ref="BL3:BL14" si="18">BB3+1</f>
        <v>12</v>
      </c>
      <c r="BM3" s="1">
        <f t="shared" ref="BM3" si="19">BC3+1</f>
        <v>10</v>
      </c>
      <c r="BN3" s="1">
        <f t="shared" ref="BN3" si="20">BD3+1</f>
        <v>8</v>
      </c>
      <c r="BO3" s="1">
        <f>BJ3-1</f>
        <v>15</v>
      </c>
      <c r="BP3" s="1">
        <f t="shared" ref="BP3:BS3" si="21">BK3-1</f>
        <v>13</v>
      </c>
      <c r="BQ3" s="1">
        <f t="shared" si="21"/>
        <v>11</v>
      </c>
      <c r="BR3" s="1">
        <f t="shared" si="21"/>
        <v>9</v>
      </c>
      <c r="BS3" s="1">
        <f t="shared" si="21"/>
        <v>7</v>
      </c>
      <c r="BT3" s="1">
        <f>BJ3+1</f>
        <v>17</v>
      </c>
      <c r="BU3" s="1">
        <f t="shared" ref="BU3" si="22">BK3+1</f>
        <v>15</v>
      </c>
      <c r="BV3" s="1">
        <f t="shared" ref="BV3" si="23">BL3+1</f>
        <v>13</v>
      </c>
      <c r="BW3" s="1">
        <f t="shared" ref="BW3" si="24">BM3+1</f>
        <v>11</v>
      </c>
      <c r="BX3" s="1">
        <f t="shared" ref="BX3" si="25">BN3+1</f>
        <v>9</v>
      </c>
      <c r="BY3" s="1">
        <f>BT3-1</f>
        <v>16</v>
      </c>
      <c r="BZ3" s="1">
        <f t="shared" ref="BZ3:CC3" si="26">BU3-1</f>
        <v>14</v>
      </c>
      <c r="CA3" s="1">
        <f t="shared" si="26"/>
        <v>12</v>
      </c>
      <c r="CB3" s="1">
        <f t="shared" si="26"/>
        <v>10</v>
      </c>
      <c r="CC3" s="1">
        <f t="shared" si="26"/>
        <v>8</v>
      </c>
      <c r="CD3" s="1">
        <f>BT3+1</f>
        <v>18</v>
      </c>
      <c r="CE3" s="1">
        <f t="shared" ref="CE3" si="27">BU3+1</f>
        <v>16</v>
      </c>
      <c r="CF3" s="1">
        <f t="shared" ref="CF3" si="28">BV3+1</f>
        <v>14</v>
      </c>
      <c r="CG3" s="1">
        <f t="shared" ref="CG3" si="29">BW3+1</f>
        <v>12</v>
      </c>
      <c r="CH3" s="1">
        <f t="shared" ref="CH3" si="30">BX3+1</f>
        <v>10</v>
      </c>
      <c r="CI3" s="1">
        <f>CD3-1</f>
        <v>17</v>
      </c>
      <c r="CJ3" s="1">
        <f t="shared" ref="CJ3:CM3" si="31">CE3-1</f>
        <v>15</v>
      </c>
      <c r="CK3" s="1">
        <f t="shared" si="31"/>
        <v>13</v>
      </c>
      <c r="CL3" s="1">
        <f t="shared" si="31"/>
        <v>11</v>
      </c>
      <c r="CM3" s="1">
        <f t="shared" si="31"/>
        <v>9</v>
      </c>
    </row>
    <row r="4" ht="14.5" customHeight="1" spans="1:91">
      <c r="A4" s="3" t="s">
        <v>2440</v>
      </c>
      <c r="B4" s="1">
        <f ca="1">RANDBETWEEN(wage_sorted!$B$2,wage_sorted!$C$2)</f>
        <v>76</v>
      </c>
      <c r="C4" s="1">
        <f ca="1">RANDBETWEEN(wage_sorted!$B$3,wage_sorted!$C$3)</f>
        <v>85</v>
      </c>
      <c r="D4" s="1">
        <f ca="1">RANDBETWEEN(wage_sorted!$B$4,wage_sorted!$C$4)</f>
        <v>160</v>
      </c>
      <c r="E4" s="1">
        <f ca="1">RANDBETWEEN(wage_sorted!$B$5,wage_sorted!$C$5)</f>
        <v>156</v>
      </c>
      <c r="F4" s="1">
        <f ca="1">RANDBETWEEN(wage_sorted!$B$6,wage_sorted!$C$6)</f>
        <v>118</v>
      </c>
      <c r="G4" s="1">
        <f ca="1">B4</f>
        <v>76</v>
      </c>
      <c r="H4" s="1">
        <f ca="1" t="shared" ref="H4:K4" si="32">C4</f>
        <v>85</v>
      </c>
      <c r="I4" s="1">
        <f ca="1" t="shared" si="32"/>
        <v>160</v>
      </c>
      <c r="J4" s="1">
        <f ca="1" t="shared" si="32"/>
        <v>156</v>
      </c>
      <c r="K4" s="1">
        <f ca="1" t="shared" si="32"/>
        <v>118</v>
      </c>
      <c r="L4" s="1">
        <f ca="1" t="shared" ref="L4:P4" si="33">B4</f>
        <v>76</v>
      </c>
      <c r="M4" s="1">
        <f ca="1" t="shared" si="33"/>
        <v>85</v>
      </c>
      <c r="N4" s="1">
        <f ca="1" t="shared" si="33"/>
        <v>160</v>
      </c>
      <c r="O4" s="1">
        <f ca="1" t="shared" si="33"/>
        <v>156</v>
      </c>
      <c r="P4" s="1">
        <f ca="1" t="shared" si="33"/>
        <v>118</v>
      </c>
      <c r="Q4" s="1">
        <f ca="1">L4</f>
        <v>76</v>
      </c>
      <c r="R4" s="1">
        <f ca="1" t="shared" ref="R4:U4" si="34">M4</f>
        <v>85</v>
      </c>
      <c r="S4" s="1">
        <f ca="1" t="shared" si="34"/>
        <v>160</v>
      </c>
      <c r="T4" s="1">
        <f ca="1" t="shared" si="34"/>
        <v>156</v>
      </c>
      <c r="U4" s="1">
        <f ca="1" t="shared" si="34"/>
        <v>118</v>
      </c>
      <c r="V4" s="1">
        <f ca="1" t="shared" ref="V4:Z4" si="35">L4</f>
        <v>76</v>
      </c>
      <c r="W4" s="1">
        <f ca="1" t="shared" si="35"/>
        <v>85</v>
      </c>
      <c r="X4" s="1">
        <f ca="1" t="shared" si="35"/>
        <v>160</v>
      </c>
      <c r="Y4" s="1">
        <f ca="1" t="shared" si="35"/>
        <v>156</v>
      </c>
      <c r="Z4" s="1">
        <f ca="1" t="shared" si="35"/>
        <v>118</v>
      </c>
      <c r="AA4" s="1">
        <f ca="1">V4</f>
        <v>76</v>
      </c>
      <c r="AB4" s="1">
        <f ca="1" t="shared" ref="AB4:AE4" si="36">W4</f>
        <v>85</v>
      </c>
      <c r="AC4" s="1">
        <f ca="1" t="shared" si="36"/>
        <v>160</v>
      </c>
      <c r="AD4" s="1">
        <f ca="1" t="shared" si="36"/>
        <v>156</v>
      </c>
      <c r="AE4" s="1">
        <f ca="1" t="shared" si="36"/>
        <v>118</v>
      </c>
      <c r="AF4" s="1">
        <f ca="1" t="shared" ref="AF4:AJ4" si="37">V4</f>
        <v>76</v>
      </c>
      <c r="AG4" s="1">
        <f ca="1" t="shared" si="37"/>
        <v>85</v>
      </c>
      <c r="AH4" s="1">
        <f ca="1" t="shared" si="37"/>
        <v>160</v>
      </c>
      <c r="AI4" s="1">
        <f ca="1" t="shared" si="37"/>
        <v>156</v>
      </c>
      <c r="AJ4" s="1">
        <f ca="1" t="shared" si="37"/>
        <v>118</v>
      </c>
      <c r="AK4" s="1">
        <f ca="1">AF4</f>
        <v>76</v>
      </c>
      <c r="AL4" s="1">
        <f ca="1" t="shared" ref="AL4:AO4" si="38">AG4</f>
        <v>85</v>
      </c>
      <c r="AM4" s="1">
        <f ca="1" t="shared" si="38"/>
        <v>160</v>
      </c>
      <c r="AN4" s="1">
        <f ca="1" t="shared" si="38"/>
        <v>156</v>
      </c>
      <c r="AO4" s="1">
        <f ca="1" t="shared" si="38"/>
        <v>118</v>
      </c>
      <c r="AP4" s="1">
        <f ca="1" t="shared" ref="AP4:AT4" si="39">AF4</f>
        <v>76</v>
      </c>
      <c r="AQ4" s="1">
        <f ca="1" t="shared" si="39"/>
        <v>85</v>
      </c>
      <c r="AR4" s="1">
        <f ca="1" t="shared" si="39"/>
        <v>160</v>
      </c>
      <c r="AS4" s="1">
        <f ca="1" t="shared" si="39"/>
        <v>156</v>
      </c>
      <c r="AT4" s="1">
        <f ca="1" t="shared" si="39"/>
        <v>118</v>
      </c>
      <c r="AU4" s="1">
        <f ca="1">AP4*1.1</f>
        <v>83.6</v>
      </c>
      <c r="AV4" s="1">
        <f ca="1" t="shared" ref="AV4:AY4" si="40">AQ4*1.1</f>
        <v>93.5</v>
      </c>
      <c r="AW4" s="1">
        <f ca="1" t="shared" si="40"/>
        <v>176</v>
      </c>
      <c r="AX4" s="1">
        <f ca="1" t="shared" si="40"/>
        <v>171.6</v>
      </c>
      <c r="AY4" s="1">
        <f ca="1" t="shared" si="40"/>
        <v>129.8</v>
      </c>
      <c r="AZ4" s="1">
        <f ca="1" t="shared" ref="AZ4:BD4" si="41">AP4</f>
        <v>76</v>
      </c>
      <c r="BA4" s="1">
        <f ca="1" t="shared" si="41"/>
        <v>85</v>
      </c>
      <c r="BB4" s="1">
        <f ca="1" t="shared" si="41"/>
        <v>160</v>
      </c>
      <c r="BC4" s="1">
        <f ca="1" t="shared" si="41"/>
        <v>156</v>
      </c>
      <c r="BD4" s="1">
        <f ca="1" t="shared" si="41"/>
        <v>118</v>
      </c>
      <c r="BE4" s="1">
        <f ca="1">AZ4</f>
        <v>76</v>
      </c>
      <c r="BF4" s="1">
        <f ca="1" t="shared" ref="BF4:BI4" si="42">BA4</f>
        <v>85</v>
      </c>
      <c r="BG4" s="1">
        <f ca="1" t="shared" si="42"/>
        <v>160</v>
      </c>
      <c r="BH4" s="1">
        <f ca="1" t="shared" si="42"/>
        <v>156</v>
      </c>
      <c r="BI4" s="1">
        <f ca="1" t="shared" si="42"/>
        <v>118</v>
      </c>
      <c r="BJ4" s="1">
        <f ca="1">AZ4*1.05</f>
        <v>79.8</v>
      </c>
      <c r="BK4" s="1">
        <f ca="1" t="shared" si="17"/>
        <v>86</v>
      </c>
      <c r="BL4" s="1">
        <f ca="1" t="shared" si="18"/>
        <v>161</v>
      </c>
      <c r="BM4" s="1">
        <f ca="1" t="shared" ref="BK4:BN12" si="43">BC4*1.05</f>
        <v>163.8</v>
      </c>
      <c r="BN4" s="1">
        <f ca="1" t="shared" si="43"/>
        <v>123.9</v>
      </c>
      <c r="BO4" s="1">
        <f ca="1">BJ4</f>
        <v>79.8</v>
      </c>
      <c r="BP4" s="1">
        <f ca="1" t="shared" ref="BP4:BS4" si="44">BK4</f>
        <v>86</v>
      </c>
      <c r="BQ4" s="1">
        <f ca="1" t="shared" si="44"/>
        <v>161</v>
      </c>
      <c r="BR4" s="1">
        <f ca="1" t="shared" si="44"/>
        <v>163.8</v>
      </c>
      <c r="BS4" s="1">
        <f ca="1" t="shared" si="44"/>
        <v>123.9</v>
      </c>
      <c r="BT4" s="1">
        <f ca="1" t="shared" ref="BT4:BX4" si="45">BJ4</f>
        <v>79.8</v>
      </c>
      <c r="BU4" s="1">
        <f ca="1" t="shared" si="45"/>
        <v>86</v>
      </c>
      <c r="BV4" s="1">
        <f ca="1" t="shared" si="45"/>
        <v>161</v>
      </c>
      <c r="BW4" s="1">
        <f ca="1" t="shared" si="45"/>
        <v>163.8</v>
      </c>
      <c r="BX4" s="1">
        <f ca="1" t="shared" si="45"/>
        <v>123.9</v>
      </c>
      <c r="BY4" s="1">
        <f ca="1">BT4</f>
        <v>79.8</v>
      </c>
      <c r="BZ4" s="1">
        <f ca="1" t="shared" ref="BZ4:CC4" si="46">BU4</f>
        <v>86</v>
      </c>
      <c r="CA4" s="1">
        <f ca="1" t="shared" si="46"/>
        <v>161</v>
      </c>
      <c r="CB4" s="1">
        <f ca="1" t="shared" si="46"/>
        <v>163.8</v>
      </c>
      <c r="CC4" s="1">
        <f ca="1" t="shared" si="46"/>
        <v>123.9</v>
      </c>
      <c r="CD4" s="1">
        <f ca="1">BT4</f>
        <v>79.8</v>
      </c>
      <c r="CE4" s="1">
        <f ca="1" t="shared" ref="CE4:CH4" si="47">BU4</f>
        <v>86</v>
      </c>
      <c r="CF4" s="1">
        <f ca="1" t="shared" si="47"/>
        <v>161</v>
      </c>
      <c r="CG4" s="1">
        <f ca="1" t="shared" si="47"/>
        <v>163.8</v>
      </c>
      <c r="CH4" s="1">
        <f ca="1" t="shared" si="47"/>
        <v>123.9</v>
      </c>
      <c r="CI4" s="1">
        <f ca="1">CD4</f>
        <v>79.8</v>
      </c>
      <c r="CJ4" s="1">
        <f ca="1" t="shared" ref="CJ4:CM4" si="48">CE4</f>
        <v>86</v>
      </c>
      <c r="CK4" s="1">
        <f ca="1" t="shared" si="48"/>
        <v>161</v>
      </c>
      <c r="CL4" s="1">
        <f ca="1" t="shared" si="48"/>
        <v>163.8</v>
      </c>
      <c r="CM4" s="1">
        <f ca="1" t="shared" si="48"/>
        <v>123.9</v>
      </c>
    </row>
    <row r="5" spans="1:91">
      <c r="A5" s="4"/>
      <c r="B5" s="1">
        <f ca="1">RANDBETWEEN(wage_sorted!$B$2,wage_sorted!$C$2)</f>
        <v>94</v>
      </c>
      <c r="C5" s="1">
        <f ca="1">RANDBETWEEN(wage_sorted!$B$3,wage_sorted!$C$3)</f>
        <v>78</v>
      </c>
      <c r="D5" s="1">
        <f ca="1">RANDBETWEEN(wage_sorted!$B$4,wage_sorted!$C$4)</f>
        <v>171</v>
      </c>
      <c r="E5" s="1">
        <f ca="1">RANDBETWEEN(wage_sorted!$B$5,wage_sorted!$C$5)</f>
        <v>126</v>
      </c>
      <c r="F5" s="1">
        <f ca="1">RANDBETWEEN(wage_sorted!$B$6,wage_sorted!$C$6)</f>
        <v>167</v>
      </c>
      <c r="G5" s="1">
        <f ca="1" t="shared" ref="G5:G12" si="49">B5</f>
        <v>94</v>
      </c>
      <c r="H5" s="1">
        <f ca="1" t="shared" ref="H5:H10" si="50">C5</f>
        <v>78</v>
      </c>
      <c r="I5" s="1">
        <f ca="1" t="shared" ref="I5:I8" si="51">D5</f>
        <v>171</v>
      </c>
      <c r="J5" s="1">
        <f ca="1" t="shared" ref="J5:J6" si="52">E5</f>
        <v>126</v>
      </c>
      <c r="K5" s="1"/>
      <c r="L5" s="1">
        <f ca="1" t="shared" ref="L5:L13" si="53">B5</f>
        <v>94</v>
      </c>
      <c r="M5" s="1">
        <f ca="1" t="shared" ref="M5:M11" si="54">C5</f>
        <v>78</v>
      </c>
      <c r="N5" s="1">
        <f ca="1" t="shared" ref="N5:N9" si="55">D5</f>
        <v>171</v>
      </c>
      <c r="O5" s="1">
        <f ca="1" t="shared" ref="O5:O7" si="56">E5</f>
        <v>126</v>
      </c>
      <c r="P5" s="1">
        <f ca="1" t="shared" ref="P5" si="57">F5</f>
        <v>167</v>
      </c>
      <c r="Q5" s="1">
        <f ca="1" t="shared" ref="Q5:Q13" si="58">L5</f>
        <v>94</v>
      </c>
      <c r="R5" s="1">
        <f ca="1" t="shared" ref="R5:R11" si="59">M5</f>
        <v>78</v>
      </c>
      <c r="S5" s="1">
        <f ca="1" t="shared" ref="S5:S9" si="60">N5</f>
        <v>171</v>
      </c>
      <c r="T5" s="1">
        <f ca="1" t="shared" ref="T5:T7" si="61">O5</f>
        <v>126</v>
      </c>
      <c r="U5" s="1">
        <f ca="1" t="shared" ref="U5" si="62">P5</f>
        <v>167</v>
      </c>
      <c r="V5" s="1">
        <f ca="1" t="shared" ref="V5:V14" si="63">L5</f>
        <v>94</v>
      </c>
      <c r="W5" s="1">
        <f ca="1" t="shared" ref="W5:W12" si="64">M5</f>
        <v>78</v>
      </c>
      <c r="X5" s="1">
        <f ca="1" t="shared" ref="X5:X10" si="65">N5</f>
        <v>171</v>
      </c>
      <c r="Y5" s="1">
        <f ca="1" t="shared" ref="Y5:Y8" si="66">O5</f>
        <v>126</v>
      </c>
      <c r="Z5" s="1">
        <f ca="1" t="shared" ref="Z5:Z6" si="67">P5</f>
        <v>167</v>
      </c>
      <c r="AA5" s="1">
        <f ca="1" t="shared" ref="AA5:AA14" si="68">V5</f>
        <v>94</v>
      </c>
      <c r="AB5" s="1">
        <f ca="1" t="shared" ref="AB5:AB12" si="69">W5</f>
        <v>78</v>
      </c>
      <c r="AC5" s="1">
        <f ca="1" t="shared" ref="AC5:AC10" si="70">X5</f>
        <v>171</v>
      </c>
      <c r="AD5" s="1">
        <f ca="1" t="shared" ref="AD5:AD8" si="71">Y5</f>
        <v>126</v>
      </c>
      <c r="AE5" s="1">
        <f ca="1" t="shared" ref="AE5:AE6" si="72">Z5</f>
        <v>167</v>
      </c>
      <c r="AF5" s="1">
        <f ca="1" t="shared" ref="AF5:AF15" si="73">V5</f>
        <v>94</v>
      </c>
      <c r="AG5" s="1">
        <f ca="1" t="shared" ref="AG5:AG13" si="74">W5</f>
        <v>78</v>
      </c>
      <c r="AH5" s="1">
        <f ca="1" t="shared" ref="AH5:AH11" si="75">X5</f>
        <v>171</v>
      </c>
      <c r="AI5" s="1">
        <f ca="1" t="shared" ref="AI5:AI9" si="76">Y5</f>
        <v>126</v>
      </c>
      <c r="AJ5" s="1">
        <f ca="1" t="shared" ref="AJ5:AJ7" si="77">Z5</f>
        <v>167</v>
      </c>
      <c r="AK5" s="1">
        <f ca="1" t="shared" ref="AK5:AK15" si="78">AF5</f>
        <v>94</v>
      </c>
      <c r="AL5" s="1">
        <f ca="1" t="shared" ref="AL5:AL13" si="79">AG5</f>
        <v>78</v>
      </c>
      <c r="AM5" s="1">
        <f ca="1" t="shared" ref="AM5:AM11" si="80">AH5</f>
        <v>171</v>
      </c>
      <c r="AN5" s="1">
        <f ca="1" t="shared" ref="AN5:AN9" si="81">AI5</f>
        <v>126</v>
      </c>
      <c r="AO5" s="1">
        <f ca="1" t="shared" ref="AO5:AO7" si="82">AJ5</f>
        <v>167</v>
      </c>
      <c r="AP5" s="1">
        <f ca="1" t="shared" ref="AP5:AP16" si="83">AF5</f>
        <v>94</v>
      </c>
      <c r="AQ5" s="1">
        <f ca="1" t="shared" ref="AQ5:AQ14" si="84">AG5</f>
        <v>78</v>
      </c>
      <c r="AR5" s="1">
        <f ca="1" t="shared" ref="AR5:AR12" si="85">AH5</f>
        <v>171</v>
      </c>
      <c r="AS5" s="1">
        <f ca="1" t="shared" ref="AS5:AS10" si="86">AI5</f>
        <v>126</v>
      </c>
      <c r="AT5" s="1">
        <f ca="1" t="shared" ref="AT5:AT8" si="87">AJ5</f>
        <v>167</v>
      </c>
      <c r="AU5" s="1">
        <f ca="1" t="shared" ref="AU5:AU16" si="88">AP5*1.1</f>
        <v>103.4</v>
      </c>
      <c r="AV5" s="1">
        <f ca="1" t="shared" ref="AV5:AV16" si="89">AQ5*1.1</f>
        <v>85.8</v>
      </c>
      <c r="AW5" s="1">
        <f ca="1" t="shared" ref="AW5:AW16" si="90">AR5*1.1</f>
        <v>188.1</v>
      </c>
      <c r="AX5" s="1">
        <f ca="1" t="shared" ref="AX5:AX16" si="91">AS5*1.1</f>
        <v>138.6</v>
      </c>
      <c r="AY5" s="1">
        <f ca="1" t="shared" ref="AY5:AY16" si="92">AT5*1.1</f>
        <v>183.7</v>
      </c>
      <c r="AZ5" s="1">
        <f ca="1" t="shared" ref="AZ5:AZ17" si="93">AP5</f>
        <v>94</v>
      </c>
      <c r="BA5" s="1">
        <f ca="1" t="shared" ref="BA5:BA15" si="94">AQ5</f>
        <v>78</v>
      </c>
      <c r="BB5" s="1">
        <f ca="1" t="shared" ref="BB5:BB13" si="95">AR5</f>
        <v>171</v>
      </c>
      <c r="BC5" s="1">
        <f ca="1" t="shared" ref="BC5:BC11" si="96">AS5</f>
        <v>126</v>
      </c>
      <c r="BD5" s="1">
        <f ca="1" t="shared" ref="BD5:BD9" si="97">AT5</f>
        <v>167</v>
      </c>
      <c r="BE5" s="1">
        <f ca="1" t="shared" ref="BE5:BE17" si="98">AZ5</f>
        <v>94</v>
      </c>
      <c r="BF5" s="1">
        <f ca="1" t="shared" ref="BF5:BF15" si="99">BA5</f>
        <v>78</v>
      </c>
      <c r="BG5" s="1">
        <f ca="1" t="shared" ref="BG5:BG13" si="100">BB5</f>
        <v>171</v>
      </c>
      <c r="BH5" s="1">
        <f ca="1" t="shared" ref="BH5:BH11" si="101">BC5</f>
        <v>126</v>
      </c>
      <c r="BI5" s="1">
        <f ca="1" t="shared" ref="BI5:BI9" si="102">BD5</f>
        <v>167</v>
      </c>
      <c r="BJ5" s="1">
        <f ca="1" t="shared" ref="BJ5:BJ18" si="103">AZ5*1.05</f>
        <v>98.7</v>
      </c>
      <c r="BK5" s="1">
        <f ca="1" t="shared" si="17"/>
        <v>79</v>
      </c>
      <c r="BL5" s="1">
        <f ca="1" t="shared" si="18"/>
        <v>172</v>
      </c>
      <c r="BM5" s="1">
        <f ca="1" t="shared" si="43"/>
        <v>132.3</v>
      </c>
      <c r="BN5" s="1">
        <f ca="1" t="shared" si="43"/>
        <v>175.35</v>
      </c>
      <c r="BO5" s="1">
        <f ca="1" t="shared" ref="BO5:BO18" si="104">BJ5</f>
        <v>98.7</v>
      </c>
      <c r="BP5" s="1">
        <f ca="1" t="shared" ref="BP5:BP16" si="105">BK5</f>
        <v>79</v>
      </c>
      <c r="BQ5" s="1">
        <f ca="1" t="shared" ref="BQ5:BQ14" si="106">BL5</f>
        <v>172</v>
      </c>
      <c r="BR5" s="1">
        <f ca="1" t="shared" ref="BR5:BR12" si="107">BM5</f>
        <v>132.3</v>
      </c>
      <c r="BS5" s="1">
        <f ca="1" t="shared" ref="BS5:BS10" si="108">BN5</f>
        <v>175.35</v>
      </c>
      <c r="BT5" s="1">
        <f ca="1" t="shared" ref="BT5:BT19" si="109">BJ5</f>
        <v>98.7</v>
      </c>
      <c r="BU5" s="1">
        <f ca="1" t="shared" ref="BU5:BU17" si="110">BK5</f>
        <v>79</v>
      </c>
      <c r="BV5" s="1">
        <f ca="1" t="shared" ref="BV5:BV15" si="111">BL5</f>
        <v>172</v>
      </c>
      <c r="BW5" s="1">
        <f ca="1" t="shared" ref="BW5:BW13" si="112">BM5</f>
        <v>132.3</v>
      </c>
      <c r="BX5" s="1">
        <f ca="1" t="shared" ref="BX5:BX11" si="113">BN5</f>
        <v>175.35</v>
      </c>
      <c r="BY5" s="1">
        <f ca="1" t="shared" ref="BY5:BY19" si="114">BT5</f>
        <v>98.7</v>
      </c>
      <c r="BZ5" s="1">
        <f ca="1" t="shared" ref="BZ5:BZ17" si="115">BU5</f>
        <v>79</v>
      </c>
      <c r="CA5" s="1">
        <f ca="1" t="shared" ref="CA5:CA15" si="116">BV5</f>
        <v>172</v>
      </c>
      <c r="CB5" s="1">
        <f ca="1" t="shared" ref="CB5:CB13" si="117">BW5</f>
        <v>132.3</v>
      </c>
      <c r="CC5" s="1">
        <f ca="1" t="shared" ref="CC5:CC11" si="118">BX5</f>
        <v>175.35</v>
      </c>
      <c r="CD5" s="1">
        <f ca="1" t="shared" ref="CD5:CD20" si="119">BT5</f>
        <v>98.7</v>
      </c>
      <c r="CE5" s="1">
        <f ca="1" t="shared" ref="CE5:CE18" si="120">BU5</f>
        <v>79</v>
      </c>
      <c r="CF5" s="1">
        <f ca="1" t="shared" ref="CF5:CF16" si="121">BV5</f>
        <v>172</v>
      </c>
      <c r="CG5" s="1">
        <f ca="1" t="shared" ref="CG5:CG14" si="122">BW5</f>
        <v>132.3</v>
      </c>
      <c r="CH5" s="1">
        <f ca="1" t="shared" ref="CH5:CH12" si="123">BX5</f>
        <v>175.35</v>
      </c>
      <c r="CI5" s="1">
        <f ca="1" t="shared" ref="CI5:CI20" si="124">CD5</f>
        <v>98.7</v>
      </c>
      <c r="CJ5" s="1">
        <f ca="1" t="shared" ref="CJ5:CJ18" si="125">CE5</f>
        <v>79</v>
      </c>
      <c r="CK5" s="1">
        <f ca="1" t="shared" ref="CK5:CK16" si="126">CF5</f>
        <v>172</v>
      </c>
      <c r="CL5" s="1">
        <f ca="1" t="shared" ref="CL5:CL14" si="127">CG5</f>
        <v>132.3</v>
      </c>
      <c r="CM5" s="1">
        <f ca="1" t="shared" ref="CM5:CM12" si="128">CH5</f>
        <v>175.35</v>
      </c>
    </row>
    <row r="6" spans="1:91">
      <c r="A6" s="4"/>
      <c r="B6" s="1">
        <f ca="1">RANDBETWEEN(wage_sorted!$B$2,wage_sorted!$C$2)</f>
        <v>79</v>
      </c>
      <c r="C6" s="1">
        <f ca="1">RANDBETWEEN(wage_sorted!$B$3,wage_sorted!$C$3)</f>
        <v>94</v>
      </c>
      <c r="D6" s="1">
        <f ca="1">RANDBETWEEN(wage_sorted!$B$4,wage_sorted!$C$4)</f>
        <v>146</v>
      </c>
      <c r="E6" s="1">
        <f ca="1">RANDBETWEEN(wage_sorted!$B$5,wage_sorted!$C$5)</f>
        <v>110</v>
      </c>
      <c r="F6" s="1"/>
      <c r="G6" s="1">
        <f ca="1" t="shared" si="49"/>
        <v>79</v>
      </c>
      <c r="H6" s="1">
        <f ca="1" t="shared" si="50"/>
        <v>94</v>
      </c>
      <c r="I6" s="1">
        <f ca="1" t="shared" si="51"/>
        <v>146</v>
      </c>
      <c r="J6" s="1">
        <f ca="1" t="shared" si="52"/>
        <v>110</v>
      </c>
      <c r="K6" s="1"/>
      <c r="L6" s="1">
        <f ca="1" t="shared" si="53"/>
        <v>79</v>
      </c>
      <c r="M6" s="1">
        <f ca="1" t="shared" si="54"/>
        <v>94</v>
      </c>
      <c r="N6" s="1">
        <f ca="1" t="shared" si="55"/>
        <v>146</v>
      </c>
      <c r="O6" s="1">
        <f ca="1" t="shared" si="56"/>
        <v>110</v>
      </c>
      <c r="P6" s="1">
        <f ca="1">RANDBETWEEN(wage_sorted!$B$6,wage_sorted!$C$6)</f>
        <v>114</v>
      </c>
      <c r="Q6" s="1">
        <f ca="1" t="shared" si="58"/>
        <v>79</v>
      </c>
      <c r="R6" s="1">
        <f ca="1" t="shared" si="59"/>
        <v>94</v>
      </c>
      <c r="S6" s="1">
        <f ca="1" t="shared" si="60"/>
        <v>146</v>
      </c>
      <c r="T6" s="1">
        <f ca="1" t="shared" si="61"/>
        <v>110</v>
      </c>
      <c r="U6" s="1"/>
      <c r="V6" s="1">
        <f ca="1" t="shared" si="63"/>
        <v>79</v>
      </c>
      <c r="W6" s="1">
        <f ca="1" t="shared" si="64"/>
        <v>94</v>
      </c>
      <c r="X6" s="1">
        <f ca="1" t="shared" si="65"/>
        <v>146</v>
      </c>
      <c r="Y6" s="1">
        <f ca="1" t="shared" si="66"/>
        <v>110</v>
      </c>
      <c r="Z6" s="1">
        <f ca="1" t="shared" si="67"/>
        <v>114</v>
      </c>
      <c r="AA6" s="1">
        <f ca="1" t="shared" si="68"/>
        <v>79</v>
      </c>
      <c r="AB6" s="1">
        <f ca="1" t="shared" si="69"/>
        <v>94</v>
      </c>
      <c r="AC6" s="1">
        <f ca="1" t="shared" si="70"/>
        <v>146</v>
      </c>
      <c r="AD6" s="1">
        <f ca="1" t="shared" si="71"/>
        <v>110</v>
      </c>
      <c r="AE6" s="1">
        <f ca="1" t="shared" si="72"/>
        <v>114</v>
      </c>
      <c r="AF6" s="1">
        <f ca="1" t="shared" si="73"/>
        <v>79</v>
      </c>
      <c r="AG6" s="1">
        <f ca="1" t="shared" si="74"/>
        <v>94</v>
      </c>
      <c r="AH6" s="1">
        <f ca="1" t="shared" si="75"/>
        <v>146</v>
      </c>
      <c r="AI6" s="1">
        <f ca="1" t="shared" si="76"/>
        <v>110</v>
      </c>
      <c r="AJ6" s="1">
        <f ca="1" t="shared" si="77"/>
        <v>114</v>
      </c>
      <c r="AK6" s="1">
        <f ca="1" t="shared" si="78"/>
        <v>79</v>
      </c>
      <c r="AL6" s="1">
        <f ca="1" t="shared" si="79"/>
        <v>94</v>
      </c>
      <c r="AM6" s="1">
        <f ca="1" t="shared" si="80"/>
        <v>146</v>
      </c>
      <c r="AN6" s="1">
        <f ca="1" t="shared" si="81"/>
        <v>110</v>
      </c>
      <c r="AO6" s="1">
        <f ca="1" t="shared" si="82"/>
        <v>114</v>
      </c>
      <c r="AP6" s="1">
        <f ca="1" t="shared" si="83"/>
        <v>79</v>
      </c>
      <c r="AQ6" s="1">
        <f ca="1" t="shared" si="84"/>
        <v>94</v>
      </c>
      <c r="AR6" s="1">
        <f ca="1" t="shared" si="85"/>
        <v>146</v>
      </c>
      <c r="AS6" s="1">
        <f ca="1" t="shared" si="86"/>
        <v>110</v>
      </c>
      <c r="AT6" s="1">
        <f ca="1" t="shared" si="87"/>
        <v>114</v>
      </c>
      <c r="AU6" s="1">
        <f ca="1" t="shared" si="88"/>
        <v>86.9</v>
      </c>
      <c r="AV6" s="1">
        <f ca="1" t="shared" si="89"/>
        <v>103.4</v>
      </c>
      <c r="AW6" s="1">
        <f ca="1" t="shared" si="90"/>
        <v>160.6</v>
      </c>
      <c r="AX6" s="1">
        <f ca="1" t="shared" si="91"/>
        <v>121</v>
      </c>
      <c r="AY6" s="1">
        <f ca="1" t="shared" si="92"/>
        <v>125.4</v>
      </c>
      <c r="AZ6" s="1">
        <f ca="1" t="shared" si="93"/>
        <v>79</v>
      </c>
      <c r="BA6" s="1">
        <f ca="1" t="shared" si="94"/>
        <v>94</v>
      </c>
      <c r="BB6" s="1">
        <f ca="1" t="shared" si="95"/>
        <v>146</v>
      </c>
      <c r="BC6" s="1">
        <f ca="1" t="shared" si="96"/>
        <v>110</v>
      </c>
      <c r="BD6" s="1">
        <f ca="1" t="shared" si="97"/>
        <v>114</v>
      </c>
      <c r="BE6" s="1">
        <f ca="1" t="shared" si="98"/>
        <v>79</v>
      </c>
      <c r="BF6" s="1">
        <f ca="1" t="shared" si="99"/>
        <v>94</v>
      </c>
      <c r="BG6" s="1">
        <f ca="1" t="shared" si="100"/>
        <v>146</v>
      </c>
      <c r="BH6" s="1">
        <f ca="1" t="shared" si="101"/>
        <v>110</v>
      </c>
      <c r="BI6" s="1">
        <f ca="1" t="shared" si="102"/>
        <v>114</v>
      </c>
      <c r="BJ6" s="1">
        <f ca="1" t="shared" si="103"/>
        <v>82.95</v>
      </c>
      <c r="BK6" s="1">
        <f ca="1" t="shared" si="17"/>
        <v>95</v>
      </c>
      <c r="BL6" s="1">
        <f ca="1" t="shared" si="18"/>
        <v>147</v>
      </c>
      <c r="BM6" s="1">
        <f ca="1" t="shared" si="43"/>
        <v>115.5</v>
      </c>
      <c r="BN6" s="1">
        <f ca="1" t="shared" si="43"/>
        <v>119.7</v>
      </c>
      <c r="BO6" s="1">
        <f ca="1" t="shared" si="104"/>
        <v>82.95</v>
      </c>
      <c r="BP6" s="1">
        <f ca="1" t="shared" si="105"/>
        <v>95</v>
      </c>
      <c r="BQ6" s="1">
        <f ca="1" t="shared" si="106"/>
        <v>147</v>
      </c>
      <c r="BR6" s="1">
        <f ca="1" t="shared" si="107"/>
        <v>115.5</v>
      </c>
      <c r="BS6" s="1">
        <f ca="1" t="shared" si="108"/>
        <v>119.7</v>
      </c>
      <c r="BT6" s="1">
        <f ca="1" t="shared" si="109"/>
        <v>82.95</v>
      </c>
      <c r="BU6" s="1">
        <f ca="1" t="shared" si="110"/>
        <v>95</v>
      </c>
      <c r="BV6" s="1">
        <f ca="1" t="shared" si="111"/>
        <v>147</v>
      </c>
      <c r="BW6" s="1">
        <f ca="1" t="shared" si="112"/>
        <v>115.5</v>
      </c>
      <c r="BX6" s="1">
        <f ca="1" t="shared" si="113"/>
        <v>119.7</v>
      </c>
      <c r="BY6" s="1">
        <f ca="1" t="shared" si="114"/>
        <v>82.95</v>
      </c>
      <c r="BZ6" s="1">
        <f ca="1" t="shared" si="115"/>
        <v>95</v>
      </c>
      <c r="CA6" s="1">
        <f ca="1" t="shared" si="116"/>
        <v>147</v>
      </c>
      <c r="CB6" s="1">
        <f ca="1" t="shared" si="117"/>
        <v>115.5</v>
      </c>
      <c r="CC6" s="1">
        <f ca="1" t="shared" si="118"/>
        <v>119.7</v>
      </c>
      <c r="CD6" s="1">
        <f ca="1" t="shared" si="119"/>
        <v>82.95</v>
      </c>
      <c r="CE6" s="1">
        <f ca="1" t="shared" si="120"/>
        <v>95</v>
      </c>
      <c r="CF6" s="1">
        <f ca="1" t="shared" si="121"/>
        <v>147</v>
      </c>
      <c r="CG6" s="1">
        <f ca="1" t="shared" si="122"/>
        <v>115.5</v>
      </c>
      <c r="CH6" s="1">
        <f ca="1" t="shared" si="123"/>
        <v>119.7</v>
      </c>
      <c r="CI6" s="1">
        <f ca="1" t="shared" si="124"/>
        <v>82.95</v>
      </c>
      <c r="CJ6" s="1">
        <f ca="1" t="shared" si="125"/>
        <v>95</v>
      </c>
      <c r="CK6" s="1">
        <f ca="1" t="shared" si="126"/>
        <v>147</v>
      </c>
      <c r="CL6" s="1">
        <f ca="1" t="shared" si="127"/>
        <v>115.5</v>
      </c>
      <c r="CM6" s="1">
        <f ca="1" t="shared" si="128"/>
        <v>119.7</v>
      </c>
    </row>
    <row r="7" spans="1:91">
      <c r="A7" s="4"/>
      <c r="B7" s="1">
        <f ca="1">RANDBETWEEN(wage_sorted!$B$2,wage_sorted!$C$2)</f>
        <v>61</v>
      </c>
      <c r="C7" s="1">
        <f ca="1">RANDBETWEEN(wage_sorted!$B$3,wage_sorted!$C$3)</f>
        <v>79</v>
      </c>
      <c r="D7" s="1">
        <f ca="1">RANDBETWEEN(wage_sorted!$B$4,wage_sorted!$C$4)</f>
        <v>116</v>
      </c>
      <c r="E7" s="1">
        <f ca="1">RANDBETWEEN(wage_sorted!$B$5,wage_sorted!$C$5)</f>
        <v>145</v>
      </c>
      <c r="F7" s="1"/>
      <c r="G7" s="1">
        <f ca="1" t="shared" si="49"/>
        <v>61</v>
      </c>
      <c r="H7" s="1">
        <f ca="1" t="shared" si="50"/>
        <v>79</v>
      </c>
      <c r="I7" s="1">
        <f ca="1" t="shared" si="51"/>
        <v>116</v>
      </c>
      <c r="J7" s="1"/>
      <c r="K7" s="1"/>
      <c r="L7" s="1">
        <f ca="1" t="shared" si="53"/>
        <v>61</v>
      </c>
      <c r="M7" s="1">
        <f ca="1" t="shared" si="54"/>
        <v>79</v>
      </c>
      <c r="N7" s="1">
        <f ca="1" t="shared" si="55"/>
        <v>116</v>
      </c>
      <c r="O7" s="1">
        <f ca="1" t="shared" si="56"/>
        <v>145</v>
      </c>
      <c r="P7" s="1"/>
      <c r="Q7" s="1">
        <f ca="1" t="shared" si="58"/>
        <v>61</v>
      </c>
      <c r="R7" s="1">
        <f ca="1" t="shared" si="59"/>
        <v>79</v>
      </c>
      <c r="S7" s="1">
        <f ca="1" t="shared" si="60"/>
        <v>116</v>
      </c>
      <c r="T7" s="1">
        <f ca="1" t="shared" si="61"/>
        <v>145</v>
      </c>
      <c r="U7" s="1"/>
      <c r="V7" s="1">
        <f ca="1" t="shared" si="63"/>
        <v>61</v>
      </c>
      <c r="W7" s="1">
        <f ca="1" t="shared" si="64"/>
        <v>79</v>
      </c>
      <c r="X7" s="1">
        <f ca="1" t="shared" si="65"/>
        <v>116</v>
      </c>
      <c r="Y7" s="1">
        <f ca="1" t="shared" si="66"/>
        <v>145</v>
      </c>
      <c r="Z7" s="1">
        <f ca="1">RANDBETWEEN(wage_sorted!$B$6,wage_sorted!$C$6)</f>
        <v>115</v>
      </c>
      <c r="AA7" s="1">
        <f ca="1" t="shared" si="68"/>
        <v>61</v>
      </c>
      <c r="AB7" s="1">
        <f ca="1" t="shared" si="69"/>
        <v>79</v>
      </c>
      <c r="AC7" s="1">
        <f ca="1" t="shared" si="70"/>
        <v>116</v>
      </c>
      <c r="AD7" s="1">
        <f ca="1" t="shared" si="71"/>
        <v>145</v>
      </c>
      <c r="AE7" s="1"/>
      <c r="AF7" s="1">
        <f ca="1" t="shared" si="73"/>
        <v>61</v>
      </c>
      <c r="AG7" s="1">
        <f ca="1" t="shared" si="74"/>
        <v>79</v>
      </c>
      <c r="AH7" s="1">
        <f ca="1" t="shared" si="75"/>
        <v>116</v>
      </c>
      <c r="AI7" s="1">
        <f ca="1" t="shared" si="76"/>
        <v>145</v>
      </c>
      <c r="AJ7" s="1">
        <f ca="1" t="shared" si="77"/>
        <v>115</v>
      </c>
      <c r="AK7" s="1">
        <f ca="1" t="shared" si="78"/>
        <v>61</v>
      </c>
      <c r="AL7" s="1">
        <f ca="1" t="shared" si="79"/>
        <v>79</v>
      </c>
      <c r="AM7" s="1">
        <f ca="1" t="shared" si="80"/>
        <v>116</v>
      </c>
      <c r="AN7" s="1">
        <f ca="1" t="shared" si="81"/>
        <v>145</v>
      </c>
      <c r="AO7" s="1">
        <f ca="1" t="shared" si="82"/>
        <v>115</v>
      </c>
      <c r="AP7" s="1">
        <f ca="1" t="shared" si="83"/>
        <v>61</v>
      </c>
      <c r="AQ7" s="1">
        <f ca="1" t="shared" si="84"/>
        <v>79</v>
      </c>
      <c r="AR7" s="1">
        <f ca="1" t="shared" si="85"/>
        <v>116</v>
      </c>
      <c r="AS7" s="1">
        <f ca="1" t="shared" si="86"/>
        <v>145</v>
      </c>
      <c r="AT7" s="1">
        <f ca="1" t="shared" si="87"/>
        <v>115</v>
      </c>
      <c r="AU7" s="1">
        <f ca="1" t="shared" si="88"/>
        <v>67.1</v>
      </c>
      <c r="AV7" s="1">
        <f ca="1" t="shared" si="89"/>
        <v>86.9</v>
      </c>
      <c r="AW7" s="1">
        <f ca="1" t="shared" si="90"/>
        <v>127.6</v>
      </c>
      <c r="AX7" s="1">
        <f ca="1" t="shared" si="91"/>
        <v>159.5</v>
      </c>
      <c r="AY7" s="1">
        <f ca="1" t="shared" si="92"/>
        <v>126.5</v>
      </c>
      <c r="AZ7" s="1">
        <f ca="1" t="shared" si="93"/>
        <v>61</v>
      </c>
      <c r="BA7" s="1">
        <f ca="1" t="shared" si="94"/>
        <v>79</v>
      </c>
      <c r="BB7" s="1">
        <f ca="1" t="shared" si="95"/>
        <v>116</v>
      </c>
      <c r="BC7" s="1">
        <f ca="1" t="shared" si="96"/>
        <v>145</v>
      </c>
      <c r="BD7" s="1">
        <f ca="1" t="shared" si="97"/>
        <v>115</v>
      </c>
      <c r="BE7" s="1">
        <f ca="1" t="shared" si="98"/>
        <v>61</v>
      </c>
      <c r="BF7" s="1">
        <f ca="1" t="shared" si="99"/>
        <v>79</v>
      </c>
      <c r="BG7" s="1">
        <f ca="1" t="shared" si="100"/>
        <v>116</v>
      </c>
      <c r="BH7" s="1">
        <f ca="1" t="shared" si="101"/>
        <v>145</v>
      </c>
      <c r="BI7" s="1">
        <f ca="1" t="shared" si="102"/>
        <v>115</v>
      </c>
      <c r="BJ7" s="1">
        <f ca="1" t="shared" si="103"/>
        <v>64.05</v>
      </c>
      <c r="BK7" s="1">
        <f ca="1" t="shared" si="17"/>
        <v>80</v>
      </c>
      <c r="BL7" s="1">
        <f ca="1" t="shared" si="18"/>
        <v>117</v>
      </c>
      <c r="BM7" s="1">
        <f ca="1" t="shared" si="43"/>
        <v>152.25</v>
      </c>
      <c r="BN7" s="1">
        <f ca="1" t="shared" si="43"/>
        <v>120.75</v>
      </c>
      <c r="BO7" s="1">
        <f ca="1" t="shared" si="104"/>
        <v>64.05</v>
      </c>
      <c r="BP7" s="1">
        <f ca="1" t="shared" si="105"/>
        <v>80</v>
      </c>
      <c r="BQ7" s="1">
        <f ca="1" t="shared" si="106"/>
        <v>117</v>
      </c>
      <c r="BR7" s="1">
        <f ca="1" t="shared" si="107"/>
        <v>152.25</v>
      </c>
      <c r="BS7" s="1">
        <f ca="1" t="shared" si="108"/>
        <v>120.75</v>
      </c>
      <c r="BT7" s="1">
        <f ca="1" t="shared" si="109"/>
        <v>64.05</v>
      </c>
      <c r="BU7" s="1">
        <f ca="1" t="shared" si="110"/>
        <v>80</v>
      </c>
      <c r="BV7" s="1">
        <f ca="1" t="shared" si="111"/>
        <v>117</v>
      </c>
      <c r="BW7" s="1">
        <f ca="1" t="shared" si="112"/>
        <v>152.25</v>
      </c>
      <c r="BX7" s="1">
        <f ca="1" t="shared" si="113"/>
        <v>120.75</v>
      </c>
      <c r="BY7" s="1">
        <f ca="1" t="shared" si="114"/>
        <v>64.05</v>
      </c>
      <c r="BZ7" s="1">
        <f ca="1" t="shared" si="115"/>
        <v>80</v>
      </c>
      <c r="CA7" s="1">
        <f ca="1" t="shared" si="116"/>
        <v>117</v>
      </c>
      <c r="CB7" s="1">
        <f ca="1" t="shared" si="117"/>
        <v>152.25</v>
      </c>
      <c r="CC7" s="1">
        <f ca="1" t="shared" si="118"/>
        <v>120.75</v>
      </c>
      <c r="CD7" s="1">
        <f ca="1" t="shared" si="119"/>
        <v>64.05</v>
      </c>
      <c r="CE7" s="1">
        <f ca="1" t="shared" si="120"/>
        <v>80</v>
      </c>
      <c r="CF7" s="1">
        <f ca="1" t="shared" si="121"/>
        <v>117</v>
      </c>
      <c r="CG7" s="1">
        <f ca="1" t="shared" si="122"/>
        <v>152.25</v>
      </c>
      <c r="CH7" s="1">
        <f ca="1" t="shared" si="123"/>
        <v>120.75</v>
      </c>
      <c r="CI7" s="1">
        <f ca="1" t="shared" si="124"/>
        <v>64.05</v>
      </c>
      <c r="CJ7" s="1">
        <f ca="1" t="shared" si="125"/>
        <v>80</v>
      </c>
      <c r="CK7" s="1">
        <f ca="1" t="shared" si="126"/>
        <v>117</v>
      </c>
      <c r="CL7" s="1">
        <f ca="1" t="shared" si="127"/>
        <v>152.25</v>
      </c>
      <c r="CM7" s="1">
        <f ca="1" t="shared" si="128"/>
        <v>120.75</v>
      </c>
    </row>
    <row r="8" spans="1:91">
      <c r="A8" s="4"/>
      <c r="B8" s="1">
        <f ca="1">RANDBETWEEN(wage_sorted!$B$2,wage_sorted!$C$2)</f>
        <v>93</v>
      </c>
      <c r="C8" s="1">
        <f ca="1">RANDBETWEEN(wage_sorted!$B$3,wage_sorted!$C$3)</f>
        <v>106</v>
      </c>
      <c r="D8" s="1">
        <f ca="1">RANDBETWEEN(wage_sorted!$B$4,wage_sorted!$C$4)</f>
        <v>148</v>
      </c>
      <c r="E8" s="1"/>
      <c r="F8" s="1"/>
      <c r="G8" s="1">
        <f ca="1" t="shared" si="49"/>
        <v>93</v>
      </c>
      <c r="H8" s="1">
        <f ca="1" t="shared" si="50"/>
        <v>106</v>
      </c>
      <c r="I8" s="1">
        <f ca="1" t="shared" si="51"/>
        <v>148</v>
      </c>
      <c r="J8" s="1"/>
      <c r="K8" s="1"/>
      <c r="L8" s="1">
        <f ca="1" t="shared" si="53"/>
        <v>93</v>
      </c>
      <c r="M8" s="1">
        <f ca="1" t="shared" si="54"/>
        <v>106</v>
      </c>
      <c r="N8" s="1">
        <f ca="1" t="shared" si="55"/>
        <v>148</v>
      </c>
      <c r="O8" s="1">
        <f ca="1">RANDBETWEEN(wage_sorted!$B$5,wage_sorted!$C$5)</f>
        <v>137</v>
      </c>
      <c r="P8" s="1"/>
      <c r="Q8" s="1">
        <f ca="1" t="shared" si="58"/>
        <v>93</v>
      </c>
      <c r="R8" s="1">
        <f ca="1" t="shared" si="59"/>
        <v>106</v>
      </c>
      <c r="S8" s="1">
        <f ca="1" t="shared" si="60"/>
        <v>148</v>
      </c>
      <c r="T8" s="1"/>
      <c r="U8" s="1"/>
      <c r="V8" s="1">
        <f ca="1" t="shared" si="63"/>
        <v>93</v>
      </c>
      <c r="W8" s="1">
        <f ca="1" t="shared" si="64"/>
        <v>106</v>
      </c>
      <c r="X8" s="1">
        <f ca="1" t="shared" si="65"/>
        <v>148</v>
      </c>
      <c r="Y8" s="1">
        <f ca="1" t="shared" si="66"/>
        <v>137</v>
      </c>
      <c r="Z8" s="1"/>
      <c r="AA8" s="1">
        <f ca="1" t="shared" si="68"/>
        <v>93</v>
      </c>
      <c r="AB8" s="1">
        <f ca="1" t="shared" si="69"/>
        <v>106</v>
      </c>
      <c r="AC8" s="1">
        <f ca="1" t="shared" si="70"/>
        <v>148</v>
      </c>
      <c r="AD8" s="1">
        <f ca="1" t="shared" si="71"/>
        <v>137</v>
      </c>
      <c r="AE8" s="1"/>
      <c r="AF8" s="1">
        <f ca="1" t="shared" si="73"/>
        <v>93</v>
      </c>
      <c r="AG8" s="1">
        <f ca="1" t="shared" si="74"/>
        <v>106</v>
      </c>
      <c r="AH8" s="1">
        <f ca="1" t="shared" si="75"/>
        <v>148</v>
      </c>
      <c r="AI8" s="1">
        <f ca="1" t="shared" si="76"/>
        <v>137</v>
      </c>
      <c r="AJ8" s="1">
        <f ca="1">RANDBETWEEN(wage_sorted!$B$6,wage_sorted!$C$6)</f>
        <v>166</v>
      </c>
      <c r="AK8" s="1">
        <f ca="1" t="shared" si="78"/>
        <v>93</v>
      </c>
      <c r="AL8" s="1">
        <f ca="1" t="shared" si="79"/>
        <v>106</v>
      </c>
      <c r="AM8" s="1">
        <f ca="1" t="shared" si="80"/>
        <v>148</v>
      </c>
      <c r="AN8" s="1">
        <f ca="1" t="shared" si="81"/>
        <v>137</v>
      </c>
      <c r="AO8" s="1"/>
      <c r="AP8" s="1">
        <f ca="1" t="shared" si="83"/>
        <v>93</v>
      </c>
      <c r="AQ8" s="1">
        <f ca="1" t="shared" si="84"/>
        <v>106</v>
      </c>
      <c r="AR8" s="1">
        <f ca="1" t="shared" si="85"/>
        <v>148</v>
      </c>
      <c r="AS8" s="1">
        <f ca="1" t="shared" si="86"/>
        <v>137</v>
      </c>
      <c r="AT8" s="1">
        <f ca="1" t="shared" si="87"/>
        <v>166</v>
      </c>
      <c r="AU8" s="1">
        <f ca="1" t="shared" si="88"/>
        <v>102.3</v>
      </c>
      <c r="AV8" s="1">
        <f ca="1" t="shared" si="89"/>
        <v>116.6</v>
      </c>
      <c r="AW8" s="1">
        <f ca="1" t="shared" si="90"/>
        <v>162.8</v>
      </c>
      <c r="AX8" s="1">
        <f ca="1" t="shared" si="91"/>
        <v>150.7</v>
      </c>
      <c r="AY8" s="1">
        <f ca="1" t="shared" si="92"/>
        <v>182.6</v>
      </c>
      <c r="AZ8" s="1">
        <f ca="1" t="shared" si="93"/>
        <v>93</v>
      </c>
      <c r="BA8" s="1">
        <f ca="1" t="shared" si="94"/>
        <v>106</v>
      </c>
      <c r="BB8" s="1">
        <f ca="1" t="shared" si="95"/>
        <v>148</v>
      </c>
      <c r="BC8" s="1">
        <f ca="1" t="shared" si="96"/>
        <v>137</v>
      </c>
      <c r="BD8" s="1">
        <f ca="1" t="shared" si="97"/>
        <v>166</v>
      </c>
      <c r="BE8" s="1">
        <f ca="1" t="shared" si="98"/>
        <v>93</v>
      </c>
      <c r="BF8" s="1">
        <f ca="1" t="shared" si="99"/>
        <v>106</v>
      </c>
      <c r="BG8" s="1">
        <f ca="1" t="shared" si="100"/>
        <v>148</v>
      </c>
      <c r="BH8" s="1">
        <f ca="1" t="shared" si="101"/>
        <v>137</v>
      </c>
      <c r="BI8" s="1">
        <f ca="1" t="shared" si="102"/>
        <v>166</v>
      </c>
      <c r="BJ8" s="1">
        <f ca="1" t="shared" si="103"/>
        <v>97.65</v>
      </c>
      <c r="BK8" s="1">
        <f ca="1" t="shared" si="17"/>
        <v>107</v>
      </c>
      <c r="BL8" s="1">
        <f ca="1" t="shared" si="18"/>
        <v>149</v>
      </c>
      <c r="BM8" s="1">
        <f ca="1" t="shared" si="43"/>
        <v>143.85</v>
      </c>
      <c r="BN8" s="1">
        <f ca="1" t="shared" si="43"/>
        <v>174.3</v>
      </c>
      <c r="BO8" s="1">
        <f ca="1" t="shared" si="104"/>
        <v>97.65</v>
      </c>
      <c r="BP8" s="1">
        <f ca="1" t="shared" si="105"/>
        <v>107</v>
      </c>
      <c r="BQ8" s="1">
        <f ca="1" t="shared" si="106"/>
        <v>149</v>
      </c>
      <c r="BR8" s="1">
        <f ca="1" t="shared" si="107"/>
        <v>143.85</v>
      </c>
      <c r="BS8" s="1">
        <f ca="1" t="shared" si="108"/>
        <v>174.3</v>
      </c>
      <c r="BT8" s="1">
        <f ca="1" t="shared" si="109"/>
        <v>97.65</v>
      </c>
      <c r="BU8" s="1">
        <f ca="1" t="shared" si="110"/>
        <v>107</v>
      </c>
      <c r="BV8" s="1">
        <f ca="1" t="shared" si="111"/>
        <v>149</v>
      </c>
      <c r="BW8" s="1">
        <f ca="1" t="shared" si="112"/>
        <v>143.85</v>
      </c>
      <c r="BX8" s="1">
        <f ca="1" t="shared" si="113"/>
        <v>174.3</v>
      </c>
      <c r="BY8" s="1">
        <f ca="1" t="shared" si="114"/>
        <v>97.65</v>
      </c>
      <c r="BZ8" s="1">
        <f ca="1" t="shared" si="115"/>
        <v>107</v>
      </c>
      <c r="CA8" s="1">
        <f ca="1" t="shared" si="116"/>
        <v>149</v>
      </c>
      <c r="CB8" s="1">
        <f ca="1" t="shared" si="117"/>
        <v>143.85</v>
      </c>
      <c r="CC8" s="1">
        <f ca="1" t="shared" si="118"/>
        <v>174.3</v>
      </c>
      <c r="CD8" s="1">
        <f ca="1" t="shared" si="119"/>
        <v>97.65</v>
      </c>
      <c r="CE8" s="1">
        <f ca="1" t="shared" si="120"/>
        <v>107</v>
      </c>
      <c r="CF8" s="1">
        <f ca="1" t="shared" si="121"/>
        <v>149</v>
      </c>
      <c r="CG8" s="1">
        <f ca="1" t="shared" si="122"/>
        <v>143.85</v>
      </c>
      <c r="CH8" s="1">
        <f ca="1" t="shared" si="123"/>
        <v>174.3</v>
      </c>
      <c r="CI8" s="1">
        <f ca="1" t="shared" si="124"/>
        <v>97.65</v>
      </c>
      <c r="CJ8" s="1">
        <f ca="1" t="shared" si="125"/>
        <v>107</v>
      </c>
      <c r="CK8" s="1">
        <f ca="1" t="shared" si="126"/>
        <v>149</v>
      </c>
      <c r="CL8" s="1">
        <f ca="1" t="shared" si="127"/>
        <v>143.85</v>
      </c>
      <c r="CM8" s="1">
        <f ca="1" t="shared" si="128"/>
        <v>174.3</v>
      </c>
    </row>
    <row r="9" spans="1:91">
      <c r="A9" s="4"/>
      <c r="B9" s="1">
        <f ca="1">RANDBETWEEN(wage_sorted!$B$2,wage_sorted!$C$2)</f>
        <v>80</v>
      </c>
      <c r="C9" s="1">
        <f ca="1">RANDBETWEEN(wage_sorted!$B$3,wage_sorted!$C$3)</f>
        <v>96</v>
      </c>
      <c r="D9" s="1">
        <f ca="1">RANDBETWEEN(wage_sorted!$B$4,wage_sorted!$C$4)</f>
        <v>122</v>
      </c>
      <c r="E9" s="1"/>
      <c r="F9" s="1"/>
      <c r="G9" s="1">
        <f ca="1" t="shared" si="49"/>
        <v>80</v>
      </c>
      <c r="H9" s="1">
        <f ca="1" t="shared" si="50"/>
        <v>96</v>
      </c>
      <c r="I9" s="1"/>
      <c r="J9" s="1"/>
      <c r="K9" s="1"/>
      <c r="L9" s="1">
        <f ca="1" t="shared" si="53"/>
        <v>80</v>
      </c>
      <c r="M9" s="1">
        <f ca="1" t="shared" si="54"/>
        <v>96</v>
      </c>
      <c r="N9" s="1">
        <f ca="1" t="shared" si="55"/>
        <v>122</v>
      </c>
      <c r="O9" s="1"/>
      <c r="P9" s="1"/>
      <c r="Q9" s="1">
        <f ca="1" t="shared" si="58"/>
        <v>80</v>
      </c>
      <c r="R9" s="1">
        <f ca="1" t="shared" si="59"/>
        <v>96</v>
      </c>
      <c r="S9" s="1">
        <f ca="1" t="shared" si="60"/>
        <v>122</v>
      </c>
      <c r="T9" s="1"/>
      <c r="U9" s="1"/>
      <c r="V9" s="1">
        <f ca="1" t="shared" si="63"/>
        <v>80</v>
      </c>
      <c r="W9" s="1">
        <f ca="1" t="shared" si="64"/>
        <v>96</v>
      </c>
      <c r="X9" s="1">
        <f ca="1" t="shared" si="65"/>
        <v>122</v>
      </c>
      <c r="Y9" s="1">
        <f ca="1">RANDBETWEEN(wage_sorted!$B$5,wage_sorted!$C$5)</f>
        <v>105</v>
      </c>
      <c r="Z9" s="1"/>
      <c r="AA9" s="1">
        <f ca="1" t="shared" si="68"/>
        <v>80</v>
      </c>
      <c r="AB9" s="1">
        <f ca="1" t="shared" si="69"/>
        <v>96</v>
      </c>
      <c r="AC9" s="1">
        <f ca="1" t="shared" si="70"/>
        <v>122</v>
      </c>
      <c r="AD9" s="1"/>
      <c r="AE9" s="1"/>
      <c r="AF9" s="1">
        <f ca="1" t="shared" si="73"/>
        <v>80</v>
      </c>
      <c r="AG9" s="1">
        <f ca="1" t="shared" si="74"/>
        <v>96</v>
      </c>
      <c r="AH9" s="1">
        <f ca="1" t="shared" si="75"/>
        <v>122</v>
      </c>
      <c r="AI9" s="1">
        <f ca="1" t="shared" si="76"/>
        <v>105</v>
      </c>
      <c r="AJ9" s="1"/>
      <c r="AK9" s="1">
        <f ca="1" t="shared" si="78"/>
        <v>80</v>
      </c>
      <c r="AL9" s="1">
        <f ca="1" t="shared" si="79"/>
        <v>96</v>
      </c>
      <c r="AM9" s="1">
        <f ca="1" t="shared" si="80"/>
        <v>122</v>
      </c>
      <c r="AN9" s="1">
        <f ca="1" t="shared" si="81"/>
        <v>105</v>
      </c>
      <c r="AO9" s="1"/>
      <c r="AP9" s="1">
        <f ca="1" t="shared" si="83"/>
        <v>80</v>
      </c>
      <c r="AQ9" s="1">
        <f ca="1" t="shared" si="84"/>
        <v>96</v>
      </c>
      <c r="AR9" s="1">
        <f ca="1" t="shared" si="85"/>
        <v>122</v>
      </c>
      <c r="AS9" s="1">
        <f ca="1" t="shared" si="86"/>
        <v>105</v>
      </c>
      <c r="AT9" s="1">
        <f ca="1">RANDBETWEEN(wage_sorted!$B$6,wage_sorted!$C$6)</f>
        <v>125</v>
      </c>
      <c r="AU9" s="1">
        <f ca="1" t="shared" si="88"/>
        <v>88</v>
      </c>
      <c r="AV9" s="1">
        <f ca="1" t="shared" si="89"/>
        <v>105.6</v>
      </c>
      <c r="AW9" s="1">
        <f ca="1" t="shared" si="90"/>
        <v>134.2</v>
      </c>
      <c r="AX9" s="1">
        <f ca="1" t="shared" si="91"/>
        <v>115.5</v>
      </c>
      <c r="AY9" s="1">
        <f ca="1" t="shared" si="92"/>
        <v>137.5</v>
      </c>
      <c r="AZ9" s="1">
        <f ca="1" t="shared" si="93"/>
        <v>80</v>
      </c>
      <c r="BA9" s="1">
        <f ca="1" t="shared" si="94"/>
        <v>96</v>
      </c>
      <c r="BB9" s="1">
        <f ca="1" t="shared" si="95"/>
        <v>122</v>
      </c>
      <c r="BC9" s="1">
        <f ca="1" t="shared" si="96"/>
        <v>105</v>
      </c>
      <c r="BD9" s="1">
        <f ca="1" t="shared" si="97"/>
        <v>125</v>
      </c>
      <c r="BE9" s="1">
        <f ca="1" t="shared" si="98"/>
        <v>80</v>
      </c>
      <c r="BF9" s="1">
        <f ca="1" t="shared" si="99"/>
        <v>96</v>
      </c>
      <c r="BG9" s="1">
        <f ca="1" t="shared" si="100"/>
        <v>122</v>
      </c>
      <c r="BH9" s="1">
        <f ca="1" t="shared" si="101"/>
        <v>105</v>
      </c>
      <c r="BI9" s="1">
        <f ca="1" t="shared" si="102"/>
        <v>125</v>
      </c>
      <c r="BJ9" s="1">
        <f ca="1" t="shared" si="103"/>
        <v>84</v>
      </c>
      <c r="BK9" s="1">
        <f ca="1" t="shared" si="17"/>
        <v>97</v>
      </c>
      <c r="BL9" s="1">
        <f ca="1" t="shared" si="18"/>
        <v>123</v>
      </c>
      <c r="BM9" s="1">
        <f ca="1" t="shared" si="43"/>
        <v>110.25</v>
      </c>
      <c r="BN9" s="1">
        <f ca="1" t="shared" si="43"/>
        <v>131.25</v>
      </c>
      <c r="BO9" s="1">
        <f ca="1" t="shared" si="104"/>
        <v>84</v>
      </c>
      <c r="BP9" s="1">
        <f ca="1" t="shared" si="105"/>
        <v>97</v>
      </c>
      <c r="BQ9" s="1">
        <f ca="1" t="shared" si="106"/>
        <v>123</v>
      </c>
      <c r="BR9" s="1">
        <f ca="1" t="shared" si="107"/>
        <v>110.25</v>
      </c>
      <c r="BS9" s="1">
        <f ca="1" t="shared" si="108"/>
        <v>131.25</v>
      </c>
      <c r="BT9" s="1">
        <f ca="1" t="shared" si="109"/>
        <v>84</v>
      </c>
      <c r="BU9" s="1">
        <f ca="1" t="shared" si="110"/>
        <v>97</v>
      </c>
      <c r="BV9" s="1">
        <f ca="1" t="shared" si="111"/>
        <v>123</v>
      </c>
      <c r="BW9" s="1">
        <f ca="1" t="shared" si="112"/>
        <v>110.25</v>
      </c>
      <c r="BX9" s="1">
        <f ca="1" t="shared" si="113"/>
        <v>131.25</v>
      </c>
      <c r="BY9" s="1">
        <f ca="1" t="shared" si="114"/>
        <v>84</v>
      </c>
      <c r="BZ9" s="1">
        <f ca="1" t="shared" si="115"/>
        <v>97</v>
      </c>
      <c r="CA9" s="1">
        <f ca="1" t="shared" si="116"/>
        <v>123</v>
      </c>
      <c r="CB9" s="1">
        <f ca="1" t="shared" si="117"/>
        <v>110.25</v>
      </c>
      <c r="CC9" s="1">
        <f ca="1" t="shared" si="118"/>
        <v>131.25</v>
      </c>
      <c r="CD9" s="1">
        <f ca="1" t="shared" si="119"/>
        <v>84</v>
      </c>
      <c r="CE9" s="1">
        <f ca="1" t="shared" si="120"/>
        <v>97</v>
      </c>
      <c r="CF9" s="1">
        <f ca="1" t="shared" si="121"/>
        <v>123</v>
      </c>
      <c r="CG9" s="1">
        <f ca="1" t="shared" si="122"/>
        <v>110.25</v>
      </c>
      <c r="CH9" s="1">
        <f ca="1" t="shared" si="123"/>
        <v>131.25</v>
      </c>
      <c r="CI9" s="1">
        <f ca="1" t="shared" si="124"/>
        <v>84</v>
      </c>
      <c r="CJ9" s="1">
        <f ca="1" t="shared" si="125"/>
        <v>97</v>
      </c>
      <c r="CK9" s="1">
        <f ca="1" t="shared" si="126"/>
        <v>123</v>
      </c>
      <c r="CL9" s="1">
        <f ca="1" t="shared" si="127"/>
        <v>110.25</v>
      </c>
      <c r="CM9" s="1">
        <f ca="1" t="shared" si="128"/>
        <v>131.25</v>
      </c>
    </row>
    <row r="10" spans="1:91">
      <c r="A10" s="4"/>
      <c r="B10" s="1">
        <f ca="1">RANDBETWEEN(wage_sorted!$B$2,wage_sorted!$C$2)</f>
        <v>86</v>
      </c>
      <c r="C10" s="1">
        <f ca="1">RANDBETWEEN(wage_sorted!$B$3,wage_sorted!$C$3)</f>
        <v>85</v>
      </c>
      <c r="D10" s="1"/>
      <c r="E10" s="1"/>
      <c r="F10" s="1"/>
      <c r="G10" s="1">
        <f ca="1" t="shared" si="49"/>
        <v>86</v>
      </c>
      <c r="H10" s="1">
        <f ca="1" t="shared" si="50"/>
        <v>85</v>
      </c>
      <c r="I10" s="1"/>
      <c r="J10" s="1"/>
      <c r="K10" s="1"/>
      <c r="L10" s="1">
        <f ca="1" t="shared" si="53"/>
        <v>86</v>
      </c>
      <c r="M10" s="1">
        <f ca="1" t="shared" si="54"/>
        <v>85</v>
      </c>
      <c r="N10" s="1">
        <f ca="1">RANDBETWEEN(wage_sorted!$B$4,wage_sorted!$C$4)</f>
        <v>156</v>
      </c>
      <c r="O10" s="1"/>
      <c r="P10" s="1"/>
      <c r="Q10" s="1">
        <f ca="1" t="shared" si="58"/>
        <v>86</v>
      </c>
      <c r="R10" s="1">
        <f ca="1" t="shared" si="59"/>
        <v>85</v>
      </c>
      <c r="S10" s="1"/>
      <c r="T10" s="1"/>
      <c r="U10" s="1"/>
      <c r="V10" s="1">
        <f ca="1" t="shared" si="63"/>
        <v>86</v>
      </c>
      <c r="W10" s="1">
        <f ca="1" t="shared" si="64"/>
        <v>85</v>
      </c>
      <c r="X10" s="1">
        <f ca="1" t="shared" si="65"/>
        <v>156</v>
      </c>
      <c r="Y10" s="1"/>
      <c r="Z10" s="1"/>
      <c r="AA10" s="1">
        <f ca="1" t="shared" si="68"/>
        <v>86</v>
      </c>
      <c r="AB10" s="1">
        <f ca="1" t="shared" si="69"/>
        <v>85</v>
      </c>
      <c r="AC10" s="1">
        <f ca="1" t="shared" si="70"/>
        <v>156</v>
      </c>
      <c r="AD10" s="1"/>
      <c r="AE10" s="1"/>
      <c r="AF10" s="1">
        <f ca="1" t="shared" si="73"/>
        <v>86</v>
      </c>
      <c r="AG10" s="1">
        <f ca="1" t="shared" si="74"/>
        <v>85</v>
      </c>
      <c r="AH10" s="1">
        <f ca="1" t="shared" si="75"/>
        <v>156</v>
      </c>
      <c r="AI10" s="1">
        <f ca="1">RANDBETWEEN(wage_sorted!$B$5,wage_sorted!$C$5)</f>
        <v>118</v>
      </c>
      <c r="AJ10" s="1"/>
      <c r="AK10" s="1">
        <f ca="1" t="shared" si="78"/>
        <v>86</v>
      </c>
      <c r="AL10" s="1">
        <f ca="1" t="shared" si="79"/>
        <v>85</v>
      </c>
      <c r="AM10" s="1">
        <f ca="1" t="shared" si="80"/>
        <v>156</v>
      </c>
      <c r="AN10" s="1"/>
      <c r="AO10" s="1"/>
      <c r="AP10" s="1">
        <f ca="1" t="shared" si="83"/>
        <v>86</v>
      </c>
      <c r="AQ10" s="1">
        <f ca="1" t="shared" si="84"/>
        <v>85</v>
      </c>
      <c r="AR10" s="1">
        <f ca="1" t="shared" si="85"/>
        <v>156</v>
      </c>
      <c r="AS10" s="1">
        <f ca="1" t="shared" si="86"/>
        <v>118</v>
      </c>
      <c r="AT10" s="1"/>
      <c r="AU10" s="1">
        <f ca="1" t="shared" si="88"/>
        <v>94.6</v>
      </c>
      <c r="AV10" s="1">
        <f ca="1" t="shared" si="89"/>
        <v>93.5</v>
      </c>
      <c r="AW10" s="1">
        <f ca="1" t="shared" si="90"/>
        <v>171.6</v>
      </c>
      <c r="AX10" s="1">
        <f ca="1" t="shared" si="91"/>
        <v>129.8</v>
      </c>
      <c r="AY10" s="1"/>
      <c r="AZ10" s="1">
        <f ca="1" t="shared" si="93"/>
        <v>86</v>
      </c>
      <c r="BA10" s="1">
        <f ca="1" t="shared" si="94"/>
        <v>85</v>
      </c>
      <c r="BB10" s="1">
        <f ca="1" t="shared" si="95"/>
        <v>156</v>
      </c>
      <c r="BC10" s="1">
        <f ca="1" t="shared" si="96"/>
        <v>118</v>
      </c>
      <c r="BD10" s="1">
        <f ca="1">RANDBETWEEN(wage_sorted!$B$6,wage_sorted!$C$6)</f>
        <v>171</v>
      </c>
      <c r="BE10" s="1">
        <f ca="1" t="shared" si="98"/>
        <v>86</v>
      </c>
      <c r="BF10" s="1">
        <f ca="1" t="shared" si="99"/>
        <v>85</v>
      </c>
      <c r="BG10" s="1">
        <f ca="1" t="shared" si="100"/>
        <v>156</v>
      </c>
      <c r="BH10" s="1">
        <f ca="1" t="shared" si="101"/>
        <v>118</v>
      </c>
      <c r="BI10" s="1"/>
      <c r="BJ10" s="1">
        <f ca="1" t="shared" si="103"/>
        <v>90.3</v>
      </c>
      <c r="BK10" s="1">
        <f ca="1" t="shared" si="17"/>
        <v>86</v>
      </c>
      <c r="BL10" s="1">
        <f ca="1" t="shared" si="18"/>
        <v>157</v>
      </c>
      <c r="BM10" s="1">
        <f ca="1" t="shared" si="43"/>
        <v>123.9</v>
      </c>
      <c r="BN10" s="1">
        <f ca="1" t="shared" si="43"/>
        <v>179.55</v>
      </c>
      <c r="BO10" s="1">
        <f ca="1" t="shared" si="104"/>
        <v>90.3</v>
      </c>
      <c r="BP10" s="1">
        <f ca="1" t="shared" si="105"/>
        <v>86</v>
      </c>
      <c r="BQ10" s="1">
        <f ca="1" t="shared" si="106"/>
        <v>157</v>
      </c>
      <c r="BR10" s="1">
        <f ca="1" t="shared" si="107"/>
        <v>123.9</v>
      </c>
      <c r="BS10" s="1">
        <f ca="1" t="shared" si="108"/>
        <v>179.55</v>
      </c>
      <c r="BT10" s="1">
        <f ca="1" t="shared" si="109"/>
        <v>90.3</v>
      </c>
      <c r="BU10" s="1">
        <f ca="1" t="shared" si="110"/>
        <v>86</v>
      </c>
      <c r="BV10" s="1">
        <f ca="1" t="shared" si="111"/>
        <v>157</v>
      </c>
      <c r="BW10" s="1">
        <f ca="1" t="shared" si="112"/>
        <v>123.9</v>
      </c>
      <c r="BX10" s="1">
        <f ca="1" t="shared" si="113"/>
        <v>179.55</v>
      </c>
      <c r="BY10" s="1">
        <f ca="1" t="shared" si="114"/>
        <v>90.3</v>
      </c>
      <c r="BZ10" s="1">
        <f ca="1" t="shared" si="115"/>
        <v>86</v>
      </c>
      <c r="CA10" s="1">
        <f ca="1" t="shared" si="116"/>
        <v>157</v>
      </c>
      <c r="CB10" s="1">
        <f ca="1" t="shared" si="117"/>
        <v>123.9</v>
      </c>
      <c r="CC10" s="1">
        <f ca="1" t="shared" si="118"/>
        <v>179.55</v>
      </c>
      <c r="CD10" s="1">
        <f ca="1" t="shared" si="119"/>
        <v>90.3</v>
      </c>
      <c r="CE10" s="1">
        <f ca="1" t="shared" si="120"/>
        <v>86</v>
      </c>
      <c r="CF10" s="1">
        <f ca="1" t="shared" si="121"/>
        <v>157</v>
      </c>
      <c r="CG10" s="1">
        <f ca="1" t="shared" si="122"/>
        <v>123.9</v>
      </c>
      <c r="CH10" s="1">
        <f ca="1" t="shared" si="123"/>
        <v>179.55</v>
      </c>
      <c r="CI10" s="1">
        <f ca="1" t="shared" si="124"/>
        <v>90.3</v>
      </c>
      <c r="CJ10" s="1">
        <f ca="1" t="shared" si="125"/>
        <v>86</v>
      </c>
      <c r="CK10" s="1">
        <f ca="1" t="shared" si="126"/>
        <v>157</v>
      </c>
      <c r="CL10" s="1">
        <f ca="1" t="shared" si="127"/>
        <v>123.9</v>
      </c>
      <c r="CM10" s="1">
        <f ca="1" t="shared" si="128"/>
        <v>179.55</v>
      </c>
    </row>
    <row r="11" spans="1:91">
      <c r="A11" s="4"/>
      <c r="B11" s="1">
        <f ca="1">RANDBETWEEN(wage_sorted!$B$2,wage_sorted!$C$2)</f>
        <v>80</v>
      </c>
      <c r="C11" s="1">
        <f ca="1">RANDBETWEEN(wage_sorted!$B$3,wage_sorted!$C$3)</f>
        <v>85</v>
      </c>
      <c r="D11" s="1"/>
      <c r="E11" s="1"/>
      <c r="F11" s="1"/>
      <c r="G11" s="1">
        <f ca="1" t="shared" si="49"/>
        <v>80</v>
      </c>
      <c r="H11" s="1"/>
      <c r="I11" s="1"/>
      <c r="J11" s="1"/>
      <c r="K11" s="1"/>
      <c r="L11" s="1">
        <f ca="1" t="shared" si="53"/>
        <v>80</v>
      </c>
      <c r="M11" s="1">
        <f ca="1" t="shared" si="54"/>
        <v>85</v>
      </c>
      <c r="N11" s="1"/>
      <c r="O11" s="1"/>
      <c r="P11" s="1"/>
      <c r="Q11" s="1">
        <f ca="1" t="shared" si="58"/>
        <v>80</v>
      </c>
      <c r="R11" s="1">
        <f ca="1" t="shared" si="59"/>
        <v>85</v>
      </c>
      <c r="S11" s="1"/>
      <c r="T11" s="1"/>
      <c r="U11" s="1"/>
      <c r="V11" s="1">
        <f ca="1" t="shared" si="63"/>
        <v>80</v>
      </c>
      <c r="W11" s="1">
        <f ca="1" t="shared" si="64"/>
        <v>85</v>
      </c>
      <c r="X11" s="1">
        <f ca="1">RANDBETWEEN(wage_sorted!$B$4,wage_sorted!$C$4)</f>
        <v>146</v>
      </c>
      <c r="Y11" s="1"/>
      <c r="Z11" s="1"/>
      <c r="AA11" s="1">
        <f ca="1" t="shared" si="68"/>
        <v>80</v>
      </c>
      <c r="AB11" s="1">
        <f ca="1" t="shared" si="69"/>
        <v>85</v>
      </c>
      <c r="AC11" s="1"/>
      <c r="AD11" s="1"/>
      <c r="AE11" s="1"/>
      <c r="AF11" s="1">
        <f ca="1" t="shared" si="73"/>
        <v>80</v>
      </c>
      <c r="AG11" s="1">
        <f ca="1" t="shared" si="74"/>
        <v>85</v>
      </c>
      <c r="AH11" s="1">
        <f ca="1" t="shared" si="75"/>
        <v>146</v>
      </c>
      <c r="AI11" s="1"/>
      <c r="AJ11" s="1"/>
      <c r="AK11" s="1">
        <f ca="1" t="shared" si="78"/>
        <v>80</v>
      </c>
      <c r="AL11" s="1">
        <f ca="1" t="shared" si="79"/>
        <v>85</v>
      </c>
      <c r="AM11" s="1">
        <f ca="1" t="shared" si="80"/>
        <v>146</v>
      </c>
      <c r="AN11" s="1"/>
      <c r="AO11" s="1"/>
      <c r="AP11" s="1">
        <f ca="1" t="shared" si="83"/>
        <v>80</v>
      </c>
      <c r="AQ11" s="1">
        <f ca="1" t="shared" si="84"/>
        <v>85</v>
      </c>
      <c r="AR11" s="1">
        <f ca="1" t="shared" si="85"/>
        <v>146</v>
      </c>
      <c r="AS11" s="1">
        <f ca="1">RANDBETWEEN(wage_sorted!$B$5,wage_sorted!$C$5)</f>
        <v>125</v>
      </c>
      <c r="AT11" s="1"/>
      <c r="AU11" s="1">
        <f ca="1" t="shared" si="88"/>
        <v>88</v>
      </c>
      <c r="AV11" s="1">
        <f ca="1" t="shared" si="89"/>
        <v>93.5</v>
      </c>
      <c r="AW11" s="1">
        <f ca="1" t="shared" si="90"/>
        <v>160.6</v>
      </c>
      <c r="AX11" s="1">
        <f ca="1" t="shared" si="91"/>
        <v>137.5</v>
      </c>
      <c r="AY11" s="1"/>
      <c r="AZ11" s="1">
        <f ca="1" t="shared" si="93"/>
        <v>80</v>
      </c>
      <c r="BA11" s="1">
        <f ca="1" t="shared" si="94"/>
        <v>85</v>
      </c>
      <c r="BB11" s="1">
        <f ca="1" t="shared" si="95"/>
        <v>146</v>
      </c>
      <c r="BC11" s="1">
        <f ca="1" t="shared" si="96"/>
        <v>125</v>
      </c>
      <c r="BD11" s="1"/>
      <c r="BE11" s="1">
        <f ca="1" t="shared" si="98"/>
        <v>80</v>
      </c>
      <c r="BF11" s="1">
        <f ca="1" t="shared" si="99"/>
        <v>85</v>
      </c>
      <c r="BG11" s="1">
        <f ca="1" t="shared" si="100"/>
        <v>146</v>
      </c>
      <c r="BH11" s="1">
        <f ca="1" t="shared" si="101"/>
        <v>125</v>
      </c>
      <c r="BI11" s="1"/>
      <c r="BJ11" s="1">
        <f ca="1" t="shared" si="103"/>
        <v>84</v>
      </c>
      <c r="BK11" s="1">
        <f ca="1" t="shared" si="17"/>
        <v>86</v>
      </c>
      <c r="BL11" s="1">
        <f ca="1" t="shared" si="18"/>
        <v>147</v>
      </c>
      <c r="BM11" s="1">
        <f ca="1" t="shared" si="43"/>
        <v>131.25</v>
      </c>
      <c r="BN11" s="1">
        <f ca="1">RANDBETWEEN(wage_sorted!$B$6,wage_sorted!$C$6)</f>
        <v>151</v>
      </c>
      <c r="BO11" s="1">
        <f ca="1" t="shared" si="104"/>
        <v>84</v>
      </c>
      <c r="BP11" s="1">
        <f ca="1" t="shared" si="105"/>
        <v>86</v>
      </c>
      <c r="BQ11" s="1">
        <f ca="1" t="shared" si="106"/>
        <v>147</v>
      </c>
      <c r="BR11" s="1">
        <f ca="1" t="shared" si="107"/>
        <v>131.25</v>
      </c>
      <c r="BS11" s="1"/>
      <c r="BT11" s="1">
        <f ca="1" t="shared" si="109"/>
        <v>84</v>
      </c>
      <c r="BU11" s="1">
        <f ca="1" t="shared" si="110"/>
        <v>86</v>
      </c>
      <c r="BV11" s="1">
        <f ca="1" t="shared" si="111"/>
        <v>147</v>
      </c>
      <c r="BW11" s="1">
        <f ca="1" t="shared" si="112"/>
        <v>131.25</v>
      </c>
      <c r="BX11" s="1">
        <f ca="1" t="shared" si="113"/>
        <v>151</v>
      </c>
      <c r="BY11" s="1">
        <f ca="1" t="shared" si="114"/>
        <v>84</v>
      </c>
      <c r="BZ11" s="1">
        <f ca="1" t="shared" si="115"/>
        <v>86</v>
      </c>
      <c r="CA11" s="1">
        <f ca="1" t="shared" si="116"/>
        <v>147</v>
      </c>
      <c r="CB11" s="1">
        <f ca="1" t="shared" si="117"/>
        <v>131.25</v>
      </c>
      <c r="CC11" s="1">
        <f ca="1" t="shared" si="118"/>
        <v>151</v>
      </c>
      <c r="CD11" s="1">
        <f ca="1" t="shared" si="119"/>
        <v>84</v>
      </c>
      <c r="CE11" s="1">
        <f ca="1" t="shared" si="120"/>
        <v>86</v>
      </c>
      <c r="CF11" s="1">
        <f ca="1" t="shared" si="121"/>
        <v>147</v>
      </c>
      <c r="CG11" s="1">
        <f ca="1" t="shared" si="122"/>
        <v>131.25</v>
      </c>
      <c r="CH11" s="1">
        <f ca="1" t="shared" si="123"/>
        <v>151</v>
      </c>
      <c r="CI11" s="1">
        <f ca="1" t="shared" si="124"/>
        <v>84</v>
      </c>
      <c r="CJ11" s="1">
        <f ca="1" t="shared" si="125"/>
        <v>86</v>
      </c>
      <c r="CK11" s="1">
        <f ca="1" t="shared" si="126"/>
        <v>147</v>
      </c>
      <c r="CL11" s="1">
        <f ca="1" t="shared" si="127"/>
        <v>131.25</v>
      </c>
      <c r="CM11" s="1">
        <f ca="1" t="shared" si="128"/>
        <v>151</v>
      </c>
    </row>
    <row r="12" spans="1:91">
      <c r="A12" s="4"/>
      <c r="B12" s="1">
        <f ca="1">RANDBETWEEN(wage_sorted!$B$2,wage_sorted!$C$2)</f>
        <v>80</v>
      </c>
      <c r="C12" s="1"/>
      <c r="D12" s="1"/>
      <c r="E12" s="1"/>
      <c r="F12" s="1"/>
      <c r="G12" s="1">
        <f ca="1" t="shared" si="49"/>
        <v>80</v>
      </c>
      <c r="H12" s="1"/>
      <c r="I12" s="1"/>
      <c r="J12" s="1"/>
      <c r="K12" s="1"/>
      <c r="L12" s="1">
        <f ca="1" t="shared" si="53"/>
        <v>80</v>
      </c>
      <c r="M12" s="1">
        <f ca="1">RANDBETWEEN(wage_sorted!$B$3,wage_sorted!$C$3)</f>
        <v>98</v>
      </c>
      <c r="N12" s="1"/>
      <c r="O12" s="1"/>
      <c r="P12" s="1"/>
      <c r="Q12" s="1">
        <f ca="1" t="shared" si="58"/>
        <v>80</v>
      </c>
      <c r="R12" s="1"/>
      <c r="S12" s="1"/>
      <c r="T12" s="1"/>
      <c r="U12" s="1"/>
      <c r="V12" s="1">
        <f ca="1" t="shared" si="63"/>
        <v>80</v>
      </c>
      <c r="W12" s="1">
        <f ca="1" t="shared" si="64"/>
        <v>98</v>
      </c>
      <c r="X12" s="1"/>
      <c r="Y12" s="1"/>
      <c r="Z12" s="1"/>
      <c r="AA12" s="1">
        <f ca="1" t="shared" si="68"/>
        <v>80</v>
      </c>
      <c r="AB12" s="1">
        <f ca="1" t="shared" si="69"/>
        <v>98</v>
      </c>
      <c r="AC12" s="1"/>
      <c r="AD12" s="1"/>
      <c r="AE12" s="1"/>
      <c r="AF12" s="1">
        <f ca="1" t="shared" si="73"/>
        <v>80</v>
      </c>
      <c r="AG12" s="1">
        <f ca="1" t="shared" si="74"/>
        <v>98</v>
      </c>
      <c r="AH12" s="1">
        <f ca="1">RANDBETWEEN(wage_sorted!$B$4,wage_sorted!$C$4)</f>
        <v>116</v>
      </c>
      <c r="AI12" s="1"/>
      <c r="AJ12" s="1"/>
      <c r="AK12" s="1">
        <f ca="1" t="shared" si="78"/>
        <v>80</v>
      </c>
      <c r="AL12" s="1">
        <f ca="1" t="shared" si="79"/>
        <v>98</v>
      </c>
      <c r="AM12" s="1"/>
      <c r="AN12" s="1"/>
      <c r="AO12" s="1"/>
      <c r="AP12" s="1">
        <f ca="1" t="shared" si="83"/>
        <v>80</v>
      </c>
      <c r="AQ12" s="1">
        <f ca="1" t="shared" si="84"/>
        <v>98</v>
      </c>
      <c r="AR12" s="1">
        <f ca="1" t="shared" si="85"/>
        <v>116</v>
      </c>
      <c r="AS12" s="1"/>
      <c r="AT12" s="1"/>
      <c r="AU12" s="1">
        <f ca="1" t="shared" si="88"/>
        <v>88</v>
      </c>
      <c r="AV12" s="1">
        <f ca="1" t="shared" si="89"/>
        <v>107.8</v>
      </c>
      <c r="AW12" s="1">
        <f ca="1" t="shared" si="90"/>
        <v>127.6</v>
      </c>
      <c r="AX12" s="1"/>
      <c r="AY12" s="1"/>
      <c r="AZ12" s="1">
        <f ca="1" t="shared" si="93"/>
        <v>80</v>
      </c>
      <c r="BA12" s="1">
        <f ca="1" t="shared" si="94"/>
        <v>98</v>
      </c>
      <c r="BB12" s="1">
        <f ca="1" t="shared" si="95"/>
        <v>116</v>
      </c>
      <c r="BC12" s="1">
        <f ca="1">RANDBETWEEN(wage_sorted!$B$5,wage_sorted!$C$5)</f>
        <v>144</v>
      </c>
      <c r="BD12" s="1"/>
      <c r="BE12" s="1">
        <f ca="1" t="shared" si="98"/>
        <v>80</v>
      </c>
      <c r="BF12" s="1">
        <f ca="1" t="shared" si="99"/>
        <v>98</v>
      </c>
      <c r="BG12" s="1">
        <f ca="1" t="shared" si="100"/>
        <v>116</v>
      </c>
      <c r="BH12" s="1"/>
      <c r="BI12" s="1"/>
      <c r="BJ12" s="1">
        <f ca="1" t="shared" si="103"/>
        <v>84</v>
      </c>
      <c r="BK12" s="1">
        <f ca="1" t="shared" si="17"/>
        <v>99</v>
      </c>
      <c r="BL12" s="1">
        <f ca="1" t="shared" si="18"/>
        <v>117</v>
      </c>
      <c r="BM12" s="1">
        <f ca="1" t="shared" si="43"/>
        <v>151.2</v>
      </c>
      <c r="BN12" s="1"/>
      <c r="BO12" s="1">
        <f ca="1" t="shared" si="104"/>
        <v>84</v>
      </c>
      <c r="BP12" s="1">
        <f ca="1" t="shared" si="105"/>
        <v>99</v>
      </c>
      <c r="BQ12" s="1">
        <f ca="1" t="shared" si="106"/>
        <v>117</v>
      </c>
      <c r="BR12" s="1">
        <f ca="1" t="shared" si="107"/>
        <v>151.2</v>
      </c>
      <c r="BS12" s="1"/>
      <c r="BT12" s="1">
        <f ca="1" t="shared" si="109"/>
        <v>84</v>
      </c>
      <c r="BU12" s="1">
        <f ca="1" t="shared" si="110"/>
        <v>99</v>
      </c>
      <c r="BV12" s="1">
        <f ca="1" t="shared" si="111"/>
        <v>117</v>
      </c>
      <c r="BW12" s="1">
        <f ca="1" t="shared" si="112"/>
        <v>151.2</v>
      </c>
      <c r="BX12" s="1">
        <f ca="1">RANDBETWEEN(wage_sorted!$B$6,wage_sorted!$C$6)</f>
        <v>133</v>
      </c>
      <c r="BY12" s="1">
        <f ca="1" t="shared" si="114"/>
        <v>84</v>
      </c>
      <c r="BZ12" s="1">
        <f ca="1" t="shared" si="115"/>
        <v>99</v>
      </c>
      <c r="CA12" s="1">
        <f ca="1" t="shared" si="116"/>
        <v>117</v>
      </c>
      <c r="CB12" s="1">
        <f ca="1" t="shared" si="117"/>
        <v>151.2</v>
      </c>
      <c r="CC12" s="1"/>
      <c r="CD12" s="1">
        <f ca="1" t="shared" si="119"/>
        <v>84</v>
      </c>
      <c r="CE12" s="1">
        <f ca="1" t="shared" si="120"/>
        <v>99</v>
      </c>
      <c r="CF12" s="1">
        <f ca="1" t="shared" si="121"/>
        <v>117</v>
      </c>
      <c r="CG12" s="1">
        <f ca="1" t="shared" si="122"/>
        <v>151.2</v>
      </c>
      <c r="CH12" s="1">
        <f ca="1" t="shared" si="123"/>
        <v>133</v>
      </c>
      <c r="CI12" s="1">
        <f ca="1" t="shared" si="124"/>
        <v>84</v>
      </c>
      <c r="CJ12" s="1">
        <f ca="1" t="shared" si="125"/>
        <v>99</v>
      </c>
      <c r="CK12" s="1">
        <f ca="1" t="shared" si="126"/>
        <v>117</v>
      </c>
      <c r="CL12" s="1">
        <f ca="1" t="shared" si="127"/>
        <v>151.2</v>
      </c>
      <c r="CM12" s="1">
        <f ca="1" t="shared" si="128"/>
        <v>133</v>
      </c>
    </row>
    <row r="13" spans="1:91">
      <c r="A13" s="4"/>
      <c r="B13" s="1">
        <f ca="1">RANDBETWEEN(wage_sorted!$B$2,wage_sorted!$C$2)</f>
        <v>68</v>
      </c>
      <c r="C13" s="1"/>
      <c r="D13" s="1"/>
      <c r="E13" s="1"/>
      <c r="F13" s="1"/>
      <c r="G13" s="1"/>
      <c r="H13" s="1"/>
      <c r="I13" s="1"/>
      <c r="J13" s="1"/>
      <c r="K13" s="1"/>
      <c r="L13" s="1">
        <f ca="1" t="shared" si="53"/>
        <v>68</v>
      </c>
      <c r="M13" s="1"/>
      <c r="N13" s="1"/>
      <c r="O13" s="1"/>
      <c r="P13" s="1"/>
      <c r="Q13" s="1">
        <f ca="1" t="shared" si="58"/>
        <v>68</v>
      </c>
      <c r="R13" s="1"/>
      <c r="S13" s="1"/>
      <c r="T13" s="1"/>
      <c r="U13" s="1"/>
      <c r="V13" s="1">
        <f ca="1" t="shared" si="63"/>
        <v>68</v>
      </c>
      <c r="W13" s="1">
        <f ca="1">RANDBETWEEN(wage_sorted!$B$3,wage_sorted!$C$3)</f>
        <v>73</v>
      </c>
      <c r="X13" s="1"/>
      <c r="Y13" s="1"/>
      <c r="Z13" s="1"/>
      <c r="AA13" s="1">
        <f ca="1" t="shared" si="68"/>
        <v>68</v>
      </c>
      <c r="AB13" s="1"/>
      <c r="AC13" s="1"/>
      <c r="AD13" s="1"/>
      <c r="AE13" s="1"/>
      <c r="AF13" s="1">
        <f ca="1" t="shared" si="73"/>
        <v>68</v>
      </c>
      <c r="AG13" s="1">
        <f ca="1" t="shared" si="74"/>
        <v>73</v>
      </c>
      <c r="AH13" s="1"/>
      <c r="AI13" s="1"/>
      <c r="AJ13" s="1"/>
      <c r="AK13" s="1">
        <f ca="1" t="shared" si="78"/>
        <v>68</v>
      </c>
      <c r="AL13" s="1">
        <f ca="1" t="shared" si="79"/>
        <v>73</v>
      </c>
      <c r="AM13" s="1"/>
      <c r="AN13" s="1"/>
      <c r="AO13" s="1"/>
      <c r="AP13" s="1">
        <f ca="1" t="shared" si="83"/>
        <v>68</v>
      </c>
      <c r="AQ13" s="1">
        <f ca="1" t="shared" si="84"/>
        <v>73</v>
      </c>
      <c r="AR13" s="1">
        <f ca="1">RANDBETWEEN(wage_sorted!$B$4,wage_sorted!$C$4)</f>
        <v>123</v>
      </c>
      <c r="AS13" s="1"/>
      <c r="AT13" s="1"/>
      <c r="AU13" s="1">
        <f ca="1" t="shared" si="88"/>
        <v>74.8</v>
      </c>
      <c r="AV13" s="1">
        <f ca="1" t="shared" si="89"/>
        <v>80.3</v>
      </c>
      <c r="AW13" s="1">
        <f ca="1" t="shared" si="90"/>
        <v>135.3</v>
      </c>
      <c r="AX13" s="1"/>
      <c r="AY13" s="1"/>
      <c r="AZ13" s="1">
        <f ca="1" t="shared" si="93"/>
        <v>68</v>
      </c>
      <c r="BA13" s="1">
        <f ca="1" t="shared" si="94"/>
        <v>73</v>
      </c>
      <c r="BB13" s="1">
        <f ca="1" t="shared" si="95"/>
        <v>123</v>
      </c>
      <c r="BC13" s="1"/>
      <c r="BD13" s="1"/>
      <c r="BE13" s="1">
        <f ca="1" t="shared" si="98"/>
        <v>68</v>
      </c>
      <c r="BF13" s="1">
        <f ca="1" t="shared" si="99"/>
        <v>73</v>
      </c>
      <c r="BG13" s="1">
        <f ca="1" t="shared" si="100"/>
        <v>123</v>
      </c>
      <c r="BH13" s="1"/>
      <c r="BI13" s="1"/>
      <c r="BJ13" s="1">
        <f ca="1" t="shared" si="103"/>
        <v>71.4</v>
      </c>
      <c r="BK13" s="1">
        <f ca="1" t="shared" si="17"/>
        <v>74</v>
      </c>
      <c r="BL13" s="1">
        <f ca="1" t="shared" si="18"/>
        <v>124</v>
      </c>
      <c r="BM13" s="1">
        <f ca="1">RANDBETWEEN(wage_sorted!$B$5,wage_sorted!$C$5)</f>
        <v>143</v>
      </c>
      <c r="BN13" s="1"/>
      <c r="BO13" s="1">
        <f ca="1" t="shared" si="104"/>
        <v>71.4</v>
      </c>
      <c r="BP13" s="1">
        <f ca="1" t="shared" si="105"/>
        <v>74</v>
      </c>
      <c r="BQ13" s="1">
        <f ca="1" t="shared" si="106"/>
        <v>124</v>
      </c>
      <c r="BR13" s="1"/>
      <c r="BS13" s="1"/>
      <c r="BT13" s="1">
        <f ca="1" t="shared" si="109"/>
        <v>71.4</v>
      </c>
      <c r="BU13" s="1">
        <f ca="1" t="shared" si="110"/>
        <v>74</v>
      </c>
      <c r="BV13" s="1">
        <f ca="1" t="shared" si="111"/>
        <v>124</v>
      </c>
      <c r="BW13" s="1">
        <f ca="1" t="shared" si="112"/>
        <v>143</v>
      </c>
      <c r="BX13" s="1"/>
      <c r="BY13" s="1">
        <f ca="1" t="shared" si="114"/>
        <v>71.4</v>
      </c>
      <c r="BZ13" s="1">
        <f ca="1" t="shared" si="115"/>
        <v>74</v>
      </c>
      <c r="CA13" s="1">
        <f ca="1" t="shared" si="116"/>
        <v>124</v>
      </c>
      <c r="CB13" s="1">
        <f ca="1" t="shared" si="117"/>
        <v>143</v>
      </c>
      <c r="CC13" s="1"/>
      <c r="CD13" s="1">
        <f ca="1" t="shared" si="119"/>
        <v>71.4</v>
      </c>
      <c r="CE13" s="1">
        <f ca="1" t="shared" si="120"/>
        <v>74</v>
      </c>
      <c r="CF13" s="1">
        <f ca="1" t="shared" si="121"/>
        <v>124</v>
      </c>
      <c r="CG13" s="1">
        <f ca="1" t="shared" si="122"/>
        <v>143</v>
      </c>
      <c r="CH13" s="1">
        <f ca="1">RANDBETWEEN(wage_sorted!$B$6,wage_sorted!$C$6)</f>
        <v>130</v>
      </c>
      <c r="CI13" s="1">
        <f ca="1" t="shared" si="124"/>
        <v>71.4</v>
      </c>
      <c r="CJ13" s="1">
        <f ca="1" t="shared" si="125"/>
        <v>74</v>
      </c>
      <c r="CK13" s="1">
        <f ca="1" t="shared" si="126"/>
        <v>124</v>
      </c>
      <c r="CL13" s="1">
        <f ca="1" t="shared" si="127"/>
        <v>143</v>
      </c>
      <c r="CM13" s="1"/>
    </row>
    <row r="14" spans="1:91">
      <c r="A14" s="4"/>
      <c r="B14" s="1"/>
      <c r="C14" s="1"/>
      <c r="D14" s="1"/>
      <c r="E14" s="1"/>
      <c r="F14" s="1"/>
      <c r="G14" s="1"/>
      <c r="H14" s="1"/>
      <c r="I14" s="1"/>
      <c r="J14" s="1"/>
      <c r="K14" s="1"/>
      <c r="L14" s="1">
        <f ca="1">RANDBETWEEN(wage_sorted!$B$2,wage_sorted!$C$2)</f>
        <v>74</v>
      </c>
      <c r="M14" s="1"/>
      <c r="N14" s="1"/>
      <c r="O14" s="1"/>
      <c r="P14" s="1"/>
      <c r="Q14" s="1"/>
      <c r="R14" s="1"/>
      <c r="S14" s="1"/>
      <c r="T14" s="1"/>
      <c r="U14" s="1"/>
      <c r="V14" s="1">
        <f ca="1" t="shared" si="63"/>
        <v>74</v>
      </c>
      <c r="W14" s="1"/>
      <c r="X14" s="1"/>
      <c r="Y14" s="1"/>
      <c r="Z14" s="1"/>
      <c r="AA14" s="1">
        <f ca="1" t="shared" si="68"/>
        <v>74</v>
      </c>
      <c r="AB14" s="1"/>
      <c r="AC14" s="1"/>
      <c r="AD14" s="1"/>
      <c r="AE14" s="1"/>
      <c r="AF14" s="1">
        <f ca="1" t="shared" si="73"/>
        <v>74</v>
      </c>
      <c r="AG14" s="1">
        <f ca="1">RANDBETWEEN(wage_sorted!$B$3,wage_sorted!$C$3)</f>
        <v>93</v>
      </c>
      <c r="AH14" s="1"/>
      <c r="AI14" s="1"/>
      <c r="AJ14" s="1"/>
      <c r="AK14" s="1">
        <f ca="1" t="shared" si="78"/>
        <v>74</v>
      </c>
      <c r="AL14" s="1"/>
      <c r="AM14" s="1"/>
      <c r="AN14" s="1"/>
      <c r="AO14" s="1"/>
      <c r="AP14" s="1">
        <f ca="1" t="shared" si="83"/>
        <v>74</v>
      </c>
      <c r="AQ14" s="1">
        <f ca="1" t="shared" si="84"/>
        <v>93</v>
      </c>
      <c r="AR14" s="1"/>
      <c r="AS14" s="1"/>
      <c r="AT14" s="1"/>
      <c r="AU14" s="1">
        <f ca="1" t="shared" si="88"/>
        <v>81.4</v>
      </c>
      <c r="AV14" s="1">
        <f ca="1" t="shared" si="89"/>
        <v>102.3</v>
      </c>
      <c r="AW14" s="1"/>
      <c r="AX14" s="1"/>
      <c r="AY14" s="1"/>
      <c r="AZ14" s="1">
        <f ca="1" t="shared" si="93"/>
        <v>74</v>
      </c>
      <c r="BA14" s="1">
        <f ca="1" t="shared" si="94"/>
        <v>93</v>
      </c>
      <c r="BB14" s="1">
        <f ca="1">RANDBETWEEN(wage_sorted!$B$4,wage_sorted!$C$4)</f>
        <v>126</v>
      </c>
      <c r="BC14" s="1"/>
      <c r="BD14" s="1"/>
      <c r="BE14" s="1">
        <f ca="1" t="shared" si="98"/>
        <v>74</v>
      </c>
      <c r="BF14" s="1">
        <f ca="1" t="shared" si="99"/>
        <v>93</v>
      </c>
      <c r="BG14" s="1"/>
      <c r="BH14" s="1"/>
      <c r="BI14" s="1"/>
      <c r="BJ14" s="1">
        <f ca="1" t="shared" si="103"/>
        <v>77.7</v>
      </c>
      <c r="BK14" s="1">
        <f ca="1" t="shared" si="17"/>
        <v>94</v>
      </c>
      <c r="BL14" s="1">
        <f ca="1" t="shared" si="18"/>
        <v>127</v>
      </c>
      <c r="BM14" s="1"/>
      <c r="BN14" s="1"/>
      <c r="BO14" s="1">
        <f ca="1" t="shared" si="104"/>
        <v>77.7</v>
      </c>
      <c r="BP14" s="1">
        <f ca="1" t="shared" si="105"/>
        <v>94</v>
      </c>
      <c r="BQ14" s="1">
        <f ca="1" t="shared" si="106"/>
        <v>127</v>
      </c>
      <c r="BR14" s="1"/>
      <c r="BS14" s="1"/>
      <c r="BT14" s="1">
        <f ca="1" t="shared" si="109"/>
        <v>77.7</v>
      </c>
      <c r="BU14" s="1">
        <f ca="1" t="shared" si="110"/>
        <v>94</v>
      </c>
      <c r="BV14" s="1">
        <f ca="1" t="shared" si="111"/>
        <v>127</v>
      </c>
      <c r="BW14" s="1">
        <f ca="1">RANDBETWEEN(wage_sorted!$B$5,wage_sorted!$C$5)</f>
        <v>128</v>
      </c>
      <c r="BX14" s="1"/>
      <c r="BY14" s="1">
        <f ca="1" t="shared" si="114"/>
        <v>77.7</v>
      </c>
      <c r="BZ14" s="1">
        <f ca="1" t="shared" si="115"/>
        <v>94</v>
      </c>
      <c r="CA14" s="1">
        <f ca="1" t="shared" si="116"/>
        <v>127</v>
      </c>
      <c r="CB14" s="1"/>
      <c r="CC14" s="1"/>
      <c r="CD14" s="1">
        <f ca="1" t="shared" si="119"/>
        <v>77.7</v>
      </c>
      <c r="CE14" s="1">
        <f ca="1" t="shared" si="120"/>
        <v>94</v>
      </c>
      <c r="CF14" s="1">
        <f ca="1" t="shared" si="121"/>
        <v>127</v>
      </c>
      <c r="CG14" s="1">
        <f ca="1" t="shared" si="122"/>
        <v>128</v>
      </c>
      <c r="CH14" s="1"/>
      <c r="CI14" s="1">
        <f ca="1" t="shared" si="124"/>
        <v>77.7</v>
      </c>
      <c r="CJ14" s="1">
        <f ca="1" t="shared" si="125"/>
        <v>94</v>
      </c>
      <c r="CK14" s="1">
        <f ca="1" t="shared" si="126"/>
        <v>127</v>
      </c>
      <c r="CL14" s="1">
        <f ca="1" t="shared" si="127"/>
        <v>128</v>
      </c>
      <c r="CM14" s="1"/>
    </row>
    <row r="15" spans="1:91">
      <c r="A15" s="4"/>
      <c r="B15" s="1"/>
      <c r="C15" s="1"/>
      <c r="D15" s="1"/>
      <c r="E15" s="1"/>
      <c r="F15" s="1"/>
      <c r="G15" s="1"/>
      <c r="H15" s="1"/>
      <c r="I15" s="1"/>
      <c r="J15" s="1"/>
      <c r="K15" s="1"/>
      <c r="L15" s="1"/>
      <c r="M15" s="1"/>
      <c r="N15" s="1"/>
      <c r="O15" s="1"/>
      <c r="P15" s="1"/>
      <c r="Q15" s="1"/>
      <c r="R15" s="1"/>
      <c r="S15" s="1"/>
      <c r="T15" s="1"/>
      <c r="U15" s="1"/>
      <c r="V15" s="1">
        <f ca="1">RANDBETWEEN(wage_sorted!$B$2,wage_sorted!$C$2)</f>
        <v>63</v>
      </c>
      <c r="W15" s="1"/>
      <c r="X15" s="1"/>
      <c r="Y15" s="1"/>
      <c r="Z15" s="1"/>
      <c r="AA15" s="1"/>
      <c r="AB15" s="1"/>
      <c r="AC15" s="1"/>
      <c r="AD15" s="1"/>
      <c r="AE15" s="1"/>
      <c r="AF15" s="1">
        <f ca="1" t="shared" si="73"/>
        <v>63</v>
      </c>
      <c r="AG15" s="1"/>
      <c r="AH15" s="1"/>
      <c r="AI15" s="1"/>
      <c r="AJ15" s="1"/>
      <c r="AK15" s="1">
        <f ca="1" t="shared" si="78"/>
        <v>63</v>
      </c>
      <c r="AL15" s="1"/>
      <c r="AM15" s="1"/>
      <c r="AN15" s="1"/>
      <c r="AO15" s="1"/>
      <c r="AP15" s="1">
        <f ca="1" t="shared" si="83"/>
        <v>63</v>
      </c>
      <c r="AQ15" s="1">
        <f ca="1">RANDBETWEEN(wage_sorted!$B$3,wage_sorted!$C$3)</f>
        <v>86</v>
      </c>
      <c r="AR15" s="1"/>
      <c r="AS15" s="1"/>
      <c r="AT15" s="1"/>
      <c r="AU15" s="1">
        <f ca="1" t="shared" si="88"/>
        <v>69.3</v>
      </c>
      <c r="AV15" s="1">
        <f ca="1" t="shared" si="89"/>
        <v>94.6</v>
      </c>
      <c r="AW15" s="1"/>
      <c r="AX15" s="1"/>
      <c r="AY15" s="1"/>
      <c r="AZ15" s="1">
        <f ca="1" t="shared" si="93"/>
        <v>63</v>
      </c>
      <c r="BA15" s="1">
        <f ca="1" t="shared" si="94"/>
        <v>86</v>
      </c>
      <c r="BB15" s="1"/>
      <c r="BC15" s="1"/>
      <c r="BD15" s="1"/>
      <c r="BE15" s="1">
        <f ca="1" t="shared" si="98"/>
        <v>63</v>
      </c>
      <c r="BF15" s="1">
        <f ca="1" t="shared" si="99"/>
        <v>86</v>
      </c>
      <c r="BG15" s="1"/>
      <c r="BH15" s="1"/>
      <c r="BI15" s="1"/>
      <c r="BJ15" s="1">
        <f ca="1" t="shared" si="103"/>
        <v>66.15</v>
      </c>
      <c r="BK15" s="1">
        <f ca="1" t="shared" si="17"/>
        <v>87</v>
      </c>
      <c r="BL15" s="1">
        <f ca="1">RANDBETWEEN(wage_sorted!$B$4,wage_sorted!$C$4)</f>
        <v>123</v>
      </c>
      <c r="BM15" s="1"/>
      <c r="BN15" s="1"/>
      <c r="BO15" s="1">
        <f ca="1" t="shared" si="104"/>
        <v>66.15</v>
      </c>
      <c r="BP15" s="1">
        <f ca="1" t="shared" si="105"/>
        <v>87</v>
      </c>
      <c r="BQ15" s="1"/>
      <c r="BR15" s="1"/>
      <c r="BS15" s="1"/>
      <c r="BT15" s="1">
        <f ca="1" t="shared" si="109"/>
        <v>66.15</v>
      </c>
      <c r="BU15" s="1">
        <f ca="1" t="shared" si="110"/>
        <v>87</v>
      </c>
      <c r="BV15" s="1">
        <f ca="1" t="shared" si="111"/>
        <v>123</v>
      </c>
      <c r="BW15" s="1"/>
      <c r="BX15" s="1"/>
      <c r="BY15" s="1">
        <f ca="1" t="shared" si="114"/>
        <v>66.15</v>
      </c>
      <c r="BZ15" s="1">
        <f ca="1" t="shared" si="115"/>
        <v>87</v>
      </c>
      <c r="CA15" s="1">
        <f ca="1" t="shared" si="116"/>
        <v>123</v>
      </c>
      <c r="CB15" s="1"/>
      <c r="CC15" s="1"/>
      <c r="CD15" s="1">
        <f ca="1" t="shared" si="119"/>
        <v>66.15</v>
      </c>
      <c r="CE15" s="1">
        <f ca="1" t="shared" si="120"/>
        <v>87</v>
      </c>
      <c r="CF15" s="1">
        <f ca="1" t="shared" si="121"/>
        <v>123</v>
      </c>
      <c r="CG15" s="1">
        <f ca="1">RANDBETWEEN(wage_sorted!$B$5,wage_sorted!$C$5)</f>
        <v>148</v>
      </c>
      <c r="CH15" s="1"/>
      <c r="CI15" s="1">
        <f ca="1" t="shared" si="124"/>
        <v>66.15</v>
      </c>
      <c r="CJ15" s="1">
        <f ca="1" t="shared" si="125"/>
        <v>87</v>
      </c>
      <c r="CK15" s="1">
        <f ca="1" t="shared" si="126"/>
        <v>123</v>
      </c>
      <c r="CL15" s="1"/>
      <c r="CM15" s="1"/>
    </row>
    <row r="16" spans="1:91">
      <c r="A16" s="4"/>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f ca="1">RANDBETWEEN(wage_sorted!$B$2,wage_sorted!$C$2)</f>
        <v>91</v>
      </c>
      <c r="AG16" s="1"/>
      <c r="AH16" s="1"/>
      <c r="AI16" s="1"/>
      <c r="AJ16" s="1"/>
      <c r="AK16" s="1"/>
      <c r="AL16" s="1"/>
      <c r="AM16" s="1"/>
      <c r="AN16" s="1"/>
      <c r="AO16" s="1"/>
      <c r="AP16" s="1">
        <f ca="1" t="shared" si="83"/>
        <v>91</v>
      </c>
      <c r="AQ16" s="1"/>
      <c r="AR16" s="1"/>
      <c r="AS16" s="1"/>
      <c r="AT16" s="1"/>
      <c r="AU16" s="1">
        <f ca="1" t="shared" si="88"/>
        <v>100.1</v>
      </c>
      <c r="AV16" s="1"/>
      <c r="AW16" s="1"/>
      <c r="AX16" s="1"/>
      <c r="AY16" s="1"/>
      <c r="AZ16" s="1">
        <f ca="1" t="shared" si="93"/>
        <v>91</v>
      </c>
      <c r="BA16" s="1">
        <f ca="1">RANDBETWEEN(wage_sorted!$B$3,wage_sorted!$C$3)</f>
        <v>104</v>
      </c>
      <c r="BB16" s="1"/>
      <c r="BC16" s="1"/>
      <c r="BD16" s="1"/>
      <c r="BE16" s="1">
        <f ca="1" t="shared" si="98"/>
        <v>91</v>
      </c>
      <c r="BF16" s="1"/>
      <c r="BG16" s="1"/>
      <c r="BH16" s="1"/>
      <c r="BI16" s="1"/>
      <c r="BJ16" s="1">
        <f ca="1" t="shared" si="103"/>
        <v>95.55</v>
      </c>
      <c r="BK16" s="1">
        <f ca="1" t="shared" si="17"/>
        <v>105</v>
      </c>
      <c r="BL16" s="1"/>
      <c r="BM16" s="1"/>
      <c r="BN16" s="1"/>
      <c r="BO16" s="1">
        <f ca="1" t="shared" si="104"/>
        <v>95.55</v>
      </c>
      <c r="BP16" s="1">
        <f ca="1" t="shared" si="105"/>
        <v>105</v>
      </c>
      <c r="BQ16" s="1"/>
      <c r="BR16" s="1"/>
      <c r="BS16" s="1"/>
      <c r="BT16" s="1">
        <f ca="1" t="shared" si="109"/>
        <v>95.55</v>
      </c>
      <c r="BU16" s="1">
        <f ca="1" t="shared" si="110"/>
        <v>105</v>
      </c>
      <c r="BV16" s="1">
        <f ca="1">RANDBETWEEN(wage_sorted!$B$4,wage_sorted!$C$4)</f>
        <v>165</v>
      </c>
      <c r="BW16" s="1"/>
      <c r="BX16" s="1"/>
      <c r="BY16" s="1">
        <f ca="1" t="shared" si="114"/>
        <v>95.55</v>
      </c>
      <c r="BZ16" s="1">
        <f ca="1" t="shared" si="115"/>
        <v>105</v>
      </c>
      <c r="CA16" s="1"/>
      <c r="CB16" s="1"/>
      <c r="CC16" s="1"/>
      <c r="CD16" s="1">
        <f ca="1" t="shared" si="119"/>
        <v>95.55</v>
      </c>
      <c r="CE16" s="1">
        <f ca="1" t="shared" si="120"/>
        <v>105</v>
      </c>
      <c r="CF16" s="1">
        <f ca="1" t="shared" si="121"/>
        <v>165</v>
      </c>
      <c r="CG16" s="1"/>
      <c r="CH16" s="1"/>
      <c r="CI16" s="1">
        <f ca="1" t="shared" si="124"/>
        <v>95.55</v>
      </c>
      <c r="CJ16" s="1">
        <f ca="1" t="shared" si="125"/>
        <v>105</v>
      </c>
      <c r="CK16" s="1">
        <f ca="1" t="shared" si="126"/>
        <v>165</v>
      </c>
      <c r="CL16" s="1"/>
      <c r="CM16" s="1"/>
    </row>
    <row r="17" spans="1:91">
      <c r="A17" s="4"/>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f ca="1">RANDBETWEEN(wage_sorted!$B$2,wage_sorted!$C$2)</f>
        <v>90</v>
      </c>
      <c r="AQ17" s="1"/>
      <c r="AR17" s="1"/>
      <c r="AS17" s="1"/>
      <c r="AT17" s="1"/>
      <c r="AU17" s="1"/>
      <c r="AV17" s="1"/>
      <c r="AW17" s="1"/>
      <c r="AX17" s="1"/>
      <c r="AY17" s="1"/>
      <c r="AZ17" s="1">
        <f ca="1" t="shared" si="93"/>
        <v>90</v>
      </c>
      <c r="BA17" s="1"/>
      <c r="BB17" s="1"/>
      <c r="BC17" s="1"/>
      <c r="BD17" s="1"/>
      <c r="BE17" s="1">
        <f ca="1" t="shared" si="98"/>
        <v>90</v>
      </c>
      <c r="BF17" s="1"/>
      <c r="BG17" s="1"/>
      <c r="BH17" s="1"/>
      <c r="BI17" s="1"/>
      <c r="BJ17" s="1">
        <f ca="1" t="shared" si="103"/>
        <v>94.5</v>
      </c>
      <c r="BK17" s="1">
        <f ca="1">RANDBETWEEN(wage_sorted!$B$3,wage_sorted!$C$3)</f>
        <v>91</v>
      </c>
      <c r="BL17" s="1"/>
      <c r="BM17" s="1"/>
      <c r="BN17" s="1"/>
      <c r="BO17" s="1">
        <f ca="1" t="shared" si="104"/>
        <v>94.5</v>
      </c>
      <c r="BP17" s="1"/>
      <c r="BQ17" s="1"/>
      <c r="BR17" s="1"/>
      <c r="BS17" s="1"/>
      <c r="BT17" s="1">
        <f ca="1" t="shared" si="109"/>
        <v>94.5</v>
      </c>
      <c r="BU17" s="1">
        <f ca="1" t="shared" si="110"/>
        <v>91</v>
      </c>
      <c r="BV17" s="1"/>
      <c r="BW17" s="1"/>
      <c r="BX17" s="1"/>
      <c r="BY17" s="1">
        <f ca="1" t="shared" si="114"/>
        <v>94.5</v>
      </c>
      <c r="BZ17" s="1">
        <f ca="1" t="shared" si="115"/>
        <v>91</v>
      </c>
      <c r="CA17" s="1"/>
      <c r="CB17" s="1"/>
      <c r="CC17" s="1"/>
      <c r="CD17" s="1">
        <f ca="1" t="shared" si="119"/>
        <v>94.5</v>
      </c>
      <c r="CE17" s="1">
        <f ca="1" t="shared" si="120"/>
        <v>91</v>
      </c>
      <c r="CF17" s="1">
        <f ca="1">RANDBETWEEN(wage_sorted!$B$4,wage_sorted!$C$4)</f>
        <v>165</v>
      </c>
      <c r="CG17" s="1"/>
      <c r="CH17" s="1"/>
      <c r="CI17" s="1">
        <f ca="1" t="shared" si="124"/>
        <v>94.5</v>
      </c>
      <c r="CJ17" s="1">
        <f ca="1" t="shared" si="125"/>
        <v>91</v>
      </c>
      <c r="CK17" s="1"/>
      <c r="CL17" s="1"/>
      <c r="CM17" s="1"/>
    </row>
    <row r="18" spans="1:91">
      <c r="A18" s="4"/>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f ca="1">RANDBETWEEN(wage_sorted!$B$2,wage_sorted!$C$2)</f>
        <v>60</v>
      </c>
      <c r="BA18" s="1"/>
      <c r="BB18" s="1"/>
      <c r="BC18" s="1"/>
      <c r="BD18" s="1"/>
      <c r="BE18" s="1"/>
      <c r="BF18" s="1"/>
      <c r="BG18" s="1"/>
      <c r="BH18" s="1"/>
      <c r="BI18" s="1"/>
      <c r="BJ18" s="1">
        <f ca="1" t="shared" si="103"/>
        <v>63</v>
      </c>
      <c r="BK18" s="1"/>
      <c r="BL18" s="1"/>
      <c r="BM18" s="1"/>
      <c r="BN18" s="1"/>
      <c r="BO18" s="1">
        <f ca="1" t="shared" si="104"/>
        <v>63</v>
      </c>
      <c r="BP18" s="1"/>
      <c r="BQ18" s="1"/>
      <c r="BR18" s="1"/>
      <c r="BS18" s="1"/>
      <c r="BT18" s="1">
        <f ca="1" t="shared" si="109"/>
        <v>63</v>
      </c>
      <c r="BU18" s="1">
        <f ca="1">RANDBETWEEN(wage_sorted!$B$3,wage_sorted!$C$3)</f>
        <v>88</v>
      </c>
      <c r="BV18" s="1"/>
      <c r="BW18" s="1"/>
      <c r="BX18" s="1"/>
      <c r="BY18" s="1">
        <f ca="1" t="shared" si="114"/>
        <v>63</v>
      </c>
      <c r="BZ18" s="1"/>
      <c r="CA18" s="1"/>
      <c r="CB18" s="1"/>
      <c r="CC18" s="1"/>
      <c r="CD18" s="1">
        <f ca="1" t="shared" si="119"/>
        <v>63</v>
      </c>
      <c r="CE18" s="1">
        <f ca="1" t="shared" si="120"/>
        <v>88</v>
      </c>
      <c r="CF18" s="1"/>
      <c r="CG18" s="1"/>
      <c r="CH18" s="1"/>
      <c r="CI18" s="1">
        <f ca="1" t="shared" si="124"/>
        <v>63</v>
      </c>
      <c r="CJ18" s="1">
        <f ca="1" t="shared" si="125"/>
        <v>88</v>
      </c>
      <c r="CK18" s="1"/>
      <c r="CL18" s="1"/>
      <c r="CM18" s="1"/>
    </row>
    <row r="19" spans="1:91">
      <c r="A19" s="4"/>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f ca="1">RANDBETWEEN(wage_sorted!$B$2,wage_sorted!$C$2)</f>
        <v>70</v>
      </c>
      <c r="BK19" s="1"/>
      <c r="BL19" s="1"/>
      <c r="BM19" s="1"/>
      <c r="BN19" s="1"/>
      <c r="BO19" s="1"/>
      <c r="BP19" s="1"/>
      <c r="BQ19" s="1"/>
      <c r="BR19" s="1"/>
      <c r="BS19" s="1"/>
      <c r="BT19" s="1">
        <f ca="1" t="shared" si="109"/>
        <v>70</v>
      </c>
      <c r="BU19" s="1"/>
      <c r="BV19" s="1"/>
      <c r="BW19" s="1"/>
      <c r="BX19" s="1"/>
      <c r="BY19" s="1">
        <f ca="1" t="shared" si="114"/>
        <v>70</v>
      </c>
      <c r="BZ19" s="1"/>
      <c r="CA19" s="1"/>
      <c r="CB19" s="1"/>
      <c r="CC19" s="1"/>
      <c r="CD19" s="1">
        <f ca="1" t="shared" si="119"/>
        <v>70</v>
      </c>
      <c r="CE19" s="1">
        <f ca="1">RANDBETWEEN(wage_sorted!$B$3,wage_sorted!$C$3)</f>
        <v>105</v>
      </c>
      <c r="CF19" s="1"/>
      <c r="CG19" s="1"/>
      <c r="CH19" s="1"/>
      <c r="CI19" s="1">
        <f ca="1" t="shared" si="124"/>
        <v>70</v>
      </c>
      <c r="CJ19" s="1"/>
      <c r="CK19" s="1"/>
      <c r="CL19" s="1"/>
      <c r="CM19" s="1"/>
    </row>
    <row r="20" spans="1:91">
      <c r="A20" s="4"/>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f ca="1">RANDBETWEEN(wage_sorted!$B$2,wage_sorted!$C$2)</f>
        <v>65</v>
      </c>
      <c r="BU20" s="1"/>
      <c r="BV20" s="1"/>
      <c r="BW20" s="1"/>
      <c r="BX20" s="1"/>
      <c r="BY20" s="1"/>
      <c r="BZ20" s="1"/>
      <c r="CA20" s="1"/>
      <c r="CB20" s="1"/>
      <c r="CC20" s="1"/>
      <c r="CD20" s="1">
        <f ca="1" t="shared" si="119"/>
        <v>65</v>
      </c>
      <c r="CE20" s="1"/>
      <c r="CF20" s="1"/>
      <c r="CG20" s="1"/>
      <c r="CH20" s="1"/>
      <c r="CI20" s="1">
        <f ca="1" t="shared" si="124"/>
        <v>65</v>
      </c>
      <c r="CJ20" s="1"/>
      <c r="CK20" s="1"/>
      <c r="CL20" s="1"/>
      <c r="CM20" s="1"/>
    </row>
    <row r="21" spans="1:91">
      <c r="A21" s="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f ca="1">RANDBETWEEN(wage_sorted!$B$2,wage_sorted!$C$2)</f>
        <v>84</v>
      </c>
      <c r="CE21" s="1"/>
      <c r="CF21" s="1"/>
      <c r="CG21" s="1"/>
      <c r="CH21" s="1"/>
      <c r="CI21" s="1"/>
      <c r="CJ21" s="1"/>
      <c r="CK21" s="1"/>
      <c r="CL21" s="1"/>
      <c r="CM21" s="1"/>
    </row>
  </sheetData>
  <mergeCells count="19">
    <mergeCell ref="B1:F1"/>
    <mergeCell ref="G1:K1"/>
    <mergeCell ref="L1:P1"/>
    <mergeCell ref="Q1:U1"/>
    <mergeCell ref="V1:Z1"/>
    <mergeCell ref="AA1:AE1"/>
    <mergeCell ref="AF1:AJ1"/>
    <mergeCell ref="AK1:AO1"/>
    <mergeCell ref="AP1:AT1"/>
    <mergeCell ref="AU1:AY1"/>
    <mergeCell ref="AZ1:BD1"/>
    <mergeCell ref="BE1:BI1"/>
    <mergeCell ref="BJ1:BN1"/>
    <mergeCell ref="BO1:BS1"/>
    <mergeCell ref="BT1:BX1"/>
    <mergeCell ref="BY1:CC1"/>
    <mergeCell ref="CD1:CH1"/>
    <mergeCell ref="CI1:CM1"/>
    <mergeCell ref="A4:A21"/>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9"/>
  <sheetViews>
    <sheetView workbookViewId="0">
      <selection activeCell="G2" sqref="G2"/>
    </sheetView>
  </sheetViews>
  <sheetFormatPr defaultColWidth="9" defaultRowHeight="14" outlineLevelCol="6"/>
  <cols>
    <col min="1" max="1" width="2.815" customWidth="1"/>
    <col min="2" max="3" width="16" customWidth="1"/>
    <col min="4" max="5" width="18.725" customWidth="1"/>
    <col min="6" max="6" width="16" customWidth="1"/>
  </cols>
  <sheetData>
    <row r="1" spans="1:7">
      <c r="A1" t="s">
        <v>2441</v>
      </c>
      <c r="B1" t="s">
        <v>2442</v>
      </c>
      <c r="C1" t="s">
        <v>2443</v>
      </c>
      <c r="D1" t="s">
        <v>2444</v>
      </c>
      <c r="E1" t="s">
        <v>2445</v>
      </c>
      <c r="F1" t="s">
        <v>2446</v>
      </c>
      <c r="G1" t="s">
        <v>2447</v>
      </c>
    </row>
    <row r="2" spans="1:7">
      <c r="A2">
        <v>1</v>
      </c>
      <c r="B2">
        <f ca="1">SUM(wages!B$4:B$21)</f>
        <v>797</v>
      </c>
      <c r="C2">
        <f ca="1">SUM(wages!C$4:C$21)</f>
        <v>708</v>
      </c>
      <c r="D2">
        <f ca="1">SUM(wages!D$4:D$21)</f>
        <v>863</v>
      </c>
      <c r="E2">
        <f ca="1">SUM(wages!E$4:E$21)</f>
        <v>537</v>
      </c>
      <c r="F2">
        <f ca="1">SUM(wages!F$4:F$21)</f>
        <v>285</v>
      </c>
      <c r="G2">
        <f ca="1">SUM(B2:F2)</f>
        <v>3190</v>
      </c>
    </row>
    <row r="3" spans="1:7">
      <c r="A3">
        <v>2</v>
      </c>
      <c r="B3">
        <f ca="1">SUM(wages!G$4:G$21)</f>
        <v>729</v>
      </c>
      <c r="C3">
        <f ca="1">SUM(wages!H$4:H$21)</f>
        <v>623</v>
      </c>
      <c r="D3">
        <f ca="1">SUM(wages!I$4:I$21)</f>
        <v>741</v>
      </c>
      <c r="E3">
        <f ca="1">SUM(wages!J$4:J$21)</f>
        <v>392</v>
      </c>
      <c r="F3">
        <f ca="1">SUM(wages!K$4:K$21)</f>
        <v>118</v>
      </c>
      <c r="G3">
        <f ca="1">SUM(B3:F3)</f>
        <v>2603</v>
      </c>
    </row>
    <row r="4" spans="1:7">
      <c r="A4">
        <v>3</v>
      </c>
      <c r="B4">
        <f ca="1">SUM(wages!L$4:L$21)</f>
        <v>871</v>
      </c>
      <c r="C4">
        <f ca="1">SUM(wages!M$4:M$21)</f>
        <v>806</v>
      </c>
      <c r="D4">
        <f ca="1">SUM(wages!N$4:N$21)</f>
        <v>1019</v>
      </c>
      <c r="E4">
        <f ca="1">SUM(wages!O$4:O$21)</f>
        <v>674</v>
      </c>
      <c r="F4">
        <f ca="1">SUM(wages!P$4:P$21)</f>
        <v>399</v>
      </c>
      <c r="G4">
        <f ca="1">SUM(B4:F4)</f>
        <v>3769</v>
      </c>
    </row>
    <row r="5" spans="1:7">
      <c r="A5">
        <v>4</v>
      </c>
      <c r="B5">
        <f ca="1">SUM(wages!Q$4:Q$21)</f>
        <v>797</v>
      </c>
      <c r="C5">
        <f ca="1">SUM(wages!R$4:R$21)</f>
        <v>708</v>
      </c>
      <c r="D5">
        <f ca="1">SUM(wages!S$4:S$21)</f>
        <v>863</v>
      </c>
      <c r="E5">
        <f ca="1">SUM(wages!T$4:T$21)</f>
        <v>537</v>
      </c>
      <c r="F5">
        <f ca="1">SUM(wages!U$4:U$21)</f>
        <v>285</v>
      </c>
      <c r="G5">
        <f ca="1" t="shared" ref="G5:G19" si="0">SUM(B5:F5)</f>
        <v>3190</v>
      </c>
    </row>
    <row r="6" spans="1:7">
      <c r="A6">
        <v>5</v>
      </c>
      <c r="B6">
        <f ca="1">SUM(wages!V$4:V$21)</f>
        <v>934</v>
      </c>
      <c r="C6">
        <f ca="1">SUM(wages!W$4:W$21)</f>
        <v>879</v>
      </c>
      <c r="D6">
        <f ca="1">SUM(wages!X$4:X$21)</f>
        <v>1165</v>
      </c>
      <c r="E6">
        <f ca="1">SUM(wages!Y$4:Y$21)</f>
        <v>779</v>
      </c>
      <c r="F6">
        <f ca="1">SUM(wages!Z$4:Z$21)</f>
        <v>514</v>
      </c>
      <c r="G6">
        <f ca="1" t="shared" si="0"/>
        <v>4271</v>
      </c>
    </row>
    <row r="7" spans="1:7">
      <c r="A7">
        <v>6</v>
      </c>
      <c r="B7">
        <f ca="1">SUM(wages!AA$4:AA$21)</f>
        <v>871</v>
      </c>
      <c r="C7">
        <f ca="1">SUM(wages!AB$4:AB$21)</f>
        <v>806</v>
      </c>
      <c r="D7">
        <f ca="1">SUM(wages!AC$4:AC$21)</f>
        <v>1019</v>
      </c>
      <c r="E7">
        <f ca="1">SUM(wages!AD$4:AD$21)</f>
        <v>674</v>
      </c>
      <c r="F7">
        <f ca="1">SUM(wages!AE$4:AE$21)</f>
        <v>399</v>
      </c>
      <c r="G7">
        <f ca="1" t="shared" si="0"/>
        <v>3769</v>
      </c>
    </row>
    <row r="8" spans="1:7">
      <c r="A8">
        <v>7</v>
      </c>
      <c r="B8">
        <f ca="1">SUM(wages!AF$4:AF$21)</f>
        <v>1025</v>
      </c>
      <c r="C8">
        <f ca="1">SUM(wages!AG$4:AG$21)</f>
        <v>972</v>
      </c>
      <c r="D8">
        <f ca="1">SUM(wages!AH$4:AH$21)</f>
        <v>1281</v>
      </c>
      <c r="E8">
        <f ca="1">SUM(wages!AI$4:AI$21)</f>
        <v>897</v>
      </c>
      <c r="F8">
        <f ca="1">SUM(wages!AJ$4:AJ$21)</f>
        <v>680</v>
      </c>
      <c r="G8">
        <f ca="1" t="shared" si="0"/>
        <v>4855</v>
      </c>
    </row>
    <row r="9" spans="1:7">
      <c r="A9">
        <v>8</v>
      </c>
      <c r="B9">
        <f ca="1">SUM(wages!AK$4:AK$21)</f>
        <v>934</v>
      </c>
      <c r="C9">
        <f ca="1">SUM(wages!AL$4:AL$21)</f>
        <v>879</v>
      </c>
      <c r="D9">
        <f ca="1">SUM(wages!AM$4:AM$21)</f>
        <v>1165</v>
      </c>
      <c r="E9">
        <f ca="1">SUM(wages!AN$4:AN$21)</f>
        <v>779</v>
      </c>
      <c r="F9">
        <f ca="1">SUM(wages!AO$4:AO$21)</f>
        <v>514</v>
      </c>
      <c r="G9">
        <f ca="1" t="shared" si="0"/>
        <v>4271</v>
      </c>
    </row>
    <row r="10" spans="1:7">
      <c r="A10">
        <v>9</v>
      </c>
      <c r="B10">
        <f ca="1">SUM(wages!AP$4:AP$21)</f>
        <v>1115</v>
      </c>
      <c r="C10">
        <f ca="1">SUM(wages!AQ$4:AQ$21)</f>
        <v>1058</v>
      </c>
      <c r="D10">
        <f ca="1">SUM(wages!AR$4:AR$21)</f>
        <v>1404</v>
      </c>
      <c r="E10">
        <f ca="1">SUM(wages!AS$4:AS$21)</f>
        <v>1022</v>
      </c>
      <c r="F10">
        <f ca="1">SUM(wages!AT$4:AT$21)</f>
        <v>805</v>
      </c>
      <c r="G10">
        <f ca="1" t="shared" si="0"/>
        <v>5404</v>
      </c>
    </row>
    <row r="11" spans="1:7">
      <c r="A11">
        <v>10</v>
      </c>
      <c r="B11">
        <f ca="1">SUM(wages!AU$4:AU$21)</f>
        <v>1127.5</v>
      </c>
      <c r="C11">
        <f ca="1">SUM(wages!AV$4:AV$21)</f>
        <v>1163.8</v>
      </c>
      <c r="D11">
        <f ca="1">SUM(wages!AW$4:AW$21)</f>
        <v>1544.4</v>
      </c>
      <c r="E11">
        <f ca="1">SUM(wages!AX$4:AX$21)</f>
        <v>1124.2</v>
      </c>
      <c r="F11">
        <f ca="1">SUM(wages!AY$4:AY$21)</f>
        <v>885.5</v>
      </c>
      <c r="G11">
        <f ca="1" t="shared" si="0"/>
        <v>5845.4</v>
      </c>
    </row>
    <row r="12" spans="1:7">
      <c r="A12">
        <v>11</v>
      </c>
      <c r="B12">
        <f ca="1">SUM(wages!AZ$4:AZ$21)</f>
        <v>1175</v>
      </c>
      <c r="C12">
        <f ca="1">SUM(wages!BA$4:BA$21)</f>
        <v>1162</v>
      </c>
      <c r="D12">
        <f ca="1">SUM(wages!BB$4:BB$21)</f>
        <v>1530</v>
      </c>
      <c r="E12">
        <f ca="1">SUM(wages!BC$4:BC$21)</f>
        <v>1166</v>
      </c>
      <c r="F12">
        <f ca="1">SUM(wages!BD$4:BD$21)</f>
        <v>976</v>
      </c>
      <c r="G12">
        <f ca="1" t="shared" si="0"/>
        <v>6009</v>
      </c>
    </row>
    <row r="13" spans="1:7">
      <c r="A13">
        <v>12</v>
      </c>
      <c r="B13">
        <f ca="1">SUM(wages!BE$4:BE$21)</f>
        <v>1115</v>
      </c>
      <c r="C13">
        <f ca="1">SUM(wages!BF$4:BF$21)</f>
        <v>1058</v>
      </c>
      <c r="D13">
        <f ca="1">SUM(wages!BG$4:BG$21)</f>
        <v>1404</v>
      </c>
      <c r="E13">
        <f ca="1">SUM(wages!BH$4:BH$21)</f>
        <v>1022</v>
      </c>
      <c r="F13">
        <f ca="1">SUM(wages!BI$4:BI$21)</f>
        <v>805</v>
      </c>
      <c r="G13">
        <f ca="1" t="shared" si="0"/>
        <v>5404</v>
      </c>
    </row>
    <row r="14" spans="1:7">
      <c r="A14">
        <v>13</v>
      </c>
      <c r="B14">
        <f ca="1">SUM(wages!BJ$4:BJ$21)</f>
        <v>1303.75</v>
      </c>
      <c r="C14">
        <f ca="1">SUM(wages!BK$4:BK$21)</f>
        <v>1266</v>
      </c>
      <c r="D14">
        <f ca="1">SUM(wages!BL$4:BL$21)</f>
        <v>1664</v>
      </c>
      <c r="E14">
        <f ca="1">SUM(wages!BM$4:BM$21)</f>
        <v>1367.3</v>
      </c>
      <c r="F14">
        <f ca="1">SUM(wages!BN$4:BN$21)</f>
        <v>1175.8</v>
      </c>
      <c r="G14">
        <f ca="1" t="shared" si="0"/>
        <v>6776.85</v>
      </c>
    </row>
    <row r="15" spans="1:7">
      <c r="A15">
        <v>14</v>
      </c>
      <c r="B15">
        <f ca="1">SUM(wages!BO$4:BO$21)</f>
        <v>1233.75</v>
      </c>
      <c r="C15">
        <f ca="1">SUM(wages!BP$4:BP$21)</f>
        <v>1175</v>
      </c>
      <c r="D15">
        <f ca="1">SUM(wages!BQ$4:BQ$21)</f>
        <v>1541</v>
      </c>
      <c r="E15">
        <f ca="1">SUM(wages!BR$4:BR$21)</f>
        <v>1224.3</v>
      </c>
      <c r="F15">
        <f ca="1">SUM(wages!BS$4:BS$21)</f>
        <v>1024.8</v>
      </c>
      <c r="G15">
        <f ca="1" t="shared" si="0"/>
        <v>6198.85</v>
      </c>
    </row>
    <row r="16" spans="1:7">
      <c r="A16">
        <v>15</v>
      </c>
      <c r="B16">
        <f ca="1">SUM(wages!BT$4:BT$21)</f>
        <v>1368.75</v>
      </c>
      <c r="C16">
        <f ca="1">SUM(wages!BU$4:BU$21)</f>
        <v>1354</v>
      </c>
      <c r="D16">
        <f ca="1">SUM(wages!BV$4:BV$21)</f>
        <v>1829</v>
      </c>
      <c r="E16">
        <f ca="1">SUM(wages!BW$4:BW$21)</f>
        <v>1495.3</v>
      </c>
      <c r="F16">
        <f ca="1">SUM(wages!BX$4:BX$21)</f>
        <v>1308.8</v>
      </c>
      <c r="G16">
        <f ca="1" t="shared" si="0"/>
        <v>7355.85</v>
      </c>
    </row>
    <row r="17" spans="1:7">
      <c r="A17">
        <v>16</v>
      </c>
      <c r="B17">
        <f ca="1">SUM(wages!BY$4:BY$21)</f>
        <v>1303.75</v>
      </c>
      <c r="C17">
        <f ca="1">SUM(wages!BZ$4:BZ$21)</f>
        <v>1266</v>
      </c>
      <c r="D17">
        <f ca="1">SUM(wages!CA$4:CA$21)</f>
        <v>1664</v>
      </c>
      <c r="E17">
        <f ca="1">SUM(wages!CB$4:CB$21)</f>
        <v>1367.3</v>
      </c>
      <c r="F17">
        <f ca="1">SUM(wages!CC$4:CC$21)</f>
        <v>1175.8</v>
      </c>
      <c r="G17">
        <f ca="1" t="shared" si="0"/>
        <v>6776.85</v>
      </c>
    </row>
    <row r="18" spans="1:7">
      <c r="A18">
        <v>17</v>
      </c>
      <c r="B18">
        <f ca="1">SUM(wages!CD$4:CD$21)</f>
        <v>1452.75</v>
      </c>
      <c r="C18">
        <f ca="1">SUM(wages!CE$4:CE$21)</f>
        <v>1459</v>
      </c>
      <c r="D18">
        <f ca="1">SUM(wages!CF$4:CF$21)</f>
        <v>1994</v>
      </c>
      <c r="E18">
        <f ca="1">SUM(wages!CG$4:CG$21)</f>
        <v>1643.3</v>
      </c>
      <c r="F18">
        <f ca="1">SUM(wages!CH$4:CH$21)</f>
        <v>1438.8</v>
      </c>
      <c r="G18">
        <f ca="1" t="shared" si="0"/>
        <v>7987.85</v>
      </c>
    </row>
    <row r="19" spans="1:7">
      <c r="A19">
        <v>18</v>
      </c>
      <c r="B19">
        <f ca="1">SUM(wages!CI$4:CI$21)</f>
        <v>1368.75</v>
      </c>
      <c r="C19">
        <f ca="1">SUM(wages!CJ$4:CJ$21)</f>
        <v>1354</v>
      </c>
      <c r="D19">
        <f ca="1">SUM(wages!CK$4:CK$21)</f>
        <v>1829</v>
      </c>
      <c r="E19">
        <f ca="1">SUM(wages!CL$4:CL$21)</f>
        <v>1495.3</v>
      </c>
      <c r="F19">
        <f ca="1">SUM(wages!CM$4:CM$21)</f>
        <v>1308.8</v>
      </c>
      <c r="G19">
        <f ca="1" t="shared" si="0"/>
        <v>7355.85</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tabSelected="1" topLeftCell="C1" workbookViewId="0">
      <selection activeCell="H15" sqref="H15"/>
    </sheetView>
  </sheetViews>
  <sheetFormatPr defaultColWidth="9" defaultRowHeight="14" outlineLevelCol="7"/>
  <cols>
    <col min="1" max="1" width="2.815" customWidth="1"/>
    <col min="2" max="3" width="15.455" customWidth="1"/>
    <col min="4" max="5" width="18.18" customWidth="1"/>
    <col min="6" max="6" width="15.455" customWidth="1"/>
    <col min="7" max="7" width="12.6" customWidth="1"/>
    <col min="8" max="8" width="18.8" customWidth="1"/>
  </cols>
  <sheetData>
    <row r="1" spans="1:8">
      <c r="A1" t="s">
        <v>2441</v>
      </c>
      <c r="B1" t="s">
        <v>2448</v>
      </c>
      <c r="C1" t="s">
        <v>2449</v>
      </c>
      <c r="D1" t="s">
        <v>2450</v>
      </c>
      <c r="E1" t="s">
        <v>2451</v>
      </c>
      <c r="F1" t="s">
        <v>2452</v>
      </c>
      <c r="G1" t="s">
        <v>2453</v>
      </c>
      <c r="H1" t="s">
        <v>2454</v>
      </c>
    </row>
    <row r="2" spans="1:8">
      <c r="A2">
        <v>1</v>
      </c>
      <c r="B2">
        <f>wages!B$3</f>
        <v>10</v>
      </c>
      <c r="C2">
        <f>wages!C$3</f>
        <v>8</v>
      </c>
      <c r="D2">
        <f>wages!D$3</f>
        <v>6</v>
      </c>
      <c r="E2">
        <f>wages!E$3</f>
        <v>4</v>
      </c>
      <c r="F2">
        <f>wages!F$3</f>
        <v>2</v>
      </c>
      <c r="G2">
        <f ca="1">total_cost!G2</f>
        <v>3190</v>
      </c>
      <c r="H2">
        <v>3010</v>
      </c>
    </row>
    <row r="3" spans="1:8">
      <c r="A3">
        <v>2</v>
      </c>
      <c r="B3">
        <f>wages!G$3</f>
        <v>9</v>
      </c>
      <c r="C3">
        <f>wages!H$3</f>
        <v>7</v>
      </c>
      <c r="D3">
        <f>wages!I$3</f>
        <v>5</v>
      </c>
      <c r="E3">
        <f>wages!J$3</f>
        <v>3</v>
      </c>
      <c r="F3">
        <f>wages!K$3</f>
        <v>1</v>
      </c>
      <c r="G3">
        <f ca="1">total_cost!G3</f>
        <v>2603</v>
      </c>
      <c r="H3">
        <v>2494</v>
      </c>
    </row>
    <row r="4" spans="1:8">
      <c r="A4">
        <v>3</v>
      </c>
      <c r="B4">
        <f>wages!L$3</f>
        <v>11</v>
      </c>
      <c r="C4">
        <f>wages!M$3</f>
        <v>9</v>
      </c>
      <c r="D4">
        <f>wages!N$3</f>
        <v>7</v>
      </c>
      <c r="E4">
        <f>wages!O$3</f>
        <v>5</v>
      </c>
      <c r="F4">
        <f>wages!P$3</f>
        <v>3</v>
      </c>
      <c r="G4">
        <f ca="1">total_cost!G4</f>
        <v>3769</v>
      </c>
      <c r="H4">
        <v>3586</v>
      </c>
    </row>
    <row r="5" spans="1:8">
      <c r="A5">
        <v>4</v>
      </c>
      <c r="B5">
        <f>wages!Q$3</f>
        <v>10</v>
      </c>
      <c r="C5">
        <f>wages!R$3</f>
        <v>8</v>
      </c>
      <c r="D5">
        <f>wages!S$3</f>
        <v>6</v>
      </c>
      <c r="E5">
        <f>wages!T$3</f>
        <v>4</v>
      </c>
      <c r="F5">
        <f>wages!U$3</f>
        <v>2</v>
      </c>
      <c r="G5">
        <f ca="1">total_cost!G5</f>
        <v>3190</v>
      </c>
      <c r="H5">
        <v>3010</v>
      </c>
    </row>
    <row r="6" spans="1:8">
      <c r="A6">
        <v>5</v>
      </c>
      <c r="B6">
        <f>wages!V$3</f>
        <v>12</v>
      </c>
      <c r="C6">
        <f>wages!W$3</f>
        <v>10</v>
      </c>
      <c r="D6">
        <f>wages!X$3</f>
        <v>8</v>
      </c>
      <c r="E6">
        <f>wages!Y$3</f>
        <v>6</v>
      </c>
      <c r="F6">
        <f>wages!Z$3</f>
        <v>4</v>
      </c>
      <c r="G6">
        <f ca="1">total_cost!G6</f>
        <v>4271</v>
      </c>
      <c r="H6">
        <v>4189</v>
      </c>
    </row>
    <row r="7" spans="1:8">
      <c r="A7">
        <v>6</v>
      </c>
      <c r="B7">
        <f>wages!AA$3</f>
        <v>11</v>
      </c>
      <c r="C7">
        <f>wages!AB$3</f>
        <v>9</v>
      </c>
      <c r="D7">
        <f>wages!AC$3</f>
        <v>7</v>
      </c>
      <c r="E7">
        <f>wages!AD$3</f>
        <v>5</v>
      </c>
      <c r="F7">
        <f>wages!AE$3</f>
        <v>3</v>
      </c>
      <c r="G7">
        <f ca="1">total_cost!G7</f>
        <v>3769</v>
      </c>
      <c r="H7">
        <v>3586</v>
      </c>
    </row>
    <row r="8" spans="1:8">
      <c r="A8">
        <v>7</v>
      </c>
      <c r="B8">
        <f>wages!AF$3</f>
        <v>13</v>
      </c>
      <c r="C8">
        <f>wages!AG$3</f>
        <v>11</v>
      </c>
      <c r="D8">
        <f>wages!AH$3</f>
        <v>9</v>
      </c>
      <c r="E8">
        <f>wages!AI$3</f>
        <v>7</v>
      </c>
      <c r="F8">
        <f>wages!AJ$3</f>
        <v>5</v>
      </c>
      <c r="G8">
        <f ca="1">total_cost!G8</f>
        <v>4855</v>
      </c>
      <c r="H8">
        <v>4805</v>
      </c>
    </row>
    <row r="9" spans="1:8">
      <c r="A9">
        <v>8</v>
      </c>
      <c r="B9">
        <f>wages!AK$3</f>
        <v>12</v>
      </c>
      <c r="C9">
        <f>wages!AL$3</f>
        <v>10</v>
      </c>
      <c r="D9">
        <f>wages!AM$3</f>
        <v>8</v>
      </c>
      <c r="E9">
        <f>wages!AN$3</f>
        <v>6</v>
      </c>
      <c r="F9">
        <f>wages!AO$3</f>
        <v>4</v>
      </c>
      <c r="G9">
        <f ca="1">total_cost!G9</f>
        <v>4271</v>
      </c>
      <c r="H9">
        <v>4189</v>
      </c>
    </row>
    <row r="10" spans="1:8">
      <c r="A10">
        <v>9</v>
      </c>
      <c r="B10">
        <f>wages!AP$3</f>
        <v>14</v>
      </c>
      <c r="C10">
        <f>wages!AQ$3</f>
        <v>12</v>
      </c>
      <c r="D10">
        <f>wages!AR$3</f>
        <v>10</v>
      </c>
      <c r="E10">
        <f>wages!AS$3</f>
        <v>8</v>
      </c>
      <c r="F10">
        <f>wages!AT$3</f>
        <v>6</v>
      </c>
      <c r="G10">
        <f ca="1">total_cost!G10</f>
        <v>5404</v>
      </c>
      <c r="H10">
        <v>5357</v>
      </c>
    </row>
    <row r="11" spans="1:8">
      <c r="A11">
        <v>10</v>
      </c>
      <c r="B11">
        <f>wages!AU$3</f>
        <v>13</v>
      </c>
      <c r="C11">
        <f>wages!AV$3</f>
        <v>11</v>
      </c>
      <c r="D11">
        <f>wages!AW$3</f>
        <v>9</v>
      </c>
      <c r="E11">
        <f>wages!AX$3</f>
        <v>7</v>
      </c>
      <c r="F11">
        <f>wages!AY$3</f>
        <v>5</v>
      </c>
      <c r="G11">
        <f ca="1">total_cost!G11</f>
        <v>5845.4</v>
      </c>
      <c r="H11">
        <v>5822.3</v>
      </c>
    </row>
    <row r="12" spans="1:8">
      <c r="A12">
        <v>11</v>
      </c>
      <c r="B12">
        <f>wages!AZ$3</f>
        <v>15</v>
      </c>
      <c r="C12">
        <f>wages!BA$3</f>
        <v>13</v>
      </c>
      <c r="D12">
        <f>wages!BB$3</f>
        <v>11</v>
      </c>
      <c r="E12">
        <f>wages!BC$3</f>
        <v>9</v>
      </c>
      <c r="F12">
        <f>wages!BD$3</f>
        <v>7</v>
      </c>
      <c r="G12">
        <f ca="1">total_cost!G12</f>
        <v>6009</v>
      </c>
      <c r="H12">
        <v>5924</v>
      </c>
    </row>
    <row r="13" spans="1:8">
      <c r="A13">
        <v>12</v>
      </c>
      <c r="B13">
        <f>wages!BE$3</f>
        <v>14</v>
      </c>
      <c r="C13">
        <f>wages!BF$3</f>
        <v>12</v>
      </c>
      <c r="D13">
        <f>wages!BG$3</f>
        <v>10</v>
      </c>
      <c r="E13">
        <f>wages!BH$3</f>
        <v>8</v>
      </c>
      <c r="F13">
        <f>wages!BI$3</f>
        <v>6</v>
      </c>
      <c r="G13">
        <f ca="1">total_cost!G13</f>
        <v>5404</v>
      </c>
      <c r="H13">
        <v>5357</v>
      </c>
    </row>
    <row r="14" spans="1:8">
      <c r="A14">
        <v>13</v>
      </c>
      <c r="B14">
        <f>wages!BJ$3</f>
        <v>16</v>
      </c>
      <c r="C14">
        <f>wages!BK$3</f>
        <v>14</v>
      </c>
      <c r="D14">
        <f>wages!BL$3</f>
        <v>12</v>
      </c>
      <c r="E14">
        <f>wages!BM$3</f>
        <v>10</v>
      </c>
      <c r="F14">
        <f>wages!BN$3</f>
        <v>8</v>
      </c>
      <c r="G14">
        <f ca="1">total_cost!G14</f>
        <v>6776.85</v>
      </c>
      <c r="H14">
        <v>6659.95</v>
      </c>
    </row>
    <row r="15" spans="1:8">
      <c r="A15">
        <v>14</v>
      </c>
      <c r="B15">
        <f>wages!BO$3</f>
        <v>15</v>
      </c>
      <c r="C15">
        <f>wages!BP$3</f>
        <v>13</v>
      </c>
      <c r="D15">
        <f>wages!BQ$3</f>
        <v>11</v>
      </c>
      <c r="E15">
        <f>wages!BR$3</f>
        <v>9</v>
      </c>
      <c r="F15">
        <f>wages!BS$3</f>
        <v>7</v>
      </c>
      <c r="G15">
        <f ca="1">total_cost!G15</f>
        <v>6198.85</v>
      </c>
      <c r="H15">
        <v>6108.95</v>
      </c>
    </row>
    <row r="16" spans="1:8">
      <c r="A16">
        <v>15</v>
      </c>
      <c r="B16">
        <f>wages!BT$3</f>
        <v>17</v>
      </c>
      <c r="C16">
        <f>wages!BU$3</f>
        <v>15</v>
      </c>
      <c r="D16">
        <f>wages!BV$3</f>
        <v>13</v>
      </c>
      <c r="E16">
        <f>wages!BW$3</f>
        <v>11</v>
      </c>
      <c r="F16">
        <f>wages!BX$3</f>
        <v>9</v>
      </c>
      <c r="G16">
        <f ca="1">total_cost!G16</f>
        <v>7355.85</v>
      </c>
      <c r="H16">
        <v>7199.95</v>
      </c>
    </row>
    <row r="17" spans="1:8">
      <c r="A17">
        <v>16</v>
      </c>
      <c r="B17">
        <f>wages!BY$3</f>
        <v>16</v>
      </c>
      <c r="C17">
        <f>wages!BZ$3</f>
        <v>14</v>
      </c>
      <c r="D17">
        <f>wages!CA$3</f>
        <v>12</v>
      </c>
      <c r="E17">
        <f>wages!CB$3</f>
        <v>10</v>
      </c>
      <c r="F17">
        <f>wages!CC$3</f>
        <v>8</v>
      </c>
      <c r="G17">
        <f ca="1">total_cost!G17</f>
        <v>6776.85</v>
      </c>
      <c r="H17">
        <v>6659.95</v>
      </c>
    </row>
    <row r="18" spans="1:8">
      <c r="A18">
        <v>17</v>
      </c>
      <c r="B18">
        <f>wages!CD$3</f>
        <v>18</v>
      </c>
      <c r="C18">
        <f>wages!CE$3</f>
        <v>16</v>
      </c>
      <c r="D18">
        <f>wages!CF$3</f>
        <v>14</v>
      </c>
      <c r="E18">
        <f>wages!CG$3</f>
        <v>12</v>
      </c>
      <c r="F18">
        <f>wages!CH$3</f>
        <v>10</v>
      </c>
      <c r="G18">
        <f ca="1">total_cost!G18</f>
        <v>7987.85</v>
      </c>
      <c r="H18">
        <v>7760.95</v>
      </c>
    </row>
    <row r="19" spans="1:8">
      <c r="A19">
        <v>18</v>
      </c>
      <c r="B19">
        <f>wages!CI$3</f>
        <v>17</v>
      </c>
      <c r="C19">
        <f>wages!CJ$3</f>
        <v>15</v>
      </c>
      <c r="D19">
        <f>wages!CK$3</f>
        <v>13</v>
      </c>
      <c r="E19">
        <f>wages!CL$3</f>
        <v>11</v>
      </c>
      <c r="F19">
        <f>wages!CM$3</f>
        <v>9</v>
      </c>
      <c r="G19">
        <f ca="1">total_cost!G19</f>
        <v>7355.85</v>
      </c>
      <c r="H19">
        <v>7199.95</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glassdoor_USA_data_cleaned_2021</vt:lpstr>
      <vt:lpstr>wage_summary</vt:lpstr>
      <vt:lpstr>wage_filtered</vt:lpstr>
      <vt:lpstr>wage_sorted</vt:lpstr>
      <vt:lpstr>wages</vt:lpstr>
      <vt:lpstr>total_cost</vt:lpstr>
      <vt:lpstr>hc_data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Kaushik</cp:lastModifiedBy>
  <dcterms:created xsi:type="dcterms:W3CDTF">2022-09-21T11:53:00Z</dcterms:created>
  <dcterms:modified xsi:type="dcterms:W3CDTF">2022-09-22T19:38:30Z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