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Cellpainting\cj-datasets\metadata\"/>
    </mc:Choice>
  </mc:AlternateContent>
  <xr:revisionPtr revIDLastSave="0" documentId="13_ncr:1_{0E87475D-1B0B-44C9-9575-9CE957ABBB76}" xr6:coauthVersionLast="47" xr6:coauthVersionMax="47" xr10:uidLastSave="{00000000-0000-0000-0000-000000000000}"/>
  <bookViews>
    <workbookView xWindow="-115" yWindow="-115" windowWidth="27878" windowHeight="15782" tabRatio="353" xr2:uid="{89545968-2B43-4C03-91D8-E07528257E35}"/>
  </bookViews>
  <sheets>
    <sheet name="Sheet1" sheetId="1" r:id="rId1"/>
    <sheet name="Cmpnds" sheetId="3" r:id="rId2"/>
    <sheet name="SourcePl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2" l="1"/>
  <c r="K51" i="2"/>
  <c r="K53" i="2"/>
  <c r="K54" i="2"/>
  <c r="K56" i="2"/>
  <c r="K57" i="2"/>
  <c r="K58" i="2"/>
  <c r="K59" i="2"/>
  <c r="K60" i="2"/>
  <c r="K49" i="2"/>
  <c r="E62" i="2"/>
  <c r="E7" i="3"/>
  <c r="D7" i="3"/>
  <c r="D62" i="2"/>
  <c r="E32" i="2"/>
  <c r="E30" i="2"/>
  <c r="E27" i="2"/>
  <c r="E25" i="2"/>
  <c r="E23" i="2"/>
  <c r="E19" i="2"/>
  <c r="E16" i="2"/>
  <c r="E12" i="2"/>
  <c r="E10" i="2"/>
  <c r="E8" i="2"/>
  <c r="E6" i="2"/>
  <c r="D34" i="2"/>
  <c r="E3" i="2"/>
  <c r="D46" i="2"/>
</calcChain>
</file>

<file path=xl/sharedStrings.xml><?xml version="1.0" encoding="utf-8"?>
<sst xmlns="http://schemas.openxmlformats.org/spreadsheetml/2006/main" count="158" uniqueCount="96">
  <si>
    <t>IAZDPXIOMUYVGZ-UHFFFAOYSA-N</t>
  </si>
  <si>
    <t>IVUGFMLRJOCGAS-UHFFFAOYSA-N</t>
  </si>
  <si>
    <t>OINGHOPGNMYCAB-UHFFFAOYSA-N</t>
  </si>
  <si>
    <t>LOUPRKONTZGTKE-UHFFFAOYSA-N</t>
  </si>
  <si>
    <t>GJFCONYVAUNLKB-UHFFFAOYSA-N</t>
  </si>
  <si>
    <t>KPBNHDGDUADAGP-UHFFFAOYSA-N</t>
  </si>
  <si>
    <t>CQKBSRPVZZLCJE-UHFFFAOYSA-N</t>
  </si>
  <si>
    <t>SRVFFFJZQVENJC-UHFFFAOYSA-N</t>
  </si>
  <si>
    <t>IHLVSLOZUHKNMQ-UHFFFAOYSA-N</t>
  </si>
  <si>
    <t>Count</t>
  </si>
  <si>
    <t xml:space="preserve">JCP2022_033924 </t>
  </si>
  <si>
    <t xml:space="preserve">JCP2022_037716 </t>
  </si>
  <si>
    <t xml:space="preserve">JCP2022_064022 </t>
  </si>
  <si>
    <t xml:space="preserve">JCP2022_050797 </t>
  </si>
  <si>
    <t xml:space="preserve">JCP2022_025848 </t>
  </si>
  <si>
    <t xml:space="preserve">JCP2022_046054 </t>
  </si>
  <si>
    <t xml:space="preserve">JCP2022_012818 </t>
  </si>
  <si>
    <t xml:space="preserve">JCP2022_085227 </t>
  </si>
  <si>
    <t xml:space="preserve">JCP2022_035095 </t>
  </si>
  <si>
    <t xml:space="preserve">JCP2022_033954 </t>
  </si>
  <si>
    <t xml:space="preserve">Compound Id </t>
  </si>
  <si>
    <t>InChI Key</t>
  </si>
  <si>
    <t>SpiderChem Link</t>
  </si>
  <si>
    <t>IBCXZJCWDGCXQT-UHFFFAOYSA-N</t>
  </si>
  <si>
    <t>N-(4-{[3-(2-Amino-4-pyrimidinyl)-2-pyridinyl]oxy}phenyl)-4-(4-methyl-2-thienyl)-1-phthalazinamine | C28H21N7OS | ChemSpider</t>
  </si>
  <si>
    <t>Dimethyl sulfoxide | C2H6OS | ChemSpider</t>
  </si>
  <si>
    <t>3-{[2-Chloro-5-(2,2-difluoroethyl)-8-fluoro-5H-dibenzo[b,e][1,4]diazepin-11-yl]amino}-N-isopropyl-1-pyrrolidinecarboxamide | C23H25ClF3N5O | ChemSpider</t>
  </si>
  <si>
    <t>Chemical Identifier Search | LOUPRKONTZGTKE-UHFFFAOYSA-N (chemspider.com)</t>
  </si>
  <si>
    <t>NOT FOUND IN SPIDERCHEM | UNICHEM:</t>
  </si>
  <si>
    <t>https://www.ebi.ac.uk/unichem/compoundsources?type=inchikey&amp;compound=GJFCONYVAUNLKB-UHFFFAOYSA-N</t>
  </si>
  <si>
    <t>N-[4-(1-Benzoyl-4-piperidinyl)butyl]-3-(3-pyridinyl)acrylamide | C24H29N3O2 | ChemSpider</t>
  </si>
  <si>
    <t>N-{2-Chloro-5-[(3-chlorobenzyl)carbamoyl]phenyl}-2-methoxy-7-oxo-1,7-dihydropyrido[2,3-d]pyrimidine-6-carboxamide | C23H17Cl2N5O4 | ChemSpider</t>
  </si>
  <si>
    <t>Ethyl 3-({4-methyl-1-[(3-methylbutyl)amino]-1-oxo-2-pentanyl}carbamoyl)-2-oxiranecarboxylate | C17H30N2O5 | ChemSpider</t>
  </si>
  <si>
    <t>LY2109761 | C26H27N5O2 | ChemSpider</t>
  </si>
  <si>
    <t>4-[3-(2-Pyridinyl)-1H-pyrazol-4-yl]quinoline | C17H12N4 | ChemSpider</t>
  </si>
  <si>
    <t>JCP2022_999999</t>
  </si>
  <si>
    <t>Raw Count (all wells)  2024-06-18</t>
  </si>
  <si>
    <t>DMSO</t>
  </si>
  <si>
    <t xml:space="preserve">COMPOUND      </t>
  </si>
  <si>
    <t xml:space="preserve">ORF           </t>
  </si>
  <si>
    <t xml:space="preserve">CRISPR        </t>
  </si>
  <si>
    <t xml:space="preserve">TARGET2       </t>
  </si>
  <si>
    <t xml:space="preserve">DMSO          </t>
  </si>
  <si>
    <t>COMPOUND_EMPTY</t>
  </si>
  <si>
    <t xml:space="preserve">POSCON8       </t>
  </si>
  <si>
    <t xml:space="preserve">TARGET1       </t>
  </si>
  <si>
    <t xml:space="preserve">All plate types </t>
  </si>
  <si>
    <t xml:space="preserve">source_4  </t>
  </si>
  <si>
    <t xml:space="preserve">source_3  </t>
  </si>
  <si>
    <t xml:space="preserve">source_6  </t>
  </si>
  <si>
    <t xml:space="preserve">source_2  </t>
  </si>
  <si>
    <t xml:space="preserve">source_10 </t>
  </si>
  <si>
    <t xml:space="preserve">source_8  </t>
  </si>
  <si>
    <t xml:space="preserve">source_5  </t>
  </si>
  <si>
    <t xml:space="preserve">source_11 </t>
  </si>
  <si>
    <t xml:space="preserve">source_13 </t>
  </si>
  <si>
    <t xml:space="preserve">source_7  </t>
  </si>
  <si>
    <t xml:space="preserve">source_9  </t>
  </si>
  <si>
    <t xml:space="preserve">source_1  </t>
  </si>
  <si>
    <t xml:space="preserve">ORF             </t>
  </si>
  <si>
    <t xml:space="preserve">COMPOUND        </t>
  </si>
  <si>
    <t xml:space="preserve">CRISPR          </t>
  </si>
  <si>
    <t xml:space="preserve">DMSO            </t>
  </si>
  <si>
    <t xml:space="preserve">TARGET2         </t>
  </si>
  <si>
    <t xml:space="preserve">COMPOUND_EMPTY  </t>
  </si>
  <si>
    <t xml:space="preserve">POSCON8         </t>
  </si>
  <si>
    <t xml:space="preserve">TARGET1         </t>
  </si>
  <si>
    <t xml:space="preserve">Source </t>
  </si>
  <si>
    <t>Plate Type</t>
  </si>
  <si>
    <t xml:space="preserve">All Sources </t>
  </si>
  <si>
    <t>All Sources / Plate types</t>
  </si>
  <si>
    <t xml:space="preserve">Plate Type </t>
  </si>
  <si>
    <t>Count (compound wells)</t>
  </si>
  <si>
    <t xml:space="preserve">Compounds     </t>
  </si>
  <si>
    <t xml:space="preserve">ORFs          </t>
  </si>
  <si>
    <t xml:space="preserve">CRISPRs       </t>
  </si>
  <si>
    <t xml:space="preserve">misc JCP2022s </t>
  </si>
  <si>
    <t>Wells</t>
  </si>
  <si>
    <t>Unique IDs</t>
  </si>
  <si>
    <t>Type</t>
  </si>
  <si>
    <t>Totals</t>
  </si>
  <si>
    <t>Well Count</t>
  </si>
  <si>
    <t>Plate Count</t>
  </si>
  <si>
    <t>Avg Wells/Plate</t>
  </si>
  <si>
    <t>Compound Plate Count</t>
  </si>
  <si>
    <t xml:space="preserve">Compound Plate Well Count </t>
  </si>
  <si>
    <t>Source Sites - Count on Compound plates</t>
  </si>
  <si>
    <t># of COMPOUND plates</t>
  </si>
  <si>
    <t>Wells per plate</t>
  </si>
  <si>
    <t>--</t>
  </si>
  <si>
    <t>COMPOUND EMPTY Plate/Wells</t>
  </si>
  <si>
    <t>POSCON8 Plate/Wells</t>
  </si>
  <si>
    <t xml:space="preserve"> </t>
  </si>
  <si>
    <t># Wells per plate</t>
  </si>
  <si>
    <t>~4</t>
  </si>
  <si>
    <t># of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</si>
</sst>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1" applyFill="1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quotePrefix="1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hemspider.com/Chemical-Structure.3077.html?rid=1be5d83e-7cb0-470e-8c93-d8dfc9b31a5a" TargetMode="External"/><Relationship Id="rId3" Type="http://schemas.openxmlformats.org/officeDocument/2006/relationships/hyperlink" Target="http://www.chemspider.com/Chemical-Structure.58804241.html?rid=2f7d4986-ad8b-4f15-933e-2ae61b0a0c74" TargetMode="External"/><Relationship Id="rId7" Type="http://schemas.openxmlformats.org/officeDocument/2006/relationships/hyperlink" Target="http://www.chemspider.com/Chemical-Structure.31133629.html?rid=20a1491f-445e-4a51-9a68-e2b6d68af6bf" TargetMode="External"/><Relationship Id="rId2" Type="http://schemas.openxmlformats.org/officeDocument/2006/relationships/hyperlink" Target="http://www.chemspider.com/Chemical-Structure.659.html?rid=34286bb1-2485-4ed8-aa59-37c819ef3882" TargetMode="External"/><Relationship Id="rId1" Type="http://schemas.openxmlformats.org/officeDocument/2006/relationships/hyperlink" Target="http://www.chemspider.com/Chemical-Structure.25069678.html?rid=b91743f6-63b5-4ed7-8816-21f836510075" TargetMode="External"/><Relationship Id="rId6" Type="http://schemas.openxmlformats.org/officeDocument/2006/relationships/hyperlink" Target="http://www.chemspider.com/Chemical-Structure.26470842.html?rid=106e3456-00bc-4c0b-85fb-a4e9bdb533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ebi.ac.uk/unichem/compoundsources?type=inchikey&amp;compound=GJFCONYVAUNLKB-UHFFFAOYSA-N" TargetMode="External"/><Relationship Id="rId10" Type="http://schemas.openxmlformats.org/officeDocument/2006/relationships/hyperlink" Target="http://www.chemspider.com/Chemical-Structure.394909.html?rid=5614ca3c-bbc9-4e6f-b0ba-74753dd953d4" TargetMode="External"/><Relationship Id="rId4" Type="http://schemas.openxmlformats.org/officeDocument/2006/relationships/hyperlink" Target="http://www.chemspider.com/Search.aspx?q=LOUPRKONTZGTKE-UHFFFAOYSA-N" TargetMode="External"/><Relationship Id="rId9" Type="http://schemas.openxmlformats.org/officeDocument/2006/relationships/hyperlink" Target="http://www.chemspider.com/Chemical-Structure.9829857.html?rid=5c641930-94bc-42a2-bb59-66d04cc7b6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8A90-88C9-49F0-89C5-7200C0C56C41}">
  <dimension ref="A1:Z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RowHeight="14.4" x14ac:dyDescent="0.25"/>
  <cols>
    <col min="2" max="2" width="18" customWidth="1"/>
    <col min="3" max="3" width="14.85546875" customWidth="1"/>
    <col min="4" max="4" width="12.85546875" style="3" customWidth="1"/>
    <col min="5" max="6" width="12.5703125" style="3" customWidth="1"/>
    <col min="7" max="7" width="23.28515625" style="3" customWidth="1"/>
    <col min="8" max="9" width="7.42578125" style="3" customWidth="1"/>
    <col min="10" max="10" width="7.140625" style="3" customWidth="1"/>
    <col min="11" max="11" width="4.7109375" style="3" customWidth="1"/>
    <col min="12" max="12" width="7" style="3" customWidth="1"/>
    <col min="13" max="18" width="8.5703125" style="3" customWidth="1"/>
    <col min="19" max="19" width="5" style="3" customWidth="1"/>
    <col min="20" max="20" width="6.42578125" style="3" customWidth="1"/>
    <col min="21" max="21" width="37.28515625" customWidth="1"/>
    <col min="22" max="22" width="137" style="6" customWidth="1"/>
    <col min="23" max="23" width="36.7109375" customWidth="1"/>
  </cols>
  <sheetData>
    <row r="1" spans="1:26" x14ac:dyDescent="0.25">
      <c r="H1" s="26" t="s">
        <v>86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6" ht="43.95" customHeight="1" x14ac:dyDescent="0.25">
      <c r="B2" s="1" t="s">
        <v>20</v>
      </c>
      <c r="C2" s="9" t="s">
        <v>36</v>
      </c>
      <c r="D2" s="9" t="s">
        <v>72</v>
      </c>
      <c r="E2" s="9" t="s">
        <v>90</v>
      </c>
      <c r="F2" s="9" t="s">
        <v>91</v>
      </c>
      <c r="G2" s="1"/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  <c r="R2" s="1">
        <v>11</v>
      </c>
      <c r="S2" s="1">
        <v>12</v>
      </c>
      <c r="T2" s="1">
        <v>13</v>
      </c>
      <c r="U2" s="1" t="s">
        <v>21</v>
      </c>
      <c r="V2" s="5" t="s">
        <v>22</v>
      </c>
    </row>
    <row r="3" spans="1:26" x14ac:dyDescent="0.25">
      <c r="B3" s="2" t="s">
        <v>16</v>
      </c>
      <c r="C3" s="2">
        <v>9544</v>
      </c>
      <c r="D3" s="2">
        <v>8111</v>
      </c>
      <c r="E3" s="2">
        <v>96</v>
      </c>
      <c r="F3" s="2">
        <v>384</v>
      </c>
      <c r="G3" s="2"/>
      <c r="H3" s="2">
        <v>408</v>
      </c>
      <c r="I3" s="2">
        <v>832</v>
      </c>
      <c r="J3" s="2">
        <v>946</v>
      </c>
      <c r="K3" s="27"/>
      <c r="L3" s="2">
        <v>788</v>
      </c>
      <c r="M3" s="2">
        <v>837</v>
      </c>
      <c r="N3" s="2">
        <v>460</v>
      </c>
      <c r="O3" s="2">
        <v>781</v>
      </c>
      <c r="P3" s="2">
        <v>1584</v>
      </c>
      <c r="Q3" s="2">
        <v>827</v>
      </c>
      <c r="R3" s="2">
        <v>648</v>
      </c>
      <c r="S3" s="27"/>
      <c r="T3" s="27"/>
      <c r="U3" s="7" t="s">
        <v>6</v>
      </c>
      <c r="V3" s="4" t="s">
        <v>31</v>
      </c>
    </row>
    <row r="4" spans="1:26" x14ac:dyDescent="0.25">
      <c r="B4" s="2" t="s">
        <v>14</v>
      </c>
      <c r="C4" s="2">
        <v>9513</v>
      </c>
      <c r="D4" s="2">
        <v>8127</v>
      </c>
      <c r="E4" s="2">
        <v>94</v>
      </c>
      <c r="F4" s="2">
        <v>384</v>
      </c>
      <c r="G4" s="2"/>
      <c r="H4" s="2">
        <v>407</v>
      </c>
      <c r="I4" s="2">
        <v>832</v>
      </c>
      <c r="J4" s="2">
        <v>948</v>
      </c>
      <c r="K4" s="27"/>
      <c r="L4" s="2">
        <v>788</v>
      </c>
      <c r="M4" s="2">
        <v>836</v>
      </c>
      <c r="N4" s="2">
        <v>460</v>
      </c>
      <c r="O4" s="2">
        <v>781</v>
      </c>
      <c r="P4" s="2">
        <v>1584</v>
      </c>
      <c r="Q4" s="2">
        <v>832</v>
      </c>
      <c r="R4" s="2">
        <v>660</v>
      </c>
      <c r="S4" s="27"/>
      <c r="T4" s="27"/>
      <c r="U4" s="7" t="s">
        <v>4</v>
      </c>
      <c r="V4" s="8" t="s">
        <v>29</v>
      </c>
      <c r="W4" t="s">
        <v>28</v>
      </c>
    </row>
    <row r="5" spans="1:26" x14ac:dyDescent="0.25">
      <c r="A5" s="13" t="s">
        <v>37</v>
      </c>
      <c r="B5" s="10" t="s">
        <v>10</v>
      </c>
      <c r="C5" s="10">
        <v>138936</v>
      </c>
      <c r="D5" s="10">
        <v>88583</v>
      </c>
      <c r="E5" s="10">
        <v>8590</v>
      </c>
      <c r="F5" s="30" t="s">
        <v>89</v>
      </c>
      <c r="G5" s="10"/>
      <c r="H5" s="10">
        <v>9217</v>
      </c>
      <c r="I5" s="10">
        <v>10877</v>
      </c>
      <c r="J5" s="10">
        <v>7574</v>
      </c>
      <c r="K5" s="27"/>
      <c r="L5" s="10">
        <v>6304</v>
      </c>
      <c r="M5" s="10">
        <v>12832</v>
      </c>
      <c r="N5" s="10">
        <v>7184</v>
      </c>
      <c r="O5" s="10">
        <v>7776</v>
      </c>
      <c r="P5" s="10">
        <v>12672</v>
      </c>
      <c r="Q5" s="10">
        <v>6560</v>
      </c>
      <c r="R5" s="10">
        <v>7587</v>
      </c>
      <c r="S5" s="27"/>
      <c r="T5" s="27"/>
      <c r="U5" s="11" t="s">
        <v>0</v>
      </c>
      <c r="V5" s="12" t="s">
        <v>25</v>
      </c>
      <c r="W5" s="13"/>
      <c r="X5" s="13"/>
      <c r="Y5" s="13"/>
      <c r="Z5" s="13"/>
    </row>
    <row r="6" spans="1:26" x14ac:dyDescent="0.25">
      <c r="B6" s="2" t="s">
        <v>19</v>
      </c>
      <c r="C6" s="2">
        <v>1594</v>
      </c>
      <c r="D6" s="2">
        <v>1594</v>
      </c>
      <c r="E6" s="29" t="s">
        <v>89</v>
      </c>
      <c r="F6" s="29" t="s">
        <v>89</v>
      </c>
      <c r="H6" s="3">
        <v>0</v>
      </c>
      <c r="I6" s="3">
        <v>1</v>
      </c>
      <c r="J6" s="3">
        <v>2</v>
      </c>
      <c r="K6" s="28"/>
      <c r="L6" s="3">
        <v>0</v>
      </c>
      <c r="M6" s="3">
        <v>1</v>
      </c>
      <c r="N6" s="3">
        <v>5</v>
      </c>
      <c r="O6" s="3">
        <v>1</v>
      </c>
      <c r="P6" s="3">
        <v>1584</v>
      </c>
      <c r="Q6" s="3">
        <v>0</v>
      </c>
      <c r="R6" s="3">
        <v>0</v>
      </c>
      <c r="S6" s="28"/>
      <c r="T6" s="28"/>
      <c r="U6" s="7" t="s">
        <v>23</v>
      </c>
      <c r="V6" s="4" t="s">
        <v>34</v>
      </c>
    </row>
    <row r="7" spans="1:26" x14ac:dyDescent="0.25">
      <c r="B7" s="2" t="s">
        <v>18</v>
      </c>
      <c r="C7" s="2">
        <v>7983</v>
      </c>
      <c r="D7" s="2">
        <v>6550</v>
      </c>
      <c r="E7" s="2">
        <v>96</v>
      </c>
      <c r="F7" s="2">
        <v>384</v>
      </c>
      <c r="G7" s="2"/>
      <c r="H7" s="2">
        <v>406</v>
      </c>
      <c r="I7" s="2">
        <v>833</v>
      </c>
      <c r="J7" s="2">
        <v>949</v>
      </c>
      <c r="K7" s="27"/>
      <c r="L7" s="2">
        <v>788</v>
      </c>
      <c r="M7" s="2">
        <v>837</v>
      </c>
      <c r="N7" s="2">
        <v>465</v>
      </c>
      <c r="O7" s="2">
        <v>781</v>
      </c>
      <c r="P7" s="2">
        <v>0</v>
      </c>
      <c r="Q7" s="2">
        <v>832</v>
      </c>
      <c r="R7" s="2">
        <v>659</v>
      </c>
      <c r="S7" s="27"/>
      <c r="T7" s="27"/>
      <c r="U7" s="7" t="s">
        <v>8</v>
      </c>
      <c r="V7" s="4" t="s">
        <v>33</v>
      </c>
    </row>
    <row r="8" spans="1:26" x14ac:dyDescent="0.25">
      <c r="B8" s="2" t="s">
        <v>11</v>
      </c>
      <c r="C8" s="2">
        <v>9571</v>
      </c>
      <c r="D8" s="2">
        <v>8138</v>
      </c>
      <c r="E8" s="2">
        <v>96</v>
      </c>
      <c r="F8" s="2">
        <v>384</v>
      </c>
      <c r="G8" s="2"/>
      <c r="H8" s="2">
        <v>407</v>
      </c>
      <c r="I8" s="2">
        <v>833</v>
      </c>
      <c r="J8" s="2">
        <v>950</v>
      </c>
      <c r="K8" s="27"/>
      <c r="L8" s="2">
        <v>788</v>
      </c>
      <c r="M8" s="2">
        <v>837</v>
      </c>
      <c r="N8" s="2">
        <v>465</v>
      </c>
      <c r="O8" s="2">
        <v>781</v>
      </c>
      <c r="P8" s="2">
        <v>1584</v>
      </c>
      <c r="Q8" s="2">
        <v>832</v>
      </c>
      <c r="R8" s="2">
        <v>661</v>
      </c>
      <c r="S8" s="27"/>
      <c r="T8" s="27"/>
      <c r="U8" s="7" t="s">
        <v>1</v>
      </c>
      <c r="V8" s="8" t="s">
        <v>24</v>
      </c>
    </row>
    <row r="9" spans="1:26" x14ac:dyDescent="0.25">
      <c r="B9" s="2" t="s">
        <v>15</v>
      </c>
      <c r="C9" s="2">
        <v>9508</v>
      </c>
      <c r="D9" s="2">
        <v>8122</v>
      </c>
      <c r="E9" s="2">
        <v>94</v>
      </c>
      <c r="F9" s="2">
        <v>384</v>
      </c>
      <c r="G9" s="2"/>
      <c r="H9" s="2">
        <v>407</v>
      </c>
      <c r="I9" s="2">
        <v>832</v>
      </c>
      <c r="J9" s="2">
        <v>947</v>
      </c>
      <c r="K9" s="27"/>
      <c r="L9" s="2">
        <v>788</v>
      </c>
      <c r="M9" s="2">
        <v>836</v>
      </c>
      <c r="N9" s="2">
        <v>460</v>
      </c>
      <c r="O9" s="2">
        <v>780</v>
      </c>
      <c r="P9" s="2">
        <v>1584</v>
      </c>
      <c r="Q9" s="2">
        <v>831</v>
      </c>
      <c r="R9" s="2">
        <v>657</v>
      </c>
      <c r="S9" s="27"/>
      <c r="T9" s="27"/>
      <c r="U9" s="7" t="s">
        <v>5</v>
      </c>
      <c r="V9" s="4" t="s">
        <v>30</v>
      </c>
    </row>
    <row r="10" spans="1:26" x14ac:dyDescent="0.25">
      <c r="B10" s="2" t="s">
        <v>13</v>
      </c>
      <c r="C10" s="2">
        <v>9732</v>
      </c>
      <c r="D10" s="2">
        <v>8127</v>
      </c>
      <c r="E10" s="2">
        <v>96</v>
      </c>
      <c r="F10" s="2">
        <v>384</v>
      </c>
      <c r="G10" s="2"/>
      <c r="H10" s="2">
        <v>407</v>
      </c>
      <c r="I10" s="2">
        <v>832</v>
      </c>
      <c r="J10" s="2">
        <v>944</v>
      </c>
      <c r="K10" s="27"/>
      <c r="L10" s="2">
        <v>788</v>
      </c>
      <c r="M10" s="2">
        <v>836</v>
      </c>
      <c r="N10" s="2">
        <v>470</v>
      </c>
      <c r="O10" s="2">
        <v>780</v>
      </c>
      <c r="P10" s="2">
        <v>1584</v>
      </c>
      <c r="Q10" s="2">
        <v>832</v>
      </c>
      <c r="R10" s="2">
        <v>654</v>
      </c>
      <c r="S10" s="27"/>
      <c r="T10" s="27"/>
      <c r="U10" s="7" t="s">
        <v>3</v>
      </c>
      <c r="V10" s="8" t="s">
        <v>27</v>
      </c>
    </row>
    <row r="11" spans="1:26" x14ac:dyDescent="0.25">
      <c r="B11" s="2" t="s">
        <v>12</v>
      </c>
      <c r="C11" s="2">
        <v>9346</v>
      </c>
      <c r="D11" s="2">
        <v>8130</v>
      </c>
      <c r="E11" s="2">
        <v>96</v>
      </c>
      <c r="F11" s="2">
        <v>384</v>
      </c>
      <c r="G11" s="2"/>
      <c r="H11" s="2">
        <v>406</v>
      </c>
      <c r="I11" s="2">
        <v>834</v>
      </c>
      <c r="J11" s="2">
        <v>947</v>
      </c>
      <c r="K11" s="27"/>
      <c r="L11" s="2">
        <v>788</v>
      </c>
      <c r="M11" s="2">
        <v>838</v>
      </c>
      <c r="N11" s="2">
        <v>460</v>
      </c>
      <c r="O11" s="2">
        <v>781</v>
      </c>
      <c r="P11" s="2">
        <v>1584</v>
      </c>
      <c r="Q11" s="2">
        <v>832</v>
      </c>
      <c r="R11" s="2">
        <v>660</v>
      </c>
      <c r="S11" s="27"/>
      <c r="T11" s="27"/>
      <c r="U11" s="7" t="s">
        <v>2</v>
      </c>
      <c r="V11" s="8" t="s">
        <v>26</v>
      </c>
    </row>
    <row r="12" spans="1:26" x14ac:dyDescent="0.25">
      <c r="B12" s="2" t="s">
        <v>17</v>
      </c>
      <c r="C12" s="2">
        <v>8923</v>
      </c>
      <c r="D12" s="2">
        <v>7707</v>
      </c>
      <c r="E12" s="2">
        <v>96</v>
      </c>
      <c r="F12" s="2">
        <v>384</v>
      </c>
      <c r="G12" s="2"/>
      <c r="H12" s="2">
        <v>407</v>
      </c>
      <c r="I12" s="2">
        <v>833</v>
      </c>
      <c r="J12" s="2">
        <v>947</v>
      </c>
      <c r="K12" s="27"/>
      <c r="L12" s="2">
        <v>788</v>
      </c>
      <c r="M12" s="2">
        <v>837</v>
      </c>
      <c r="N12" s="2">
        <v>465</v>
      </c>
      <c r="O12" s="2">
        <v>781</v>
      </c>
      <c r="P12" s="2">
        <v>1584</v>
      </c>
      <c r="Q12" s="2">
        <v>406</v>
      </c>
      <c r="R12" s="2">
        <v>659</v>
      </c>
      <c r="S12" s="27"/>
      <c r="T12" s="27"/>
      <c r="U12" s="7" t="s">
        <v>7</v>
      </c>
      <c r="V12" s="4" t="s">
        <v>32</v>
      </c>
    </row>
    <row r="13" spans="1:26" x14ac:dyDescent="0.25">
      <c r="B13" s="2" t="s">
        <v>35</v>
      </c>
      <c r="C13" s="2">
        <v>37094</v>
      </c>
      <c r="D13" s="2">
        <v>25724</v>
      </c>
      <c r="E13" s="2">
        <v>2560</v>
      </c>
      <c r="F13" s="29" t="s">
        <v>89</v>
      </c>
      <c r="G13" s="2"/>
      <c r="H13" s="2">
        <v>0</v>
      </c>
      <c r="I13" s="2">
        <v>0</v>
      </c>
      <c r="J13" s="2">
        <v>6388</v>
      </c>
      <c r="K13" s="27"/>
      <c r="L13" s="2">
        <v>2462</v>
      </c>
      <c r="M13" s="2">
        <v>0</v>
      </c>
      <c r="N13" s="2">
        <v>0</v>
      </c>
      <c r="O13" s="2">
        <v>4140</v>
      </c>
      <c r="P13" s="2">
        <v>5564</v>
      </c>
      <c r="Q13" s="2">
        <v>7170</v>
      </c>
      <c r="R13" s="2">
        <v>0</v>
      </c>
      <c r="S13" s="27"/>
      <c r="T13" s="27"/>
    </row>
    <row r="15" spans="1:26" x14ac:dyDescent="0.25">
      <c r="G15" s="3" t="s">
        <v>95</v>
      </c>
      <c r="H15" s="3">
        <v>55</v>
      </c>
      <c r="I15" s="3">
        <v>229</v>
      </c>
      <c r="J15" s="3">
        <v>303</v>
      </c>
      <c r="K15" s="3">
        <v>277</v>
      </c>
      <c r="L15" s="3">
        <v>260</v>
      </c>
      <c r="M15" s="3">
        <v>246</v>
      </c>
      <c r="N15" s="3">
        <v>128</v>
      </c>
      <c r="O15" s="3">
        <v>216</v>
      </c>
      <c r="P15" s="3">
        <v>108</v>
      </c>
      <c r="Q15" s="3">
        <v>222</v>
      </c>
      <c r="R15" s="3">
        <v>180</v>
      </c>
      <c r="T15" s="3">
        <v>154</v>
      </c>
    </row>
    <row r="16" spans="1:26" x14ac:dyDescent="0.25">
      <c r="G16" s="3" t="s">
        <v>87</v>
      </c>
      <c r="H16" s="3">
        <v>51</v>
      </c>
      <c r="I16" s="3">
        <v>219</v>
      </c>
      <c r="J16" s="3">
        <v>237</v>
      </c>
      <c r="K16" s="3">
        <v>0</v>
      </c>
      <c r="L16" s="3">
        <v>197</v>
      </c>
      <c r="M16" s="3">
        <v>225</v>
      </c>
      <c r="N16" s="3">
        <v>121</v>
      </c>
      <c r="O16" s="3">
        <v>199</v>
      </c>
      <c r="P16" s="3">
        <v>99</v>
      </c>
      <c r="Q16" s="3">
        <v>208</v>
      </c>
      <c r="R16" s="3">
        <v>173</v>
      </c>
    </row>
    <row r="17" spans="7:18" x14ac:dyDescent="0.25">
      <c r="G17" s="3" t="s">
        <v>88</v>
      </c>
      <c r="H17" s="3">
        <v>384</v>
      </c>
      <c r="I17" s="3">
        <v>384</v>
      </c>
      <c r="J17" s="3">
        <v>384</v>
      </c>
      <c r="K17" s="3">
        <v>0</v>
      </c>
      <c r="L17" s="3">
        <v>384</v>
      </c>
      <c r="M17" s="3">
        <v>384</v>
      </c>
      <c r="N17" s="3">
        <v>384</v>
      </c>
      <c r="O17" s="3">
        <v>384</v>
      </c>
      <c r="P17" s="3">
        <v>1536</v>
      </c>
      <c r="Q17" s="3">
        <v>384</v>
      </c>
      <c r="R17" s="3">
        <v>384</v>
      </c>
    </row>
    <row r="19" spans="7:18" x14ac:dyDescent="0.25">
      <c r="G19" s="3" t="s">
        <v>93</v>
      </c>
      <c r="H19" s="3">
        <v>8</v>
      </c>
      <c r="J19" s="3">
        <v>4</v>
      </c>
      <c r="L19" s="3">
        <v>4</v>
      </c>
      <c r="M19" s="3" t="s">
        <v>94</v>
      </c>
      <c r="N19" s="3" t="s">
        <v>94</v>
      </c>
      <c r="O19" s="3" t="s">
        <v>94</v>
      </c>
      <c r="P19" s="3">
        <v>16</v>
      </c>
    </row>
    <row r="22" spans="7:18" x14ac:dyDescent="0.25">
      <c r="G22" t="s">
        <v>92</v>
      </c>
    </row>
    <row r="23" spans="7:18" x14ac:dyDescent="0.25">
      <c r="G23"/>
    </row>
    <row r="24" spans="7:18" x14ac:dyDescent="0.25">
      <c r="G24"/>
    </row>
    <row r="25" spans="7:18" x14ac:dyDescent="0.25">
      <c r="G25"/>
    </row>
    <row r="26" spans="7:18" x14ac:dyDescent="0.25">
      <c r="G26"/>
    </row>
    <row r="27" spans="7:18" x14ac:dyDescent="0.25">
      <c r="G27"/>
    </row>
    <row r="28" spans="7:18" x14ac:dyDescent="0.25">
      <c r="G28"/>
    </row>
    <row r="29" spans="7:18" x14ac:dyDescent="0.25">
      <c r="G29"/>
    </row>
    <row r="30" spans="7:18" x14ac:dyDescent="0.25">
      <c r="G30"/>
    </row>
    <row r="31" spans="7:18" x14ac:dyDescent="0.25">
      <c r="G31"/>
    </row>
    <row r="32" spans="7:18" x14ac:dyDescent="0.25">
      <c r="G32"/>
    </row>
    <row r="33" spans="7:7" x14ac:dyDescent="0.25">
      <c r="G33"/>
    </row>
  </sheetData>
  <sortState xmlns:xlrd2="http://schemas.microsoft.com/office/spreadsheetml/2017/richdata2" ref="B3:W12">
    <sortCondition ref="B3:B12"/>
  </sortState>
  <mergeCells count="1">
    <mergeCell ref="H1:T1"/>
  </mergeCells>
  <hyperlinks>
    <hyperlink ref="V8" r:id="rId1" display="http://www.chemspider.com/Chemical-Structure.25069678.html?rid=b91743f6-63b5-4ed7-8816-21f836510075" xr:uid="{D89BB219-B179-4450-8037-B1532F2A4FE1}"/>
    <hyperlink ref="V5" r:id="rId2" display="http://www.chemspider.com/Chemical-Structure.659.html?rid=34286bb1-2485-4ed8-aa59-37c819ef3882" xr:uid="{26D0C9C0-DE90-4DA9-99CE-D913AA4F846E}"/>
    <hyperlink ref="V11" r:id="rId3" display="http://www.chemspider.com/Chemical-Structure.58804241.html?rid=2f7d4986-ad8b-4f15-933e-2ae61b0a0c74" xr:uid="{F5D374A0-E8A8-4611-9DAA-560335892B70}"/>
    <hyperlink ref="V10" r:id="rId4" display="http://www.chemspider.com/Search.aspx?q=LOUPRKONTZGTKE-UHFFFAOYSA-N" xr:uid="{C9A044A6-6847-4779-90DF-65D0443F9818}"/>
    <hyperlink ref="V4" r:id="rId5" xr:uid="{0CCD4D60-1640-47AF-8ACA-81B99FEA66E4}"/>
    <hyperlink ref="V9" r:id="rId6" display="http://www.chemspider.com/Chemical-Structure.26470842.html?rid=106e3456-00bc-4c0b-85fb-a4e9bdb53338" xr:uid="{6E8F8B70-1CBF-445C-AFC8-FDF729A1B264}"/>
    <hyperlink ref="V3" r:id="rId7" display="http://www.chemspider.com/Chemical-Structure.31133629.html?rid=20a1491f-445e-4a51-9a68-e2b6d68af6bf" xr:uid="{FF863246-B081-4DDC-B382-2E941C45A4E0}"/>
    <hyperlink ref="V12" r:id="rId8" display="http://www.chemspider.com/Chemical-Structure.3077.html?rid=1be5d83e-7cb0-470e-8c93-d8dfc9b31a5a" xr:uid="{CBB02270-3FFC-4E86-B0B8-2303A531176A}"/>
    <hyperlink ref="V7" r:id="rId9" display="http://www.chemspider.com/Chemical-Structure.9829857.html?rid=5c641930-94bc-42a2-bb59-66d04cc7b618" xr:uid="{D19E4441-7EDB-4417-8EE2-506691BE8AC7}"/>
    <hyperlink ref="V6" r:id="rId10" display="http://www.chemspider.com/Chemical-Structure.394909.html?rid=5614ca3c-bbc9-4e6f-b0ba-74753dd953d4" xr:uid="{84246D54-13D8-4E24-AB42-760F5BFCCF15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463D-3771-4820-AAFD-307B47AC660A}">
  <dimension ref="A1:E7"/>
  <sheetViews>
    <sheetView workbookViewId="0">
      <selection activeCell="F14" sqref="F14"/>
    </sheetView>
  </sheetViews>
  <sheetFormatPr defaultRowHeight="14.4" x14ac:dyDescent="0.25"/>
  <cols>
    <col min="2" max="2" width="18.7109375" customWidth="1"/>
    <col min="4" max="4" width="12.140625" style="3" customWidth="1"/>
    <col min="5" max="5" width="15.5703125" style="3" customWidth="1"/>
  </cols>
  <sheetData>
    <row r="1" spans="1:5" x14ac:dyDescent="0.25">
      <c r="A1" s="15"/>
      <c r="B1" s="15" t="s">
        <v>79</v>
      </c>
      <c r="C1" s="15"/>
      <c r="D1" s="1" t="s">
        <v>77</v>
      </c>
      <c r="E1" s="1" t="s">
        <v>78</v>
      </c>
    </row>
    <row r="2" spans="1:5" x14ac:dyDescent="0.25">
      <c r="B2" t="s">
        <v>73</v>
      </c>
      <c r="D2" s="17">
        <v>908510</v>
      </c>
      <c r="E2" s="17">
        <v>115795</v>
      </c>
    </row>
    <row r="3" spans="1:5" x14ac:dyDescent="0.25">
      <c r="B3" t="s">
        <v>74</v>
      </c>
      <c r="D3" s="17">
        <v>51192</v>
      </c>
      <c r="E3" s="17">
        <v>15133</v>
      </c>
    </row>
    <row r="4" spans="1:5" x14ac:dyDescent="0.25">
      <c r="B4" t="s">
        <v>75</v>
      </c>
      <c r="D4" s="17">
        <v>123793</v>
      </c>
      <c r="E4" s="17">
        <v>7977</v>
      </c>
    </row>
    <row r="5" spans="1:5" x14ac:dyDescent="0.25">
      <c r="B5" t="s">
        <v>76</v>
      </c>
      <c r="D5" s="17">
        <v>12574</v>
      </c>
      <c r="E5" s="3">
        <v>1</v>
      </c>
    </row>
    <row r="7" spans="1:5" x14ac:dyDescent="0.25">
      <c r="B7" t="s">
        <v>80</v>
      </c>
      <c r="D7" s="17">
        <f>SUM(D2:D6)</f>
        <v>1096069</v>
      </c>
      <c r="E7" s="17">
        <f>SUM(E2:E6)</f>
        <v>138906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FFCD-590A-4E2B-AD41-8D4F089E0340}">
  <dimension ref="B1:K62"/>
  <sheetViews>
    <sheetView topLeftCell="A40" workbookViewId="0">
      <selection activeCell="K52" sqref="C52:K52"/>
    </sheetView>
  </sheetViews>
  <sheetFormatPr defaultRowHeight="14.4" x14ac:dyDescent="0.25"/>
  <cols>
    <col min="2" max="2" width="12.140625" customWidth="1"/>
    <col min="3" max="3" width="23.85546875" customWidth="1"/>
    <col min="4" max="4" width="9.140625" style="3"/>
    <col min="8" max="8" width="13.42578125" customWidth="1"/>
    <col min="10" max="10" width="12.42578125" customWidth="1"/>
    <col min="11" max="11" width="12.5703125" customWidth="1"/>
    <col min="12" max="12" width="13.85546875" customWidth="1"/>
    <col min="14" max="14" width="11.140625" customWidth="1"/>
  </cols>
  <sheetData>
    <row r="1" spans="2:5" x14ac:dyDescent="0.25">
      <c r="B1" s="23" t="s">
        <v>67</v>
      </c>
      <c r="C1" s="23" t="s">
        <v>68</v>
      </c>
      <c r="D1" s="24" t="s">
        <v>9</v>
      </c>
      <c r="E1" s="25"/>
    </row>
    <row r="2" spans="2:5" x14ac:dyDescent="0.25">
      <c r="B2" s="14" t="s">
        <v>58</v>
      </c>
      <c r="C2" s="14" t="s">
        <v>60</v>
      </c>
      <c r="D2" s="16">
        <v>51</v>
      </c>
    </row>
    <row r="3" spans="2:5" x14ac:dyDescent="0.25">
      <c r="B3" s="14" t="s">
        <v>58</v>
      </c>
      <c r="C3" s="14" t="s">
        <v>64</v>
      </c>
      <c r="D3" s="16">
        <v>4</v>
      </c>
      <c r="E3">
        <f>SUM(D2:D3)</f>
        <v>55</v>
      </c>
    </row>
    <row r="4" spans="2:5" x14ac:dyDescent="0.25">
      <c r="B4" t="s">
        <v>51</v>
      </c>
      <c r="C4" t="s">
        <v>60</v>
      </c>
      <c r="D4" s="3">
        <v>208</v>
      </c>
    </row>
    <row r="5" spans="2:5" x14ac:dyDescent="0.25">
      <c r="B5" t="s">
        <v>51</v>
      </c>
      <c r="C5" t="s">
        <v>62</v>
      </c>
      <c r="D5" s="3">
        <v>8</v>
      </c>
    </row>
    <row r="6" spans="2:5" x14ac:dyDescent="0.25">
      <c r="B6" t="s">
        <v>51</v>
      </c>
      <c r="C6" t="s">
        <v>63</v>
      </c>
      <c r="D6" s="3">
        <v>6</v>
      </c>
      <c r="E6">
        <f>SUM(D4:D6)</f>
        <v>222</v>
      </c>
    </row>
    <row r="7" spans="2:5" x14ac:dyDescent="0.25">
      <c r="B7" s="14" t="s">
        <v>54</v>
      </c>
      <c r="C7" s="14" t="s">
        <v>60</v>
      </c>
      <c r="D7" s="16">
        <v>173</v>
      </c>
    </row>
    <row r="8" spans="2:5" x14ac:dyDescent="0.25">
      <c r="B8" s="14" t="s">
        <v>54</v>
      </c>
      <c r="C8" s="14" t="s">
        <v>63</v>
      </c>
      <c r="D8" s="16">
        <v>7</v>
      </c>
      <c r="E8">
        <f>SUM(D7:D8)</f>
        <v>180</v>
      </c>
    </row>
    <row r="9" spans="2:5" x14ac:dyDescent="0.25">
      <c r="B9" t="s">
        <v>55</v>
      </c>
      <c r="C9" t="s">
        <v>61</v>
      </c>
      <c r="D9" s="3">
        <v>148</v>
      </c>
    </row>
    <row r="10" spans="2:5" x14ac:dyDescent="0.25">
      <c r="B10" t="s">
        <v>55</v>
      </c>
      <c r="C10" t="s">
        <v>63</v>
      </c>
      <c r="D10" s="3">
        <v>6</v>
      </c>
      <c r="E10">
        <f>SUM(D9:D10)</f>
        <v>154</v>
      </c>
    </row>
    <row r="11" spans="2:5" x14ac:dyDescent="0.25">
      <c r="B11" s="14" t="s">
        <v>50</v>
      </c>
      <c r="C11" s="14" t="s">
        <v>60</v>
      </c>
      <c r="D11" s="16">
        <v>219</v>
      </c>
    </row>
    <row r="12" spans="2:5" x14ac:dyDescent="0.25">
      <c r="B12" s="14" t="s">
        <v>50</v>
      </c>
      <c r="C12" s="14" t="s">
        <v>63</v>
      </c>
      <c r="D12" s="16">
        <v>10</v>
      </c>
      <c r="E12">
        <f>SUM(D11:D12)</f>
        <v>229</v>
      </c>
    </row>
    <row r="13" spans="2:5" x14ac:dyDescent="0.25">
      <c r="B13" t="s">
        <v>48</v>
      </c>
      <c r="C13" t="s">
        <v>60</v>
      </c>
      <c r="D13" s="3">
        <v>237</v>
      </c>
    </row>
    <row r="14" spans="2:5" x14ac:dyDescent="0.25">
      <c r="B14" t="s">
        <v>48</v>
      </c>
      <c r="C14" t="s">
        <v>64</v>
      </c>
      <c r="D14" s="3">
        <v>3</v>
      </c>
    </row>
    <row r="15" spans="2:5" x14ac:dyDescent="0.25">
      <c r="B15" t="s">
        <v>48</v>
      </c>
      <c r="C15" t="s">
        <v>62</v>
      </c>
      <c r="D15" s="3">
        <v>38</v>
      </c>
    </row>
    <row r="16" spans="2:5" x14ac:dyDescent="0.25">
      <c r="B16" t="s">
        <v>48</v>
      </c>
      <c r="C16" t="s">
        <v>63</v>
      </c>
      <c r="D16" s="3">
        <v>25</v>
      </c>
      <c r="E16">
        <f>SUM(D13:D16)</f>
        <v>303</v>
      </c>
    </row>
    <row r="17" spans="2:5" x14ac:dyDescent="0.25">
      <c r="B17" s="14" t="s">
        <v>47</v>
      </c>
      <c r="C17" s="14" t="s">
        <v>59</v>
      </c>
      <c r="D17" s="16">
        <v>251</v>
      </c>
    </row>
    <row r="18" spans="2:5" x14ac:dyDescent="0.25">
      <c r="B18" s="14" t="s">
        <v>47</v>
      </c>
      <c r="C18" s="14" t="s">
        <v>66</v>
      </c>
      <c r="D18" s="16">
        <v>4</v>
      </c>
    </row>
    <row r="19" spans="2:5" x14ac:dyDescent="0.25">
      <c r="B19" s="14" t="s">
        <v>47</v>
      </c>
      <c r="C19" s="14" t="s">
        <v>63</v>
      </c>
      <c r="D19" s="16">
        <v>22</v>
      </c>
      <c r="E19">
        <f>SUM(D17:D19)</f>
        <v>277</v>
      </c>
    </row>
    <row r="20" spans="2:5" x14ac:dyDescent="0.25">
      <c r="B20" t="s">
        <v>53</v>
      </c>
      <c r="C20" t="s">
        <v>60</v>
      </c>
      <c r="D20" s="3">
        <v>197</v>
      </c>
    </row>
    <row r="21" spans="2:5" x14ac:dyDescent="0.25">
      <c r="B21" t="s">
        <v>53</v>
      </c>
      <c r="C21" t="s">
        <v>62</v>
      </c>
      <c r="D21" s="3">
        <v>31</v>
      </c>
    </row>
    <row r="22" spans="2:5" x14ac:dyDescent="0.25">
      <c r="B22" t="s">
        <v>53</v>
      </c>
      <c r="C22" t="s">
        <v>65</v>
      </c>
      <c r="D22" s="3">
        <v>8</v>
      </c>
    </row>
    <row r="23" spans="2:5" x14ac:dyDescent="0.25">
      <c r="B23" t="s">
        <v>53</v>
      </c>
      <c r="C23" t="s">
        <v>63</v>
      </c>
      <c r="D23" s="3">
        <v>24</v>
      </c>
      <c r="E23">
        <f>SUM(D20:D23)</f>
        <v>260</v>
      </c>
    </row>
    <row r="24" spans="2:5" x14ac:dyDescent="0.25">
      <c r="B24" s="14" t="s">
        <v>49</v>
      </c>
      <c r="C24" s="14" t="s">
        <v>60</v>
      </c>
      <c r="D24" s="16">
        <v>225</v>
      </c>
    </row>
    <row r="25" spans="2:5" x14ac:dyDescent="0.25">
      <c r="B25" s="14" t="s">
        <v>49</v>
      </c>
      <c r="C25" s="14" t="s">
        <v>63</v>
      </c>
      <c r="D25" s="16">
        <v>21</v>
      </c>
      <c r="E25">
        <f>SUM(D24:D25)</f>
        <v>246</v>
      </c>
    </row>
    <row r="26" spans="2:5" x14ac:dyDescent="0.25">
      <c r="B26" t="s">
        <v>56</v>
      </c>
      <c r="C26" t="s">
        <v>60</v>
      </c>
      <c r="D26" s="3">
        <v>121</v>
      </c>
    </row>
    <row r="27" spans="2:5" x14ac:dyDescent="0.25">
      <c r="B27" t="s">
        <v>56</v>
      </c>
      <c r="C27" t="s">
        <v>63</v>
      </c>
      <c r="D27" s="3">
        <v>7</v>
      </c>
      <c r="E27">
        <f>SUM(D26:D27)</f>
        <v>128</v>
      </c>
    </row>
    <row r="28" spans="2:5" x14ac:dyDescent="0.25">
      <c r="B28" s="14" t="s">
        <v>52</v>
      </c>
      <c r="C28" s="14" t="s">
        <v>60</v>
      </c>
      <c r="D28" s="16">
        <v>199</v>
      </c>
    </row>
    <row r="29" spans="2:5" x14ac:dyDescent="0.25">
      <c r="B29" s="14" t="s">
        <v>52</v>
      </c>
      <c r="C29" s="14" t="s">
        <v>64</v>
      </c>
      <c r="D29" s="16">
        <v>13</v>
      </c>
    </row>
    <row r="30" spans="2:5" x14ac:dyDescent="0.25">
      <c r="B30" s="14" t="s">
        <v>52</v>
      </c>
      <c r="C30" s="14" t="s">
        <v>63</v>
      </c>
      <c r="D30" s="16">
        <v>4</v>
      </c>
      <c r="E30">
        <f>SUM(D28:D30)</f>
        <v>216</v>
      </c>
    </row>
    <row r="31" spans="2:5" x14ac:dyDescent="0.25">
      <c r="B31" t="s">
        <v>57</v>
      </c>
      <c r="C31" t="s">
        <v>60</v>
      </c>
      <c r="D31" s="3">
        <v>99</v>
      </c>
    </row>
    <row r="32" spans="2:5" x14ac:dyDescent="0.25">
      <c r="B32" t="s">
        <v>57</v>
      </c>
      <c r="C32" t="s">
        <v>63</v>
      </c>
      <c r="D32" s="3">
        <v>9</v>
      </c>
      <c r="E32">
        <f>SUM(D31:D32)</f>
        <v>108</v>
      </c>
    </row>
    <row r="34" spans="3:11" x14ac:dyDescent="0.25">
      <c r="C34" t="s">
        <v>70</v>
      </c>
      <c r="D34" s="3">
        <f>SUM(D2:D33)</f>
        <v>2378</v>
      </c>
    </row>
    <row r="36" spans="3:11" x14ac:dyDescent="0.25">
      <c r="C36" s="23" t="s">
        <v>71</v>
      </c>
      <c r="D36" s="24" t="s">
        <v>9</v>
      </c>
    </row>
    <row r="37" spans="3:11" x14ac:dyDescent="0.25">
      <c r="C37" t="s">
        <v>38</v>
      </c>
      <c r="D37" s="3">
        <v>1729</v>
      </c>
    </row>
    <row r="38" spans="3:11" x14ac:dyDescent="0.25">
      <c r="C38" t="s">
        <v>39</v>
      </c>
      <c r="D38" s="3">
        <v>251</v>
      </c>
    </row>
    <row r="39" spans="3:11" x14ac:dyDescent="0.25">
      <c r="C39" t="s">
        <v>40</v>
      </c>
      <c r="D39" s="3">
        <v>148</v>
      </c>
    </row>
    <row r="40" spans="3:11" x14ac:dyDescent="0.25">
      <c r="C40" t="s">
        <v>41</v>
      </c>
      <c r="D40" s="3">
        <v>141</v>
      </c>
    </row>
    <row r="41" spans="3:11" x14ac:dyDescent="0.25">
      <c r="C41" t="s">
        <v>42</v>
      </c>
      <c r="D41" s="3">
        <v>77</v>
      </c>
    </row>
    <row r="42" spans="3:11" x14ac:dyDescent="0.25">
      <c r="C42" t="s">
        <v>43</v>
      </c>
      <c r="D42" s="3">
        <v>20</v>
      </c>
    </row>
    <row r="43" spans="3:11" x14ac:dyDescent="0.25">
      <c r="C43" t="s">
        <v>44</v>
      </c>
      <c r="D43" s="3">
        <v>8</v>
      </c>
    </row>
    <row r="44" spans="3:11" x14ac:dyDescent="0.25">
      <c r="C44" t="s">
        <v>45</v>
      </c>
      <c r="D44" s="3">
        <v>4</v>
      </c>
    </row>
    <row r="46" spans="3:11" x14ac:dyDescent="0.25">
      <c r="C46" t="s">
        <v>46</v>
      </c>
      <c r="D46" s="3">
        <f>SUM(D37:D45)</f>
        <v>2378</v>
      </c>
    </row>
    <row r="48" spans="3:11" s="18" customFormat="1" ht="48.25" customHeight="1" x14ac:dyDescent="0.25">
      <c r="C48" s="20" t="s">
        <v>67</v>
      </c>
      <c r="D48" s="21" t="s">
        <v>82</v>
      </c>
      <c r="E48" s="21" t="s">
        <v>81</v>
      </c>
      <c r="F48" s="22"/>
      <c r="G48" s="21" t="s">
        <v>83</v>
      </c>
      <c r="H48" s="22"/>
      <c r="I48" s="21" t="s">
        <v>84</v>
      </c>
      <c r="J48" s="21" t="s">
        <v>85</v>
      </c>
      <c r="K48" s="21" t="s">
        <v>83</v>
      </c>
    </row>
    <row r="49" spans="3:11" x14ac:dyDescent="0.25">
      <c r="C49" t="s">
        <v>58</v>
      </c>
      <c r="D49" s="3">
        <v>55</v>
      </c>
      <c r="E49" s="3">
        <v>80613</v>
      </c>
      <c r="G49" s="19">
        <v>1465.6909089999999</v>
      </c>
      <c r="I49" s="3">
        <v>51</v>
      </c>
      <c r="J49" s="3">
        <v>74843</v>
      </c>
      <c r="K49" s="19">
        <f>J49/I49</f>
        <v>1467.5098039215686</v>
      </c>
    </row>
    <row r="50" spans="3:11" x14ac:dyDescent="0.25">
      <c r="C50" t="s">
        <v>51</v>
      </c>
      <c r="D50" s="3">
        <v>222</v>
      </c>
      <c r="E50" s="3">
        <v>85235</v>
      </c>
      <c r="G50" s="19">
        <v>383.941441</v>
      </c>
      <c r="I50" s="3">
        <v>208</v>
      </c>
      <c r="J50" s="3">
        <v>79862</v>
      </c>
      <c r="K50" s="19">
        <f t="shared" ref="K50:K60" si="0">J50/I50</f>
        <v>383.95192307692309</v>
      </c>
    </row>
    <row r="51" spans="3:11" x14ac:dyDescent="0.25">
      <c r="C51" t="s">
        <v>54</v>
      </c>
      <c r="D51" s="3">
        <v>180</v>
      </c>
      <c r="E51" s="3">
        <v>68347</v>
      </c>
      <c r="G51" s="19">
        <v>379.705556</v>
      </c>
      <c r="I51" s="3">
        <v>173</v>
      </c>
      <c r="J51" s="3">
        <v>65663</v>
      </c>
      <c r="K51" s="19">
        <f t="shared" si="0"/>
        <v>379.5549132947977</v>
      </c>
    </row>
    <row r="52" spans="3:11" x14ac:dyDescent="0.25">
      <c r="C52" t="s">
        <v>55</v>
      </c>
      <c r="D52" s="3">
        <v>154</v>
      </c>
      <c r="E52" s="3">
        <v>59136</v>
      </c>
      <c r="G52" s="19">
        <v>384</v>
      </c>
      <c r="I52" s="3">
        <v>0</v>
      </c>
      <c r="J52" s="3">
        <v>0</v>
      </c>
      <c r="K52" s="19"/>
    </row>
    <row r="53" spans="3:11" x14ac:dyDescent="0.25">
      <c r="C53" t="s">
        <v>50</v>
      </c>
      <c r="D53" s="3">
        <v>229</v>
      </c>
      <c r="E53" s="3">
        <v>87860</v>
      </c>
      <c r="G53" s="19">
        <v>383.66812199999998</v>
      </c>
      <c r="I53" s="3">
        <v>219</v>
      </c>
      <c r="J53" s="3">
        <v>84032</v>
      </c>
      <c r="K53" s="19">
        <f t="shared" si="0"/>
        <v>383.70776255707761</v>
      </c>
    </row>
    <row r="54" spans="3:11" x14ac:dyDescent="0.25">
      <c r="C54" t="s">
        <v>48</v>
      </c>
      <c r="D54" s="3">
        <v>303</v>
      </c>
      <c r="E54" s="3">
        <v>116271</v>
      </c>
      <c r="G54" s="19">
        <v>383.73267299999998</v>
      </c>
      <c r="I54" s="3">
        <v>237</v>
      </c>
      <c r="J54" s="3">
        <v>90929</v>
      </c>
      <c r="K54" s="19">
        <f t="shared" si="0"/>
        <v>383.66666666666669</v>
      </c>
    </row>
    <row r="55" spans="3:11" x14ac:dyDescent="0.25">
      <c r="C55" t="s">
        <v>47</v>
      </c>
      <c r="D55" s="3">
        <v>277</v>
      </c>
      <c r="E55" s="3">
        <v>106352</v>
      </c>
      <c r="G55" s="19">
        <v>383.94223799999997</v>
      </c>
      <c r="I55" s="3">
        <v>0</v>
      </c>
      <c r="J55" s="3">
        <v>0</v>
      </c>
      <c r="K55" s="19"/>
    </row>
    <row r="56" spans="3:11" x14ac:dyDescent="0.25">
      <c r="C56" t="s">
        <v>53</v>
      </c>
      <c r="D56" s="3">
        <v>260</v>
      </c>
      <c r="E56" s="3">
        <v>99836</v>
      </c>
      <c r="G56" s="19">
        <v>383.98461500000002</v>
      </c>
      <c r="I56" s="3">
        <v>197</v>
      </c>
      <c r="J56" s="3">
        <v>75646</v>
      </c>
      <c r="K56" s="19">
        <f t="shared" si="0"/>
        <v>383.98984771573606</v>
      </c>
    </row>
    <row r="57" spans="3:11" x14ac:dyDescent="0.25">
      <c r="C57" t="s">
        <v>49</v>
      </c>
      <c r="D57" s="3">
        <v>246</v>
      </c>
      <c r="E57" s="3">
        <v>94459</v>
      </c>
      <c r="G57" s="19">
        <v>383.97967499999999</v>
      </c>
      <c r="I57" s="3">
        <v>225</v>
      </c>
      <c r="J57" s="3">
        <v>86395</v>
      </c>
      <c r="K57" s="19">
        <f t="shared" si="0"/>
        <v>383.97777777777776</v>
      </c>
    </row>
    <row r="58" spans="3:11" x14ac:dyDescent="0.25">
      <c r="C58" t="s">
        <v>56</v>
      </c>
      <c r="D58" s="3">
        <v>128</v>
      </c>
      <c r="E58" s="3">
        <v>49143</v>
      </c>
      <c r="G58" s="19">
        <v>383.929688</v>
      </c>
      <c r="I58" s="3">
        <v>121</v>
      </c>
      <c r="J58" s="3">
        <v>46455</v>
      </c>
      <c r="K58" s="19">
        <f t="shared" si="0"/>
        <v>383.92561983471074</v>
      </c>
    </row>
    <row r="59" spans="3:11" x14ac:dyDescent="0.25">
      <c r="C59" t="s">
        <v>52</v>
      </c>
      <c r="D59" s="3">
        <v>216</v>
      </c>
      <c r="E59" s="3">
        <v>82929</v>
      </c>
      <c r="G59" s="19">
        <v>383.93055600000002</v>
      </c>
      <c r="I59" s="3">
        <v>199</v>
      </c>
      <c r="J59" s="3">
        <v>76401</v>
      </c>
      <c r="K59" s="19">
        <f t="shared" si="0"/>
        <v>383.9246231155779</v>
      </c>
    </row>
    <row r="60" spans="3:11" x14ac:dyDescent="0.25">
      <c r="C60" t="s">
        <v>57</v>
      </c>
      <c r="D60" s="3">
        <v>108</v>
      </c>
      <c r="E60" s="3">
        <v>165888</v>
      </c>
      <c r="G60" s="19">
        <v>1536</v>
      </c>
      <c r="I60" s="3">
        <v>99</v>
      </c>
      <c r="J60" s="3">
        <v>152064</v>
      </c>
      <c r="K60" s="19">
        <f t="shared" si="0"/>
        <v>1536</v>
      </c>
    </row>
    <row r="62" spans="3:11" x14ac:dyDescent="0.25">
      <c r="C62" t="s">
        <v>69</v>
      </c>
      <c r="D62" s="3">
        <f>SUM(D49:D61)</f>
        <v>2378</v>
      </c>
      <c r="E62">
        <f>SUM(E49:E61)</f>
        <v>1096069</v>
      </c>
    </row>
  </sheetData>
  <sortState xmlns:xlrd2="http://schemas.microsoft.com/office/spreadsheetml/2017/richdata2" ref="B49:C60">
    <sortCondition ref="B49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Cmpnds</vt:lpstr>
      <vt:lpstr>SourcePlate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Bardool</dc:creator>
  <cp:lastModifiedBy>Kevin Bardool</cp:lastModifiedBy>
  <dcterms:created xsi:type="dcterms:W3CDTF">2023-08-09T17:55:47Z</dcterms:created>
  <dcterms:modified xsi:type="dcterms:W3CDTF">2024-06-18T12:31:06Z</dcterms:modified>
</cp:coreProperties>
</file>