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HPB_2022-2024\Work\we_bv\"/>
    </mc:Choice>
  </mc:AlternateContent>
  <xr:revisionPtr revIDLastSave="0" documentId="13_ncr:1_{1EC6F736-04F7-4439-9F42-3A9AEC747396}" xr6:coauthVersionLast="47" xr6:coauthVersionMax="47" xr10:uidLastSave="{00000000-0000-0000-0000-000000000000}"/>
  <bookViews>
    <workbookView xWindow="-108" yWindow="-108" windowWidth="23256" windowHeight="12576" xr2:uid="{88E4C162-DF49-4395-BB49-D9CDD4941CBC}"/>
  </bookViews>
  <sheets>
    <sheet name="M1-r memory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23" i="1"/>
  <c r="P8" i="1"/>
  <c r="P9" i="1"/>
  <c r="P10" i="1"/>
  <c r="L25" i="1" s="1"/>
  <c r="P11" i="1"/>
  <c r="L27" i="1" s="1"/>
  <c r="P12" i="1"/>
  <c r="L29" i="1" s="1"/>
  <c r="P13" i="1"/>
  <c r="L31" i="1" s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F8" i="1"/>
  <c r="E8" i="1"/>
  <c r="D8" i="1"/>
  <c r="C9" i="1"/>
  <c r="G9" i="1" s="1"/>
  <c r="H9" i="1" s="1"/>
  <c r="I9" i="1" s="1"/>
  <c r="J9" i="1" s="1"/>
  <c r="K9" i="1" s="1"/>
  <c r="C10" i="1"/>
  <c r="G10" i="1" s="1"/>
  <c r="H10" i="1" s="1"/>
  <c r="I10" i="1" s="1"/>
  <c r="J10" i="1" s="1"/>
  <c r="K10" i="1" s="1"/>
  <c r="C11" i="1"/>
  <c r="G11" i="1" s="1"/>
  <c r="H11" i="1" s="1"/>
  <c r="I11" i="1" s="1"/>
  <c r="J11" i="1" s="1"/>
  <c r="K11" i="1" s="1"/>
  <c r="C12" i="1"/>
  <c r="G12" i="1" s="1"/>
  <c r="H12" i="1" s="1"/>
  <c r="I12" i="1" s="1"/>
  <c r="J12" i="1" s="1"/>
  <c r="K12" i="1" s="1"/>
  <c r="C13" i="1"/>
  <c r="G13" i="1" s="1"/>
  <c r="H13" i="1" s="1"/>
  <c r="I13" i="1" s="1"/>
  <c r="J13" i="1" s="1"/>
  <c r="K13" i="1" s="1"/>
  <c r="C14" i="1"/>
  <c r="G14" i="1" s="1"/>
  <c r="H14" i="1" s="1"/>
  <c r="I14" i="1" s="1"/>
  <c r="J14" i="1" s="1"/>
  <c r="K14" i="1" s="1"/>
  <c r="C15" i="1"/>
  <c r="G15" i="1" s="1"/>
  <c r="H15" i="1" s="1"/>
  <c r="I15" i="1" s="1"/>
  <c r="J15" i="1" s="1"/>
  <c r="K15" i="1" s="1"/>
  <c r="C16" i="1"/>
  <c r="G16" i="1" s="1"/>
  <c r="H16" i="1" s="1"/>
  <c r="I16" i="1" s="1"/>
  <c r="J16" i="1" s="1"/>
  <c r="K16" i="1" s="1"/>
  <c r="C17" i="1"/>
  <c r="G17" i="1" s="1"/>
  <c r="H17" i="1" s="1"/>
  <c r="I17" i="1" s="1"/>
  <c r="J17" i="1" s="1"/>
  <c r="K17" i="1" s="1"/>
  <c r="C18" i="1"/>
  <c r="G18" i="1" s="1"/>
  <c r="H18" i="1" s="1"/>
  <c r="I18" i="1" s="1"/>
  <c r="J18" i="1" s="1"/>
  <c r="K18" i="1" s="1"/>
  <c r="C19" i="1"/>
  <c r="G19" i="1" s="1"/>
  <c r="H19" i="1" s="1"/>
  <c r="I19" i="1" s="1"/>
  <c r="J19" i="1" s="1"/>
  <c r="K19" i="1" s="1"/>
  <c r="C20" i="1"/>
  <c r="G20" i="1" s="1"/>
  <c r="H20" i="1" s="1"/>
  <c r="I20" i="1" s="1"/>
  <c r="J20" i="1" s="1"/>
  <c r="K20" i="1" s="1"/>
  <c r="C21" i="1"/>
  <c r="G21" i="1" s="1"/>
  <c r="H21" i="1" s="1"/>
  <c r="I21" i="1" s="1"/>
  <c r="J21" i="1" s="1"/>
  <c r="K21" i="1" s="1"/>
  <c r="C22" i="1"/>
  <c r="G22" i="1" s="1"/>
  <c r="H22" i="1" s="1"/>
  <c r="I22" i="1" s="1"/>
  <c r="J22" i="1" s="1"/>
  <c r="K22" i="1" s="1"/>
  <c r="C23" i="1"/>
  <c r="G23" i="1" s="1"/>
  <c r="H23" i="1" s="1"/>
  <c r="I23" i="1" s="1"/>
  <c r="J23" i="1" s="1"/>
  <c r="K23" i="1" s="1"/>
  <c r="C24" i="1"/>
  <c r="G24" i="1" s="1"/>
  <c r="H24" i="1" s="1"/>
  <c r="I24" i="1" s="1"/>
  <c r="J24" i="1" s="1"/>
  <c r="K24" i="1" s="1"/>
  <c r="C25" i="1"/>
  <c r="G25" i="1" s="1"/>
  <c r="H25" i="1" s="1"/>
  <c r="I25" i="1" s="1"/>
  <c r="J25" i="1" s="1"/>
  <c r="K25" i="1" s="1"/>
  <c r="C26" i="1"/>
  <c r="G26" i="1" s="1"/>
  <c r="H26" i="1" s="1"/>
  <c r="I26" i="1" s="1"/>
  <c r="J26" i="1" s="1"/>
  <c r="K26" i="1" s="1"/>
  <c r="C27" i="1"/>
  <c r="G27" i="1" s="1"/>
  <c r="H27" i="1" s="1"/>
  <c r="I27" i="1" s="1"/>
  <c r="J27" i="1" s="1"/>
  <c r="K27" i="1" s="1"/>
  <c r="C28" i="1"/>
  <c r="G28" i="1" s="1"/>
  <c r="H28" i="1" s="1"/>
  <c r="I28" i="1" s="1"/>
  <c r="J28" i="1" s="1"/>
  <c r="K28" i="1" s="1"/>
  <c r="C29" i="1"/>
  <c r="G29" i="1" s="1"/>
  <c r="H29" i="1" s="1"/>
  <c r="I29" i="1" s="1"/>
  <c r="J29" i="1" s="1"/>
  <c r="K29" i="1" s="1"/>
  <c r="C30" i="1"/>
  <c r="G30" i="1" s="1"/>
  <c r="H30" i="1" s="1"/>
  <c r="I30" i="1" s="1"/>
  <c r="J30" i="1" s="1"/>
  <c r="K30" i="1" s="1"/>
  <c r="C31" i="1"/>
  <c r="G31" i="1" s="1"/>
  <c r="H31" i="1" s="1"/>
  <c r="I31" i="1" s="1"/>
  <c r="J31" i="1" s="1"/>
  <c r="K31" i="1" s="1"/>
  <c r="C8" i="1"/>
  <c r="G8" i="1" s="1"/>
  <c r="H8" i="1" s="1"/>
  <c r="I8" i="1" s="1"/>
  <c r="J8" i="1" s="1"/>
  <c r="K8" i="1" s="1"/>
</calcChain>
</file>

<file path=xl/sharedStrings.xml><?xml version="1.0" encoding="utf-8"?>
<sst xmlns="http://schemas.openxmlformats.org/spreadsheetml/2006/main" count="16" uniqueCount="15">
  <si>
    <t>n</t>
  </si>
  <si>
    <t>Bytes</t>
  </si>
  <si>
    <t>MB</t>
  </si>
  <si>
    <t>GB, f32</t>
  </si>
  <si>
    <t>size</t>
  </si>
  <si>
    <t>n0</t>
  </si>
  <si>
    <t>nx</t>
  </si>
  <si>
    <t>ny</t>
  </si>
  <si>
    <t>nt</t>
  </si>
  <si>
    <t>theoretical</t>
  </si>
  <si>
    <t>M0</t>
  </si>
  <si>
    <t>MRAMUSED</t>
  </si>
  <si>
    <t>MRAMMYUSED</t>
  </si>
  <si>
    <t>GB, f64, th</t>
  </si>
  <si>
    <t>GB,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</si>
</sst>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'M1-r memory'!$K$7</c:f>
              <c:strCache>
                <c:ptCount val="1"/>
                <c:pt idx="0">
                  <c:v>GB, f64, 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'M1-r memory'!$B$8:$B$31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'M1-r memory'!$K$8:$K$31</c:f>
              <c:numCache>
                <c:formatCode>General</c:formatCode>
                <c:ptCount val="24"/>
                <c:pt idx="0">
                  <c:v>1.0728836059570313E-6</c:v>
                </c:pt>
                <c:pt idx="1">
                  <c:v>1.2516975402832031E-5</c:v>
                </c:pt>
                <c:pt idx="2">
                  <c:v>6.4373016357421875E-5</c:v>
                </c:pt>
                <c:pt idx="3">
                  <c:v>2.2530555725097656E-4</c:v>
                </c:pt>
                <c:pt idx="4">
                  <c:v>6.2584877014160156E-4</c:v>
                </c:pt>
                <c:pt idx="5">
                  <c:v>1.4870166778564453E-3</c:v>
                </c:pt>
                <c:pt idx="6">
                  <c:v>3.1542778015136719E-3</c:v>
                </c:pt>
                <c:pt idx="7">
                  <c:v>6.1368942260742188E-3</c:v>
                </c:pt>
                <c:pt idx="8">
                  <c:v>1.115262508392334E-2</c:v>
                </c:pt>
                <c:pt idx="9">
                  <c:v>1.9177794456481934E-2</c:v>
                </c:pt>
                <c:pt idx="10">
                  <c:v>3.1502723693847656E-2</c:v>
                </c:pt>
                <c:pt idx="11">
                  <c:v>4.979252815246582E-2</c:v>
                </c:pt>
                <c:pt idx="12">
                  <c:v>7.6153278350830078E-2</c:v>
                </c:pt>
                <c:pt idx="13">
                  <c:v>0.11320352554321289</c:v>
                </c:pt>
                <c:pt idx="14">
                  <c:v>0.16415119171142578</c:v>
                </c:pt>
                <c:pt idx="15">
                  <c:v>0.23287582397460938</c:v>
                </c:pt>
                <c:pt idx="16">
                  <c:v>0.32401621341705322</c:v>
                </c:pt>
                <c:pt idx="17">
                  <c:v>0.44306337833404541</c:v>
                </c:pt>
                <c:pt idx="18">
                  <c:v>0.59645891189575195</c:v>
                </c:pt>
                <c:pt idx="19">
                  <c:v>0.79169869422912598</c:v>
                </c:pt>
                <c:pt idx="20">
                  <c:v>1.0374419689178467</c:v>
                </c:pt>
                <c:pt idx="21">
                  <c:v>1.3436257839202881</c:v>
                </c:pt>
                <c:pt idx="22">
                  <c:v>1.7215847969055176</c:v>
                </c:pt>
                <c:pt idx="23">
                  <c:v>2.1841764450073242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1-4B19-B01F-3B17B5125CB7}"/>
            </c:ext>
          </c:extLst>
        </c:ser>
        <c:ser>
          <c:idx val="1"/>
          <c:order val="1"/>
          <c:tx>
            <c:strRef>
              <c:f>'M1-r memory'!$L$7</c:f>
              <c:strCache>
                <c:ptCount val="1"/>
                <c:pt idx="0">
                  <c:v>GB, 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0"/>
          </c:trendline>
          <c:xVal>
            <c:numRef>
              <c:f>'M1-r memory'!$B$8:$B$31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'M1-r memory'!$L$8:$L$31</c:f>
              <c:numCache>
                <c:formatCode>General</c:formatCode>
                <c:ptCount val="24"/>
                <c:pt idx="12">
                  <c:v>0.5</c:v>
                </c:pt>
                <c:pt idx="15">
                  <c:v>0.90000000000000036</c:v>
                </c:pt>
                <c:pt idx="17">
                  <c:v>1.7000000000000002</c:v>
                </c:pt>
                <c:pt idx="19">
                  <c:v>2.9000000000000004</c:v>
                </c:pt>
                <c:pt idx="21">
                  <c:v>4.9000000000000004</c:v>
                </c:pt>
                <c:pt idx="23">
                  <c:v>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C1-4B19-B01F-3B17B5125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60200"/>
        <c:axId val="738762720"/>
      </c:scatterChart>
      <c:valAx>
        <c:axId val="73876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62720"/>
        <c:crosses val="autoZero"/>
        <c:crossBetween val="midCat"/>
      </c:valAx>
      <c:valAx>
        <c:axId val="738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6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522513</xdr:colOff>
      <xdr:row>3</xdr:row>
      <xdr:rowOff>76200</xdr:rowOff>
    </xdr:from>
    <xdr:to>
      <xdr:col>22</xdr:col>
      <xdr:colOff>228600</xdr:colOff>
      <xdr:row>26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2A842-7C23-A50E-BF59-E35C8531F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39AE-7BF0-4CED-B89D-6FEF689647F0}">
  <dimension ref="B6:P31"/>
  <sheetViews>
    <sheetView tabSelected="1" zoomScale="70" zoomScaleNormal="70" workbookViewId="0">
      <selection activeCell="M35" sqref="M35"/>
    </sheetView>
  </sheetViews>
  <sheetFormatPr defaultRowHeight="14.4" x14ac:dyDescent="0.3"/>
  <cols>
    <col min="8" max="8" width="11" bestFit="1" customWidth="1"/>
    <col min="9" max="10" width="12" bestFit="1" customWidth="1"/>
  </cols>
  <sheetData>
    <row r="6" spans="2:16" x14ac:dyDescent="0.3">
      <c r="B6" s="1" t="s">
        <v>9</v>
      </c>
      <c r="C6" s="1"/>
      <c r="D6" s="1"/>
      <c r="E6" s="1"/>
      <c r="F6" s="1"/>
      <c r="G6" s="1"/>
      <c r="H6" s="1"/>
      <c r="I6" s="1"/>
      <c r="J6" s="1"/>
      <c r="K6" s="1"/>
      <c r="O6" t="s">
        <v>10</v>
      </c>
      <c r="P6">
        <v>4.5999999999999996</v>
      </c>
    </row>
    <row r="7" spans="2:16" x14ac:dyDescent="0.3">
      <c r="B7" t="s">
        <v>5</v>
      </c>
      <c r="C7" t="s">
        <v>0</v>
      </c>
      <c r="D7" t="s">
        <v>6</v>
      </c>
      <c r="E7" t="s">
        <v>7</v>
      </c>
      <c r="F7" t="s">
        <v>8</v>
      </c>
      <c r="G7" t="s">
        <v>4</v>
      </c>
      <c r="H7" t="s">
        <v>1</v>
      </c>
      <c r="I7" t="s">
        <v>2</v>
      </c>
      <c r="J7" t="s">
        <v>3</v>
      </c>
      <c r="K7" t="s">
        <v>13</v>
      </c>
      <c r="L7" t="s">
        <v>14</v>
      </c>
      <c r="N7" t="s">
        <v>5</v>
      </c>
      <c r="O7" t="s">
        <v>11</v>
      </c>
      <c r="P7" t="s">
        <v>12</v>
      </c>
    </row>
    <row r="8" spans="2:16" x14ac:dyDescent="0.3">
      <c r="B8">
        <v>1</v>
      </c>
      <c r="C8">
        <f>B8</f>
        <v>1</v>
      </c>
      <c r="D8">
        <f>B8+1</f>
        <v>2</v>
      </c>
      <c r="E8">
        <f>B8+2</f>
        <v>3</v>
      </c>
      <c r="F8">
        <f>B8+4</f>
        <v>5</v>
      </c>
      <c r="G8">
        <f>C8^2*(C8+1)*((D8+1)*(E8+1)*(F8+1))</f>
        <v>144</v>
      </c>
      <c r="H8">
        <f>G8*4</f>
        <v>576</v>
      </c>
      <c r="I8">
        <f>H8/(1024^2)</f>
        <v>5.4931640625E-4</v>
      </c>
      <c r="J8">
        <f>I8/1024</f>
        <v>5.3644180297851563E-7</v>
      </c>
      <c r="K8">
        <f>J8*2</f>
        <v>1.0728836059570313E-6</v>
      </c>
      <c r="N8">
        <v>14</v>
      </c>
      <c r="O8">
        <v>5.0999999999999996</v>
      </c>
      <c r="P8">
        <f>O8-$P$6</f>
        <v>0.5</v>
      </c>
    </row>
    <row r="9" spans="2:16" x14ac:dyDescent="0.3">
      <c r="B9">
        <v>2</v>
      </c>
      <c r="C9">
        <f t="shared" ref="C9:C31" si="0">B9</f>
        <v>2</v>
      </c>
      <c r="D9">
        <f t="shared" ref="D9:D31" si="1">B9+1</f>
        <v>3</v>
      </c>
      <c r="E9">
        <f t="shared" ref="E9:E31" si="2">B9+2</f>
        <v>4</v>
      </c>
      <c r="F9">
        <f t="shared" ref="F9:F31" si="3">B9+4</f>
        <v>6</v>
      </c>
      <c r="G9">
        <f t="shared" ref="G9:G31" si="4">C9^2*(C9+1)*((D9+1)*(E9+1)*(F9+1))</f>
        <v>1680</v>
      </c>
      <c r="H9">
        <f>G9*4</f>
        <v>6720</v>
      </c>
      <c r="I9">
        <f>H9/(1024^2)</f>
        <v>6.40869140625E-3</v>
      </c>
      <c r="J9">
        <f>I9/1024</f>
        <v>6.2584877014160156E-6</v>
      </c>
      <c r="K9">
        <f>J9*2</f>
        <v>1.2516975402832031E-5</v>
      </c>
      <c r="N9">
        <v>16</v>
      </c>
      <c r="O9">
        <v>5.5</v>
      </c>
      <c r="P9">
        <f t="shared" ref="P8:P13" si="5">O9-$P$6</f>
        <v>0.90000000000000036</v>
      </c>
    </row>
    <row r="10" spans="2:16" x14ac:dyDescent="0.3">
      <c r="B10">
        <v>3</v>
      </c>
      <c r="C10">
        <f t="shared" si="0"/>
        <v>3</v>
      </c>
      <c r="D10">
        <f t="shared" si="1"/>
        <v>4</v>
      </c>
      <c r="E10">
        <f t="shared" si="2"/>
        <v>5</v>
      </c>
      <c r="F10">
        <f t="shared" si="3"/>
        <v>7</v>
      </c>
      <c r="G10">
        <f t="shared" si="4"/>
        <v>8640</v>
      </c>
      <c r="H10">
        <f>G10*4</f>
        <v>34560</v>
      </c>
      <c r="I10">
        <f>H10/(1024^2)</f>
        <v>3.2958984375E-2</v>
      </c>
      <c r="J10">
        <f>I10/1024</f>
        <v>3.2186508178710938E-5</v>
      </c>
      <c r="K10">
        <f>J10*2</f>
        <v>6.4373016357421875E-5</v>
      </c>
      <c r="N10">
        <v>18</v>
      </c>
      <c r="O10">
        <v>6.3</v>
      </c>
      <c r="P10">
        <f t="shared" si="5"/>
        <v>1.7000000000000002</v>
      </c>
    </row>
    <row r="11" spans="2:16" x14ac:dyDescent="0.3">
      <c r="B11">
        <v>4</v>
      </c>
      <c r="C11">
        <f t="shared" si="0"/>
        <v>4</v>
      </c>
      <c r="D11">
        <f t="shared" si="1"/>
        <v>5</v>
      </c>
      <c r="E11">
        <f t="shared" si="2"/>
        <v>6</v>
      </c>
      <c r="F11">
        <f t="shared" si="3"/>
        <v>8</v>
      </c>
      <c r="G11">
        <f t="shared" si="4"/>
        <v>30240</v>
      </c>
      <c r="H11">
        <f>G11*4</f>
        <v>120960</v>
      </c>
      <c r="I11">
        <f>H11/(1024^2)</f>
        <v>0.1153564453125</v>
      </c>
      <c r="J11">
        <f>I11/1024</f>
        <v>1.1265277862548828E-4</v>
      </c>
      <c r="K11">
        <f>J11*2</f>
        <v>2.2530555725097656E-4</v>
      </c>
      <c r="N11">
        <v>20</v>
      </c>
      <c r="O11">
        <v>7.5</v>
      </c>
      <c r="P11">
        <f t="shared" si="5"/>
        <v>2.9000000000000004</v>
      </c>
    </row>
    <row r="12" spans="2:16" x14ac:dyDescent="0.3">
      <c r="B12">
        <v>5</v>
      </c>
      <c r="C12">
        <f t="shared" si="0"/>
        <v>5</v>
      </c>
      <c r="D12">
        <f t="shared" si="1"/>
        <v>6</v>
      </c>
      <c r="E12">
        <f t="shared" si="2"/>
        <v>7</v>
      </c>
      <c r="F12">
        <f t="shared" si="3"/>
        <v>9</v>
      </c>
      <c r="G12">
        <f t="shared" si="4"/>
        <v>84000</v>
      </c>
      <c r="H12">
        <f>G12*4</f>
        <v>336000</v>
      </c>
      <c r="I12">
        <f>H12/(1024^2)</f>
        <v>0.3204345703125</v>
      </c>
      <c r="J12">
        <f>I12/1024</f>
        <v>3.1292438507080078E-4</v>
      </c>
      <c r="K12">
        <f>J12*2</f>
        <v>6.2584877014160156E-4</v>
      </c>
      <c r="N12">
        <v>22</v>
      </c>
      <c r="O12">
        <v>9.5</v>
      </c>
      <c r="P12">
        <f t="shared" si="5"/>
        <v>4.9000000000000004</v>
      </c>
    </row>
    <row r="13" spans="2:16" x14ac:dyDescent="0.3">
      <c r="B13">
        <v>6</v>
      </c>
      <c r="C13">
        <f t="shared" si="0"/>
        <v>6</v>
      </c>
      <c r="D13">
        <f t="shared" si="1"/>
        <v>7</v>
      </c>
      <c r="E13">
        <f t="shared" si="2"/>
        <v>8</v>
      </c>
      <c r="F13">
        <f t="shared" si="3"/>
        <v>10</v>
      </c>
      <c r="G13">
        <f t="shared" si="4"/>
        <v>199584</v>
      </c>
      <c r="H13">
        <f>G13*4</f>
        <v>798336</v>
      </c>
      <c r="I13">
        <f>H13/(1024^2)</f>
        <v>0.7613525390625</v>
      </c>
      <c r="J13">
        <f>I13/1024</f>
        <v>7.4350833892822266E-4</v>
      </c>
      <c r="K13">
        <f>J13*2</f>
        <v>1.4870166778564453E-3</v>
      </c>
      <c r="N13">
        <v>24</v>
      </c>
      <c r="O13">
        <v>12.5</v>
      </c>
      <c r="P13">
        <f t="shared" si="5"/>
        <v>7.9</v>
      </c>
    </row>
    <row r="14" spans="2:16" x14ac:dyDescent="0.3">
      <c r="B14">
        <v>7</v>
      </c>
      <c r="C14">
        <f t="shared" si="0"/>
        <v>7</v>
      </c>
      <c r="D14">
        <f t="shared" si="1"/>
        <v>8</v>
      </c>
      <c r="E14">
        <f t="shared" si="2"/>
        <v>9</v>
      </c>
      <c r="F14">
        <f t="shared" si="3"/>
        <v>11</v>
      </c>
      <c r="G14">
        <f t="shared" si="4"/>
        <v>423360</v>
      </c>
      <c r="H14">
        <f>G14*4</f>
        <v>1693440</v>
      </c>
      <c r="I14">
        <f>H14/(1024^2)</f>
        <v>1.614990234375</v>
      </c>
      <c r="J14">
        <f>I14/1024</f>
        <v>1.5771389007568359E-3</v>
      </c>
      <c r="K14">
        <f>J14*2</f>
        <v>3.1542778015136719E-3</v>
      </c>
    </row>
    <row r="15" spans="2:16" x14ac:dyDescent="0.3">
      <c r="B15">
        <v>8</v>
      </c>
      <c r="C15">
        <f t="shared" si="0"/>
        <v>8</v>
      </c>
      <c r="D15">
        <f t="shared" si="1"/>
        <v>9</v>
      </c>
      <c r="E15">
        <f t="shared" si="2"/>
        <v>10</v>
      </c>
      <c r="F15">
        <f t="shared" si="3"/>
        <v>12</v>
      </c>
      <c r="G15">
        <f t="shared" si="4"/>
        <v>823680</v>
      </c>
      <c r="H15">
        <f>G15*4</f>
        <v>3294720</v>
      </c>
      <c r="I15">
        <f>H15/(1024^2)</f>
        <v>3.14208984375</v>
      </c>
      <c r="J15">
        <f>I15/1024</f>
        <v>3.0684471130371094E-3</v>
      </c>
      <c r="K15">
        <f>J15*2</f>
        <v>6.1368942260742188E-3</v>
      </c>
    </row>
    <row r="16" spans="2:16" x14ac:dyDescent="0.3">
      <c r="B16">
        <v>9</v>
      </c>
      <c r="C16">
        <f t="shared" si="0"/>
        <v>9</v>
      </c>
      <c r="D16">
        <f t="shared" si="1"/>
        <v>10</v>
      </c>
      <c r="E16">
        <f t="shared" si="2"/>
        <v>11</v>
      </c>
      <c r="F16">
        <f t="shared" si="3"/>
        <v>13</v>
      </c>
      <c r="G16">
        <f t="shared" si="4"/>
        <v>1496880</v>
      </c>
      <c r="H16">
        <f>G16*4</f>
        <v>5987520</v>
      </c>
      <c r="I16">
        <f>H16/(1024^2)</f>
        <v>5.71014404296875</v>
      </c>
      <c r="J16">
        <f>I16/1024</f>
        <v>5.5763125419616699E-3</v>
      </c>
      <c r="K16">
        <f>J16*2</f>
        <v>1.115262508392334E-2</v>
      </c>
    </row>
    <row r="17" spans="2:12" x14ac:dyDescent="0.3">
      <c r="B17">
        <v>10</v>
      </c>
      <c r="C17">
        <f t="shared" si="0"/>
        <v>10</v>
      </c>
      <c r="D17">
        <f t="shared" si="1"/>
        <v>11</v>
      </c>
      <c r="E17">
        <f t="shared" si="2"/>
        <v>12</v>
      </c>
      <c r="F17">
        <f t="shared" si="3"/>
        <v>14</v>
      </c>
      <c r="G17">
        <f t="shared" si="4"/>
        <v>2574000</v>
      </c>
      <c r="H17">
        <f>G17*4</f>
        <v>10296000</v>
      </c>
      <c r="I17">
        <f>H17/(1024^2)</f>
        <v>9.81903076171875</v>
      </c>
      <c r="J17">
        <f>I17/1024</f>
        <v>9.5888972282409668E-3</v>
      </c>
      <c r="K17">
        <f>J17*2</f>
        <v>1.9177794456481934E-2</v>
      </c>
    </row>
    <row r="18" spans="2:12" x14ac:dyDescent="0.3">
      <c r="B18">
        <v>11</v>
      </c>
      <c r="C18">
        <f t="shared" si="0"/>
        <v>11</v>
      </c>
      <c r="D18">
        <f t="shared" si="1"/>
        <v>12</v>
      </c>
      <c r="E18">
        <f t="shared" si="2"/>
        <v>13</v>
      </c>
      <c r="F18">
        <f t="shared" si="3"/>
        <v>15</v>
      </c>
      <c r="G18">
        <f t="shared" si="4"/>
        <v>4228224</v>
      </c>
      <c r="H18">
        <f>G18*4</f>
        <v>16912896</v>
      </c>
      <c r="I18">
        <f>H18/(1024^2)</f>
        <v>16.12939453125</v>
      </c>
      <c r="J18">
        <f>I18/1024</f>
        <v>1.5751361846923828E-2</v>
      </c>
      <c r="K18">
        <f>J18*2</f>
        <v>3.1502723693847656E-2</v>
      </c>
    </row>
    <row r="19" spans="2:12" x14ac:dyDescent="0.3">
      <c r="B19">
        <v>12</v>
      </c>
      <c r="C19">
        <f t="shared" si="0"/>
        <v>12</v>
      </c>
      <c r="D19">
        <f t="shared" si="1"/>
        <v>13</v>
      </c>
      <c r="E19">
        <f t="shared" si="2"/>
        <v>14</v>
      </c>
      <c r="F19">
        <f t="shared" si="3"/>
        <v>16</v>
      </c>
      <c r="G19">
        <f t="shared" si="4"/>
        <v>6683040</v>
      </c>
      <c r="H19">
        <f>G19*4</f>
        <v>26732160</v>
      </c>
      <c r="I19">
        <f>H19/(1024^2)</f>
        <v>25.4937744140625</v>
      </c>
      <c r="J19">
        <f>I19/1024</f>
        <v>2.489626407623291E-2</v>
      </c>
      <c r="K19">
        <f>J19*2</f>
        <v>4.979252815246582E-2</v>
      </c>
    </row>
    <row r="20" spans="2:12" x14ac:dyDescent="0.3">
      <c r="B20">
        <v>13</v>
      </c>
      <c r="C20">
        <f t="shared" si="0"/>
        <v>13</v>
      </c>
      <c r="D20">
        <f t="shared" si="1"/>
        <v>14</v>
      </c>
      <c r="E20">
        <f t="shared" si="2"/>
        <v>15</v>
      </c>
      <c r="F20">
        <f t="shared" si="3"/>
        <v>17</v>
      </c>
      <c r="G20">
        <f t="shared" si="4"/>
        <v>10221120</v>
      </c>
      <c r="H20">
        <f>G20*4</f>
        <v>40884480</v>
      </c>
      <c r="I20">
        <f>H20/(1024^2)</f>
        <v>38.990478515625</v>
      </c>
      <c r="J20">
        <f>I20/1024</f>
        <v>3.8076639175415039E-2</v>
      </c>
      <c r="K20">
        <f>J20*2</f>
        <v>7.6153278350830078E-2</v>
      </c>
      <c r="L20">
        <f>P8</f>
        <v>0.5</v>
      </c>
    </row>
    <row r="21" spans="2:12" x14ac:dyDescent="0.3">
      <c r="B21">
        <v>14</v>
      </c>
      <c r="C21">
        <f t="shared" si="0"/>
        <v>14</v>
      </c>
      <c r="D21">
        <f t="shared" si="1"/>
        <v>15</v>
      </c>
      <c r="E21">
        <f t="shared" si="2"/>
        <v>16</v>
      </c>
      <c r="F21">
        <f t="shared" si="3"/>
        <v>18</v>
      </c>
      <c r="G21">
        <f t="shared" si="4"/>
        <v>15193920</v>
      </c>
      <c r="H21">
        <f>G21*4</f>
        <v>60775680</v>
      </c>
      <c r="I21">
        <f>H21/(1024^2)</f>
        <v>57.960205078125</v>
      </c>
      <c r="J21">
        <f>I21/1024</f>
        <v>5.6601762771606445E-2</v>
      </c>
      <c r="K21">
        <f>J21*2</f>
        <v>0.11320352554321289</v>
      </c>
    </row>
    <row r="22" spans="2:12" x14ac:dyDescent="0.3">
      <c r="B22">
        <v>15</v>
      </c>
      <c r="C22">
        <f t="shared" si="0"/>
        <v>15</v>
      </c>
      <c r="D22">
        <f t="shared" si="1"/>
        <v>16</v>
      </c>
      <c r="E22">
        <f t="shared" si="2"/>
        <v>17</v>
      </c>
      <c r="F22">
        <f t="shared" si="3"/>
        <v>19</v>
      </c>
      <c r="G22">
        <f t="shared" si="4"/>
        <v>22032000</v>
      </c>
      <c r="H22">
        <f>G22*4</f>
        <v>88128000</v>
      </c>
      <c r="I22">
        <f>H22/(1024^2)</f>
        <v>84.04541015625</v>
      </c>
      <c r="J22">
        <f>I22/1024</f>
        <v>8.2075595855712891E-2</v>
      </c>
      <c r="K22">
        <f>J22*2</f>
        <v>0.16415119171142578</v>
      </c>
    </row>
    <row r="23" spans="2:12" x14ac:dyDescent="0.3">
      <c r="B23">
        <v>16</v>
      </c>
      <c r="C23">
        <f t="shared" si="0"/>
        <v>16</v>
      </c>
      <c r="D23">
        <f t="shared" si="1"/>
        <v>17</v>
      </c>
      <c r="E23">
        <f t="shared" si="2"/>
        <v>18</v>
      </c>
      <c r="F23">
        <f t="shared" si="3"/>
        <v>20</v>
      </c>
      <c r="G23">
        <f t="shared" si="4"/>
        <v>31256064</v>
      </c>
      <c r="H23">
        <f>G23*4</f>
        <v>125024256</v>
      </c>
      <c r="I23">
        <f>H23/(1024^2)</f>
        <v>119.232421875</v>
      </c>
      <c r="J23">
        <f>I23/1024</f>
        <v>0.11643791198730469</v>
      </c>
      <c r="K23">
        <f>J23*2</f>
        <v>0.23287582397460938</v>
      </c>
      <c r="L23">
        <f>P9</f>
        <v>0.90000000000000036</v>
      </c>
    </row>
    <row r="24" spans="2:12" x14ac:dyDescent="0.3">
      <c r="B24">
        <v>17</v>
      </c>
      <c r="C24">
        <f t="shared" si="0"/>
        <v>17</v>
      </c>
      <c r="D24">
        <f t="shared" si="1"/>
        <v>18</v>
      </c>
      <c r="E24">
        <f t="shared" si="2"/>
        <v>19</v>
      </c>
      <c r="F24">
        <f t="shared" si="3"/>
        <v>21</v>
      </c>
      <c r="G24">
        <f t="shared" si="4"/>
        <v>43488720</v>
      </c>
      <c r="H24">
        <f>G24*4</f>
        <v>173954880</v>
      </c>
      <c r="I24">
        <f>H24/(1024^2)</f>
        <v>165.89630126953125</v>
      </c>
      <c r="J24">
        <f>I24/1024</f>
        <v>0.16200810670852661</v>
      </c>
      <c r="K24">
        <f>J24*2</f>
        <v>0.32401621341705322</v>
      </c>
    </row>
    <row r="25" spans="2:12" x14ac:dyDescent="0.3">
      <c r="B25">
        <v>18</v>
      </c>
      <c r="C25">
        <f t="shared" si="0"/>
        <v>18</v>
      </c>
      <c r="D25">
        <f t="shared" si="1"/>
        <v>19</v>
      </c>
      <c r="E25">
        <f t="shared" si="2"/>
        <v>20</v>
      </c>
      <c r="F25">
        <f t="shared" si="3"/>
        <v>22</v>
      </c>
      <c r="G25">
        <f t="shared" si="4"/>
        <v>59466960</v>
      </c>
      <c r="H25">
        <f>G25*4</f>
        <v>237867840</v>
      </c>
      <c r="I25">
        <f>H25/(1024^2)</f>
        <v>226.84844970703125</v>
      </c>
      <c r="J25">
        <f>I25/1024</f>
        <v>0.22153168916702271</v>
      </c>
      <c r="K25">
        <f>J25*2</f>
        <v>0.44306337833404541</v>
      </c>
      <c r="L25">
        <f>P10</f>
        <v>1.7000000000000002</v>
      </c>
    </row>
    <row r="26" spans="2:12" x14ac:dyDescent="0.3">
      <c r="B26">
        <v>19</v>
      </c>
      <c r="C26">
        <f t="shared" si="0"/>
        <v>19</v>
      </c>
      <c r="D26">
        <f t="shared" si="1"/>
        <v>20</v>
      </c>
      <c r="E26">
        <f t="shared" si="2"/>
        <v>21</v>
      </c>
      <c r="F26">
        <f t="shared" si="3"/>
        <v>23</v>
      </c>
      <c r="G26">
        <f t="shared" si="4"/>
        <v>80055360</v>
      </c>
      <c r="H26">
        <f>G26*4</f>
        <v>320221440</v>
      </c>
      <c r="I26">
        <f>H26/(1024^2)</f>
        <v>305.386962890625</v>
      </c>
      <c r="J26">
        <f>I26/1024</f>
        <v>0.29822945594787598</v>
      </c>
      <c r="K26">
        <f>J26*2</f>
        <v>0.59645891189575195</v>
      </c>
    </row>
    <row r="27" spans="2:12" x14ac:dyDescent="0.3">
      <c r="B27">
        <v>20</v>
      </c>
      <c r="C27">
        <f t="shared" si="0"/>
        <v>20</v>
      </c>
      <c r="D27">
        <f t="shared" si="1"/>
        <v>21</v>
      </c>
      <c r="E27">
        <f t="shared" si="2"/>
        <v>22</v>
      </c>
      <c r="F27">
        <f t="shared" si="3"/>
        <v>24</v>
      </c>
      <c r="G27">
        <f t="shared" si="4"/>
        <v>106260000</v>
      </c>
      <c r="H27">
        <f>G27*4</f>
        <v>425040000</v>
      </c>
      <c r="I27">
        <f>H27/(1024^2)</f>
        <v>405.3497314453125</v>
      </c>
      <c r="J27">
        <f>I27/1024</f>
        <v>0.39584934711456299</v>
      </c>
      <c r="K27">
        <f>J27*2</f>
        <v>0.79169869422912598</v>
      </c>
      <c r="L27">
        <f>P11</f>
        <v>2.9000000000000004</v>
      </c>
    </row>
    <row r="28" spans="2:12" x14ac:dyDescent="0.3">
      <c r="B28">
        <v>21</v>
      </c>
      <c r="C28">
        <f t="shared" si="0"/>
        <v>21</v>
      </c>
      <c r="D28">
        <f t="shared" si="1"/>
        <v>22</v>
      </c>
      <c r="E28">
        <f t="shared" si="2"/>
        <v>23</v>
      </c>
      <c r="F28">
        <f t="shared" si="3"/>
        <v>25</v>
      </c>
      <c r="G28">
        <f t="shared" si="4"/>
        <v>139243104</v>
      </c>
      <c r="H28">
        <f>G28*4</f>
        <v>556972416</v>
      </c>
      <c r="I28">
        <f>H28/(1024^2)</f>
        <v>531.1702880859375</v>
      </c>
      <c r="J28">
        <f>I28/1024</f>
        <v>0.51872098445892334</v>
      </c>
      <c r="K28">
        <f>J28*2</f>
        <v>1.0374419689178467</v>
      </c>
    </row>
    <row r="29" spans="2:12" x14ac:dyDescent="0.3">
      <c r="B29">
        <v>22</v>
      </c>
      <c r="C29">
        <f t="shared" si="0"/>
        <v>22</v>
      </c>
      <c r="D29">
        <f t="shared" si="1"/>
        <v>23</v>
      </c>
      <c r="E29">
        <f t="shared" si="2"/>
        <v>24</v>
      </c>
      <c r="F29">
        <f t="shared" si="3"/>
        <v>26</v>
      </c>
      <c r="G29">
        <f t="shared" si="4"/>
        <v>180338400</v>
      </c>
      <c r="H29">
        <f>G29*4</f>
        <v>721353600</v>
      </c>
      <c r="I29">
        <f>H29/(1024^2)</f>
        <v>687.9364013671875</v>
      </c>
      <c r="J29">
        <f>I29/1024</f>
        <v>0.67181289196014404</v>
      </c>
      <c r="K29">
        <f>J29*2</f>
        <v>1.3436257839202881</v>
      </c>
      <c r="L29">
        <f>P12</f>
        <v>4.9000000000000004</v>
      </c>
    </row>
    <row r="30" spans="2:12" x14ac:dyDescent="0.3">
      <c r="B30">
        <v>23</v>
      </c>
      <c r="C30">
        <f t="shared" si="0"/>
        <v>23</v>
      </c>
      <c r="D30">
        <f t="shared" si="1"/>
        <v>24</v>
      </c>
      <c r="E30">
        <f t="shared" si="2"/>
        <v>25</v>
      </c>
      <c r="F30">
        <f t="shared" si="3"/>
        <v>27</v>
      </c>
      <c r="G30">
        <f t="shared" si="4"/>
        <v>231067200</v>
      </c>
      <c r="H30">
        <f>G30*4</f>
        <v>924268800</v>
      </c>
      <c r="I30">
        <f>H30/(1024^2)</f>
        <v>881.451416015625</v>
      </c>
      <c r="J30">
        <f>I30/1024</f>
        <v>0.86079239845275879</v>
      </c>
      <c r="K30">
        <f>J30*2</f>
        <v>1.7215847969055176</v>
      </c>
    </row>
    <row r="31" spans="2:12" x14ac:dyDescent="0.3">
      <c r="B31">
        <v>24</v>
      </c>
      <c r="C31">
        <f t="shared" si="0"/>
        <v>24</v>
      </c>
      <c r="D31">
        <f t="shared" si="1"/>
        <v>25</v>
      </c>
      <c r="E31">
        <f t="shared" si="2"/>
        <v>26</v>
      </c>
      <c r="F31">
        <f t="shared" si="3"/>
        <v>28</v>
      </c>
      <c r="G31">
        <f t="shared" si="4"/>
        <v>293155200</v>
      </c>
      <c r="H31">
        <f>G31*4</f>
        <v>1172620800</v>
      </c>
      <c r="I31">
        <f>H31/(1024^2)</f>
        <v>1118.29833984375</v>
      </c>
      <c r="J31">
        <f>I31/1024</f>
        <v>1.0920882225036621</v>
      </c>
      <c r="K31">
        <f>J31*2</f>
        <v>2.1841764450073242</v>
      </c>
      <c r="L31">
        <f>P13</f>
        <v>7.9</v>
      </c>
    </row>
  </sheetData>
  <mergeCells count="1">
    <mergeCell ref="B6:K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BEB7-0AA3-4229-A57C-6C7DBDE9A119}">
  <dimension ref="A1"/>
  <sheetViews>
    <sheetView workbookViewId="0">
      <selection activeCell="I17" sqref="I1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M1-r memory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Bartmański</dc:creator>
  <cp:lastModifiedBy>Kuba Bartmański</cp:lastModifiedBy>
  <dcterms:created xsi:type="dcterms:W3CDTF">2023-11-03T13:28:26Z</dcterms:created>
  <dcterms:modified xsi:type="dcterms:W3CDTF">2023-11-03T19:02:29Z</dcterms:modified>
</cp:coreProperties>
</file>