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ul Basar\Documents\B001_MCTC_Mukundapur\Excel\"/>
    </mc:Choice>
  </mc:AlternateContent>
  <xr:revisionPtr revIDLastSave="0" documentId="13_ncr:1_{02328F47-CEBA-430D-82B7-664E923B626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elp" sheetId="1" r:id="rId1"/>
    <sheet name="Lab1" sheetId="2" r:id="rId2"/>
    <sheet name="Lab2" sheetId="4" r:id="rId3"/>
  </sheets>
  <externalReferences>
    <externalReference r:id="rId4"/>
  </externalReferences>
  <definedNames>
    <definedName name="BinNumber">[1]!BinLookup[BIN '#]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E28" i="1"/>
  <c r="E27" i="1"/>
  <c r="F26" i="1" s="1"/>
  <c r="F25" i="1"/>
  <c r="F24" i="1"/>
  <c r="F19" i="1"/>
  <c r="E20" i="1"/>
  <c r="E19" i="1"/>
  <c r="E18" i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G26" i="4" s="1"/>
  <c r="F26" i="4" l="1"/>
  <c r="E5" i="2" l="1"/>
  <c r="E6" i="2"/>
  <c r="E7" i="2"/>
  <c r="E8" i="2"/>
  <c r="E9" i="2"/>
  <c r="E10" i="2"/>
  <c r="E11" i="2"/>
  <c r="E12" i="2"/>
  <c r="E13" i="2"/>
  <c r="E14" i="2"/>
  <c r="E4" i="2"/>
</calcChain>
</file>

<file path=xl/sharedStrings.xml><?xml version="1.0" encoding="utf-8"?>
<sst xmlns="http://schemas.openxmlformats.org/spreadsheetml/2006/main" count="112" uniqueCount="83">
  <si>
    <t>SKU</t>
  </si>
  <si>
    <t>DESCRIPTION</t>
  </si>
  <si>
    <t>QTY</t>
  </si>
  <si>
    <t>COST</t>
  </si>
  <si>
    <t>INVENTORY VALUE</t>
  </si>
  <si>
    <t>SP7875</t>
  </si>
  <si>
    <t>Item 1</t>
  </si>
  <si>
    <t>TR87680</t>
  </si>
  <si>
    <t>Item 2</t>
  </si>
  <si>
    <t>MK676554</t>
  </si>
  <si>
    <t>Item 3</t>
  </si>
  <si>
    <t>YE98767</t>
  </si>
  <si>
    <t>Item 4</t>
  </si>
  <si>
    <t>XR23423</t>
  </si>
  <si>
    <t>Item 5</t>
  </si>
  <si>
    <t>PW98762</t>
  </si>
  <si>
    <t>Item 6</t>
  </si>
  <si>
    <t>BM87684</t>
  </si>
  <si>
    <t>Item 7</t>
  </si>
  <si>
    <t>BH67655</t>
  </si>
  <si>
    <t>Item 8</t>
  </si>
  <si>
    <t>WT98768</t>
  </si>
  <si>
    <t>Item 9</t>
  </si>
  <si>
    <t>TS3456</t>
  </si>
  <si>
    <t>Item 10</t>
  </si>
  <si>
    <t>WDG123</t>
  </si>
  <si>
    <t>Item 11</t>
  </si>
  <si>
    <t>INVENTORY LIST</t>
  </si>
  <si>
    <t>Multiply</t>
  </si>
  <si>
    <t>Sum</t>
  </si>
  <si>
    <t>Product ID</t>
  </si>
  <si>
    <t>Product Name</t>
  </si>
  <si>
    <t>Wholesale Price</t>
  </si>
  <si>
    <t>Showroom Sales (Units)</t>
  </si>
  <si>
    <t>Reseller Sales (Unit)</t>
  </si>
  <si>
    <t>Total Units Sold (#)</t>
  </si>
  <si>
    <t>Total Sales ($)</t>
  </si>
  <si>
    <t>Ravensburger Paw Patrol</t>
  </si>
  <si>
    <t xml:space="preserve">Moana Magical Seashell </t>
  </si>
  <si>
    <t xml:space="preserve">CASDON Little Shopper </t>
  </si>
  <si>
    <t>Mookie Swingball</t>
  </si>
  <si>
    <t>Peppa Pig Pack</t>
  </si>
  <si>
    <t>Aquabeads Beginners Studio</t>
  </si>
  <si>
    <t xml:space="preserve">Melissa &amp; Doug </t>
  </si>
  <si>
    <t>Insect Lore Butterfly Garden</t>
  </si>
  <si>
    <t>My Fairy Garden Fairy Garden</t>
  </si>
  <si>
    <t>Funko Pop! Movies</t>
  </si>
  <si>
    <t>Learning Resources Playfoam®</t>
  </si>
  <si>
    <t>LEGO  Batman vs Mr Freeze</t>
  </si>
  <si>
    <t>My First Crayola</t>
  </si>
  <si>
    <t>Orchard Toys Match and Spell</t>
  </si>
  <si>
    <t xml:space="preserve">Snazaroo Face Paint </t>
  </si>
  <si>
    <t>TOMY Pop Up Pirate</t>
  </si>
  <si>
    <t xml:space="preserve">Crayola Dry Erase Washable </t>
  </si>
  <si>
    <t>Hatch-em Hatching Dinosaur Egg</t>
  </si>
  <si>
    <t xml:space="preserve">Scola Artmix Ready Mix </t>
  </si>
  <si>
    <t xml:space="preserve">Lego Classic Green Baseplate </t>
  </si>
  <si>
    <t>Gazillion Bubbles</t>
  </si>
  <si>
    <t>Cellophane Party Bags</t>
  </si>
  <si>
    <t>JuYi Fidget Toy</t>
  </si>
  <si>
    <t>Aquabeads Solid Bead Pack</t>
  </si>
  <si>
    <t>A</t>
  </si>
  <si>
    <t>B</t>
  </si>
  <si>
    <t>C</t>
  </si>
  <si>
    <t>Average</t>
  </si>
  <si>
    <t>Sumif</t>
  </si>
  <si>
    <t>Count</t>
  </si>
  <si>
    <t>sd</t>
  </si>
  <si>
    <t>countblank</t>
  </si>
  <si>
    <t>Countif</t>
  </si>
  <si>
    <t>Concetenate</t>
  </si>
  <si>
    <t>abc</t>
  </si>
  <si>
    <t>nnn</t>
  </si>
  <si>
    <t>if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</si>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</sst>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164" formatCode="&quot;$&quot;#,##0.00"/>
    <numFmt numFmtId="165" formatCode="&quot;Reorder&quot;;&quot;&quot;;&quot;&quot;"/>
    <numFmt numFmtId="166" formatCode="_-[$$-409]* #,##0.00_ ;_-[$$-409]* \-#,##0.00\ ;_-[$$-409]* &quot;-&quot;??_ ;_-@_ "/>
    <numFmt numFmtId="167" formatCode="_([$$-409]* #,##0.00_);_([$$-409]* \(#,##0.00\);_([$$-409]* &quot;-&quot;??_);_(@_)"/>
    <numFmt numFmtId="168" formatCode="[$$-409]#,##0.00"/>
    <numFmt numFmtId="169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3" tint="0.1499374370555742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Protection="0">
      <alignment horizontal="left" vertical="top"/>
    </xf>
    <xf numFmtId="0" fontId="4" fillId="0" borderId="0">
      <alignment horizontal="left" vertical="center" wrapText="1" indent="1"/>
    </xf>
    <xf numFmtId="1" fontId="4" fillId="0" borderId="0">
      <alignment horizontal="center" vertical="center"/>
    </xf>
    <xf numFmtId="7" fontId="4" fillId="0" borderId="0">
      <alignment horizontal="right" vertical="center"/>
    </xf>
    <xf numFmtId="165" fontId="5" fillId="0" borderId="0">
      <alignment horizontal="center" vertical="center"/>
    </xf>
    <xf numFmtId="0" fontId="2" fillId="4" borderId="0" applyNumberFormat="0" applyBorder="0" applyAlignment="0" applyProtection="0"/>
    <xf numFmtId="0" fontId="7" fillId="0" borderId="1" applyNumberFormat="0" applyFill="0" applyAlignment="0" applyProtection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7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0" fontId="6" fillId="2" borderId="0" xfId="1" applyFont="1"/>
    <xf numFmtId="0" fontId="0" fillId="5" borderId="0" xfId="0" applyFill="1" applyAlignment="1">
      <alignment horizontal="center" vertical="center"/>
    </xf>
    <xf numFmtId="0" fontId="0" fillId="0" borderId="0" xfId="0"/>
    <xf numFmtId="0" fontId="2" fillId="4" borderId="0" xfId="7"/>
    <xf numFmtId="0" fontId="2" fillId="4" borderId="0" xfId="7" applyAlignment="1">
      <alignment horizontal="center"/>
    </xf>
    <xf numFmtId="0" fontId="0" fillId="0" borderId="0" xfId="0" applyAlignment="1">
      <alignment horizontal="center"/>
    </xf>
    <xf numFmtId="168" fontId="2" fillId="4" borderId="0" xfId="7" applyNumberFormat="1"/>
    <xf numFmtId="168" fontId="0" fillId="0" borderId="0" xfId="0" applyNumberFormat="1"/>
    <xf numFmtId="169" fontId="2" fillId="4" borderId="0" xfId="7" applyNumberFormat="1" applyAlignment="1">
      <alignment horizontal="right"/>
    </xf>
    <xf numFmtId="169" fontId="0" fillId="0" borderId="0" xfId="0" applyNumberFormat="1" applyAlignment="1">
      <alignment horizontal="right"/>
    </xf>
    <xf numFmtId="0" fontId="7" fillId="0" borderId="1" xfId="8" applyAlignment="1">
      <alignment horizontal="center"/>
    </xf>
    <xf numFmtId="167" fontId="0" fillId="0" borderId="0" xfId="0" applyNumberFormat="1" applyAlignment="1">
      <alignment horizontal="right"/>
    </xf>
    <xf numFmtId="167" fontId="7" fillId="0" borderId="1" xfId="8" applyNumberFormat="1" applyAlignment="1">
      <alignment horizontal="right"/>
    </xf>
  </cellXfs>
  <cellStyles count="9">
    <cellStyle name="Accent1" xfId="1" builtinId="29"/>
    <cellStyle name="Accent4" xfId="7" builtinId="41"/>
    <cellStyle name="Flag Column" xfId="6" xr:uid="{00000000-0005-0000-0000-000001000000}"/>
    <cellStyle name="Normal" xfId="0" builtinId="0"/>
    <cellStyle name="Table details center aligned" xfId="4" xr:uid="{00000000-0005-0000-0000-000003000000}"/>
    <cellStyle name="Table details left aligned" xfId="3" xr:uid="{00000000-0005-0000-0000-000004000000}"/>
    <cellStyle name="Table details right aligned" xfId="5" xr:uid="{00000000-0005-0000-0000-000005000000}"/>
    <cellStyle name="Total 2" xfId="8" xr:uid="{0B3A9911-74A5-4E83-9312-708029DC4B9A}"/>
    <cellStyle name="Total counts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arehouse%20inventory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rehouse Inventory List"/>
      <sheetName val="Inventory Pick List"/>
      <sheetName val="Bin Lookup"/>
      <sheetName val="Warehouse inventory2"/>
    </sheetNames>
    <sheetDataSet>
      <sheetData sheetId="0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3" workbookViewId="0">
      <selection activeCell="C29" sqref="C29"/>
    </sheetView>
  </sheetViews>
  <sheetFormatPr defaultRowHeight="15" x14ac:dyDescent="0.25"/>
  <cols>
    <col min="1" max="1" width="25" customWidth="1"/>
    <col min="2" max="2" width="17.28515625" customWidth="1"/>
    <col min="3" max="4" width="12.140625" customWidth="1"/>
    <col min="5" max="5" width="18.7109375" customWidth="1"/>
    <col min="6" max="10" width="12.140625" customWidth="1"/>
  </cols>
  <sheetData>
    <row r="1" spans="1:10" ht="21" x14ac:dyDescent="0.35">
      <c r="A1" s="9" t="s">
        <v>27</v>
      </c>
      <c r="B1" s="9"/>
      <c r="C1" s="9"/>
    </row>
    <row r="2" spans="1:10" x14ac:dyDescent="0.25">
      <c r="A2" s="1"/>
    </row>
    <row r="3" spans="1:10" s="5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</row>
    <row r="4" spans="1:10" x14ac:dyDescent="0.25">
      <c r="A4" t="s">
        <v>5</v>
      </c>
      <c r="B4" t="s">
        <v>6</v>
      </c>
      <c r="C4" s="2">
        <v>20</v>
      </c>
      <c r="D4" s="6">
        <v>5.28</v>
      </c>
      <c r="G4" s="2"/>
      <c r="H4" s="3"/>
      <c r="I4" s="3"/>
      <c r="J4" s="4"/>
    </row>
    <row r="5" spans="1:10" x14ac:dyDescent="0.25">
      <c r="A5" t="s">
        <v>7</v>
      </c>
      <c r="B5" t="s">
        <v>8</v>
      </c>
      <c r="C5" s="2">
        <v>30</v>
      </c>
      <c r="D5" s="6">
        <v>20.79</v>
      </c>
      <c r="G5" s="2"/>
      <c r="H5" s="3"/>
      <c r="I5" s="3"/>
      <c r="J5" s="4"/>
    </row>
    <row r="6" spans="1:10" x14ac:dyDescent="0.25">
      <c r="A6" t="s">
        <v>9</v>
      </c>
      <c r="B6" t="s">
        <v>10</v>
      </c>
      <c r="C6" s="2">
        <v>10</v>
      </c>
      <c r="D6" s="6">
        <v>78.52</v>
      </c>
      <c r="G6" s="2"/>
      <c r="H6" s="3"/>
      <c r="I6" s="3"/>
      <c r="J6" s="4"/>
    </row>
    <row r="7" spans="1:10" x14ac:dyDescent="0.25">
      <c r="A7" t="s">
        <v>11</v>
      </c>
      <c r="B7" t="s">
        <v>12</v>
      </c>
      <c r="C7" s="2">
        <v>40</v>
      </c>
      <c r="D7" s="6">
        <v>1.89</v>
      </c>
      <c r="G7" s="2"/>
      <c r="H7" s="3"/>
      <c r="I7" s="3"/>
      <c r="J7" s="4"/>
    </row>
    <row r="8" spans="1:10" x14ac:dyDescent="0.25">
      <c r="A8" t="s">
        <v>13</v>
      </c>
      <c r="B8" t="s">
        <v>14</v>
      </c>
      <c r="C8" s="2">
        <v>12</v>
      </c>
      <c r="D8" s="6">
        <v>24.65</v>
      </c>
      <c r="G8" s="2"/>
      <c r="H8" s="3"/>
      <c r="I8" s="3"/>
      <c r="J8" s="4"/>
    </row>
    <row r="9" spans="1:10" x14ac:dyDescent="0.25">
      <c r="A9" t="s">
        <v>15</v>
      </c>
      <c r="B9" t="s">
        <v>16</v>
      </c>
      <c r="C9" s="2">
        <v>7</v>
      </c>
      <c r="D9" s="6">
        <v>71.150000000000006</v>
      </c>
      <c r="G9" s="2"/>
      <c r="H9" s="3"/>
      <c r="I9" s="3"/>
      <c r="J9" s="4"/>
    </row>
    <row r="10" spans="1:10" x14ac:dyDescent="0.25">
      <c r="A10" t="s">
        <v>17</v>
      </c>
      <c r="B10" t="s">
        <v>18</v>
      </c>
      <c r="C10" s="2">
        <v>10</v>
      </c>
      <c r="D10" s="6">
        <v>0.51</v>
      </c>
      <c r="G10" s="2"/>
      <c r="H10" s="3"/>
      <c r="I10" s="3"/>
      <c r="J10" s="4"/>
    </row>
    <row r="11" spans="1:10" x14ac:dyDescent="0.25">
      <c r="A11" t="s">
        <v>19</v>
      </c>
      <c r="B11" t="s">
        <v>20</v>
      </c>
      <c r="C11" s="2">
        <v>19</v>
      </c>
      <c r="D11" s="6">
        <v>17.920000000000002</v>
      </c>
      <c r="G11" s="2"/>
      <c r="H11" s="3"/>
      <c r="I11" s="3"/>
      <c r="J11" s="4"/>
    </row>
    <row r="12" spans="1:10" x14ac:dyDescent="0.25">
      <c r="A12" t="s">
        <v>21</v>
      </c>
      <c r="B12" t="s">
        <v>22</v>
      </c>
      <c r="C12" s="2">
        <v>20</v>
      </c>
      <c r="D12" s="6">
        <v>1</v>
      </c>
      <c r="G12" s="2"/>
      <c r="H12" s="3"/>
      <c r="I12" s="3"/>
      <c r="J12" s="4"/>
    </row>
    <row r="13" spans="1:10" x14ac:dyDescent="0.25">
      <c r="A13" t="s">
        <v>23</v>
      </c>
      <c r="B13" t="s">
        <v>24</v>
      </c>
      <c r="C13" s="2">
        <v>15</v>
      </c>
      <c r="D13" s="6">
        <v>6.33</v>
      </c>
      <c r="G13" s="2"/>
      <c r="H13" s="3"/>
      <c r="I13" s="3"/>
      <c r="J13" s="4"/>
    </row>
    <row r="14" spans="1:10" x14ac:dyDescent="0.25">
      <c r="A14" t="s">
        <v>25</v>
      </c>
      <c r="B14" t="s">
        <v>26</v>
      </c>
      <c r="C14" s="2">
        <v>25</v>
      </c>
      <c r="D14" s="6">
        <v>51.32</v>
      </c>
      <c r="G14" s="2"/>
      <c r="H14" s="3"/>
      <c r="I14" s="3"/>
      <c r="J14" s="4"/>
    </row>
    <row r="17" spans="1:7" x14ac:dyDescent="0.25">
      <c r="C17" s="10" t="s">
        <v>61</v>
      </c>
      <c r="D17" s="10" t="s">
        <v>62</v>
      </c>
      <c r="E17" s="10" t="s">
        <v>63</v>
      </c>
      <c r="F17" s="10" t="s">
        <v>63</v>
      </c>
    </row>
    <row r="18" spans="1:7" x14ac:dyDescent="0.25">
      <c r="A18" t="s">
        <v>74</v>
      </c>
      <c r="B18" s="8" t="s">
        <v>28</v>
      </c>
      <c r="C18">
        <v>2</v>
      </c>
      <c r="D18">
        <v>4</v>
      </c>
      <c r="E18" s="8">
        <f>C18*D18</f>
        <v>8</v>
      </c>
    </row>
    <row r="19" spans="1:7" x14ac:dyDescent="0.25">
      <c r="A19" t="s">
        <v>75</v>
      </c>
      <c r="B19" s="8" t="s">
        <v>29</v>
      </c>
      <c r="C19">
        <v>3</v>
      </c>
      <c r="D19">
        <v>5</v>
      </c>
      <c r="E19">
        <f>C19+D19</f>
        <v>8</v>
      </c>
      <c r="F19" s="8">
        <f>SUM(C19:D19)</f>
        <v>8</v>
      </c>
    </row>
    <row r="20" spans="1:7" x14ac:dyDescent="0.25">
      <c r="A20" t="s">
        <v>76</v>
      </c>
      <c r="B20" s="8" t="s">
        <v>64</v>
      </c>
      <c r="C20">
        <v>34</v>
      </c>
      <c r="D20">
        <v>32</v>
      </c>
      <c r="E20" s="8">
        <f>AVERAGE(D20,C20)</f>
        <v>33</v>
      </c>
    </row>
    <row r="23" spans="1:7" x14ac:dyDescent="0.25">
      <c r="A23" t="s">
        <v>77</v>
      </c>
      <c r="B23" s="8" t="s">
        <v>65</v>
      </c>
      <c r="C23">
        <v>23</v>
      </c>
      <c r="D23">
        <v>2</v>
      </c>
      <c r="E23">
        <v>3</v>
      </c>
      <c r="F23">
        <v>4</v>
      </c>
      <c r="G23" s="8">
        <f>SUMIF(C17:F17,E17,C23:F23)</f>
        <v>7</v>
      </c>
    </row>
    <row r="24" spans="1:7" x14ac:dyDescent="0.25">
      <c r="A24" t="s">
        <v>78</v>
      </c>
      <c r="B24" s="8" t="s">
        <v>66</v>
      </c>
      <c r="C24" t="s">
        <v>67</v>
      </c>
      <c r="D24">
        <v>3</v>
      </c>
      <c r="E24">
        <v>2</v>
      </c>
      <c r="F24" s="8">
        <f>COUNT(C24:E24)</f>
        <v>2</v>
      </c>
    </row>
    <row r="25" spans="1:7" x14ac:dyDescent="0.25">
      <c r="A25" t="s">
        <v>79</v>
      </c>
      <c r="B25" s="8" t="s">
        <v>68</v>
      </c>
      <c r="D25">
        <v>1</v>
      </c>
      <c r="F25" s="8">
        <f>COUNTBLANK(C25:E25)</f>
        <v>2</v>
      </c>
    </row>
    <row r="26" spans="1:7" x14ac:dyDescent="0.25">
      <c r="A26" t="s">
        <v>80</v>
      </c>
      <c r="B26" s="8" t="s">
        <v>69</v>
      </c>
      <c r="C26">
        <v>2</v>
      </c>
      <c r="D26">
        <v>3</v>
      </c>
      <c r="E26">
        <v>3</v>
      </c>
      <c r="F26" s="8">
        <f>COUNTIF(C27:E27,E17)</f>
        <v>0</v>
      </c>
    </row>
    <row r="27" spans="1:7" x14ac:dyDescent="0.25">
      <c r="A27" t="s">
        <v>81</v>
      </c>
      <c r="B27" s="8" t="s">
        <v>70</v>
      </c>
      <c r="C27" t="s">
        <v>71</v>
      </c>
      <c r="D27" t="s">
        <v>72</v>
      </c>
      <c r="E27" s="8" t="str">
        <f>CONCATENATE(C27,D27)</f>
        <v>abcnnn</v>
      </c>
    </row>
    <row r="28" spans="1:7" x14ac:dyDescent="0.25">
      <c r="A28" t="s">
        <v>82</v>
      </c>
      <c r="B28" s="8" t="s">
        <v>73</v>
      </c>
      <c r="C28">
        <v>1</v>
      </c>
      <c r="D28">
        <v>3</v>
      </c>
      <c r="E28" s="8" t="str">
        <f>IF(C28=D28,"yes", "No")</f>
        <v>No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95AC-72EC-42A4-A23D-BB021AE1E9E3}">
  <dimension ref="A1:E14"/>
  <sheetViews>
    <sheetView workbookViewId="0">
      <selection activeCell="B16" sqref="B16"/>
    </sheetView>
  </sheetViews>
  <sheetFormatPr defaultColWidth="27.85546875" defaultRowHeight="15" x14ac:dyDescent="0.25"/>
  <sheetData>
    <row r="1" spans="1:5" ht="21" x14ac:dyDescent="0.35">
      <c r="A1" s="9" t="s">
        <v>27</v>
      </c>
      <c r="B1" s="9"/>
      <c r="C1" s="9"/>
    </row>
    <row r="2" spans="1:5" x14ac:dyDescent="0.25">
      <c r="A2" s="1"/>
    </row>
    <row r="3" spans="1: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</row>
    <row r="4" spans="1:5" x14ac:dyDescent="0.25">
      <c r="A4" t="s">
        <v>5</v>
      </c>
      <c r="B4" t="s">
        <v>6</v>
      </c>
      <c r="C4" s="2">
        <v>20</v>
      </c>
      <c r="D4" s="6">
        <v>5.28</v>
      </c>
      <c r="E4" s="7">
        <f>D4*C4</f>
        <v>105.60000000000001</v>
      </c>
    </row>
    <row r="5" spans="1:5" x14ac:dyDescent="0.25">
      <c r="A5" t="s">
        <v>7</v>
      </c>
      <c r="B5" t="s">
        <v>8</v>
      </c>
      <c r="C5" s="2">
        <v>30</v>
      </c>
      <c r="D5" s="6">
        <v>20.79</v>
      </c>
      <c r="E5" s="7">
        <f t="shared" ref="E5:E14" si="0">D5*C5</f>
        <v>623.69999999999993</v>
      </c>
    </row>
    <row r="6" spans="1:5" x14ac:dyDescent="0.25">
      <c r="A6" t="s">
        <v>9</v>
      </c>
      <c r="B6" t="s">
        <v>10</v>
      </c>
      <c r="C6" s="2">
        <v>10</v>
      </c>
      <c r="D6" s="6">
        <v>78.52</v>
      </c>
      <c r="E6" s="7">
        <f t="shared" si="0"/>
        <v>785.19999999999993</v>
      </c>
    </row>
    <row r="7" spans="1:5" x14ac:dyDescent="0.25">
      <c r="A7" t="s">
        <v>11</v>
      </c>
      <c r="B7" t="s">
        <v>12</v>
      </c>
      <c r="C7" s="2">
        <v>40</v>
      </c>
      <c r="D7" s="6">
        <v>1.89</v>
      </c>
      <c r="E7" s="7">
        <f t="shared" si="0"/>
        <v>75.599999999999994</v>
      </c>
    </row>
    <row r="8" spans="1:5" x14ac:dyDescent="0.25">
      <c r="A8" t="s">
        <v>13</v>
      </c>
      <c r="B8" t="s">
        <v>14</v>
      </c>
      <c r="C8" s="2">
        <v>12</v>
      </c>
      <c r="D8" s="6">
        <v>24.65</v>
      </c>
      <c r="E8" s="7">
        <f t="shared" si="0"/>
        <v>295.79999999999995</v>
      </c>
    </row>
    <row r="9" spans="1:5" x14ac:dyDescent="0.25">
      <c r="A9" t="s">
        <v>15</v>
      </c>
      <c r="B9" t="s">
        <v>16</v>
      </c>
      <c r="C9" s="2">
        <v>7</v>
      </c>
      <c r="D9" s="6">
        <v>71.150000000000006</v>
      </c>
      <c r="E9" s="7">
        <f t="shared" si="0"/>
        <v>498.05000000000007</v>
      </c>
    </row>
    <row r="10" spans="1:5" x14ac:dyDescent="0.25">
      <c r="A10" t="s">
        <v>17</v>
      </c>
      <c r="B10" t="s">
        <v>18</v>
      </c>
      <c r="C10" s="2">
        <v>10</v>
      </c>
      <c r="D10" s="6">
        <v>0.51</v>
      </c>
      <c r="E10" s="7">
        <f t="shared" si="0"/>
        <v>5.0999999999999996</v>
      </c>
    </row>
    <row r="11" spans="1:5" x14ac:dyDescent="0.25">
      <c r="A11" t="s">
        <v>19</v>
      </c>
      <c r="B11" t="s">
        <v>20</v>
      </c>
      <c r="C11" s="2">
        <v>19</v>
      </c>
      <c r="D11" s="6">
        <v>17.920000000000002</v>
      </c>
      <c r="E11" s="7">
        <f t="shared" si="0"/>
        <v>340.48</v>
      </c>
    </row>
    <row r="12" spans="1:5" x14ac:dyDescent="0.25">
      <c r="A12" t="s">
        <v>21</v>
      </c>
      <c r="B12" t="s">
        <v>22</v>
      </c>
      <c r="C12" s="2">
        <v>20</v>
      </c>
      <c r="D12" s="6">
        <v>1</v>
      </c>
      <c r="E12" s="7">
        <f t="shared" si="0"/>
        <v>20</v>
      </c>
    </row>
    <row r="13" spans="1:5" x14ac:dyDescent="0.25">
      <c r="A13" t="s">
        <v>23</v>
      </c>
      <c r="B13" t="s">
        <v>24</v>
      </c>
      <c r="C13" s="2">
        <v>15</v>
      </c>
      <c r="D13" s="6">
        <v>6.33</v>
      </c>
      <c r="E13" s="7">
        <f t="shared" si="0"/>
        <v>94.95</v>
      </c>
    </row>
    <row r="14" spans="1:5" x14ac:dyDescent="0.25">
      <c r="A14" t="s">
        <v>25</v>
      </c>
      <c r="B14" t="s">
        <v>26</v>
      </c>
      <c r="C14" s="2">
        <v>25</v>
      </c>
      <c r="D14" s="6">
        <v>51.32</v>
      </c>
      <c r="E14" s="7">
        <f t="shared" si="0"/>
        <v>1283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42DC-06D2-4519-9AAE-ACC8D1380EBB}">
  <dimension ref="A1:G27"/>
  <sheetViews>
    <sheetView topLeftCell="B1" workbookViewId="0">
      <selection activeCell="G17" sqref="G17"/>
    </sheetView>
  </sheetViews>
  <sheetFormatPr defaultColWidth="8.85546875" defaultRowHeight="15" x14ac:dyDescent="0.25"/>
  <cols>
    <col min="1" max="1" width="12.42578125" style="14" customWidth="1"/>
    <col min="2" max="2" width="27.42578125" style="11" customWidth="1"/>
    <col min="3" max="3" width="17.28515625" style="16" customWidth="1"/>
    <col min="4" max="4" width="25.85546875" style="14" customWidth="1"/>
    <col min="5" max="5" width="22.140625" style="14" customWidth="1"/>
    <col min="6" max="6" width="17.28515625" style="14" customWidth="1"/>
    <col min="7" max="7" width="17.28515625" style="18" customWidth="1"/>
    <col min="8" max="16384" width="8.85546875" style="11"/>
  </cols>
  <sheetData>
    <row r="1" spans="1:7" x14ac:dyDescent="0.25">
      <c r="A1" s="13" t="s">
        <v>30</v>
      </c>
      <c r="B1" s="12" t="s">
        <v>31</v>
      </c>
      <c r="C1" s="15" t="s">
        <v>32</v>
      </c>
      <c r="D1" s="13" t="s">
        <v>33</v>
      </c>
      <c r="E1" s="13" t="s">
        <v>34</v>
      </c>
      <c r="F1" s="13" t="s">
        <v>35</v>
      </c>
      <c r="G1" s="17" t="s">
        <v>36</v>
      </c>
    </row>
    <row r="2" spans="1:7" x14ac:dyDescent="0.25">
      <c r="A2" s="14">
        <v>3466</v>
      </c>
      <c r="B2" s="11" t="s">
        <v>37</v>
      </c>
      <c r="C2" s="16">
        <v>39.299999999999997</v>
      </c>
      <c r="D2" s="14">
        <v>533</v>
      </c>
      <c r="E2" s="14">
        <v>1936</v>
      </c>
      <c r="F2" s="14">
        <f t="shared" ref="F2:F25" si="0">D2+E2</f>
        <v>2469</v>
      </c>
      <c r="G2" s="20">
        <f t="shared" ref="G2:G25" si="1">C2*F2</f>
        <v>97031.7</v>
      </c>
    </row>
    <row r="3" spans="1:7" x14ac:dyDescent="0.25">
      <c r="A3" s="14">
        <v>2350</v>
      </c>
      <c r="B3" s="11" t="s">
        <v>38</v>
      </c>
      <c r="C3" s="16">
        <v>29.21</v>
      </c>
      <c r="D3" s="14">
        <v>672</v>
      </c>
      <c r="E3" s="14">
        <v>1105</v>
      </c>
      <c r="F3" s="14">
        <f t="shared" si="0"/>
        <v>1777</v>
      </c>
      <c r="G3" s="20">
        <f t="shared" si="1"/>
        <v>51906.17</v>
      </c>
    </row>
    <row r="4" spans="1:7" x14ac:dyDescent="0.25">
      <c r="A4" s="14">
        <v>8513</v>
      </c>
      <c r="B4" s="11" t="s">
        <v>39</v>
      </c>
      <c r="C4" s="16">
        <v>19.22</v>
      </c>
      <c r="D4" s="14">
        <v>973</v>
      </c>
      <c r="E4" s="14">
        <v>1415</v>
      </c>
      <c r="F4" s="14">
        <f t="shared" si="0"/>
        <v>2388</v>
      </c>
      <c r="G4" s="20">
        <f t="shared" si="1"/>
        <v>45897.36</v>
      </c>
    </row>
    <row r="5" spans="1:7" x14ac:dyDescent="0.25">
      <c r="A5" s="14">
        <v>6330</v>
      </c>
      <c r="B5" s="11" t="s">
        <v>40</v>
      </c>
      <c r="C5" s="16">
        <v>24.33</v>
      </c>
      <c r="D5" s="14">
        <v>753</v>
      </c>
      <c r="E5" s="14">
        <v>1005</v>
      </c>
      <c r="F5" s="14">
        <f t="shared" si="0"/>
        <v>1758</v>
      </c>
      <c r="G5" s="20">
        <f t="shared" si="1"/>
        <v>42772.14</v>
      </c>
    </row>
    <row r="6" spans="1:7" x14ac:dyDescent="0.25">
      <c r="A6" s="14">
        <v>9159</v>
      </c>
      <c r="B6" s="11" t="s">
        <v>41</v>
      </c>
      <c r="C6" s="16">
        <v>19.329999999999998</v>
      </c>
      <c r="D6" s="14">
        <v>678</v>
      </c>
      <c r="E6" s="14">
        <v>1515</v>
      </c>
      <c r="F6" s="14">
        <f t="shared" si="0"/>
        <v>2193</v>
      </c>
      <c r="G6" s="20">
        <f t="shared" si="1"/>
        <v>42390.689999999995</v>
      </c>
    </row>
    <row r="7" spans="1:7" x14ac:dyDescent="0.25">
      <c r="A7" s="14">
        <v>7905</v>
      </c>
      <c r="B7" s="11" t="s">
        <v>42</v>
      </c>
      <c r="C7" s="16">
        <v>2.95</v>
      </c>
      <c r="D7" s="14">
        <v>1602</v>
      </c>
      <c r="E7" s="14">
        <v>10822</v>
      </c>
      <c r="F7" s="14">
        <f t="shared" si="0"/>
        <v>12424</v>
      </c>
      <c r="G7" s="20">
        <f t="shared" si="1"/>
        <v>36650.800000000003</v>
      </c>
    </row>
    <row r="8" spans="1:7" x14ac:dyDescent="0.25">
      <c r="A8" s="14">
        <v>5118</v>
      </c>
      <c r="B8" s="11" t="s">
        <v>43</v>
      </c>
      <c r="C8" s="16">
        <v>28</v>
      </c>
      <c r="D8" s="14">
        <v>721</v>
      </c>
      <c r="E8" s="14">
        <v>426</v>
      </c>
      <c r="F8" s="14">
        <f t="shared" si="0"/>
        <v>1147</v>
      </c>
      <c r="G8" s="20">
        <f t="shared" si="1"/>
        <v>32116</v>
      </c>
    </row>
    <row r="9" spans="1:7" x14ac:dyDescent="0.25">
      <c r="A9" s="14">
        <v>2967</v>
      </c>
      <c r="B9" s="11" t="s">
        <v>44</v>
      </c>
      <c r="C9" s="16">
        <v>13.54</v>
      </c>
      <c r="D9" s="14">
        <v>734</v>
      </c>
      <c r="E9" s="14">
        <v>1427</v>
      </c>
      <c r="F9" s="14">
        <f t="shared" si="0"/>
        <v>2161</v>
      </c>
      <c r="G9" s="20">
        <f t="shared" si="1"/>
        <v>29259.94</v>
      </c>
    </row>
    <row r="10" spans="1:7" x14ac:dyDescent="0.25">
      <c r="A10" s="14">
        <v>8965</v>
      </c>
      <c r="B10" s="11" t="s">
        <v>45</v>
      </c>
      <c r="C10" s="16">
        <v>14.99</v>
      </c>
      <c r="D10" s="14">
        <v>744</v>
      </c>
      <c r="E10" s="14">
        <v>1043</v>
      </c>
      <c r="F10" s="14">
        <f t="shared" si="0"/>
        <v>1787</v>
      </c>
      <c r="G10" s="20">
        <f t="shared" si="1"/>
        <v>26787.13</v>
      </c>
    </row>
    <row r="11" spans="1:7" x14ac:dyDescent="0.25">
      <c r="A11" s="14">
        <v>7806</v>
      </c>
      <c r="B11" s="11" t="s">
        <v>46</v>
      </c>
      <c r="C11" s="16">
        <v>13.76</v>
      </c>
      <c r="D11" s="14">
        <v>85</v>
      </c>
      <c r="E11" s="14">
        <v>1848</v>
      </c>
      <c r="F11" s="14">
        <f t="shared" si="0"/>
        <v>1933</v>
      </c>
      <c r="G11" s="20">
        <f t="shared" si="1"/>
        <v>26598.079999999998</v>
      </c>
    </row>
    <row r="12" spans="1:7" x14ac:dyDescent="0.25">
      <c r="A12" s="14">
        <v>5223</v>
      </c>
      <c r="B12" s="11" t="s">
        <v>47</v>
      </c>
      <c r="C12" s="16">
        <v>8.64</v>
      </c>
      <c r="D12" s="14">
        <v>681</v>
      </c>
      <c r="E12" s="14">
        <v>1523</v>
      </c>
      <c r="F12" s="14">
        <f t="shared" si="0"/>
        <v>2204</v>
      </c>
      <c r="G12" s="20">
        <f t="shared" si="1"/>
        <v>19042.560000000001</v>
      </c>
    </row>
    <row r="13" spans="1:7" x14ac:dyDescent="0.25">
      <c r="A13" s="14">
        <v>6463</v>
      </c>
      <c r="B13" s="11" t="s">
        <v>48</v>
      </c>
      <c r="C13" s="16">
        <v>37.22</v>
      </c>
      <c r="D13" s="14">
        <v>52</v>
      </c>
      <c r="E13" s="14">
        <v>390</v>
      </c>
      <c r="F13" s="14">
        <f t="shared" si="0"/>
        <v>442</v>
      </c>
      <c r="G13" s="20">
        <f t="shared" si="1"/>
        <v>16451.239999999998</v>
      </c>
    </row>
    <row r="14" spans="1:7" x14ac:dyDescent="0.25">
      <c r="A14" s="14">
        <v>1199</v>
      </c>
      <c r="B14" s="11" t="s">
        <v>49</v>
      </c>
      <c r="C14" s="16">
        <v>11</v>
      </c>
      <c r="D14" s="14">
        <v>86</v>
      </c>
      <c r="E14" s="14">
        <v>1069</v>
      </c>
      <c r="F14" s="14">
        <f t="shared" si="0"/>
        <v>1155</v>
      </c>
      <c r="G14" s="20">
        <f t="shared" si="1"/>
        <v>12705</v>
      </c>
    </row>
    <row r="15" spans="1:7" x14ac:dyDescent="0.25">
      <c r="A15" s="14">
        <v>8092</v>
      </c>
      <c r="B15" s="11" t="s">
        <v>50</v>
      </c>
      <c r="C15" s="16">
        <v>7.33</v>
      </c>
      <c r="D15" s="14">
        <v>52</v>
      </c>
      <c r="E15" s="14">
        <v>1512</v>
      </c>
      <c r="F15" s="14">
        <f t="shared" si="0"/>
        <v>1564</v>
      </c>
      <c r="G15" s="20">
        <f t="shared" si="1"/>
        <v>11464.12</v>
      </c>
    </row>
    <row r="16" spans="1:7" x14ac:dyDescent="0.25">
      <c r="A16" s="14">
        <v>5095</v>
      </c>
      <c r="B16" s="11" t="s">
        <v>51</v>
      </c>
      <c r="C16" s="16">
        <v>4.99</v>
      </c>
      <c r="D16" s="14">
        <v>530</v>
      </c>
      <c r="E16" s="14">
        <v>1452</v>
      </c>
      <c r="F16" s="14">
        <f t="shared" si="0"/>
        <v>1982</v>
      </c>
      <c r="G16" s="20">
        <f t="shared" si="1"/>
        <v>9890.18</v>
      </c>
    </row>
    <row r="17" spans="1:7" x14ac:dyDescent="0.25">
      <c r="A17" s="14">
        <v>3879</v>
      </c>
      <c r="B17" s="11" t="s">
        <v>52</v>
      </c>
      <c r="C17" s="16">
        <v>23.22</v>
      </c>
      <c r="D17" s="14">
        <v>48</v>
      </c>
      <c r="E17" s="14">
        <v>211</v>
      </c>
      <c r="F17" s="14">
        <f t="shared" si="0"/>
        <v>259</v>
      </c>
      <c r="G17" s="20">
        <f t="shared" si="1"/>
        <v>6013.98</v>
      </c>
    </row>
    <row r="18" spans="1:7" x14ac:dyDescent="0.25">
      <c r="A18" s="14">
        <v>6714</v>
      </c>
      <c r="B18" s="11" t="s">
        <v>53</v>
      </c>
      <c r="C18" s="16">
        <v>3.99</v>
      </c>
      <c r="D18" s="14">
        <v>11</v>
      </c>
      <c r="E18" s="14">
        <v>1181</v>
      </c>
      <c r="F18" s="14">
        <f t="shared" si="0"/>
        <v>1192</v>
      </c>
      <c r="G18" s="20">
        <f t="shared" si="1"/>
        <v>4756.08</v>
      </c>
    </row>
    <row r="19" spans="1:7" x14ac:dyDescent="0.25">
      <c r="A19" s="14">
        <v>9308</v>
      </c>
      <c r="B19" s="11" t="s">
        <v>54</v>
      </c>
      <c r="C19" s="16">
        <v>3.19</v>
      </c>
      <c r="D19" s="14">
        <v>3</v>
      </c>
      <c r="E19" s="14">
        <v>1226</v>
      </c>
      <c r="F19" s="14">
        <f t="shared" si="0"/>
        <v>1229</v>
      </c>
      <c r="G19" s="20">
        <f t="shared" si="1"/>
        <v>3920.5099999999998</v>
      </c>
    </row>
    <row r="20" spans="1:7" x14ac:dyDescent="0.25">
      <c r="A20" s="14">
        <v>3611</v>
      </c>
      <c r="B20" s="11" t="s">
        <v>55</v>
      </c>
      <c r="C20" s="16">
        <v>1.82</v>
      </c>
      <c r="D20" s="14">
        <v>92</v>
      </c>
      <c r="E20" s="14">
        <v>1823</v>
      </c>
      <c r="F20" s="14">
        <f t="shared" si="0"/>
        <v>1915</v>
      </c>
      <c r="G20" s="20">
        <f t="shared" si="1"/>
        <v>3485.3</v>
      </c>
    </row>
    <row r="21" spans="1:7" x14ac:dyDescent="0.25">
      <c r="A21" s="14">
        <v>4575</v>
      </c>
      <c r="B21" s="11" t="s">
        <v>56</v>
      </c>
      <c r="C21" s="16">
        <v>3.77</v>
      </c>
      <c r="D21" s="14">
        <v>69</v>
      </c>
      <c r="E21" s="14">
        <v>629</v>
      </c>
      <c r="F21" s="14">
        <f t="shared" si="0"/>
        <v>698</v>
      </c>
      <c r="G21" s="20">
        <f t="shared" si="1"/>
        <v>2631.46</v>
      </c>
    </row>
    <row r="22" spans="1:7" x14ac:dyDescent="0.25">
      <c r="A22" s="14">
        <v>5512</v>
      </c>
      <c r="B22" s="11" t="s">
        <v>57</v>
      </c>
      <c r="C22" s="16">
        <v>1.1000000000000001</v>
      </c>
      <c r="D22" s="14">
        <v>980</v>
      </c>
      <c r="E22" s="14">
        <v>1330</v>
      </c>
      <c r="F22" s="14">
        <f t="shared" si="0"/>
        <v>2310</v>
      </c>
      <c r="G22" s="20">
        <f t="shared" si="1"/>
        <v>2541</v>
      </c>
    </row>
    <row r="23" spans="1:7" x14ac:dyDescent="0.25">
      <c r="A23" s="14">
        <v>1545</v>
      </c>
      <c r="B23" s="11" t="s">
        <v>58</v>
      </c>
      <c r="C23" s="16">
        <v>1.1100000000000001</v>
      </c>
      <c r="D23" s="14">
        <v>956</v>
      </c>
      <c r="E23" s="14">
        <v>1266</v>
      </c>
      <c r="F23" s="14">
        <f t="shared" si="0"/>
        <v>2222</v>
      </c>
      <c r="G23" s="20">
        <f t="shared" si="1"/>
        <v>2466.42</v>
      </c>
    </row>
    <row r="24" spans="1:7" x14ac:dyDescent="0.25">
      <c r="A24" s="14">
        <v>1282</v>
      </c>
      <c r="B24" s="11" t="s">
        <v>59</v>
      </c>
      <c r="C24" s="16">
        <v>7.91</v>
      </c>
      <c r="D24" s="14">
        <v>29</v>
      </c>
      <c r="E24" s="14">
        <v>254</v>
      </c>
      <c r="F24" s="14">
        <f t="shared" si="0"/>
        <v>283</v>
      </c>
      <c r="G24" s="20">
        <f t="shared" si="1"/>
        <v>2238.5300000000002</v>
      </c>
    </row>
    <row r="25" spans="1:7" x14ac:dyDescent="0.25">
      <c r="A25" s="14">
        <v>4567</v>
      </c>
      <c r="B25" s="11" t="s">
        <v>60</v>
      </c>
      <c r="C25" s="16">
        <v>5.99</v>
      </c>
      <c r="D25" s="14">
        <v>30</v>
      </c>
      <c r="E25" s="14">
        <v>97</v>
      </c>
      <c r="F25" s="14">
        <f t="shared" si="0"/>
        <v>127</v>
      </c>
      <c r="G25" s="20">
        <f t="shared" si="1"/>
        <v>760.73</v>
      </c>
    </row>
    <row r="26" spans="1:7" ht="16.5" thickBot="1" x14ac:dyDescent="0.3">
      <c r="F26" s="19">
        <f>SUM(F2:F25)</f>
        <v>47619</v>
      </c>
      <c r="G26" s="21">
        <f>SUM(G2:G25)</f>
        <v>529777.12</v>
      </c>
    </row>
    <row r="27" spans="1:7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</vt:lpstr>
      <vt:lpstr>Lab1</vt:lpstr>
      <vt:lpstr>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Khairul Basar</cp:lastModifiedBy>
  <dcterms:created xsi:type="dcterms:W3CDTF">2017-04-27T10:07:05Z</dcterms:created>
  <dcterms:modified xsi:type="dcterms:W3CDTF">2020-11-10T10:34:47Z</dcterms:modified>
</cp:coreProperties>
</file>