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4855" windowHeight="12540" activeTab="2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9" i="1"/>
  <c r="O49"/>
  <c r="O53"/>
  <c r="G5"/>
  <c r="G6"/>
  <c r="G7"/>
  <c r="G8"/>
  <c r="G9"/>
  <c r="G10"/>
  <c r="G11"/>
  <c r="G12"/>
  <c r="G13"/>
  <c r="G14"/>
  <c r="O47" s="1"/>
  <c r="G15"/>
  <c r="O54" s="1"/>
  <c r="G16"/>
  <c r="G17"/>
  <c r="G18"/>
  <c r="G20"/>
  <c r="G21"/>
  <c r="O50" s="1"/>
  <c r="G22"/>
  <c r="G23"/>
  <c r="O52" s="1"/>
  <c r="G24"/>
  <c r="O51" s="1"/>
  <c r="G26"/>
  <c r="G27"/>
  <c r="G28"/>
  <c r="G29"/>
  <c r="G30"/>
  <c r="G31"/>
  <c r="G32"/>
  <c r="G33"/>
  <c r="G34"/>
  <c r="G35"/>
  <c r="G36"/>
  <c r="G37"/>
  <c r="G38"/>
  <c r="G39"/>
  <c r="G40"/>
  <c r="G41"/>
  <c r="G4"/>
  <c r="O48" l="1"/>
</calcChain>
</file>

<file path=xl/sharedStrings.xml><?xml version="1.0" encoding="utf-8"?>
<sst xmlns="http://schemas.openxmlformats.org/spreadsheetml/2006/main" count="360" uniqueCount="179">
  <si>
    <t>LDG GEAR LVR PIVOT PIN 0.25 IN</t>
  </si>
  <si>
    <t>MM</t>
  </si>
  <si>
    <t>IN</t>
  </si>
  <si>
    <t>Length</t>
  </si>
  <si>
    <t>Dia</t>
  </si>
  <si>
    <t>OH4A2A1-216 - ASSY, LDG GEAR LVR LOLLIPOP SHAFT</t>
  </si>
  <si>
    <t>General</t>
  </si>
  <si>
    <t>Part Number</t>
  </si>
  <si>
    <t>Part Name</t>
  </si>
  <si>
    <t>Description</t>
  </si>
  <si>
    <t>Material Name</t>
  </si>
  <si>
    <t>Manage</t>
  </si>
  <si>
    <t>Item Number</t>
  </si>
  <si>
    <t>Lifecycle</t>
  </si>
  <si>
    <t>Revision</t>
  </si>
  <si>
    <t>State</t>
  </si>
  <si>
    <t>Working</t>
  </si>
  <si>
    <t>Change Order</t>
  </si>
  <si>
    <t>Physical</t>
  </si>
  <si>
    <t>Mass</t>
  </si>
  <si>
    <t>Volume</t>
  </si>
  <si>
    <t>Density</t>
  </si>
  <si>
    <t>Area</t>
  </si>
  <si>
    <t>World X,Y,Z</t>
  </si>
  <si>
    <t>Center of Mass</t>
  </si>
  <si>
    <t>Bounding Box</t>
  </si>
  <si>
    <t>Width</t>
  </si>
  <si>
    <t>Height</t>
  </si>
  <si>
    <t>Ixx</t>
  </si>
  <si>
    <t>Ixy</t>
  </si>
  <si>
    <t>Ixz</t>
  </si>
  <si>
    <t>Iyx</t>
  </si>
  <si>
    <t>Iyy</t>
  </si>
  <si>
    <t>Iyz</t>
  </si>
  <si>
    <t>Izx</t>
  </si>
  <si>
    <t>Izy</t>
  </si>
  <si>
    <t>Izz</t>
  </si>
  <si>
    <t>SS</t>
  </si>
  <si>
    <t>93365A110 - INSERT, 2-56, BRASS, FOR PLASTIC</t>
  </si>
  <si>
    <t>84835A14 - SPRING PLUNGER, BALL-NOSE, PRESS-FIT, 0.5 IN DIA</t>
  </si>
  <si>
    <t>93085A851 - FHS, 100DEG, #4-40 X 1.25, 18-8</t>
  </si>
  <si>
    <t>93365A120 - INSERT, 4-40, BRASS, FOR PLASTICS</t>
  </si>
  <si>
    <t>91251A115 - SHCS, #4-40 X 1.00, PART THD, STEEL, BLK</t>
  </si>
  <si>
    <t>93365A130 - INSERT, 6-32, BRASS, FOR PLASTIC</t>
  </si>
  <si>
    <t>92196A108 - SHCS, #4-40 X .375, 18-8</t>
  </si>
  <si>
    <t>91831A005 - NUT, NYLOC, #4-40, 18-8</t>
  </si>
  <si>
    <t>6338K411 - SLEEVE BEARING FOR .250 SHAFT X .375 ID X .250</t>
  </si>
  <si>
    <t>90272A079 - PHS, #2-56 X .375, STEEL</t>
  </si>
  <si>
    <t>93085A116 - FHS, 100DEG, #4-40 X .875, 18-8</t>
  </si>
  <si>
    <t>7658K16 - SWITCH, LIMIT, SUBMINIATURE, ROLLER LEVER, SPDT</t>
  </si>
  <si>
    <t>6338K312 - BEARING, SLEEVE, FLANGED, .375 ID X .50 OD</t>
  </si>
  <si>
    <t>DSTL-0418-12 - SOLENOID, CLOSED FRAME, PULL, TUBULAR</t>
  </si>
  <si>
    <t>92141A003 - WASHER, #2 X .250 OD, 18-8</t>
  </si>
  <si>
    <t>91249A063 - PHS, #2-56 X .750, 18-8, BLK</t>
  </si>
  <si>
    <t>91249A115 - PHS, #4-40 X .625, 18-8, BLK</t>
  </si>
  <si>
    <t>90618A200 - WASHER, #4 X .250, 18-8, BLACK OXIDE</t>
  </si>
  <si>
    <t>91249A050 - PHS, #2-56 X .25, 18-8, BLK</t>
  </si>
  <si>
    <t>91249A058 - PHS, #2-56 X .500, 18-8, BLK</t>
  </si>
  <si>
    <t>7658K15 - SWITCH, LIMIT, SUBMINIATURE, LEVER, SPDT</t>
  </si>
  <si>
    <t>95649A232 - WASHER, .25 X .50 OD, .031 THK, PLASTIC UHMW</t>
  </si>
  <si>
    <t>84835A23 - SPRING PLUNGER, BALL-NOSE, PRESS-FIT, 0.25 IN DIA</t>
  </si>
  <si>
    <t>Moment of Inertia at Center of Mass   (ouncemass in^2)</t>
  </si>
  <si>
    <t>Moment of Inertia at Origin   (ouncemass in^2)</t>
  </si>
  <si>
    <t>3.468E-05 ouncemass / in^3</t>
  </si>
  <si>
    <t>91841A003 - NUT, #2-56, 18-1</t>
  </si>
  <si>
    <t>Compair MM</t>
  </si>
  <si>
    <t>Hight</t>
  </si>
  <si>
    <t>1.6mm</t>
  </si>
  <si>
    <t>4.76mm</t>
  </si>
  <si>
    <t>M2</t>
  </si>
  <si>
    <t>M3</t>
  </si>
  <si>
    <t>Nylock</t>
  </si>
  <si>
    <t>Hole</t>
  </si>
  <si>
    <t>Thick</t>
  </si>
  <si>
    <t>2.3mm</t>
  </si>
  <si>
    <t>6.35mm</t>
  </si>
  <si>
    <t>3.175mm</t>
  </si>
  <si>
    <t>12.7mm</t>
  </si>
  <si>
    <t>6.731mm</t>
  </si>
  <si>
    <t>0.9mm</t>
  </si>
  <si>
    <t>Plastic</t>
  </si>
  <si>
    <t>(Print ?)</t>
  </si>
  <si>
    <t>9.525mm</t>
  </si>
  <si>
    <t>2.84mm</t>
  </si>
  <si>
    <t>12.3mm</t>
  </si>
  <si>
    <t>Thread</t>
  </si>
  <si>
    <t>Head</t>
  </si>
  <si>
    <t>Total</t>
  </si>
  <si>
    <t>4.6482mm</t>
  </si>
  <si>
    <t>19.05mm</t>
  </si>
  <si>
    <t>28.24mm</t>
  </si>
  <si>
    <t>22.225mm</t>
  </si>
  <si>
    <t>5.715mm</t>
  </si>
  <si>
    <t>31.75mm</t>
  </si>
  <si>
    <t>15.875mm</t>
  </si>
  <si>
    <t>5.56mm</t>
  </si>
  <si>
    <t>4.2mm</t>
  </si>
  <si>
    <t>Deep</t>
  </si>
  <si>
    <t>2.1921mm</t>
  </si>
  <si>
    <t>Overall W</t>
  </si>
  <si>
    <t>4.3688mm</t>
  </si>
  <si>
    <t>3.5814mm</t>
  </si>
  <si>
    <t>3.429mm</t>
  </si>
  <si>
    <t>5.5626mm</t>
  </si>
  <si>
    <t>3.81mm</t>
  </si>
  <si>
    <t>M3 20</t>
  </si>
  <si>
    <t>M3 30</t>
  </si>
  <si>
    <t>M2 20</t>
  </si>
  <si>
    <t>M2 10</t>
  </si>
  <si>
    <t>M3 15</t>
  </si>
  <si>
    <t>M3 10</t>
  </si>
  <si>
    <t>M2 6</t>
  </si>
  <si>
    <t>M3 4</t>
  </si>
  <si>
    <t>M3 3</t>
  </si>
  <si>
    <t>M2 2</t>
  </si>
  <si>
    <t>https://www.boltandnut.com.au/washers/nylon-flat-round-washers/1-4-x-1-2-x-1-32-m6-x-12-7mm-x-0-8mm-natural-nylon-flat-washers</t>
  </si>
  <si>
    <t>https://www.boltandnut.com.au/machine-screws/cap-head/m3-x-0-50p-metric-coarse-g304-stainless-socket-2-5mm-key-head-cap-screws</t>
  </si>
  <si>
    <t>I Have</t>
  </si>
  <si>
    <t>https://www.boltandnut.com.au/machine-screws/cap-head/4-40-tpi-unc-coarse-g304-stainless-socket-3-32-key-head-cap-screws</t>
  </si>
  <si>
    <t>https://www.boltandnut.com.au/machine-screws/countersunk-head/m3-x-0-50p-coarse-stainless-a2-70-g304-countersunk-phillips-ph1-machine-screws</t>
  </si>
  <si>
    <t>https://www.boltandnut.com.au/machine-screws/pan-head/m2-x-0-40p-coarse-stainless-a2-70-g304-pan-phillips-ph1-machine-screws</t>
  </si>
  <si>
    <t>M2 12</t>
  </si>
  <si>
    <t>96640A295</t>
  </si>
  <si>
    <t>96640A295 - FHS, 100DEG, #2-56 X .250, 18-8, BLK v1</t>
  </si>
  <si>
    <t>FHS, 100DEG, #2-56 X .250, 18-8, BLK</t>
  </si>
  <si>
    <t>5.066E-08 ouncemass</t>
  </si>
  <si>
    <t>0.001 in^3</t>
  </si>
  <si>
    <t>0.108 in^2</t>
  </si>
  <si>
    <t>0.969 in, 0.875 in, -0.25 in</t>
  </si>
  <si>
    <t>1.083 in, 0.875 in, -0.25 in</t>
  </si>
  <si>
    <t>0.25 in</t>
  </si>
  <si>
    <t>0.162 in</t>
  </si>
  <si>
    <t>96640A295 - FHS, 100DEG, #2-56 X .250, 18-8</t>
  </si>
  <si>
    <t>M3 6</t>
  </si>
  <si>
    <t>https://www.boltandnut.com.au/machine-screws/countersunk-head/m2-x-0-40p-coarse-stainless-a2-70-g304-countersunk-phillips-ph1-machine-screws</t>
  </si>
  <si>
    <t>https://www.boltandnut.com.au/washers/flat-round-washers/m2-x-5mm-x-0-3mm-g304-stainless-flat-washers</t>
  </si>
  <si>
    <t>0.4mm</t>
  </si>
  <si>
    <t>https://www.boltandnut.com.au/washers/flat-round-washers/m3-1-8-x-7mm-x-0-5mm-g304-stainless-flat-washers</t>
  </si>
  <si>
    <t>https://www.boltandnut.com.au/nuts/nyloc-insert-nut/m3-x-0-50p-metric-coarse-g304-stainless-hex-nyloc-nuts</t>
  </si>
  <si>
    <t>https://www.boltandnut.com.au/nuts/hex-standard-nut/m2-x-0-40p-metric-coarse-g304-stainless-hex-standard-nuts</t>
  </si>
  <si>
    <t>https://www.ebay.com.au/itm/164319514929</t>
  </si>
  <si>
    <t>https://www.ebay.com.au/itm/164246683165</t>
  </si>
  <si>
    <t>M4</t>
  </si>
  <si>
    <t>https://www.ebay.com.au/itm/153876382684</t>
  </si>
  <si>
    <t>https://www.smallparts.com.au/store/categories/6338k312+mcmastercarr/</t>
  </si>
  <si>
    <t>https://www.smallparts.com.au/store/categories/6338k411+mcmastercarr/</t>
  </si>
  <si>
    <t>https://www.smallparts.com.au/store/categories/84835a23+mcmastercarr/</t>
  </si>
  <si>
    <t>https://www.smallparts.com.au/store/categories/84835a14/</t>
  </si>
  <si>
    <t>71N1412132</t>
  </si>
  <si>
    <t>31SC44038</t>
  </si>
  <si>
    <t>71S25</t>
  </si>
  <si>
    <t>71S37</t>
  </si>
  <si>
    <t>41NS3</t>
  </si>
  <si>
    <t>41S2</t>
  </si>
  <si>
    <t>SKU</t>
  </si>
  <si>
    <t>21CS26</t>
  </si>
  <si>
    <t>21PS210</t>
  </si>
  <si>
    <t>21PS28</t>
  </si>
  <si>
    <t>CS</t>
  </si>
  <si>
    <t>PH</t>
  </si>
  <si>
    <t xml:space="preserve">PH </t>
  </si>
  <si>
    <t>21PS220</t>
  </si>
  <si>
    <t>21PS212</t>
  </si>
  <si>
    <t>21PS26</t>
  </si>
  <si>
    <t>21CS330</t>
  </si>
  <si>
    <t>21CS320</t>
  </si>
  <si>
    <t>21PS316</t>
  </si>
  <si>
    <t>M2 8</t>
  </si>
  <si>
    <t>31S325</t>
  </si>
  <si>
    <t>https://au.mouser.com/ProductDetail/Apem/MBZ101A01C05B01?qs=HVbQlW5zcXVGC%2Fi75JZbYQ%3D%3D</t>
  </si>
  <si>
    <t>MBZ101A01C05B01</t>
  </si>
  <si>
    <t>MBZ101A01C03B01</t>
  </si>
  <si>
    <t>https://au.mouser.com/datasheet/2/26/apem_appms00306-1-1733620.pdf</t>
  </si>
  <si>
    <t>https://au.mouser.com/ProductDetail/Apem/MBZ101A01C03B01?qs=3LkJ8piQEi0iHqM2%2FvtoOA%3D%3D</t>
  </si>
  <si>
    <t>https://www.digikey.com.au/en/products/detail/delta-electronics/DSTL-0418-12/5213987</t>
  </si>
  <si>
    <t>https://www.frontlinehobbies.com.au/k-s-aluminium-round-tube-3-8od-x-12in-0.049wall-ks</t>
  </si>
  <si>
    <t>https://www.frontlinehobbies.com.au/k-s-aluminium-rod-solid-1-4-x12-kse-83045</t>
  </si>
  <si>
    <t>SKU / part Number</t>
  </si>
  <si>
    <t>M4 3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</si>
</sst>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  <font>
      <sz val="11"/>
      <color rgb="FFFF0000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charset val="1"/>
      <scheme val="minor"/>
    </font>
    <font>
      <u/>
      <sz val="9"/>
      <color theme="10"/>
      <name val="Calibri"/>
      <family val="2"/>
      <charset val="1"/>
    </font>
    <font>
      <sz val="9"/>
      <color rgb="FF3B3B3B"/>
      <name val="Arial"/>
      <family val="2"/>
    </font>
    <font>
      <sz val="10"/>
      <color rgb="FF333333"/>
      <name val="Arial"/>
      <family val="2"/>
    </font>
    <font>
      <sz val="9"/>
      <name val="Calibri"/>
      <family val="2"/>
      <charset val="1"/>
      <scheme val="minor"/>
    </font>
    <font>
      <sz val="9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11" fontId="0" fillId="0" borderId="0" xfId="0" applyNumberForma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1" fillId="0" borderId="0" xfId="1" applyAlignment="1" applyProtection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0" xfId="0" applyFont="1"/>
    <xf numFmtId="0" fontId="4" fillId="0" borderId="0" xfId="0" applyFont="1"/>
    <xf numFmtId="0" fontId="5" fillId="0" borderId="0" xfId="1" applyFont="1" applyAlignment="1" applyProtection="1"/>
    <xf numFmtId="0" fontId="6" fillId="0" borderId="0" xfId="0" applyFont="1"/>
    <xf numFmtId="0" fontId="3" fillId="3" borderId="0" xfId="0" applyFont="1" applyFill="1"/>
    <xf numFmtId="0" fontId="0" fillId="0" borderId="0" xfId="0" applyFill="1"/>
    <xf numFmtId="0" fontId="8" fillId="0" borderId="0" xfId="0" applyFont="1" applyFill="1"/>
    <xf numFmtId="0" fontId="3" fillId="0" borderId="0" xfId="0" applyFont="1" applyFill="1"/>
    <xf numFmtId="0" fontId="9" fillId="0" borderId="0" xfId="1" applyFont="1" applyFill="1" applyAlignment="1" applyProtection="1"/>
    <xf numFmtId="0" fontId="6" fillId="0" borderId="0" xfId="0" applyFont="1" applyFill="1"/>
    <xf numFmtId="0" fontId="2" fillId="0" borderId="0" xfId="0" applyFont="1" applyFill="1"/>
    <xf numFmtId="11" fontId="0" fillId="0" borderId="0" xfId="0" applyNumberFormat="1" applyFill="1"/>
    <xf numFmtId="0" fontId="7" fillId="0" borderId="0" xfId="0" applyFont="1" applyFill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ltandnut.com.au/washers/flat-round-washers/m2-x-5mm-x-0-3mm-g304-stainless-flat-washers" TargetMode="External"/><Relationship Id="rId13" Type="http://schemas.openxmlformats.org/officeDocument/2006/relationships/hyperlink" Target="https://www.ebay.com.au/itm/153876382684" TargetMode="External"/><Relationship Id="rId18" Type="http://schemas.openxmlformats.org/officeDocument/2006/relationships/hyperlink" Target="https://www.boltandnut.com.au/machine-screws/pan-head/m2-x-0-40p-coarse-stainless-a2-70-g304-pan-phillips-ph1-machine-screws" TargetMode="External"/><Relationship Id="rId3" Type="http://schemas.openxmlformats.org/officeDocument/2006/relationships/hyperlink" Target="https://www.boltandnut.com.au/machine-screws/cap-head/4-40-tpi-unc-coarse-g304-stainless-socket-3-32-key-head-cap-screws" TargetMode="External"/><Relationship Id="rId7" Type="http://schemas.openxmlformats.org/officeDocument/2006/relationships/hyperlink" Target="https://www.boltandnut.com.au/machine-screws/pan-head/m2-x-0-40p-coarse-stainless-a2-70-g304-pan-phillips-ph1-machine-screws" TargetMode="External"/><Relationship Id="rId12" Type="http://schemas.openxmlformats.org/officeDocument/2006/relationships/hyperlink" Target="https://www.ebay.com.au/itm/164319514929" TargetMode="External"/><Relationship Id="rId17" Type="http://schemas.openxmlformats.org/officeDocument/2006/relationships/hyperlink" Target="https://www.smallparts.com.au/store/categories/84835a14/" TargetMode="External"/><Relationship Id="rId2" Type="http://schemas.openxmlformats.org/officeDocument/2006/relationships/hyperlink" Target="https://www.boltandnut.com.au/machine-screws/cap-head/m3-x-0-50p-metric-coarse-g304-stainless-socket-2-5mm-key-head-cap-screws" TargetMode="External"/><Relationship Id="rId16" Type="http://schemas.openxmlformats.org/officeDocument/2006/relationships/hyperlink" Target="https://www.smallparts.com.au/store/categories/84835a23+mcmastercarr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boltandnut.com.au/washers/nylon-flat-round-washers/1-4-x-1-2-x-1-32-m6-x-12-7mm-x-0-8mm-natural-nylon-flat-washers" TargetMode="External"/><Relationship Id="rId6" Type="http://schemas.openxmlformats.org/officeDocument/2006/relationships/hyperlink" Target="https://www.boltandnut.com.au/machine-screws/pan-head/m2-x-0-40p-coarse-stainless-a2-70-g304-pan-phillips-ph1-machine-screws" TargetMode="External"/><Relationship Id="rId11" Type="http://schemas.openxmlformats.org/officeDocument/2006/relationships/hyperlink" Target="https://www.boltandnut.com.au/nuts/hex-standard-nut/m2-x-0-40p-metric-coarse-g304-stainless-hex-standard-nuts" TargetMode="External"/><Relationship Id="rId5" Type="http://schemas.openxmlformats.org/officeDocument/2006/relationships/hyperlink" Target="https://www.boltandnut.com.au/machine-screws/countersunk-head/m3-x-0-50p-coarse-stainless-a2-70-g304-countersunk-phillips-ph1-machine-screws" TargetMode="External"/><Relationship Id="rId15" Type="http://schemas.openxmlformats.org/officeDocument/2006/relationships/hyperlink" Target="https://www.smallparts.com.au/store/categories/6338k411+mcmastercarr/" TargetMode="External"/><Relationship Id="rId10" Type="http://schemas.openxmlformats.org/officeDocument/2006/relationships/hyperlink" Target="https://www.boltandnut.com.au/nuts/nyloc-insert-nut/m3-x-0-50p-metric-coarse-g304-stainless-hex-nyloc-nuts" TargetMode="External"/><Relationship Id="rId19" Type="http://schemas.openxmlformats.org/officeDocument/2006/relationships/hyperlink" Target="https://www.boltandnut.com.au/machine-screws/pan-head/m2-x-0-40p-coarse-stainless-a2-70-g304-pan-phillips-ph1-machine-screws" TargetMode="External"/><Relationship Id="rId4" Type="http://schemas.openxmlformats.org/officeDocument/2006/relationships/hyperlink" Target="https://www.boltandnut.com.au/machine-screws/countersunk-head/m3-x-0-50p-coarse-stainless-a2-70-g304-countersunk-phillips-ph1-machine-screws" TargetMode="External"/><Relationship Id="rId9" Type="http://schemas.openxmlformats.org/officeDocument/2006/relationships/hyperlink" Target="https://www.boltandnut.com.au/washers/flat-round-washers/m3-1-8-x-7mm-x-0-5mm-g304-stainless-flat-washers" TargetMode="External"/><Relationship Id="rId14" Type="http://schemas.openxmlformats.org/officeDocument/2006/relationships/hyperlink" Target="https://www.smallparts.com.au/store/categories/6338k312+mcmastercar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ltandnut.com.au/washers/flat-round-washers/m2-x-5mm-x-0-3mm-g304-stainless-flat-washers" TargetMode="External"/><Relationship Id="rId13" Type="http://schemas.openxmlformats.org/officeDocument/2006/relationships/hyperlink" Target="https://www.ebay.com.au/itm/153876382684" TargetMode="External"/><Relationship Id="rId18" Type="http://schemas.openxmlformats.org/officeDocument/2006/relationships/hyperlink" Target="https://www.boltandnut.com.au/machine-screws/pan-head/m2-x-0-40p-coarse-stainless-a2-70-g304-pan-phillips-ph1-machine-screws" TargetMode="External"/><Relationship Id="rId3" Type="http://schemas.openxmlformats.org/officeDocument/2006/relationships/hyperlink" Target="https://www.boltandnut.com.au/machine-screws/cap-head/4-40-tpi-unc-coarse-g304-stainless-socket-3-32-key-head-cap-screws" TargetMode="External"/><Relationship Id="rId7" Type="http://schemas.openxmlformats.org/officeDocument/2006/relationships/hyperlink" Target="https://www.boltandnut.com.au/machine-screws/pan-head/m2-x-0-40p-coarse-stainless-a2-70-g304-pan-phillips-ph1-machine-screws" TargetMode="External"/><Relationship Id="rId12" Type="http://schemas.openxmlformats.org/officeDocument/2006/relationships/hyperlink" Target="https://www.ebay.com.au/itm/164319514929" TargetMode="External"/><Relationship Id="rId17" Type="http://schemas.openxmlformats.org/officeDocument/2006/relationships/hyperlink" Target="https://www.smallparts.com.au/store/categories/84835a14/" TargetMode="External"/><Relationship Id="rId2" Type="http://schemas.openxmlformats.org/officeDocument/2006/relationships/hyperlink" Target="https://www.boltandnut.com.au/machine-screws/cap-head/m3-x-0-50p-metric-coarse-g304-stainless-socket-2-5mm-key-head-cap-screws" TargetMode="External"/><Relationship Id="rId16" Type="http://schemas.openxmlformats.org/officeDocument/2006/relationships/hyperlink" Target="https://www.smallparts.com.au/store/categories/84835a23+mcmastercarr/" TargetMode="External"/><Relationship Id="rId20" Type="http://schemas.openxmlformats.org/officeDocument/2006/relationships/hyperlink" Target="https://au.mouser.com/ProductDetail/Apem/MBZ101A01C05B01?qs=HVbQlW5zcXVGC%2Fi75JZbYQ%3D%3D" TargetMode="External"/><Relationship Id="rId1" Type="http://schemas.openxmlformats.org/officeDocument/2006/relationships/hyperlink" Target="https://www.boltandnut.com.au/washers/nylon-flat-round-washers/1-4-x-1-2-x-1-32-m6-x-12-7mm-x-0-8mm-natural-nylon-flat-washers" TargetMode="External"/><Relationship Id="rId6" Type="http://schemas.openxmlformats.org/officeDocument/2006/relationships/hyperlink" Target="https://www.boltandnut.com.au/machine-screws/pan-head/m2-x-0-40p-coarse-stainless-a2-70-g304-pan-phillips-ph1-machine-screws" TargetMode="External"/><Relationship Id="rId11" Type="http://schemas.openxmlformats.org/officeDocument/2006/relationships/hyperlink" Target="https://www.boltandnut.com.au/nuts/hex-standard-nut/m2-x-0-40p-metric-coarse-g304-stainless-hex-standard-nuts" TargetMode="External"/><Relationship Id="rId5" Type="http://schemas.openxmlformats.org/officeDocument/2006/relationships/hyperlink" Target="https://www.boltandnut.com.au/machine-screws/countersunk-head/m3-x-0-50p-coarse-stainless-a2-70-g304-countersunk-phillips-ph1-machine-screws" TargetMode="External"/><Relationship Id="rId15" Type="http://schemas.openxmlformats.org/officeDocument/2006/relationships/hyperlink" Target="https://www.smallparts.com.au/store/categories/6338k411+mcmastercarr/" TargetMode="External"/><Relationship Id="rId10" Type="http://schemas.openxmlformats.org/officeDocument/2006/relationships/hyperlink" Target="https://www.boltandnut.com.au/nuts/nyloc-insert-nut/m3-x-0-50p-metric-coarse-g304-stainless-hex-nyloc-nuts" TargetMode="External"/><Relationship Id="rId19" Type="http://schemas.openxmlformats.org/officeDocument/2006/relationships/hyperlink" Target="https://www.boltandnut.com.au/machine-screws/pan-head/m2-x-0-40p-coarse-stainless-a2-70-g304-pan-phillips-ph1-machine-screws" TargetMode="External"/><Relationship Id="rId4" Type="http://schemas.openxmlformats.org/officeDocument/2006/relationships/hyperlink" Target="https://www.boltandnut.com.au/machine-screws/countersunk-head/m3-x-0-50p-coarse-stainless-a2-70-g304-countersunk-phillips-ph1-machine-screws" TargetMode="External"/><Relationship Id="rId9" Type="http://schemas.openxmlformats.org/officeDocument/2006/relationships/hyperlink" Target="https://www.boltandnut.com.au/washers/flat-round-washers/m3-1-8-x-7mm-x-0-5mm-g304-stainless-flat-washers" TargetMode="External"/><Relationship Id="rId14" Type="http://schemas.openxmlformats.org/officeDocument/2006/relationships/hyperlink" Target="https://www.smallparts.com.au/store/categories/6338k312+mcmastercar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108"/>
  <sheetViews>
    <sheetView zoomScale="70" zoomScaleNormal="70" workbookViewId="0">
      <selection activeCell="P45" sqref="A1:P45"/>
    </sheetView>
  </sheetViews>
  <sheetFormatPr defaultRowHeight="15"/>
  <cols>
    <col min="3" max="3" width="11.5703125" customWidth="1"/>
    <col min="5" max="5" width="57.42578125" customWidth="1"/>
    <col min="8" max="13" width="4.42578125" customWidth="1"/>
    <col min="14" max="14" width="8.7109375" customWidth="1"/>
    <col min="16" max="16" width="56.5703125" style="11" customWidth="1"/>
  </cols>
  <sheetData>
    <row r="2" spans="1:16">
      <c r="B2" t="s">
        <v>3</v>
      </c>
      <c r="C2" t="s">
        <v>4</v>
      </c>
    </row>
    <row r="3" spans="1:16">
      <c r="A3" t="s">
        <v>1</v>
      </c>
      <c r="B3" t="s">
        <v>2</v>
      </c>
      <c r="C3" t="s">
        <v>1</v>
      </c>
      <c r="D3" t="s">
        <v>2</v>
      </c>
      <c r="H3" t="s">
        <v>65</v>
      </c>
      <c r="I3" t="s">
        <v>4</v>
      </c>
      <c r="J3" t="s">
        <v>66</v>
      </c>
    </row>
    <row r="4" spans="1:16">
      <c r="A4">
        <v>11.906000000000001</v>
      </c>
      <c r="B4">
        <v>0.46899999999999997</v>
      </c>
      <c r="C4">
        <v>6.375</v>
      </c>
      <c r="D4">
        <v>0.25</v>
      </c>
      <c r="E4" t="s">
        <v>0</v>
      </c>
      <c r="F4">
        <v>2</v>
      </c>
      <c r="G4">
        <f>F4*4</f>
        <v>8</v>
      </c>
    </row>
    <row r="5" spans="1:16">
      <c r="A5">
        <v>138.13</v>
      </c>
      <c r="B5">
        <v>5.4379999999999997</v>
      </c>
      <c r="C5">
        <v>9.5250000000000004</v>
      </c>
      <c r="D5">
        <v>0.375</v>
      </c>
      <c r="E5" t="s">
        <v>5</v>
      </c>
      <c r="F5">
        <v>1</v>
      </c>
      <c r="G5">
        <f t="shared" ref="G5:G41" si="0">F5*4</f>
        <v>4</v>
      </c>
    </row>
    <row r="6" spans="1:16">
      <c r="C6" t="s">
        <v>154</v>
      </c>
      <c r="G6">
        <f t="shared" si="0"/>
        <v>0</v>
      </c>
    </row>
    <row r="7" spans="1:16">
      <c r="C7" s="10" t="s">
        <v>153</v>
      </c>
      <c r="E7" t="s">
        <v>64</v>
      </c>
      <c r="F7">
        <v>2</v>
      </c>
      <c r="G7">
        <f t="shared" si="0"/>
        <v>8</v>
      </c>
      <c r="H7" t="s">
        <v>69</v>
      </c>
      <c r="I7" t="s">
        <v>68</v>
      </c>
      <c r="J7" t="s">
        <v>67</v>
      </c>
      <c r="N7" t="s">
        <v>69</v>
      </c>
      <c r="P7" s="12" t="s">
        <v>139</v>
      </c>
    </row>
    <row r="8" spans="1:16">
      <c r="C8" s="10" t="s">
        <v>152</v>
      </c>
      <c r="E8" t="s">
        <v>45</v>
      </c>
      <c r="F8">
        <v>6</v>
      </c>
      <c r="G8">
        <f t="shared" si="0"/>
        <v>24</v>
      </c>
      <c r="H8" t="s">
        <v>70</v>
      </c>
      <c r="I8">
        <v>6.35</v>
      </c>
      <c r="J8">
        <v>3.5</v>
      </c>
      <c r="K8" t="s">
        <v>71</v>
      </c>
      <c r="N8" t="s">
        <v>70</v>
      </c>
      <c r="P8" s="12" t="s">
        <v>138</v>
      </c>
    </row>
    <row r="9" spans="1:16">
      <c r="G9">
        <f t="shared" si="0"/>
        <v>0</v>
      </c>
      <c r="H9" t="s">
        <v>4</v>
      </c>
      <c r="I9" t="s">
        <v>72</v>
      </c>
      <c r="J9" t="s">
        <v>73</v>
      </c>
    </row>
    <row r="10" spans="1:16">
      <c r="C10" s="10" t="s">
        <v>150</v>
      </c>
      <c r="E10" t="s">
        <v>52</v>
      </c>
      <c r="F10">
        <v>8</v>
      </c>
      <c r="G10">
        <f t="shared" si="0"/>
        <v>32</v>
      </c>
      <c r="H10" t="s">
        <v>75</v>
      </c>
      <c r="I10" t="s">
        <v>74</v>
      </c>
      <c r="J10" t="s">
        <v>136</v>
      </c>
      <c r="N10" t="s">
        <v>69</v>
      </c>
      <c r="P10" s="12" t="s">
        <v>135</v>
      </c>
    </row>
    <row r="11" spans="1:16">
      <c r="C11" s="10" t="s">
        <v>151</v>
      </c>
      <c r="E11" t="s">
        <v>55</v>
      </c>
      <c r="F11">
        <v>4</v>
      </c>
      <c r="G11">
        <f t="shared" si="0"/>
        <v>16</v>
      </c>
      <c r="H11" t="s">
        <v>75</v>
      </c>
      <c r="I11" t="s">
        <v>76</v>
      </c>
      <c r="J11" t="s">
        <v>136</v>
      </c>
      <c r="N11" t="s">
        <v>70</v>
      </c>
      <c r="P11" s="12" t="s">
        <v>137</v>
      </c>
    </row>
    <row r="12" spans="1:16">
      <c r="C12" s="14" t="s">
        <v>148</v>
      </c>
      <c r="D12" s="7"/>
      <c r="E12" t="s">
        <v>59</v>
      </c>
      <c r="F12">
        <v>2</v>
      </c>
      <c r="G12">
        <f t="shared" si="0"/>
        <v>8</v>
      </c>
      <c r="H12" t="s">
        <v>77</v>
      </c>
      <c r="I12" t="s">
        <v>78</v>
      </c>
      <c r="J12" t="s">
        <v>79</v>
      </c>
      <c r="K12" t="s">
        <v>80</v>
      </c>
      <c r="L12" t="s">
        <v>81</v>
      </c>
      <c r="P12" s="12" t="s">
        <v>115</v>
      </c>
    </row>
    <row r="13" spans="1:16">
      <c r="G13">
        <f t="shared" si="0"/>
        <v>0</v>
      </c>
      <c r="I13" t="s">
        <v>85</v>
      </c>
      <c r="J13" t="s">
        <v>86</v>
      </c>
      <c r="K13" t="s">
        <v>87</v>
      </c>
      <c r="L13" t="s">
        <v>4</v>
      </c>
    </row>
    <row r="14" spans="1:16">
      <c r="C14" s="14" t="s">
        <v>149</v>
      </c>
      <c r="D14" s="7"/>
      <c r="E14" s="5" t="s">
        <v>44</v>
      </c>
      <c r="F14">
        <v>1</v>
      </c>
      <c r="G14">
        <f t="shared" si="0"/>
        <v>4</v>
      </c>
      <c r="H14" t="s">
        <v>70</v>
      </c>
      <c r="I14" t="s">
        <v>82</v>
      </c>
      <c r="J14" t="s">
        <v>83</v>
      </c>
      <c r="K14" t="s">
        <v>84</v>
      </c>
      <c r="L14" t="s">
        <v>88</v>
      </c>
      <c r="N14" t="s">
        <v>110</v>
      </c>
      <c r="P14" s="12" t="s">
        <v>118</v>
      </c>
    </row>
    <row r="15" spans="1:16">
      <c r="C15" s="13" t="s">
        <v>168</v>
      </c>
      <c r="D15" s="8" t="s">
        <v>117</v>
      </c>
      <c r="E15" s="4" t="s">
        <v>42</v>
      </c>
      <c r="F15">
        <v>1</v>
      </c>
      <c r="G15">
        <f t="shared" si="0"/>
        <v>4</v>
      </c>
      <c r="H15" t="s">
        <v>70</v>
      </c>
      <c r="I15" t="s">
        <v>89</v>
      </c>
      <c r="J15" t="s">
        <v>83</v>
      </c>
      <c r="K15" t="s">
        <v>90</v>
      </c>
      <c r="L15" t="s">
        <v>88</v>
      </c>
      <c r="N15" t="s">
        <v>105</v>
      </c>
      <c r="P15" s="6" t="s">
        <v>116</v>
      </c>
    </row>
    <row r="16" spans="1:16">
      <c r="G16">
        <f t="shared" si="0"/>
        <v>0</v>
      </c>
    </row>
    <row r="17" spans="3:16">
      <c r="C17" s="14" t="s">
        <v>165</v>
      </c>
      <c r="D17" s="7"/>
      <c r="E17" s="4" t="s">
        <v>48</v>
      </c>
      <c r="F17">
        <v>7</v>
      </c>
      <c r="G17">
        <f t="shared" si="0"/>
        <v>28</v>
      </c>
      <c r="H17" t="s">
        <v>70</v>
      </c>
      <c r="I17" t="s">
        <v>91</v>
      </c>
      <c r="L17" t="s">
        <v>92</v>
      </c>
      <c r="N17" t="s">
        <v>105</v>
      </c>
      <c r="O17" t="s">
        <v>158</v>
      </c>
      <c r="P17" s="6" t="s">
        <v>119</v>
      </c>
    </row>
    <row r="18" spans="3:16">
      <c r="C18" s="14" t="s">
        <v>164</v>
      </c>
      <c r="D18" s="7"/>
      <c r="E18" s="4" t="s">
        <v>40</v>
      </c>
      <c r="F18">
        <v>4</v>
      </c>
      <c r="G18">
        <f t="shared" si="0"/>
        <v>16</v>
      </c>
      <c r="H18" s="3" t="s">
        <v>70</v>
      </c>
      <c r="I18" t="s">
        <v>93</v>
      </c>
      <c r="L18" t="s">
        <v>92</v>
      </c>
      <c r="N18" t="s">
        <v>106</v>
      </c>
      <c r="O18" t="s">
        <v>158</v>
      </c>
      <c r="P18" s="12" t="s">
        <v>119</v>
      </c>
    </row>
    <row r="19" spans="3:16">
      <c r="C19" s="14" t="s">
        <v>155</v>
      </c>
      <c r="D19" s="7"/>
      <c r="E19" s="9" t="s">
        <v>132</v>
      </c>
      <c r="F19">
        <v>1</v>
      </c>
      <c r="G19">
        <f t="shared" si="0"/>
        <v>4</v>
      </c>
      <c r="H19" s="3" t="s">
        <v>69</v>
      </c>
      <c r="I19">
        <v>6.35</v>
      </c>
      <c r="N19" t="s">
        <v>133</v>
      </c>
      <c r="O19" t="s">
        <v>158</v>
      </c>
      <c r="P19" s="12" t="s">
        <v>134</v>
      </c>
    </row>
    <row r="20" spans="3:16">
      <c r="G20">
        <f t="shared" si="0"/>
        <v>0</v>
      </c>
    </row>
    <row r="21" spans="3:16">
      <c r="C21" s="14" t="s">
        <v>163</v>
      </c>
      <c r="E21" t="s">
        <v>56</v>
      </c>
      <c r="F21">
        <v>2</v>
      </c>
      <c r="G21">
        <f t="shared" si="0"/>
        <v>8</v>
      </c>
      <c r="H21" t="s">
        <v>69</v>
      </c>
      <c r="I21" t="s">
        <v>75</v>
      </c>
      <c r="L21" t="s">
        <v>67</v>
      </c>
      <c r="N21" t="s">
        <v>111</v>
      </c>
      <c r="O21" t="s">
        <v>159</v>
      </c>
      <c r="P21" s="6" t="s">
        <v>120</v>
      </c>
    </row>
    <row r="22" spans="3:16">
      <c r="C22" s="14" t="s">
        <v>162</v>
      </c>
      <c r="E22" s="4" t="s">
        <v>57</v>
      </c>
      <c r="F22">
        <v>2</v>
      </c>
      <c r="G22">
        <f t="shared" si="0"/>
        <v>8</v>
      </c>
      <c r="H22" t="s">
        <v>69</v>
      </c>
      <c r="I22" t="s">
        <v>77</v>
      </c>
      <c r="L22" t="s">
        <v>67</v>
      </c>
      <c r="N22" t="s">
        <v>121</v>
      </c>
      <c r="O22" t="s">
        <v>159</v>
      </c>
      <c r="P22" s="11" t="s">
        <v>120</v>
      </c>
    </row>
    <row r="23" spans="3:16">
      <c r="C23" s="14" t="s">
        <v>161</v>
      </c>
      <c r="E23" s="4" t="s">
        <v>53</v>
      </c>
      <c r="F23">
        <v>2</v>
      </c>
      <c r="G23">
        <f t="shared" si="0"/>
        <v>8</v>
      </c>
      <c r="H23" t="s">
        <v>69</v>
      </c>
      <c r="I23" t="s">
        <v>89</v>
      </c>
      <c r="L23" t="s">
        <v>67</v>
      </c>
      <c r="N23" t="s">
        <v>107</v>
      </c>
      <c r="O23" t="s">
        <v>159</v>
      </c>
      <c r="P23" s="11" t="s">
        <v>120</v>
      </c>
    </row>
    <row r="24" spans="3:16">
      <c r="C24" s="14" t="s">
        <v>157</v>
      </c>
      <c r="E24" s="4" t="s">
        <v>47</v>
      </c>
      <c r="F24">
        <v>2</v>
      </c>
      <c r="G24">
        <f t="shared" si="0"/>
        <v>8</v>
      </c>
      <c r="H24" t="s">
        <v>69</v>
      </c>
      <c r="I24" t="s">
        <v>82</v>
      </c>
      <c r="L24" t="s">
        <v>96</v>
      </c>
      <c r="N24" t="s">
        <v>167</v>
      </c>
      <c r="O24" t="s">
        <v>159</v>
      </c>
      <c r="P24" s="12" t="s">
        <v>120</v>
      </c>
    </row>
    <row r="25" spans="3:16">
      <c r="C25" s="14" t="s">
        <v>156</v>
      </c>
      <c r="E25" s="4"/>
      <c r="H25" t="s">
        <v>69</v>
      </c>
      <c r="I25" t="s">
        <v>82</v>
      </c>
      <c r="L25" t="s">
        <v>96</v>
      </c>
      <c r="N25" t="s">
        <v>108</v>
      </c>
      <c r="O25" t="s">
        <v>159</v>
      </c>
      <c r="P25" s="12" t="s">
        <v>120</v>
      </c>
    </row>
    <row r="26" spans="3:16">
      <c r="C26" s="13" t="s">
        <v>166</v>
      </c>
      <c r="E26" s="4" t="s">
        <v>54</v>
      </c>
      <c r="F26">
        <v>5</v>
      </c>
      <c r="G26">
        <f t="shared" si="0"/>
        <v>20</v>
      </c>
      <c r="H26" t="s">
        <v>70</v>
      </c>
      <c r="I26" t="s">
        <v>94</v>
      </c>
      <c r="L26" t="s">
        <v>95</v>
      </c>
      <c r="N26" t="s">
        <v>109</v>
      </c>
      <c r="O26" t="s">
        <v>160</v>
      </c>
      <c r="P26" s="6" t="s">
        <v>120</v>
      </c>
    </row>
    <row r="27" spans="3:16">
      <c r="G27">
        <f t="shared" si="0"/>
        <v>0</v>
      </c>
      <c r="I27" t="s">
        <v>97</v>
      </c>
      <c r="J27" t="s">
        <v>99</v>
      </c>
    </row>
    <row r="28" spans="3:16">
      <c r="E28" t="s">
        <v>38</v>
      </c>
      <c r="F28">
        <v>12</v>
      </c>
      <c r="G28">
        <f t="shared" si="0"/>
        <v>48</v>
      </c>
      <c r="H28" t="s">
        <v>69</v>
      </c>
      <c r="I28" t="s">
        <v>98</v>
      </c>
      <c r="J28" t="s">
        <v>101</v>
      </c>
      <c r="N28" t="s">
        <v>114</v>
      </c>
      <c r="P28" s="11" t="s">
        <v>141</v>
      </c>
    </row>
    <row r="29" spans="3:16">
      <c r="E29" t="s">
        <v>41</v>
      </c>
      <c r="F29">
        <v>16</v>
      </c>
      <c r="G29">
        <f t="shared" si="0"/>
        <v>64</v>
      </c>
      <c r="H29" t="s">
        <v>70</v>
      </c>
      <c r="I29" t="s">
        <v>102</v>
      </c>
      <c r="J29" t="s">
        <v>100</v>
      </c>
      <c r="N29" t="s">
        <v>113</v>
      </c>
      <c r="P29" s="12" t="s">
        <v>140</v>
      </c>
    </row>
    <row r="30" spans="3:16">
      <c r="E30" s="2" t="s">
        <v>43</v>
      </c>
      <c r="F30">
        <v>1</v>
      </c>
      <c r="G30">
        <f t="shared" si="0"/>
        <v>4</v>
      </c>
      <c r="H30" t="s">
        <v>142</v>
      </c>
      <c r="I30" t="s">
        <v>104</v>
      </c>
      <c r="J30" t="s">
        <v>103</v>
      </c>
      <c r="P30" s="12" t="s">
        <v>143</v>
      </c>
    </row>
    <row r="31" spans="3:16">
      <c r="G31">
        <f t="shared" si="0"/>
        <v>0</v>
      </c>
    </row>
    <row r="32" spans="3:16">
      <c r="E32" t="s">
        <v>39</v>
      </c>
      <c r="F32">
        <v>1</v>
      </c>
      <c r="G32">
        <f t="shared" si="0"/>
        <v>4</v>
      </c>
      <c r="P32" s="12" t="s">
        <v>147</v>
      </c>
    </row>
    <row r="33" spans="5:16">
      <c r="E33" t="s">
        <v>60</v>
      </c>
      <c r="F33">
        <v>1</v>
      </c>
      <c r="G33">
        <f t="shared" si="0"/>
        <v>4</v>
      </c>
      <c r="P33" s="12" t="s">
        <v>146</v>
      </c>
    </row>
    <row r="34" spans="5:16">
      <c r="G34">
        <f t="shared" si="0"/>
        <v>0</v>
      </c>
    </row>
    <row r="35" spans="5:16">
      <c r="E35" t="s">
        <v>50</v>
      </c>
      <c r="F35">
        <v>2</v>
      </c>
      <c r="G35">
        <f t="shared" si="0"/>
        <v>8</v>
      </c>
      <c r="H35" s="1"/>
      <c r="P35" s="12" t="s">
        <v>144</v>
      </c>
    </row>
    <row r="36" spans="5:16">
      <c r="E36" t="s">
        <v>46</v>
      </c>
      <c r="F36">
        <v>2</v>
      </c>
      <c r="G36">
        <f t="shared" si="0"/>
        <v>8</v>
      </c>
      <c r="P36" s="12" t="s">
        <v>145</v>
      </c>
    </row>
    <row r="37" spans="5:16">
      <c r="G37">
        <f t="shared" si="0"/>
        <v>0</v>
      </c>
    </row>
    <row r="38" spans="5:16">
      <c r="E38" t="s">
        <v>51</v>
      </c>
      <c r="F38">
        <v>1</v>
      </c>
      <c r="G38">
        <f t="shared" si="0"/>
        <v>4</v>
      </c>
    </row>
    <row r="39" spans="5:16">
      <c r="G39">
        <f t="shared" si="0"/>
        <v>0</v>
      </c>
      <c r="H39" s="1"/>
    </row>
    <row r="40" spans="5:16">
      <c r="E40" t="s">
        <v>49</v>
      </c>
      <c r="F40">
        <v>2</v>
      </c>
      <c r="G40">
        <f t="shared" si="0"/>
        <v>8</v>
      </c>
    </row>
    <row r="41" spans="5:16">
      <c r="E41" t="s">
        <v>58</v>
      </c>
      <c r="F41">
        <v>1</v>
      </c>
      <c r="G41">
        <f t="shared" si="0"/>
        <v>4</v>
      </c>
    </row>
    <row r="45" spans="5:16">
      <c r="H45" s="1"/>
    </row>
    <row r="47" spans="5:16">
      <c r="N47" t="s">
        <v>110</v>
      </c>
      <c r="O47">
        <f>SUMIF($N$14:$N$27,N47,$G$14:$G$27)</f>
        <v>4</v>
      </c>
    </row>
    <row r="48" spans="5:16">
      <c r="H48" s="1"/>
      <c r="N48" t="s">
        <v>105</v>
      </c>
      <c r="O48">
        <f>SUMIF($N$14:$N$27,N48,$G$14:$G$27)</f>
        <v>32</v>
      </c>
    </row>
    <row r="49" spans="8:15">
      <c r="H49" s="1"/>
      <c r="N49" t="s">
        <v>106</v>
      </c>
      <c r="O49">
        <f>SUMIF($N$14:$N$27,N49,$G$14:$G$27)</f>
        <v>16</v>
      </c>
    </row>
    <row r="50" spans="8:15">
      <c r="H50" s="1"/>
      <c r="N50" t="s">
        <v>111</v>
      </c>
      <c r="O50">
        <f>SUMIF($N$14:$N$27,N50,$G$14:$G$27)</f>
        <v>8</v>
      </c>
    </row>
    <row r="51" spans="8:15">
      <c r="N51" t="s">
        <v>108</v>
      </c>
      <c r="O51">
        <f>SUMIF($N$14:$N$27,N51,$G$14:$G$27)</f>
        <v>0</v>
      </c>
    </row>
    <row r="52" spans="8:15">
      <c r="N52" t="s">
        <v>107</v>
      </c>
      <c r="O52">
        <f>SUMIF($N$14:$N$27,N52,$G$14:$G$27)</f>
        <v>8</v>
      </c>
    </row>
    <row r="53" spans="8:15">
      <c r="N53" t="s">
        <v>109</v>
      </c>
      <c r="O53">
        <f>SUMIF($N$14:$N$27,N53,$G$14:$G$27)</f>
        <v>20</v>
      </c>
    </row>
    <row r="54" spans="8:15">
      <c r="N54" t="s">
        <v>105</v>
      </c>
      <c r="O54">
        <f>SUMIF($N$14:$N$27,N54,$G$14:$G$27)</f>
        <v>32</v>
      </c>
    </row>
    <row r="65" spans="7:9">
      <c r="G65" t="s">
        <v>6</v>
      </c>
    </row>
    <row r="66" spans="7:9">
      <c r="H66" t="s">
        <v>7</v>
      </c>
      <c r="I66" t="s">
        <v>122</v>
      </c>
    </row>
    <row r="67" spans="7:9">
      <c r="H67" t="s">
        <v>8</v>
      </c>
      <c r="I67" t="s">
        <v>123</v>
      </c>
    </row>
    <row r="68" spans="7:9">
      <c r="H68" t="s">
        <v>9</v>
      </c>
      <c r="I68" t="s">
        <v>124</v>
      </c>
    </row>
    <row r="69" spans="7:9">
      <c r="H69" t="s">
        <v>10</v>
      </c>
      <c r="I69" t="s">
        <v>37</v>
      </c>
    </row>
    <row r="71" spans="7:9">
      <c r="G71" t="s">
        <v>11</v>
      </c>
    </row>
    <row r="72" spans="7:9">
      <c r="H72" t="s">
        <v>12</v>
      </c>
    </row>
    <row r="73" spans="7:9">
      <c r="H73" t="s">
        <v>13</v>
      </c>
    </row>
    <row r="74" spans="7:9">
      <c r="H74" t="s">
        <v>14</v>
      </c>
    </row>
    <row r="75" spans="7:9">
      <c r="H75" t="s">
        <v>15</v>
      </c>
      <c r="I75" t="s">
        <v>16</v>
      </c>
    </row>
    <row r="76" spans="7:9">
      <c r="H76" t="s">
        <v>17</v>
      </c>
    </row>
    <row r="78" spans="7:9">
      <c r="G78" t="s">
        <v>18</v>
      </c>
    </row>
    <row r="79" spans="7:9">
      <c r="H79" t="s">
        <v>19</v>
      </c>
      <c r="I79" t="s">
        <v>125</v>
      </c>
    </row>
    <row r="80" spans="7:9">
      <c r="H80" t="s">
        <v>20</v>
      </c>
      <c r="I80" t="s">
        <v>126</v>
      </c>
    </row>
    <row r="81" spans="8:10">
      <c r="H81" t="s">
        <v>21</v>
      </c>
      <c r="I81" t="s">
        <v>63</v>
      </c>
    </row>
    <row r="82" spans="8:10">
      <c r="H82" t="s">
        <v>22</v>
      </c>
      <c r="I82" t="s">
        <v>127</v>
      </c>
    </row>
    <row r="83" spans="8:10">
      <c r="H83" t="s">
        <v>23</v>
      </c>
      <c r="I83" t="s">
        <v>128</v>
      </c>
    </row>
    <row r="84" spans="8:10">
      <c r="H84" t="s">
        <v>24</v>
      </c>
      <c r="I84" t="s">
        <v>129</v>
      </c>
    </row>
    <row r="85" spans="8:10">
      <c r="H85" t="s">
        <v>25</v>
      </c>
    </row>
    <row r="86" spans="8:10">
      <c r="I86" t="s">
        <v>3</v>
      </c>
      <c r="J86" t="s">
        <v>130</v>
      </c>
    </row>
    <row r="87" spans="8:10">
      <c r="I87" t="s">
        <v>26</v>
      </c>
      <c r="J87" t="s">
        <v>131</v>
      </c>
    </row>
    <row r="88" spans="8:10">
      <c r="I88" t="s">
        <v>27</v>
      </c>
      <c r="J88" t="s">
        <v>131</v>
      </c>
    </row>
    <row r="89" spans="8:10">
      <c r="H89" t="s">
        <v>61</v>
      </c>
    </row>
    <row r="90" spans="8:10">
      <c r="I90" t="s">
        <v>28</v>
      </c>
      <c r="J90">
        <v>0</v>
      </c>
    </row>
    <row r="91" spans="8:10">
      <c r="I91" t="s">
        <v>29</v>
      </c>
      <c r="J91">
        <v>0</v>
      </c>
    </row>
    <row r="92" spans="8:10">
      <c r="I92" t="s">
        <v>30</v>
      </c>
      <c r="J92">
        <v>0</v>
      </c>
    </row>
    <row r="93" spans="8:10">
      <c r="I93" t="s">
        <v>31</v>
      </c>
      <c r="J93">
        <v>0</v>
      </c>
    </row>
    <row r="94" spans="8:10">
      <c r="I94" t="s">
        <v>32</v>
      </c>
      <c r="J94" s="1">
        <v>3.1919999999999999E-10</v>
      </c>
    </row>
    <row r="95" spans="8:10">
      <c r="I95" t="s">
        <v>33</v>
      </c>
      <c r="J95">
        <v>0</v>
      </c>
    </row>
    <row r="96" spans="8:10">
      <c r="I96" t="s">
        <v>34</v>
      </c>
      <c r="J96">
        <v>0</v>
      </c>
    </row>
    <row r="97" spans="8:10">
      <c r="I97" t="s">
        <v>35</v>
      </c>
      <c r="J97">
        <v>0</v>
      </c>
    </row>
    <row r="98" spans="8:10">
      <c r="I98" t="s">
        <v>36</v>
      </c>
      <c r="J98" s="1">
        <v>3.1919999999999999E-10</v>
      </c>
    </row>
    <row r="99" spans="8:10">
      <c r="H99" t="s">
        <v>62</v>
      </c>
    </row>
    <row r="100" spans="8:10">
      <c r="I100" t="s">
        <v>28</v>
      </c>
      <c r="J100" s="1">
        <v>4.203E-8</v>
      </c>
    </row>
    <row r="101" spans="8:10">
      <c r="I101" t="s">
        <v>29</v>
      </c>
      <c r="J101" s="1">
        <v>-4.8020000000000003E-8</v>
      </c>
    </row>
    <row r="102" spans="8:10">
      <c r="I102" t="s">
        <v>30</v>
      </c>
      <c r="J102" s="1">
        <v>1.3750000000000001E-8</v>
      </c>
    </row>
    <row r="103" spans="8:10">
      <c r="I103" t="s">
        <v>31</v>
      </c>
      <c r="J103" s="1">
        <v>-4.8020000000000003E-8</v>
      </c>
    </row>
    <row r="104" spans="8:10">
      <c r="I104" t="s">
        <v>32</v>
      </c>
      <c r="J104" s="1">
        <v>6.2950000000000005E-8</v>
      </c>
    </row>
    <row r="105" spans="8:10">
      <c r="I105" t="s">
        <v>33</v>
      </c>
      <c r="J105" s="1">
        <v>1.11E-8</v>
      </c>
    </row>
    <row r="106" spans="8:10">
      <c r="I106" t="s">
        <v>34</v>
      </c>
      <c r="J106" s="1">
        <v>1.3750000000000001E-8</v>
      </c>
    </row>
    <row r="107" spans="8:10">
      <c r="I107" t="s">
        <v>35</v>
      </c>
      <c r="J107" s="1">
        <v>1.11E-8</v>
      </c>
    </row>
    <row r="108" spans="8:10">
      <c r="I108" t="s">
        <v>36</v>
      </c>
      <c r="J108" s="1">
        <v>9.8560000000000004E-8</v>
      </c>
    </row>
  </sheetData>
  <hyperlinks>
    <hyperlink ref="P12" r:id="rId1"/>
    <hyperlink ref="P15" r:id="rId2"/>
    <hyperlink ref="P14" r:id="rId3"/>
    <hyperlink ref="P17" r:id="rId4"/>
    <hyperlink ref="P18" r:id="rId5"/>
    <hyperlink ref="P24" r:id="rId6"/>
    <hyperlink ref="P26" r:id="rId7"/>
    <hyperlink ref="P10" r:id="rId8"/>
    <hyperlink ref="P11" r:id="rId9"/>
    <hyperlink ref="P8" r:id="rId10"/>
    <hyperlink ref="P7" r:id="rId11"/>
    <hyperlink ref="P29" r:id="rId12"/>
    <hyperlink ref="P30" r:id="rId13"/>
    <hyperlink ref="P35" r:id="rId14"/>
    <hyperlink ref="P36" r:id="rId15"/>
    <hyperlink ref="P33" r:id="rId16"/>
    <hyperlink ref="P32" r:id="rId17"/>
    <hyperlink ref="P21" r:id="rId18"/>
    <hyperlink ref="P25" r:id="rId19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>
  <dimension ref="M9:M18"/>
  <sheetViews>
    <sheetView workbookViewId="0">
      <selection activeCell="M9" sqref="M9:M15"/>
    </sheetView>
  </sheetViews>
  <sheetFormatPr defaultRowHeight="15"/>
  <sheetData>
    <row r="9" spans="13:13">
      <c r="M9" t="s">
        <v>110</v>
      </c>
    </row>
    <row r="10" spans="13:13">
      <c r="M10" t="s">
        <v>105</v>
      </c>
    </row>
    <row r="11" spans="13:13">
      <c r="M11" t="s">
        <v>106</v>
      </c>
    </row>
    <row r="12" spans="13:13">
      <c r="M12" t="s">
        <v>111</v>
      </c>
    </row>
    <row r="13" spans="13:13">
      <c r="M13" t="s">
        <v>108</v>
      </c>
    </row>
    <row r="14" spans="13:13">
      <c r="M14" t="s">
        <v>107</v>
      </c>
    </row>
    <row r="15" spans="13:13">
      <c r="M15" t="s">
        <v>109</v>
      </c>
    </row>
    <row r="16" spans="13:13">
      <c r="M16" t="s">
        <v>114</v>
      </c>
    </row>
    <row r="17" spans="13:13">
      <c r="M17" t="s">
        <v>113</v>
      </c>
    </row>
    <row r="18" spans="13:13">
      <c r="M18" t="s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1:Q45"/>
  <sheetViews>
    <sheetView tabSelected="1" topLeftCell="A7" workbookViewId="0">
      <selection activeCell="H42" sqref="H42"/>
    </sheetView>
  </sheetViews>
  <sheetFormatPr defaultRowHeight="15"/>
  <cols>
    <col min="3" max="3" width="21.42578125" style="15" customWidth="1"/>
    <col min="4" max="4" width="40.7109375" style="15" customWidth="1"/>
    <col min="5" max="17" width="9.140625" style="15"/>
  </cols>
  <sheetData>
    <row r="1" spans="3:8">
      <c r="H1" s="16"/>
    </row>
    <row r="2" spans="3:8">
      <c r="H2" s="16"/>
    </row>
    <row r="3" spans="3:8">
      <c r="C3" s="15" t="s">
        <v>177</v>
      </c>
      <c r="F3" s="15" t="s">
        <v>65</v>
      </c>
      <c r="H3" s="16"/>
    </row>
    <row r="4" spans="3:8">
      <c r="D4" s="15" t="s">
        <v>0</v>
      </c>
      <c r="E4" s="15">
        <v>2</v>
      </c>
      <c r="H4" s="16" t="s">
        <v>175</v>
      </c>
    </row>
    <row r="5" spans="3:8">
      <c r="D5" s="15" t="s">
        <v>5</v>
      </c>
      <c r="E5" s="15">
        <v>1</v>
      </c>
      <c r="H5" s="16" t="s">
        <v>176</v>
      </c>
    </row>
    <row r="6" spans="3:8">
      <c r="H6" s="16"/>
    </row>
    <row r="7" spans="3:8">
      <c r="C7" s="17" t="s">
        <v>153</v>
      </c>
      <c r="D7" s="15" t="s">
        <v>64</v>
      </c>
      <c r="E7" s="15">
        <v>2</v>
      </c>
      <c r="F7" s="15" t="s">
        <v>69</v>
      </c>
      <c r="G7" s="15" t="s">
        <v>69</v>
      </c>
      <c r="H7" s="18" t="s">
        <v>139</v>
      </c>
    </row>
    <row r="8" spans="3:8">
      <c r="C8" s="17" t="s">
        <v>152</v>
      </c>
      <c r="D8" s="15" t="s">
        <v>45</v>
      </c>
      <c r="E8" s="15">
        <v>6</v>
      </c>
      <c r="F8" s="15" t="s">
        <v>70</v>
      </c>
      <c r="G8" s="15" t="s">
        <v>70</v>
      </c>
      <c r="H8" s="18" t="s">
        <v>138</v>
      </c>
    </row>
    <row r="9" spans="3:8">
      <c r="F9" s="15" t="s">
        <v>4</v>
      </c>
      <c r="H9" s="16"/>
    </row>
    <row r="10" spans="3:8">
      <c r="C10" s="17" t="s">
        <v>150</v>
      </c>
      <c r="D10" s="15" t="s">
        <v>52</v>
      </c>
      <c r="E10" s="15">
        <v>8</v>
      </c>
      <c r="F10" s="15" t="s">
        <v>75</v>
      </c>
      <c r="G10" s="15" t="s">
        <v>69</v>
      </c>
      <c r="H10" s="18" t="s">
        <v>135</v>
      </c>
    </row>
    <row r="11" spans="3:8">
      <c r="C11" s="17" t="s">
        <v>151</v>
      </c>
      <c r="D11" s="15" t="s">
        <v>55</v>
      </c>
      <c r="E11" s="15">
        <v>4</v>
      </c>
      <c r="F11" s="15" t="s">
        <v>75</v>
      </c>
      <c r="G11" s="15" t="s">
        <v>70</v>
      </c>
      <c r="H11" s="18" t="s">
        <v>137</v>
      </c>
    </row>
    <row r="12" spans="3:8">
      <c r="C12" s="17" t="s">
        <v>148</v>
      </c>
      <c r="D12" s="15" t="s">
        <v>59</v>
      </c>
      <c r="E12" s="15">
        <v>2</v>
      </c>
      <c r="F12" s="15" t="s">
        <v>77</v>
      </c>
      <c r="H12" s="18" t="s">
        <v>115</v>
      </c>
    </row>
    <row r="13" spans="3:8">
      <c r="H13" s="16"/>
    </row>
    <row r="14" spans="3:8">
      <c r="C14" s="17" t="s">
        <v>149</v>
      </c>
      <c r="D14" s="15" t="s">
        <v>44</v>
      </c>
      <c r="E14" s="15">
        <v>1</v>
      </c>
      <c r="F14" s="15" t="s">
        <v>70</v>
      </c>
      <c r="G14" s="15" t="s">
        <v>110</v>
      </c>
      <c r="H14" s="18" t="s">
        <v>118</v>
      </c>
    </row>
    <row r="15" spans="3:8">
      <c r="C15" s="19" t="s">
        <v>168</v>
      </c>
      <c r="D15" s="15" t="s">
        <v>42</v>
      </c>
      <c r="E15" s="15">
        <v>1</v>
      </c>
      <c r="F15" s="15" t="s">
        <v>70</v>
      </c>
      <c r="G15" s="15" t="s">
        <v>105</v>
      </c>
      <c r="H15" s="18" t="s">
        <v>116</v>
      </c>
    </row>
    <row r="16" spans="3:8">
      <c r="H16" s="16"/>
    </row>
    <row r="17" spans="3:8">
      <c r="C17" s="17" t="s">
        <v>165</v>
      </c>
      <c r="D17" s="15" t="s">
        <v>48</v>
      </c>
      <c r="E17" s="15">
        <v>7</v>
      </c>
      <c r="F17" s="15" t="s">
        <v>70</v>
      </c>
      <c r="G17" s="15" t="s">
        <v>105</v>
      </c>
      <c r="H17" s="18" t="s">
        <v>119</v>
      </c>
    </row>
    <row r="18" spans="3:8">
      <c r="C18" s="17" t="s">
        <v>164</v>
      </c>
      <c r="D18" s="15" t="s">
        <v>40</v>
      </c>
      <c r="E18" s="15">
        <v>4</v>
      </c>
      <c r="F18" s="20" t="s">
        <v>70</v>
      </c>
      <c r="G18" s="15" t="s">
        <v>106</v>
      </c>
      <c r="H18" s="18" t="s">
        <v>119</v>
      </c>
    </row>
    <row r="19" spans="3:8">
      <c r="C19" s="17" t="s">
        <v>155</v>
      </c>
      <c r="D19" s="15" t="s">
        <v>132</v>
      </c>
      <c r="E19" s="15">
        <v>1</v>
      </c>
      <c r="F19" s="20" t="s">
        <v>69</v>
      </c>
      <c r="G19" s="15" t="s">
        <v>133</v>
      </c>
      <c r="H19" s="18" t="s">
        <v>134</v>
      </c>
    </row>
    <row r="20" spans="3:8">
      <c r="H20" s="16"/>
    </row>
    <row r="21" spans="3:8">
      <c r="C21" s="17" t="s">
        <v>163</v>
      </c>
      <c r="D21" s="15" t="s">
        <v>56</v>
      </c>
      <c r="E21" s="15">
        <v>2</v>
      </c>
      <c r="F21" s="15" t="s">
        <v>69</v>
      </c>
      <c r="G21" s="15" t="s">
        <v>111</v>
      </c>
      <c r="H21" s="18" t="s">
        <v>120</v>
      </c>
    </row>
    <row r="22" spans="3:8">
      <c r="C22" s="17" t="s">
        <v>162</v>
      </c>
      <c r="D22" s="15" t="s">
        <v>57</v>
      </c>
      <c r="E22" s="15">
        <v>2</v>
      </c>
      <c r="F22" s="15" t="s">
        <v>69</v>
      </c>
      <c r="G22" s="15" t="s">
        <v>121</v>
      </c>
      <c r="H22" s="16" t="s">
        <v>120</v>
      </c>
    </row>
    <row r="23" spans="3:8">
      <c r="C23" s="17" t="s">
        <v>161</v>
      </c>
      <c r="D23" s="15" t="s">
        <v>53</v>
      </c>
      <c r="E23" s="15">
        <v>2</v>
      </c>
      <c r="F23" s="15" t="s">
        <v>69</v>
      </c>
      <c r="G23" s="15" t="s">
        <v>107</v>
      </c>
      <c r="H23" s="16" t="s">
        <v>120</v>
      </c>
    </row>
    <row r="24" spans="3:8">
      <c r="C24" s="17" t="s">
        <v>157</v>
      </c>
      <c r="D24" s="15" t="s">
        <v>47</v>
      </c>
      <c r="E24" s="15">
        <v>2</v>
      </c>
      <c r="F24" s="15" t="s">
        <v>69</v>
      </c>
      <c r="G24" s="15" t="s">
        <v>167</v>
      </c>
      <c r="H24" s="18" t="s">
        <v>120</v>
      </c>
    </row>
    <row r="25" spans="3:8">
      <c r="C25" s="17" t="s">
        <v>156</v>
      </c>
      <c r="F25" s="15" t="s">
        <v>69</v>
      </c>
      <c r="G25" s="15" t="s">
        <v>108</v>
      </c>
      <c r="H25" s="18" t="s">
        <v>120</v>
      </c>
    </row>
    <row r="26" spans="3:8">
      <c r="C26" s="19" t="s">
        <v>166</v>
      </c>
      <c r="D26" s="15" t="s">
        <v>54</v>
      </c>
      <c r="E26" s="15">
        <v>5</v>
      </c>
      <c r="F26" s="15" t="s">
        <v>70</v>
      </c>
      <c r="G26" s="15" t="s">
        <v>109</v>
      </c>
      <c r="H26" s="18" t="s">
        <v>120</v>
      </c>
    </row>
    <row r="27" spans="3:8">
      <c r="H27" s="16"/>
    </row>
    <row r="28" spans="3:8">
      <c r="D28" s="15" t="s">
        <v>38</v>
      </c>
      <c r="E28" s="15">
        <v>12</v>
      </c>
      <c r="F28" s="15" t="s">
        <v>69</v>
      </c>
      <c r="G28" s="15" t="s">
        <v>114</v>
      </c>
      <c r="H28" s="16" t="s">
        <v>141</v>
      </c>
    </row>
    <row r="29" spans="3:8">
      <c r="D29" s="15" t="s">
        <v>41</v>
      </c>
      <c r="E29" s="15">
        <v>16</v>
      </c>
      <c r="F29" s="15" t="s">
        <v>70</v>
      </c>
      <c r="G29" s="15" t="s">
        <v>113</v>
      </c>
      <c r="H29" s="18" t="s">
        <v>140</v>
      </c>
    </row>
    <row r="30" spans="3:8">
      <c r="D30" s="15" t="s">
        <v>43</v>
      </c>
      <c r="E30" s="15">
        <v>1</v>
      </c>
      <c r="F30" s="15" t="s">
        <v>142</v>
      </c>
      <c r="G30" s="15" t="s">
        <v>178</v>
      </c>
      <c r="H30" s="18" t="s">
        <v>143</v>
      </c>
    </row>
    <row r="31" spans="3:8">
      <c r="H31" s="16"/>
    </row>
    <row r="32" spans="3:8">
      <c r="D32" s="15" t="s">
        <v>39</v>
      </c>
      <c r="E32" s="15">
        <v>1</v>
      </c>
      <c r="H32" s="18" t="s">
        <v>147</v>
      </c>
    </row>
    <row r="33" spans="3:8">
      <c r="D33" s="15" t="s">
        <v>60</v>
      </c>
      <c r="E33" s="15">
        <v>1</v>
      </c>
      <c r="H33" s="18" t="s">
        <v>146</v>
      </c>
    </row>
    <row r="34" spans="3:8">
      <c r="H34" s="16"/>
    </row>
    <row r="35" spans="3:8">
      <c r="D35" s="15" t="s">
        <v>50</v>
      </c>
      <c r="E35" s="15">
        <v>2</v>
      </c>
      <c r="F35" s="21"/>
      <c r="H35" s="18" t="s">
        <v>144</v>
      </c>
    </row>
    <row r="36" spans="3:8">
      <c r="D36" s="15" t="s">
        <v>46</v>
      </c>
      <c r="E36" s="15">
        <v>2</v>
      </c>
      <c r="H36" s="18" t="s">
        <v>145</v>
      </c>
    </row>
    <row r="37" spans="3:8">
      <c r="H37" s="16"/>
    </row>
    <row r="38" spans="3:8">
      <c r="D38" s="15" t="s">
        <v>51</v>
      </c>
      <c r="E38" s="15">
        <v>1</v>
      </c>
      <c r="H38" s="16" t="s">
        <v>174</v>
      </c>
    </row>
    <row r="39" spans="3:8">
      <c r="F39" s="21"/>
      <c r="H39" s="16"/>
    </row>
    <row r="40" spans="3:8">
      <c r="C40" s="22" t="s">
        <v>170</v>
      </c>
      <c r="D40" s="15" t="s">
        <v>49</v>
      </c>
      <c r="E40" s="15">
        <v>2</v>
      </c>
      <c r="H40" s="18" t="s">
        <v>169</v>
      </c>
    </row>
    <row r="41" spans="3:8">
      <c r="C41" s="22" t="s">
        <v>171</v>
      </c>
      <c r="D41" s="15" t="s">
        <v>58</v>
      </c>
      <c r="E41" s="15">
        <v>1</v>
      </c>
      <c r="H41" s="16" t="s">
        <v>173</v>
      </c>
    </row>
    <row r="42" spans="3:8">
      <c r="H42" s="15" t="s">
        <v>172</v>
      </c>
    </row>
    <row r="43" spans="3:8">
      <c r="H43" s="23"/>
    </row>
    <row r="44" spans="3:8">
      <c r="H44" s="23"/>
    </row>
    <row r="45" spans="3:8">
      <c r="F45" s="21"/>
      <c r="H45" s="23"/>
    </row>
  </sheetData>
  <hyperlinks>
    <hyperlink ref="H12" r:id="rId1"/>
    <hyperlink ref="H15" r:id="rId2"/>
    <hyperlink ref="H14" r:id="rId3"/>
    <hyperlink ref="H17" r:id="rId4"/>
    <hyperlink ref="H18" r:id="rId5"/>
    <hyperlink ref="H24" r:id="rId6"/>
    <hyperlink ref="H26" r:id="rId7"/>
    <hyperlink ref="H10" r:id="rId8"/>
    <hyperlink ref="H11" r:id="rId9"/>
    <hyperlink ref="H8" r:id="rId10"/>
    <hyperlink ref="H7" r:id="rId11"/>
    <hyperlink ref="H29" r:id="rId12"/>
    <hyperlink ref="H30" r:id="rId13"/>
    <hyperlink ref="H35" r:id="rId14"/>
    <hyperlink ref="H36" r:id="rId15"/>
    <hyperlink ref="H33" r:id="rId16"/>
    <hyperlink ref="H32" r:id="rId17"/>
    <hyperlink ref="H21" r:id="rId18"/>
    <hyperlink ref="H25" r:id="rId19"/>
    <hyperlink ref="H40" r:id="rId2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2023-01-30T06:08:56Z</dcterms:created>
  <dcterms:modified xsi:type="dcterms:W3CDTF">2023-02-04T22:23:39Z</dcterms:modified>
</cp:coreProperties>
</file>