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Semester 6\Semester 6\Kapita Selekta Sistem Cerdas\Theorem\"/>
    </mc:Choice>
  </mc:AlternateContent>
  <xr:revisionPtr revIDLastSave="0" documentId="13_ncr:1_{87882559-A244-4080-93DB-DB9EF394718A}" xr6:coauthVersionLast="47" xr6:coauthVersionMax="47" xr10:uidLastSave="{00000000-0000-0000-0000-000000000000}"/>
  <bookViews>
    <workbookView xWindow="19095" yWindow="0" windowWidth="19410" windowHeight="20985" xr2:uid="{FC67C30E-3E61-4399-93F1-CBD9A4F4E676}"/>
  </bookViews>
  <sheets>
    <sheet name="Sheet1" sheetId="1" r:id="rId1"/>
    <sheet name="Sheet2" sheetId="2" r:id="rId2"/>
  </sheets>
  <definedNames>
    <definedName name="LookFieldTable">Sheet2!$D$3:$E$119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84" i="1" l="1" a="1"/>
  <c r="C184" i="1" s="1"/>
  <c r="C230" i="1" a="1"/>
  <c r="C230" i="1" s="1"/>
  <c r="C215" i="1" a="1"/>
  <c r="C215" i="1" s="1"/>
  <c r="C200" i="1" a="1"/>
  <c r="C200" i="1" s="1"/>
  <c r="B10" i="1"/>
  <c r="B20" i="1" s="1" a="1"/>
  <c r="B20" i="1" s="1"/>
  <c r="B41" i="1" s="1"/>
  <c r="AB59" i="1"/>
  <c r="AC59" i="1"/>
  <c r="AD59" i="1"/>
  <c r="AE59" i="1"/>
  <c r="AF59" i="1"/>
  <c r="AG59" i="1"/>
  <c r="AH59" i="1"/>
  <c r="AI59" i="1"/>
  <c r="AJ59" i="1"/>
  <c r="AK59" i="1"/>
  <c r="AB57" i="1"/>
  <c r="AC57" i="1"/>
  <c r="AD57" i="1"/>
  <c r="AE57" i="1"/>
  <c r="AF57" i="1"/>
  <c r="AG57" i="1"/>
  <c r="AH57" i="1"/>
  <c r="AI57" i="1"/>
  <c r="AJ57" i="1"/>
  <c r="AK57" i="1"/>
  <c r="AL57" i="1"/>
  <c r="AM57" i="1"/>
  <c r="AN57" i="1"/>
  <c r="L57" i="1"/>
  <c r="M57" i="1"/>
  <c r="N57" i="1"/>
  <c r="O57" i="1"/>
  <c r="P57" i="1"/>
  <c r="Q57" i="1"/>
  <c r="R57" i="1"/>
  <c r="S57" i="1"/>
  <c r="T57" i="1"/>
  <c r="U57" i="1"/>
  <c r="V57" i="1"/>
  <c r="W57" i="1"/>
  <c r="X57" i="1"/>
  <c r="Y57" i="1"/>
  <c r="Z57" i="1"/>
  <c r="AA57" i="1"/>
  <c r="L58" i="1"/>
  <c r="M58" i="1"/>
  <c r="N58" i="1"/>
  <c r="O58" i="1"/>
  <c r="P58" i="1"/>
  <c r="Q58" i="1"/>
  <c r="R58" i="1"/>
  <c r="S58" i="1"/>
  <c r="T58" i="1"/>
  <c r="U58" i="1"/>
  <c r="V58" i="1"/>
  <c r="W58" i="1"/>
  <c r="X58" i="1"/>
  <c r="Y58" i="1"/>
  <c r="Z58" i="1"/>
  <c r="AA58" i="1"/>
  <c r="L59" i="1"/>
  <c r="M59" i="1"/>
  <c r="N59" i="1"/>
  <c r="O59" i="1"/>
  <c r="P59" i="1"/>
  <c r="Q59" i="1"/>
  <c r="R59" i="1"/>
  <c r="S59" i="1"/>
  <c r="T59" i="1"/>
  <c r="U59" i="1"/>
  <c r="V59" i="1"/>
  <c r="W59" i="1"/>
  <c r="X59" i="1"/>
  <c r="Y59" i="1"/>
  <c r="Z59" i="1"/>
  <c r="AA59" i="1"/>
  <c r="L55" i="1"/>
  <c r="M55" i="1"/>
  <c r="N55" i="1"/>
  <c r="L54" i="1"/>
  <c r="M54" i="1"/>
  <c r="N54" i="1"/>
  <c r="O54" i="1"/>
  <c r="P54" i="1"/>
  <c r="C53" i="1"/>
  <c r="D53" i="1"/>
  <c r="E53" i="1"/>
  <c r="F53" i="1"/>
  <c r="G53" i="1"/>
  <c r="H53" i="1"/>
  <c r="I53" i="1"/>
  <c r="J53" i="1"/>
  <c r="K53" i="1"/>
  <c r="C54" i="1"/>
  <c r="D54" i="1"/>
  <c r="E54" i="1"/>
  <c r="F54" i="1"/>
  <c r="G54" i="1"/>
  <c r="H54" i="1"/>
  <c r="I54" i="1"/>
  <c r="J54" i="1"/>
  <c r="K54" i="1"/>
  <c r="C55" i="1"/>
  <c r="D55" i="1"/>
  <c r="E55" i="1"/>
  <c r="F55" i="1"/>
  <c r="G55" i="1"/>
  <c r="H55" i="1"/>
  <c r="I55" i="1"/>
  <c r="J55" i="1"/>
  <c r="K55" i="1"/>
  <c r="C56" i="1"/>
  <c r="D56" i="1"/>
  <c r="E56" i="1"/>
  <c r="F56" i="1"/>
  <c r="G56" i="1"/>
  <c r="H56" i="1"/>
  <c r="I56" i="1"/>
  <c r="J56" i="1"/>
  <c r="K56" i="1"/>
  <c r="C57" i="1"/>
  <c r="D57" i="1"/>
  <c r="E57" i="1"/>
  <c r="F57" i="1"/>
  <c r="G57" i="1"/>
  <c r="H57" i="1"/>
  <c r="I57" i="1"/>
  <c r="J57" i="1"/>
  <c r="K57" i="1"/>
  <c r="C58" i="1"/>
  <c r="D58" i="1"/>
  <c r="E58" i="1"/>
  <c r="F58" i="1"/>
  <c r="G58" i="1"/>
  <c r="H58" i="1"/>
  <c r="I58" i="1"/>
  <c r="J58" i="1"/>
  <c r="K58" i="1"/>
  <c r="C59" i="1"/>
  <c r="D59" i="1"/>
  <c r="E59" i="1"/>
  <c r="F59" i="1"/>
  <c r="G59" i="1"/>
  <c r="H59" i="1"/>
  <c r="I59" i="1"/>
  <c r="J59" i="1"/>
  <c r="K59" i="1"/>
  <c r="B54" i="1"/>
  <c r="B55" i="1"/>
  <c r="B56" i="1"/>
  <c r="B57" i="1"/>
  <c r="B58" i="1"/>
  <c r="B59" i="1"/>
  <c r="L53" i="1"/>
  <c r="M53" i="1"/>
  <c r="N53" i="1"/>
  <c r="O53" i="1"/>
  <c r="P53" i="1"/>
  <c r="B53" i="1"/>
  <c r="C52" i="1"/>
  <c r="D52" i="1"/>
  <c r="E52" i="1"/>
  <c r="F52" i="1"/>
  <c r="G52" i="1"/>
  <c r="H52" i="1"/>
  <c r="I52" i="1"/>
  <c r="J52" i="1"/>
  <c r="K52" i="1"/>
  <c r="L52" i="1"/>
  <c r="M52" i="1"/>
  <c r="N52" i="1"/>
  <c r="O52" i="1"/>
  <c r="P52" i="1"/>
  <c r="Q52" i="1"/>
  <c r="B52" i="1"/>
  <c r="A6" i="2" a="1"/>
  <c r="A6" i="2" s="1"/>
  <c r="B17" i="1"/>
  <c r="B27" i="1" s="1" a="1"/>
  <c r="B27" i="1" s="1"/>
  <c r="B48" i="1" s="1"/>
  <c r="B11" i="1"/>
  <c r="B21" i="1" s="1" a="1"/>
  <c r="B21" i="1" s="1"/>
  <c r="B42" i="1" s="1"/>
  <c r="B12" i="1"/>
  <c r="B22" i="1" s="1" a="1"/>
  <c r="B22" i="1" s="1"/>
  <c r="B43" i="1" s="1"/>
  <c r="B13" i="1"/>
  <c r="B23" i="1" s="1" a="1"/>
  <c r="B23" i="1" s="1"/>
  <c r="B44" i="1" s="1"/>
  <c r="B14" i="1"/>
  <c r="B24" i="1" s="1" a="1"/>
  <c r="B24" i="1" s="1"/>
  <c r="B45" i="1" s="1"/>
  <c r="B15" i="1"/>
  <c r="B25" i="1" s="1" a="1"/>
  <c r="B25" i="1" s="1"/>
  <c r="B46" i="1" s="1"/>
  <c r="B16" i="1"/>
  <c r="B26" i="1" s="1" a="1"/>
  <c r="B26" i="1" s="1"/>
  <c r="B47" i="1" s="1"/>
  <c r="H64" i="1" l="1"/>
  <c r="H67" i="1"/>
  <c r="H70" i="1"/>
  <c r="H69" i="1"/>
  <c r="H65" i="1"/>
  <c r="H63" i="1"/>
  <c r="G67" i="1"/>
  <c r="G68" i="1"/>
  <c r="G66" i="1"/>
  <c r="H68" i="1"/>
  <c r="H66" i="1"/>
  <c r="G64" i="1"/>
  <c r="G70" i="1"/>
  <c r="G65" i="1"/>
  <c r="G69" i="1"/>
  <c r="G63" i="1"/>
  <c r="M44" i="1"/>
  <c r="N44" i="1"/>
  <c r="K43" i="1"/>
  <c r="J43" i="1"/>
  <c r="G43" i="1"/>
  <c r="J42" i="1"/>
  <c r="I42" i="1"/>
  <c r="H42" i="1"/>
  <c r="G42" i="1"/>
  <c r="F42" i="1"/>
  <c r="E42" i="1"/>
  <c r="P42" i="1"/>
  <c r="I43" i="1"/>
  <c r="H43" i="1"/>
  <c r="E45" i="1"/>
  <c r="D45" i="1"/>
  <c r="C45" i="1"/>
  <c r="AB48" i="1"/>
  <c r="P41" i="1"/>
  <c r="D48" i="1"/>
  <c r="N46" i="1"/>
  <c r="X47" i="1"/>
  <c r="M46" i="1"/>
  <c r="AJ46" i="1"/>
  <c r="P47" i="1"/>
  <c r="K46" i="1"/>
  <c r="L44" i="1"/>
  <c r="F43" i="1"/>
  <c r="U47" i="1"/>
  <c r="AH46" i="1"/>
  <c r="E43" i="1"/>
  <c r="C41" i="1"/>
  <c r="Z47" i="1"/>
  <c r="AC48" i="1"/>
  <c r="E48" i="1"/>
  <c r="Y47" i="1"/>
  <c r="AL46" i="1"/>
  <c r="Q47" i="1"/>
  <c r="L46" i="1"/>
  <c r="D42" i="1"/>
  <c r="O47" i="1"/>
  <c r="J46" i="1"/>
  <c r="K44" i="1"/>
  <c r="T47" i="1"/>
  <c r="O41" i="1"/>
  <c r="M47" i="1"/>
  <c r="I44" i="1"/>
  <c r="R47" i="1"/>
  <c r="P48" i="1"/>
  <c r="F46" i="1"/>
  <c r="Z48" i="1"/>
  <c r="AC46" i="1"/>
  <c r="L41" i="1"/>
  <c r="O48" i="1"/>
  <c r="J47" i="1"/>
  <c r="E46" i="1"/>
  <c r="F44" i="1"/>
  <c r="Y48" i="1"/>
  <c r="Y46" i="1"/>
  <c r="AB46" i="1"/>
  <c r="K41" i="1"/>
  <c r="N48" i="1"/>
  <c r="I47" i="1"/>
  <c r="D46" i="1"/>
  <c r="E44" i="1"/>
  <c r="X48" i="1"/>
  <c r="X46" i="1"/>
  <c r="AK48" i="1"/>
  <c r="Q41" i="1"/>
  <c r="J41" i="1"/>
  <c r="M48" i="1"/>
  <c r="H47" i="1"/>
  <c r="C46" i="1"/>
  <c r="D44" i="1"/>
  <c r="W48" i="1"/>
  <c r="W46" i="1"/>
  <c r="AJ48" i="1"/>
  <c r="I41" i="1"/>
  <c r="L48" i="1"/>
  <c r="G47" i="1"/>
  <c r="K45" i="1"/>
  <c r="C44" i="1"/>
  <c r="V48" i="1"/>
  <c r="V46" i="1"/>
  <c r="AI48" i="1"/>
  <c r="F48" i="1"/>
  <c r="P46" i="1"/>
  <c r="AM46" i="1"/>
  <c r="O46" i="1"/>
  <c r="C48" i="1"/>
  <c r="W47" i="1"/>
  <c r="AG46" i="1"/>
  <c r="AK46" i="1"/>
  <c r="V47" i="1"/>
  <c r="C42" i="1"/>
  <c r="N47" i="1"/>
  <c r="I46" i="1"/>
  <c r="J44" i="1"/>
  <c r="D43" i="1"/>
  <c r="S47" i="1"/>
  <c r="AF46" i="1"/>
  <c r="H46" i="1"/>
  <c r="C43" i="1"/>
  <c r="AE46" i="1"/>
  <c r="H41" i="1"/>
  <c r="AF48" i="1"/>
  <c r="AE48" i="1"/>
  <c r="AI46" i="1"/>
  <c r="A1" i="2"/>
  <c r="A2" i="2" s="1" a="1"/>
  <c r="A2" i="2" s="1"/>
  <c r="N41" i="1"/>
  <c r="Q48" i="1"/>
  <c r="L47" i="1"/>
  <c r="G46" i="1"/>
  <c r="H44" i="1"/>
  <c r="AA48" i="1"/>
  <c r="AA46" i="1"/>
  <c r="AD46" i="1"/>
  <c r="M41" i="1"/>
  <c r="K47" i="1"/>
  <c r="G44" i="1"/>
  <c r="Z46" i="1"/>
  <c r="O42" i="1"/>
  <c r="K48" i="1"/>
  <c r="F47" i="1"/>
  <c r="J45" i="1"/>
  <c r="P43" i="1"/>
  <c r="U48" i="1"/>
  <c r="U46" i="1"/>
  <c r="AH48" i="1"/>
  <c r="N42" i="1"/>
  <c r="G41" i="1"/>
  <c r="J48" i="1"/>
  <c r="E47" i="1"/>
  <c r="I45" i="1"/>
  <c r="O43" i="1"/>
  <c r="T48" i="1"/>
  <c r="T46" i="1"/>
  <c r="AG48" i="1"/>
  <c r="M42" i="1"/>
  <c r="F41" i="1"/>
  <c r="I48" i="1"/>
  <c r="D47" i="1"/>
  <c r="H45" i="1"/>
  <c r="N43" i="1"/>
  <c r="S48" i="1"/>
  <c r="S46" i="1"/>
  <c r="L42" i="1"/>
  <c r="E41" i="1"/>
  <c r="H48" i="1"/>
  <c r="C47" i="1"/>
  <c r="G45" i="1"/>
  <c r="M43" i="1"/>
  <c r="R48" i="1"/>
  <c r="R46" i="1"/>
  <c r="K42" i="1"/>
  <c r="D41" i="1"/>
  <c r="G48" i="1"/>
  <c r="Q46" i="1"/>
  <c r="F45" i="1"/>
  <c r="L43" i="1"/>
  <c r="AA47" i="1"/>
  <c r="AN46" i="1"/>
  <c r="AD48" i="1"/>
  <c r="C77" i="1" l="1"/>
  <c r="D103" i="1"/>
  <c r="C163" i="1"/>
  <c r="D119" i="1"/>
  <c r="D122" i="1"/>
  <c r="C179" i="1"/>
  <c r="C68" i="1"/>
  <c r="C120" i="1"/>
  <c r="C178" i="1"/>
  <c r="D108" i="1"/>
  <c r="C151" i="1"/>
  <c r="C80" i="1"/>
  <c r="D178" i="1"/>
  <c r="C171" i="1"/>
  <c r="C164" i="1"/>
  <c r="C72" i="1"/>
  <c r="C78" i="1"/>
  <c r="D179" i="1"/>
  <c r="D129" i="1"/>
  <c r="C105" i="1"/>
  <c r="C155" i="1"/>
  <c r="D164" i="1"/>
  <c r="D136" i="1"/>
  <c r="C168" i="1"/>
  <c r="C82" i="1"/>
  <c r="D112" i="1"/>
  <c r="D176" i="1"/>
  <c r="C145" i="1"/>
  <c r="C96" i="1"/>
  <c r="D152" i="1"/>
  <c r="D102" i="1"/>
  <c r="C165" i="1"/>
  <c r="C152" i="1"/>
  <c r="C121" i="1"/>
  <c r="D161" i="1"/>
  <c r="D83" i="1"/>
  <c r="C109" i="1"/>
  <c r="C159" i="1"/>
  <c r="D142" i="1"/>
  <c r="C129" i="1"/>
  <c r="C84" i="1"/>
  <c r="D153" i="1"/>
  <c r="D131" i="1"/>
  <c r="D96" i="1"/>
  <c r="C106" i="1"/>
  <c r="C176" i="1"/>
  <c r="C122" i="1"/>
  <c r="D97" i="1"/>
  <c r="C126" i="1"/>
  <c r="C113" i="1"/>
  <c r="C123" i="1"/>
  <c r="D114" i="1"/>
  <c r="D92" i="1"/>
  <c r="D79" i="1"/>
  <c r="C146" i="1"/>
  <c r="C90" i="1"/>
  <c r="C133" i="1"/>
  <c r="C99" i="1"/>
  <c r="D147" i="1"/>
  <c r="D154" i="1"/>
  <c r="D132" i="1"/>
  <c r="D101" i="1"/>
  <c r="C110" i="1"/>
  <c r="C161" i="1"/>
  <c r="D115" i="1"/>
  <c r="D159" i="1"/>
  <c r="C87" i="1"/>
  <c r="C150" i="1"/>
  <c r="C74" i="1"/>
  <c r="C177" i="1"/>
  <c r="C100" i="1"/>
  <c r="C65" i="1"/>
  <c r="D168" i="1"/>
  <c r="D175" i="1"/>
  <c r="D66" i="1"/>
  <c r="D133" i="1"/>
  <c r="D140" i="1"/>
  <c r="C107" i="1"/>
  <c r="C170" i="1"/>
  <c r="C94" i="1"/>
  <c r="C98" i="1"/>
  <c r="C162" i="1"/>
  <c r="C141" i="1"/>
  <c r="D89" i="1"/>
  <c r="D156" i="1"/>
  <c r="D87" i="1"/>
  <c r="D173" i="1"/>
  <c r="D81" i="1"/>
  <c r="C131" i="1"/>
  <c r="D84" i="1"/>
  <c r="D95" i="1"/>
  <c r="C88" i="1"/>
  <c r="C95" i="1"/>
  <c r="C102" i="1"/>
  <c r="D148" i="1"/>
  <c r="C64" i="1"/>
  <c r="C115" i="1"/>
  <c r="D124" i="1"/>
  <c r="D69" i="1"/>
  <c r="D123" i="1"/>
  <c r="C128" i="1"/>
  <c r="C81" i="1"/>
  <c r="D171" i="1"/>
  <c r="D163" i="1"/>
  <c r="C92" i="1"/>
  <c r="C103" i="1"/>
  <c r="D120" i="1"/>
  <c r="D65" i="1"/>
  <c r="C125" i="1"/>
  <c r="C175" i="1"/>
  <c r="D86" i="1"/>
  <c r="D90" i="1"/>
  <c r="D99" i="1"/>
  <c r="C132" i="1"/>
  <c r="C79" i="1"/>
  <c r="D121" i="1"/>
  <c r="D77" i="1"/>
  <c r="C89" i="1"/>
  <c r="C83" i="1"/>
  <c r="D126" i="1"/>
  <c r="D170" i="1"/>
  <c r="D117" i="1"/>
  <c r="C172" i="1"/>
  <c r="C119" i="1"/>
  <c r="D113" i="1"/>
  <c r="D157" i="1"/>
  <c r="C73" i="1"/>
  <c r="D166" i="1"/>
  <c r="C149" i="1"/>
  <c r="C160" i="1"/>
  <c r="D74" i="1"/>
  <c r="D85" i="1"/>
  <c r="D151" i="1"/>
  <c r="C169" i="1"/>
  <c r="C70" i="1"/>
  <c r="D107" i="1"/>
  <c r="D105" i="1"/>
  <c r="D80" i="1"/>
  <c r="C153" i="1"/>
  <c r="C139" i="1"/>
  <c r="D145" i="1"/>
  <c r="D64" i="1"/>
  <c r="C130" i="1"/>
  <c r="C173" i="1"/>
  <c r="C75" i="1"/>
  <c r="D128" i="1"/>
  <c r="D155" i="1"/>
  <c r="D165" i="1"/>
  <c r="D93" i="1"/>
  <c r="D100" i="1"/>
  <c r="D70" i="1"/>
  <c r="D78" i="1"/>
  <c r="C127" i="1"/>
  <c r="C71" i="1"/>
  <c r="C114" i="1"/>
  <c r="C118" i="1"/>
  <c r="C76" i="1"/>
  <c r="C104" i="1"/>
  <c r="D109" i="1"/>
  <c r="D137" i="1"/>
  <c r="D127" i="1"/>
  <c r="D94" i="1"/>
  <c r="D141" i="1"/>
  <c r="C174" i="1"/>
  <c r="D150" i="1"/>
  <c r="D162" i="1"/>
  <c r="D91" i="1"/>
  <c r="D135" i="1"/>
  <c r="D139" i="1"/>
  <c r="C166" i="1"/>
  <c r="C137" i="1"/>
  <c r="D88" i="1"/>
  <c r="D172" i="1"/>
  <c r="C67" i="1"/>
  <c r="C140" i="1"/>
  <c r="C134" i="1"/>
  <c r="D82" i="1"/>
  <c r="D158" i="1"/>
  <c r="D104" i="1"/>
  <c r="C108" i="1"/>
  <c r="C142" i="1"/>
  <c r="D111" i="1"/>
  <c r="D76" i="1"/>
  <c r="C85" i="1"/>
  <c r="C135" i="1"/>
  <c r="D144" i="1"/>
  <c r="D116" i="1"/>
  <c r="C148" i="1"/>
  <c r="C143" i="1"/>
  <c r="D72" i="1"/>
  <c r="D169" i="1"/>
  <c r="C112" i="1"/>
  <c r="D160" i="1"/>
  <c r="C69" i="1"/>
  <c r="C144" i="1"/>
  <c r="D106" i="1"/>
  <c r="D130" i="1"/>
  <c r="C116" i="1"/>
  <c r="D73" i="1"/>
  <c r="C66" i="1"/>
  <c r="C136" i="1"/>
  <c r="D146" i="1"/>
  <c r="D71" i="1"/>
  <c r="D75" i="1"/>
  <c r="C86" i="1"/>
  <c r="C156" i="1"/>
  <c r="D143" i="1"/>
  <c r="D98" i="1"/>
  <c r="C93" i="1"/>
  <c r="D67" i="1"/>
  <c r="D138" i="1"/>
  <c r="C97" i="1"/>
  <c r="C117" i="1"/>
  <c r="C124" i="1"/>
  <c r="D125" i="1"/>
  <c r="C157" i="1"/>
  <c r="C147" i="1"/>
  <c r="C91" i="1"/>
  <c r="C138" i="1"/>
  <c r="C101" i="1"/>
  <c r="C63" i="1"/>
  <c r="D149" i="1"/>
  <c r="D177" i="1"/>
  <c r="D167" i="1"/>
  <c r="D134" i="1"/>
  <c r="C167" i="1"/>
  <c r="C111" i="1"/>
  <c r="C154" i="1"/>
  <c r="C158" i="1"/>
  <c r="D63" i="1"/>
  <c r="D110" i="1"/>
  <c r="D118" i="1"/>
  <c r="D68" i="1"/>
  <c r="D174" i="1"/>
  <c r="I63" i="1"/>
  <c r="I70" i="1"/>
  <c r="I64" i="1"/>
  <c r="I69" i="1"/>
  <c r="I65" i="1"/>
  <c r="I67" i="1"/>
  <c r="I66" i="1"/>
  <c r="I68" i="1"/>
  <c r="D180" i="1" l="1"/>
  <c r="C18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<sst xmlns="http://schemas.openxmlformats.org/spreadsheetml/2006/main" count="480" uniqueCount="158">
  <si>
    <t>By combining an integrated ARM Cortex A9 processor with a dedicated accelerator this architecture can be configured to realize various objects detection by simply loading different parameters 2D parallelism is involved in accelerator unit combination which brings more flexibility</t>
  </si>
  <si>
    <t>This scheme is implemented on Xilinx ZC702 platform the experiment result shows that 40 QVGA frames per second can be achieved for real time face detection</t>
  </si>
  <si>
    <t>The accelerator achieves more than 13 times improvement over the OpenCV implementation on a standalone Cortex A9 w r t execution speed Meanwhile the accelerator consumes 40 less FPGA hardware resources than the prior art implementation</t>
  </si>
  <si>
    <t>AdaBoost algorithm based on Haar like features can achieves high accuracy above 95 in object detection</t>
  </si>
  <si>
    <t>Initial Parameter:</t>
  </si>
  <si>
    <t>alpha=</t>
  </si>
  <si>
    <t>beta=</t>
  </si>
  <si>
    <t>Known Parameter:</t>
  </si>
  <si>
    <t>Decided Parameter:</t>
  </si>
  <si>
    <t>W</t>
  </si>
  <si>
    <t>K</t>
  </si>
  <si>
    <t>doc 1</t>
  </si>
  <si>
    <t>doc 2</t>
  </si>
  <si>
    <t>doc 3</t>
  </si>
  <si>
    <t>doc 4</t>
  </si>
  <si>
    <t>doc 5</t>
  </si>
  <si>
    <t>doc 6</t>
  </si>
  <si>
    <t>doc 7</t>
  </si>
  <si>
    <t>doc 8</t>
  </si>
  <si>
    <t>Meanwhile massive computing power is needed to implement the cascaded classifiers involved in AdaBoost detection</t>
  </si>
  <si>
    <t>To solve this problem several dedicated hardware solutions have been proposed for real time applications</t>
  </si>
  <si>
    <t>In this work a novel heterogeneous architecture of an AdaBoost detector is presented</t>
  </si>
  <si>
    <t>This architecture achieves higher performance while consuming fewer hardware resources</t>
  </si>
  <si>
    <t>adaboost</t>
  </si>
  <si>
    <t>algorithm</t>
  </si>
  <si>
    <t>based</t>
  </si>
  <si>
    <t>on</t>
  </si>
  <si>
    <t>haar</t>
  </si>
  <si>
    <t>like</t>
  </si>
  <si>
    <t>features</t>
  </si>
  <si>
    <t>can</t>
  </si>
  <si>
    <t>achieves</t>
  </si>
  <si>
    <t>high</t>
  </si>
  <si>
    <t>accuracy</t>
  </si>
  <si>
    <t>above</t>
  </si>
  <si>
    <t>95</t>
  </si>
  <si>
    <t>in</t>
  </si>
  <si>
    <t>object</t>
  </si>
  <si>
    <t>detection</t>
  </si>
  <si>
    <t>meanwhile</t>
  </si>
  <si>
    <t>massive</t>
  </si>
  <si>
    <t>computing</t>
  </si>
  <si>
    <t>power</t>
  </si>
  <si>
    <t>is</t>
  </si>
  <si>
    <t>needed</t>
  </si>
  <si>
    <t>to</t>
  </si>
  <si>
    <t>implement</t>
  </si>
  <si>
    <t>the</t>
  </si>
  <si>
    <t>cascaded</t>
  </si>
  <si>
    <t>classifiers</t>
  </si>
  <si>
    <t>involved</t>
  </si>
  <si>
    <t>solve</t>
  </si>
  <si>
    <t>this</t>
  </si>
  <si>
    <t>problem</t>
  </si>
  <si>
    <t>several</t>
  </si>
  <si>
    <t>dedicated</t>
  </si>
  <si>
    <t>hardware</t>
  </si>
  <si>
    <t>solutions</t>
  </si>
  <si>
    <t>have</t>
  </si>
  <si>
    <t>been</t>
  </si>
  <si>
    <t>proposed</t>
  </si>
  <si>
    <t>for</t>
  </si>
  <si>
    <t>real</t>
  </si>
  <si>
    <t>time</t>
  </si>
  <si>
    <t>applications</t>
  </si>
  <si>
    <t>work</t>
  </si>
  <si>
    <t>a</t>
  </si>
  <si>
    <t>novel</t>
  </si>
  <si>
    <t>heterogeneous</t>
  </si>
  <si>
    <t>architecture</t>
  </si>
  <si>
    <t>of</t>
  </si>
  <si>
    <t>an</t>
  </si>
  <si>
    <t>detector</t>
  </si>
  <si>
    <t>presented</t>
  </si>
  <si>
    <t>higher</t>
  </si>
  <si>
    <t>performance</t>
  </si>
  <si>
    <t>while</t>
  </si>
  <si>
    <t>consuming</t>
  </si>
  <si>
    <t>fewer</t>
  </si>
  <si>
    <t>resources</t>
  </si>
  <si>
    <t>by</t>
  </si>
  <si>
    <t>combining</t>
  </si>
  <si>
    <t>integrated</t>
  </si>
  <si>
    <t>arm</t>
  </si>
  <si>
    <t>cortex</t>
  </si>
  <si>
    <t>a9</t>
  </si>
  <si>
    <t>processor</t>
  </si>
  <si>
    <t>with</t>
  </si>
  <si>
    <t>accelerator</t>
  </si>
  <si>
    <t>be</t>
  </si>
  <si>
    <t>configured</t>
  </si>
  <si>
    <t>realize</t>
  </si>
  <si>
    <t>various</t>
  </si>
  <si>
    <t>objects</t>
  </si>
  <si>
    <t>simply</t>
  </si>
  <si>
    <t>loading</t>
  </si>
  <si>
    <t>different</t>
  </si>
  <si>
    <t>parameters</t>
  </si>
  <si>
    <t>2d</t>
  </si>
  <si>
    <t>parallelism</t>
  </si>
  <si>
    <t>unit</t>
  </si>
  <si>
    <t>combination</t>
  </si>
  <si>
    <t>which</t>
  </si>
  <si>
    <t>brings</t>
  </si>
  <si>
    <t>more</t>
  </si>
  <si>
    <t>flexibility</t>
  </si>
  <si>
    <t>scheme</t>
  </si>
  <si>
    <t>implemented</t>
  </si>
  <si>
    <t>xilinx</t>
  </si>
  <si>
    <t>zc702</t>
  </si>
  <si>
    <t>platform</t>
  </si>
  <si>
    <t>experiment</t>
  </si>
  <si>
    <t>result</t>
  </si>
  <si>
    <t>shows</t>
  </si>
  <si>
    <t>that</t>
  </si>
  <si>
    <t>40</t>
  </si>
  <si>
    <t>qvga</t>
  </si>
  <si>
    <t>frames</t>
  </si>
  <si>
    <t>per</t>
  </si>
  <si>
    <t>second</t>
  </si>
  <si>
    <t>achieved</t>
  </si>
  <si>
    <t>face</t>
  </si>
  <si>
    <t>than</t>
  </si>
  <si>
    <t>13</t>
  </si>
  <si>
    <t>times</t>
  </si>
  <si>
    <t>improvement</t>
  </si>
  <si>
    <t>over</t>
  </si>
  <si>
    <t>opencv</t>
  </si>
  <si>
    <t>implementation</t>
  </si>
  <si>
    <t>standalone</t>
  </si>
  <si>
    <t>w</t>
  </si>
  <si>
    <t>r</t>
  </si>
  <si>
    <t>t</t>
  </si>
  <si>
    <t>execution</t>
  </si>
  <si>
    <t>speed</t>
  </si>
  <si>
    <t>consumes</t>
  </si>
  <si>
    <t>less</t>
  </si>
  <si>
    <t>fpga</t>
  </si>
  <si>
    <t>prior</t>
  </si>
  <si>
    <t>art</t>
  </si>
  <si>
    <t>Replace word as word ID</t>
  </si>
  <si>
    <t>Randomly assign topic to each word/token</t>
  </si>
  <si>
    <t>to lower</t>
  </si>
  <si>
    <t>split text</t>
  </si>
  <si>
    <t>Create word-topic matrix</t>
  </si>
  <si>
    <t>k1</t>
  </si>
  <si>
    <t>k2</t>
  </si>
  <si>
    <t>Total</t>
  </si>
  <si>
    <t>doc-topic matrix</t>
  </si>
  <si>
    <t>Probability of all token</t>
  </si>
  <si>
    <t>doc</t>
  </si>
  <si>
    <t>pos</t>
  </si>
  <si>
    <t>word</t>
  </si>
  <si>
    <t>topic random</t>
  </si>
  <si>
    <t>prob k1</t>
  </si>
  <si>
    <t>prob k2</t>
  </si>
  <si>
    <t>FINAL TOPIC</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</si>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</sst>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B21F7-FD0A-4DF8-B416-8304F284518B}">
  <dimension ref="A1:AN330"/>
  <sheetViews>
    <sheetView tabSelected="1" topLeftCell="A163" workbookViewId="0">
      <selection activeCell="E184" sqref="E184"/>
    </sheetView>
  </sheetViews>
  <sheetFormatPr defaultRowHeight="15" x14ac:dyDescent="0.25"/>
  <cols>
    <col min="3" max="3" width="8.85546875" customWidth="1"/>
    <col min="4" max="4" width="12.5703125" customWidth="1"/>
    <col min="5" max="5" width="12" bestFit="1" customWidth="1"/>
    <col min="6" max="6" width="13.28515625" customWidth="1"/>
    <col min="7" max="7" width="12.7109375" customWidth="1"/>
  </cols>
  <sheetData>
    <row r="1" spans="1:2" x14ac:dyDescent="0.25">
      <c r="A1" t="s">
        <v>11</v>
      </c>
      <c r="B1" t="s">
        <v>3</v>
      </c>
    </row>
    <row r="2" spans="1:2" x14ac:dyDescent="0.25">
      <c r="A2" t="s">
        <v>12</v>
      </c>
      <c r="B2" t="s">
        <v>19</v>
      </c>
    </row>
    <row r="3" spans="1:2" x14ac:dyDescent="0.25">
      <c r="A3" t="s">
        <v>13</v>
      </c>
      <c r="B3" t="s">
        <v>20</v>
      </c>
    </row>
    <row r="4" spans="1:2" x14ac:dyDescent="0.25">
      <c r="A4" t="s">
        <v>14</v>
      </c>
      <c r="B4" t="s">
        <v>21</v>
      </c>
    </row>
    <row r="5" spans="1:2" x14ac:dyDescent="0.25">
      <c r="A5" t="s">
        <v>15</v>
      </c>
      <c r="B5" t="s">
        <v>22</v>
      </c>
    </row>
    <row r="6" spans="1:2" x14ac:dyDescent="0.25">
      <c r="A6" t="s">
        <v>16</v>
      </c>
      <c r="B6" t="s">
        <v>0</v>
      </c>
    </row>
    <row r="7" spans="1:2" x14ac:dyDescent="0.25">
      <c r="A7" t="s">
        <v>17</v>
      </c>
      <c r="B7" t="s">
        <v>1</v>
      </c>
    </row>
    <row r="8" spans="1:2" x14ac:dyDescent="0.25">
      <c r="A8" t="s">
        <v>18</v>
      </c>
      <c r="B8" t="s">
        <v>2</v>
      </c>
    </row>
    <row r="9" spans="1:2" x14ac:dyDescent="0.25">
      <c r="B9" t="s">
        <v>142</v>
      </c>
    </row>
    <row r="10" spans="1:2" x14ac:dyDescent="0.25">
      <c r="A10" t="s">
        <v>11</v>
      </c>
      <c r="B10" t="str">
        <f>LOWER(B1)</f>
        <v>adaboost algorithm based on haar like features can achieves high accuracy above 95 in object detection</v>
      </c>
    </row>
    <row r="11" spans="1:2" x14ac:dyDescent="0.25">
      <c r="A11" t="s">
        <v>12</v>
      </c>
      <c r="B11" t="str">
        <f t="shared" ref="B11:B16" si="0">LOWER(B2)</f>
        <v>meanwhile massive computing power is needed to implement the cascaded classifiers involved in adaboost detection</v>
      </c>
    </row>
    <row r="12" spans="1:2" x14ac:dyDescent="0.25">
      <c r="A12" t="s">
        <v>13</v>
      </c>
      <c r="B12" t="str">
        <f t="shared" si="0"/>
        <v>to solve this problem several dedicated hardware solutions have been proposed for real time applications</v>
      </c>
    </row>
    <row r="13" spans="1:2" x14ac:dyDescent="0.25">
      <c r="A13" t="s">
        <v>14</v>
      </c>
      <c r="B13" t="str">
        <f t="shared" si="0"/>
        <v>in this work a novel heterogeneous architecture of an adaboost detector is presented</v>
      </c>
    </row>
    <row r="14" spans="1:2" x14ac:dyDescent="0.25">
      <c r="A14" t="s">
        <v>15</v>
      </c>
      <c r="B14" t="str">
        <f t="shared" si="0"/>
        <v>this architecture achieves higher performance while consuming fewer hardware resources</v>
      </c>
    </row>
    <row r="15" spans="1:2" x14ac:dyDescent="0.25">
      <c r="A15" t="s">
        <v>16</v>
      </c>
      <c r="B15" t="str">
        <f t="shared" si="0"/>
        <v>by combining an integrated arm cortex a9 processor with a dedicated accelerator this architecture can be configured to realize various objects detection by simply loading different parameters 2d parallelism is involved in accelerator unit combination which brings more flexibility</v>
      </c>
    </row>
    <row r="16" spans="1:2" x14ac:dyDescent="0.25">
      <c r="A16" t="s">
        <v>17</v>
      </c>
      <c r="B16" t="str">
        <f t="shared" si="0"/>
        <v>this scheme is implemented on xilinx zc702 platform the experiment result shows that 40 qvga frames per second can be achieved for real time face detection</v>
      </c>
    </row>
    <row r="17" spans="1:40" x14ac:dyDescent="0.25">
      <c r="A17" t="s">
        <v>18</v>
      </c>
      <c r="B17" t="str">
        <f>LOWER(B8)</f>
        <v>the accelerator achieves more than 13 times improvement over the opencv implementation on a standalone cortex a9 w r t execution speed meanwhile the accelerator consumes 40 less fpga hardware resources than the prior art implementation</v>
      </c>
    </row>
    <row r="18" spans="1:40" x14ac:dyDescent="0.25">
      <c r="B18" t="s">
        <v>143</v>
      </c>
    </row>
    <row r="19" spans="1:40" x14ac:dyDescent="0.25">
      <c r="B19">
        <v>1</v>
      </c>
      <c r="C19">
        <v>2</v>
      </c>
      <c r="D19">
        <v>3</v>
      </c>
      <c r="E19">
        <v>4</v>
      </c>
      <c r="F19">
        <v>5</v>
      </c>
      <c r="G19">
        <v>6</v>
      </c>
      <c r="H19">
        <v>7</v>
      </c>
      <c r="I19">
        <v>8</v>
      </c>
      <c r="J19">
        <v>9</v>
      </c>
      <c r="K19">
        <v>10</v>
      </c>
      <c r="L19">
        <v>11</v>
      </c>
      <c r="M19">
        <v>12</v>
      </c>
      <c r="N19">
        <v>13</v>
      </c>
      <c r="O19">
        <v>14</v>
      </c>
      <c r="P19">
        <v>15</v>
      </c>
      <c r="Q19">
        <v>16</v>
      </c>
      <c r="R19">
        <v>17</v>
      </c>
      <c r="S19">
        <v>18</v>
      </c>
      <c r="T19">
        <v>19</v>
      </c>
      <c r="U19">
        <v>20</v>
      </c>
      <c r="V19">
        <v>21</v>
      </c>
      <c r="W19">
        <v>22</v>
      </c>
      <c r="X19">
        <v>23</v>
      </c>
      <c r="Y19">
        <v>24</v>
      </c>
      <c r="Z19">
        <v>25</v>
      </c>
      <c r="AA19">
        <v>26</v>
      </c>
      <c r="AB19">
        <v>27</v>
      </c>
      <c r="AC19">
        <v>28</v>
      </c>
      <c r="AD19">
        <v>29</v>
      </c>
      <c r="AE19">
        <v>30</v>
      </c>
      <c r="AF19">
        <v>31</v>
      </c>
      <c r="AG19">
        <v>32</v>
      </c>
      <c r="AH19">
        <v>33</v>
      </c>
      <c r="AI19">
        <v>34</v>
      </c>
      <c r="AJ19">
        <v>35</v>
      </c>
      <c r="AK19">
        <v>36</v>
      </c>
      <c r="AL19">
        <v>37</v>
      </c>
      <c r="AM19">
        <v>38</v>
      </c>
      <c r="AN19">
        <v>39</v>
      </c>
    </row>
    <row r="20" spans="1:40" x14ac:dyDescent="0.25">
      <c r="A20" t="s">
        <v>11</v>
      </c>
      <c r="B20" t="str" cm="1">
        <f t="array" ref="B20:Q20">_xlfn.TEXTSPLIT(B10, " ")</f>
        <v>adaboost</v>
      </c>
      <c r="C20" t="str">
        <v>algorithm</v>
      </c>
      <c r="D20" t="str">
        <v>based</v>
      </c>
      <c r="E20" t="str">
        <v>on</v>
      </c>
      <c r="F20" t="str">
        <v>haar</v>
      </c>
      <c r="G20" t="str">
        <v>like</v>
      </c>
      <c r="H20" t="str">
        <v>features</v>
      </c>
      <c r="I20" t="str">
        <v>can</v>
      </c>
      <c r="J20" t="str">
        <v>achieves</v>
      </c>
      <c r="K20" t="str">
        <v>high</v>
      </c>
      <c r="L20" t="str">
        <v>accuracy</v>
      </c>
      <c r="M20" t="str">
        <v>above</v>
      </c>
      <c r="N20" t="str">
        <v>95</v>
      </c>
      <c r="O20" t="str">
        <v>in</v>
      </c>
      <c r="P20" t="str">
        <v>object</v>
      </c>
      <c r="Q20" t="str">
        <v>detection</v>
      </c>
    </row>
    <row r="21" spans="1:40" x14ac:dyDescent="0.25">
      <c r="A21" t="s">
        <v>12</v>
      </c>
      <c r="B21" t="str" cm="1">
        <f t="array" ref="B21:P21">_xlfn.TEXTSPLIT(B11, " ")</f>
        <v>meanwhile</v>
      </c>
      <c r="C21" t="str">
        <v>massive</v>
      </c>
      <c r="D21" t="str">
        <v>computing</v>
      </c>
      <c r="E21" t="str">
        <v>power</v>
      </c>
      <c r="F21" t="str">
        <v>is</v>
      </c>
      <c r="G21" t="str">
        <v>needed</v>
      </c>
      <c r="H21" t="str">
        <v>to</v>
      </c>
      <c r="I21" t="str">
        <v>implement</v>
      </c>
      <c r="J21" t="str">
        <v>the</v>
      </c>
      <c r="K21" t="str">
        <v>cascaded</v>
      </c>
      <c r="L21" t="str">
        <v>classifiers</v>
      </c>
      <c r="M21" t="str">
        <v>involved</v>
      </c>
      <c r="N21" t="str">
        <v>in</v>
      </c>
      <c r="O21" t="str">
        <v>adaboost</v>
      </c>
      <c r="P21" t="str">
        <v>detection</v>
      </c>
    </row>
    <row r="22" spans="1:40" x14ac:dyDescent="0.25">
      <c r="A22" t="s">
        <v>13</v>
      </c>
      <c r="B22" t="str" cm="1">
        <f t="array" ref="B22:P22">_xlfn.TEXTSPLIT(B12, " ")</f>
        <v>to</v>
      </c>
      <c r="C22" t="str">
        <v>solve</v>
      </c>
      <c r="D22" t="str">
        <v>this</v>
      </c>
      <c r="E22" t="str">
        <v>problem</v>
      </c>
      <c r="F22" t="str">
        <v>several</v>
      </c>
      <c r="G22" t="str">
        <v>dedicated</v>
      </c>
      <c r="H22" t="str">
        <v>hardware</v>
      </c>
      <c r="I22" t="str">
        <v>solutions</v>
      </c>
      <c r="J22" t="str">
        <v>have</v>
      </c>
      <c r="K22" t="str">
        <v>been</v>
      </c>
      <c r="L22" t="str">
        <v>proposed</v>
      </c>
      <c r="M22" t="str">
        <v>for</v>
      </c>
      <c r="N22" t="str">
        <v>real</v>
      </c>
      <c r="O22" t="str">
        <v>time</v>
      </c>
      <c r="P22" t="str">
        <v>applications</v>
      </c>
    </row>
    <row r="23" spans="1:40" x14ac:dyDescent="0.25">
      <c r="A23" t="s">
        <v>14</v>
      </c>
      <c r="B23" t="str" cm="1">
        <f t="array" ref="B23:N23">_xlfn.TEXTSPLIT(B13, " ")</f>
        <v>in</v>
      </c>
      <c r="C23" t="str">
        <v>this</v>
      </c>
      <c r="D23" t="str">
        <v>work</v>
      </c>
      <c r="E23" t="str">
        <v>a</v>
      </c>
      <c r="F23" t="str">
        <v>novel</v>
      </c>
      <c r="G23" t="str">
        <v>heterogeneous</v>
      </c>
      <c r="H23" t="str">
        <v>architecture</v>
      </c>
      <c r="I23" t="str">
        <v>of</v>
      </c>
      <c r="J23" t="str">
        <v>an</v>
      </c>
      <c r="K23" t="str">
        <v>adaboost</v>
      </c>
      <c r="L23" t="str">
        <v>detector</v>
      </c>
      <c r="M23" t="str">
        <v>is</v>
      </c>
      <c r="N23" t="str">
        <v>presented</v>
      </c>
    </row>
    <row r="24" spans="1:40" x14ac:dyDescent="0.25">
      <c r="A24" t="s">
        <v>15</v>
      </c>
      <c r="B24" t="str" cm="1">
        <f t="array" ref="B24:K24">_xlfn.TEXTSPLIT(B14, " ")</f>
        <v>this</v>
      </c>
      <c r="C24" t="str">
        <v>architecture</v>
      </c>
      <c r="D24" t="str">
        <v>achieves</v>
      </c>
      <c r="E24" t="str">
        <v>higher</v>
      </c>
      <c r="F24" t="str">
        <v>performance</v>
      </c>
      <c r="G24" t="str">
        <v>while</v>
      </c>
      <c r="H24" t="str">
        <v>consuming</v>
      </c>
      <c r="I24" t="str">
        <v>fewer</v>
      </c>
      <c r="J24" t="str">
        <v>hardware</v>
      </c>
      <c r="K24" t="str">
        <v>resources</v>
      </c>
    </row>
    <row r="25" spans="1:40" x14ac:dyDescent="0.25">
      <c r="A25" t="s">
        <v>16</v>
      </c>
      <c r="B25" t="str" cm="1">
        <f t="array" ref="B25:AN25">_xlfn.TEXTSPLIT(B15, " ")</f>
        <v>by</v>
      </c>
      <c r="C25" t="str">
        <v>combining</v>
      </c>
      <c r="D25" t="str">
        <v>an</v>
      </c>
      <c r="E25" t="str">
        <v>integrated</v>
      </c>
      <c r="F25" t="str">
        <v>arm</v>
      </c>
      <c r="G25" t="str">
        <v>cortex</v>
      </c>
      <c r="H25" t="str">
        <v>a9</v>
      </c>
      <c r="I25" t="str">
        <v>processor</v>
      </c>
      <c r="J25" t="str">
        <v>with</v>
      </c>
      <c r="K25" t="str">
        <v>a</v>
      </c>
      <c r="L25" t="str">
        <v>dedicated</v>
      </c>
      <c r="M25" t="str">
        <v>accelerator</v>
      </c>
      <c r="N25" t="str">
        <v>this</v>
      </c>
      <c r="O25" t="str">
        <v>architecture</v>
      </c>
      <c r="P25" t="str">
        <v>can</v>
      </c>
      <c r="Q25" t="str">
        <v>be</v>
      </c>
      <c r="R25" t="str">
        <v>configured</v>
      </c>
      <c r="S25" t="str">
        <v>to</v>
      </c>
      <c r="T25" t="str">
        <v>realize</v>
      </c>
      <c r="U25" t="str">
        <v>various</v>
      </c>
      <c r="V25" t="str">
        <v>objects</v>
      </c>
      <c r="W25" t="str">
        <v>detection</v>
      </c>
      <c r="X25" t="str">
        <v>by</v>
      </c>
      <c r="Y25" t="str">
        <v>simply</v>
      </c>
      <c r="Z25" t="str">
        <v>loading</v>
      </c>
      <c r="AA25" t="str">
        <v>different</v>
      </c>
      <c r="AB25" t="str">
        <v>parameters</v>
      </c>
      <c r="AC25" t="str">
        <v>2d</v>
      </c>
      <c r="AD25" t="str">
        <v>parallelism</v>
      </c>
      <c r="AE25" t="str">
        <v>is</v>
      </c>
      <c r="AF25" t="str">
        <v>involved</v>
      </c>
      <c r="AG25" t="str">
        <v>in</v>
      </c>
      <c r="AH25" t="str">
        <v>accelerator</v>
      </c>
      <c r="AI25" t="str">
        <v>unit</v>
      </c>
      <c r="AJ25" t="str">
        <v>combination</v>
      </c>
      <c r="AK25" t="str">
        <v>which</v>
      </c>
      <c r="AL25" t="str">
        <v>brings</v>
      </c>
      <c r="AM25" t="str">
        <v>more</v>
      </c>
      <c r="AN25" t="str">
        <v>flexibility</v>
      </c>
    </row>
    <row r="26" spans="1:40" x14ac:dyDescent="0.25">
      <c r="A26" t="s">
        <v>17</v>
      </c>
      <c r="B26" t="str" cm="1">
        <f t="array" ref="B26:AA26">_xlfn.TEXTSPLIT(B16, " ")</f>
        <v>this</v>
      </c>
      <c r="C26" t="str">
        <v>scheme</v>
      </c>
      <c r="D26" t="str">
        <v>is</v>
      </c>
      <c r="E26" t="str">
        <v>implemented</v>
      </c>
      <c r="F26" t="str">
        <v>on</v>
      </c>
      <c r="G26" t="str">
        <v>xilinx</v>
      </c>
      <c r="H26" t="str">
        <v>zc702</v>
      </c>
      <c r="I26" t="str">
        <v>platform</v>
      </c>
      <c r="J26" t="str">
        <v>the</v>
      </c>
      <c r="K26" t="str">
        <v>experiment</v>
      </c>
      <c r="L26" t="str">
        <v>result</v>
      </c>
      <c r="M26" t="str">
        <v>shows</v>
      </c>
      <c r="N26" t="str">
        <v>that</v>
      </c>
      <c r="O26" t="str">
        <v>40</v>
      </c>
      <c r="P26" t="str">
        <v>qvga</v>
      </c>
      <c r="Q26" t="str">
        <v>frames</v>
      </c>
      <c r="R26" t="str">
        <v>per</v>
      </c>
      <c r="S26" t="str">
        <v>second</v>
      </c>
      <c r="T26" t="str">
        <v>can</v>
      </c>
      <c r="U26" t="str">
        <v>be</v>
      </c>
      <c r="V26" t="str">
        <v>achieved</v>
      </c>
      <c r="W26" t="str">
        <v>for</v>
      </c>
      <c r="X26" t="str">
        <v>real</v>
      </c>
      <c r="Y26" t="str">
        <v>time</v>
      </c>
      <c r="Z26" t="str">
        <v>face</v>
      </c>
      <c r="AA26" t="str">
        <v>detection</v>
      </c>
    </row>
    <row r="27" spans="1:40" x14ac:dyDescent="0.25">
      <c r="A27" t="s">
        <v>18</v>
      </c>
      <c r="B27" t="str" cm="1">
        <f t="array" ref="B27:AK27">_xlfn.TEXTSPLIT(B17, " ")</f>
        <v>the</v>
      </c>
      <c r="C27" t="str">
        <v>accelerator</v>
      </c>
      <c r="D27" t="str">
        <v>achieves</v>
      </c>
      <c r="E27" t="str">
        <v>more</v>
      </c>
      <c r="F27" t="str">
        <v>than</v>
      </c>
      <c r="G27" t="str">
        <v>13</v>
      </c>
      <c r="H27" t="str">
        <v>times</v>
      </c>
      <c r="I27" t="str">
        <v>improvement</v>
      </c>
      <c r="J27" t="str">
        <v>over</v>
      </c>
      <c r="K27" t="str">
        <v>the</v>
      </c>
      <c r="L27" t="str">
        <v>opencv</v>
      </c>
      <c r="M27" t="str">
        <v>implementation</v>
      </c>
      <c r="N27" t="str">
        <v>on</v>
      </c>
      <c r="O27" t="str">
        <v>a</v>
      </c>
      <c r="P27" t="str">
        <v>standalone</v>
      </c>
      <c r="Q27" t="str">
        <v>cortex</v>
      </c>
      <c r="R27" t="str">
        <v>a9</v>
      </c>
      <c r="S27" t="str">
        <v>w</v>
      </c>
      <c r="T27" t="str">
        <v>r</v>
      </c>
      <c r="U27" t="str">
        <v>t</v>
      </c>
      <c r="V27" t="str">
        <v>execution</v>
      </c>
      <c r="W27" t="str">
        <v>speed</v>
      </c>
      <c r="X27" t="str">
        <v>meanwhile</v>
      </c>
      <c r="Y27" t="str">
        <v>the</v>
      </c>
      <c r="Z27" t="str">
        <v>accelerator</v>
      </c>
      <c r="AA27" t="str">
        <v>consumes</v>
      </c>
      <c r="AB27" t="str">
        <v>40</v>
      </c>
      <c r="AC27" t="str">
        <v>less</v>
      </c>
      <c r="AD27" t="str">
        <v>fpga</v>
      </c>
      <c r="AE27" t="str">
        <v>hardware</v>
      </c>
      <c r="AF27" t="str">
        <v>resources</v>
      </c>
      <c r="AG27" t="str">
        <v>than</v>
      </c>
      <c r="AH27" t="str">
        <v>the</v>
      </c>
      <c r="AI27" t="str">
        <v>prior</v>
      </c>
      <c r="AJ27" t="str">
        <v>art</v>
      </c>
      <c r="AK27" t="str">
        <v>implementation</v>
      </c>
    </row>
    <row r="29" spans="1:40" x14ac:dyDescent="0.25">
      <c r="A29" t="s">
        <v>4</v>
      </c>
    </row>
    <row r="30" spans="1:40" x14ac:dyDescent="0.25">
      <c r="A30" t="s">
        <v>5</v>
      </c>
      <c r="B30">
        <v>1</v>
      </c>
    </row>
    <row r="31" spans="1:40" x14ac:dyDescent="0.25">
      <c r="A31" t="s">
        <v>6</v>
      </c>
      <c r="B31">
        <v>1E-3</v>
      </c>
    </row>
    <row r="33" spans="1:40" x14ac:dyDescent="0.25">
      <c r="A33" t="s">
        <v>7</v>
      </c>
    </row>
    <row r="34" spans="1:40" x14ac:dyDescent="0.25">
      <c r="A34" t="s">
        <v>9</v>
      </c>
      <c r="B34">
        <v>117</v>
      </c>
    </row>
    <row r="36" spans="1:40" x14ac:dyDescent="0.25">
      <c r="A36" t="s">
        <v>8</v>
      </c>
    </row>
    <row r="37" spans="1:40" x14ac:dyDescent="0.25">
      <c r="A37" t="s">
        <v>10</v>
      </c>
      <c r="B37">
        <v>2</v>
      </c>
    </row>
    <row r="39" spans="1:40" x14ac:dyDescent="0.25">
      <c r="B39" t="s">
        <v>140</v>
      </c>
    </row>
    <row r="40" spans="1:40" x14ac:dyDescent="0.25">
      <c r="B40">
        <v>1</v>
      </c>
      <c r="C40">
        <v>2</v>
      </c>
      <c r="D40">
        <v>3</v>
      </c>
      <c r="E40">
        <v>4</v>
      </c>
      <c r="F40">
        <v>5</v>
      </c>
      <c r="G40">
        <v>6</v>
      </c>
      <c r="H40">
        <v>7</v>
      </c>
      <c r="I40">
        <v>8</v>
      </c>
      <c r="J40">
        <v>9</v>
      </c>
      <c r="K40">
        <v>10</v>
      </c>
      <c r="L40">
        <v>11</v>
      </c>
      <c r="M40">
        <v>12</v>
      </c>
      <c r="N40">
        <v>13</v>
      </c>
      <c r="O40">
        <v>14</v>
      </c>
      <c r="P40">
        <v>15</v>
      </c>
      <c r="Q40">
        <v>16</v>
      </c>
      <c r="R40">
        <v>17</v>
      </c>
      <c r="S40">
        <v>18</v>
      </c>
      <c r="T40">
        <v>19</v>
      </c>
      <c r="U40">
        <v>20</v>
      </c>
      <c r="V40">
        <v>21</v>
      </c>
      <c r="W40">
        <v>22</v>
      </c>
      <c r="X40">
        <v>23</v>
      </c>
      <c r="Y40">
        <v>24</v>
      </c>
      <c r="Z40">
        <v>25</v>
      </c>
      <c r="AA40">
        <v>26</v>
      </c>
      <c r="AB40">
        <v>27</v>
      </c>
      <c r="AC40">
        <v>28</v>
      </c>
      <c r="AD40">
        <v>29</v>
      </c>
      <c r="AE40">
        <v>30</v>
      </c>
      <c r="AF40">
        <v>31</v>
      </c>
      <c r="AG40">
        <v>32</v>
      </c>
      <c r="AH40">
        <v>33</v>
      </c>
      <c r="AI40">
        <v>34</v>
      </c>
      <c r="AJ40">
        <v>35</v>
      </c>
      <c r="AK40">
        <v>36</v>
      </c>
      <c r="AL40">
        <v>37</v>
      </c>
      <c r="AM40">
        <v>38</v>
      </c>
      <c r="AN40">
        <v>39</v>
      </c>
    </row>
    <row r="41" spans="1:40" x14ac:dyDescent="0.25">
      <c r="A41" t="s">
        <v>11</v>
      </c>
      <c r="B41">
        <f>VLOOKUP(B20,Sheet2!$A$177:$B$293,2, FALSE)</f>
        <v>1</v>
      </c>
      <c r="C41">
        <f>VLOOKUP(C20,Sheet2!$A$177:$B$293,2, FALSE)</f>
        <v>2</v>
      </c>
      <c r="D41">
        <f>VLOOKUP(D20,Sheet2!$A$177:$B$293,2, FALSE)</f>
        <v>3</v>
      </c>
      <c r="E41">
        <f>VLOOKUP(E20,Sheet2!$A$177:$B$293,2, FALSE)</f>
        <v>4</v>
      </c>
      <c r="F41">
        <f>VLOOKUP(F20,Sheet2!$A$177:$B$293,2, FALSE)</f>
        <v>5</v>
      </c>
      <c r="G41">
        <f>VLOOKUP(G20,Sheet2!$A$177:$B$293,2, FALSE)</f>
        <v>6</v>
      </c>
      <c r="H41">
        <f>VLOOKUP(H20,Sheet2!$A$177:$B$293,2, FALSE)</f>
        <v>7</v>
      </c>
      <c r="I41">
        <f>VLOOKUP(I20,Sheet2!$A$177:$B$293,2, FALSE)</f>
        <v>8</v>
      </c>
      <c r="J41">
        <f>VLOOKUP(J20,Sheet2!$A$177:$B$293,2, FALSE)</f>
        <v>9</v>
      </c>
      <c r="K41">
        <f>VLOOKUP(K20,Sheet2!$A$177:$B$293,2, FALSE)</f>
        <v>10</v>
      </c>
      <c r="L41">
        <f>VLOOKUP(L20,Sheet2!$A$177:$B$293,2, FALSE)</f>
        <v>11</v>
      </c>
      <c r="M41">
        <f>VLOOKUP(M20,Sheet2!$A$177:$B$293,2, FALSE)</f>
        <v>12</v>
      </c>
      <c r="N41">
        <f>VLOOKUP(N20,Sheet2!$A$177:$B$293,2, FALSE)</f>
        <v>13</v>
      </c>
      <c r="O41">
        <f>VLOOKUP(O20,Sheet2!$A$177:$B$293,2, FALSE)</f>
        <v>14</v>
      </c>
      <c r="P41">
        <f>VLOOKUP(P20,Sheet2!$A$177:$B$293,2, FALSE)</f>
        <v>15</v>
      </c>
      <c r="Q41">
        <f>VLOOKUP(Q20,Sheet2!$A$177:$B$293,2, FALSE)</f>
        <v>16</v>
      </c>
    </row>
    <row r="42" spans="1:40" x14ac:dyDescent="0.25">
      <c r="A42" t="s">
        <v>12</v>
      </c>
      <c r="B42">
        <f>VLOOKUP(B21,Sheet2!$A$177:$B$293,2, FALSE)</f>
        <v>17</v>
      </c>
      <c r="C42">
        <f>VLOOKUP(C21,Sheet2!$A$177:$B$293,2, FALSE)</f>
        <v>18</v>
      </c>
      <c r="D42">
        <f>VLOOKUP(D21,Sheet2!$A$177:$B$293,2, FALSE)</f>
        <v>19</v>
      </c>
      <c r="E42">
        <f>VLOOKUP(E21,Sheet2!$A$177:$B$293,2, FALSE)</f>
        <v>20</v>
      </c>
      <c r="F42">
        <f>VLOOKUP(F21,Sheet2!$A$177:$B$293,2, FALSE)</f>
        <v>21</v>
      </c>
      <c r="G42">
        <f>VLOOKUP(G21,Sheet2!$A$177:$B$293,2, FALSE)</f>
        <v>22</v>
      </c>
      <c r="H42">
        <f>VLOOKUP(H21,Sheet2!$A$177:$B$293,2, FALSE)</f>
        <v>23</v>
      </c>
      <c r="I42">
        <f>VLOOKUP(I21,Sheet2!$A$177:$B$293,2, FALSE)</f>
        <v>24</v>
      </c>
      <c r="J42">
        <f>VLOOKUP(J21,Sheet2!$A$177:$B$293,2, FALSE)</f>
        <v>25</v>
      </c>
      <c r="K42">
        <f>VLOOKUP(K21,Sheet2!$A$177:$B$293,2, FALSE)</f>
        <v>26</v>
      </c>
      <c r="L42">
        <f>VLOOKUP(L21,Sheet2!$A$177:$B$293,2, FALSE)</f>
        <v>27</v>
      </c>
      <c r="M42">
        <f>VLOOKUP(M21,Sheet2!$A$177:$B$293,2, FALSE)</f>
        <v>28</v>
      </c>
      <c r="N42">
        <f>VLOOKUP(N21,Sheet2!$A$177:$B$293,2, FALSE)</f>
        <v>14</v>
      </c>
      <c r="O42">
        <f>VLOOKUP(O21,Sheet2!$A$177:$B$293,2, FALSE)</f>
        <v>1</v>
      </c>
      <c r="P42">
        <f>VLOOKUP(P21,Sheet2!$A$177:$B$293,2, FALSE)</f>
        <v>16</v>
      </c>
    </row>
    <row r="43" spans="1:40" x14ac:dyDescent="0.25">
      <c r="A43" t="s">
        <v>13</v>
      </c>
      <c r="B43">
        <f>VLOOKUP(B22,Sheet2!$A$177:$B$293,2, FALSE)</f>
        <v>23</v>
      </c>
      <c r="C43">
        <f>VLOOKUP(C22,Sheet2!$A$177:$B$293,2, FALSE)</f>
        <v>29</v>
      </c>
      <c r="D43">
        <f>VLOOKUP(D22,Sheet2!$A$177:$B$293,2, FALSE)</f>
        <v>30</v>
      </c>
      <c r="E43">
        <f>VLOOKUP(E22,Sheet2!$A$177:$B$293,2, FALSE)</f>
        <v>31</v>
      </c>
      <c r="F43">
        <f>VLOOKUP(F22,Sheet2!$A$177:$B$293,2, FALSE)</f>
        <v>32</v>
      </c>
      <c r="G43">
        <f>VLOOKUP(G22,Sheet2!$A$177:$B$293,2, FALSE)</f>
        <v>33</v>
      </c>
      <c r="H43">
        <f>VLOOKUP(H22,Sheet2!$A$177:$B$293,2, FALSE)</f>
        <v>34</v>
      </c>
      <c r="I43">
        <f>VLOOKUP(I22,Sheet2!$A$177:$B$293,2, FALSE)</f>
        <v>35</v>
      </c>
      <c r="J43">
        <f>VLOOKUP(J22,Sheet2!$A$177:$B$293,2, FALSE)</f>
        <v>36</v>
      </c>
      <c r="K43">
        <f>VLOOKUP(K22,Sheet2!$A$177:$B$293,2, FALSE)</f>
        <v>37</v>
      </c>
      <c r="L43">
        <f>VLOOKUP(L22,Sheet2!$A$177:$B$293,2, FALSE)</f>
        <v>38</v>
      </c>
      <c r="M43">
        <f>VLOOKUP(M22,Sheet2!$A$177:$B$293,2, FALSE)</f>
        <v>39</v>
      </c>
      <c r="N43">
        <f>VLOOKUP(N22,Sheet2!$A$177:$B$293,2, FALSE)</f>
        <v>40</v>
      </c>
      <c r="O43">
        <f>VLOOKUP(O22,Sheet2!$A$177:$B$293,2, FALSE)</f>
        <v>41</v>
      </c>
      <c r="P43">
        <f>VLOOKUP(P22,Sheet2!$A$177:$B$293,2, FALSE)</f>
        <v>42</v>
      </c>
    </row>
    <row r="44" spans="1:40" x14ac:dyDescent="0.25">
      <c r="A44" t="s">
        <v>14</v>
      </c>
      <c r="B44">
        <f>VLOOKUP(B23,Sheet2!$A$177:$B$293,2, FALSE)</f>
        <v>14</v>
      </c>
      <c r="C44">
        <f>VLOOKUP(C23,Sheet2!$A$177:$B$293,2, FALSE)</f>
        <v>30</v>
      </c>
      <c r="D44">
        <f>VLOOKUP(D23,Sheet2!$A$177:$B$293,2, FALSE)</f>
        <v>43</v>
      </c>
      <c r="E44">
        <f>VLOOKUP(E23,Sheet2!$A$177:$B$293,2, FALSE)</f>
        <v>44</v>
      </c>
      <c r="F44">
        <f>VLOOKUP(F23,Sheet2!$A$177:$B$293,2, FALSE)</f>
        <v>45</v>
      </c>
      <c r="G44">
        <f>VLOOKUP(G23,Sheet2!$A$177:$B$293,2, FALSE)</f>
        <v>46</v>
      </c>
      <c r="H44">
        <f>VLOOKUP(H23,Sheet2!$A$177:$B$293,2, FALSE)</f>
        <v>47</v>
      </c>
      <c r="I44">
        <f>VLOOKUP(I23,Sheet2!$A$177:$B$293,2, FALSE)</f>
        <v>48</v>
      </c>
      <c r="J44">
        <f>VLOOKUP(J23,Sheet2!$A$177:$B$293,2, FALSE)</f>
        <v>49</v>
      </c>
      <c r="K44">
        <f>VLOOKUP(K23,Sheet2!$A$177:$B$293,2, FALSE)</f>
        <v>1</v>
      </c>
      <c r="L44">
        <f>VLOOKUP(L23,Sheet2!$A$177:$B$293,2, FALSE)</f>
        <v>50</v>
      </c>
      <c r="M44">
        <f>VLOOKUP(M23,Sheet2!$A$177:$B$293,2, FALSE)</f>
        <v>21</v>
      </c>
      <c r="N44">
        <f>VLOOKUP(N23,Sheet2!$A$177:$B$293,2, FALSE)</f>
        <v>51</v>
      </c>
    </row>
    <row r="45" spans="1:40" x14ac:dyDescent="0.25">
      <c r="A45" t="s">
        <v>15</v>
      </c>
      <c r="B45">
        <f>VLOOKUP(B24,Sheet2!$A$177:$B$293,2, FALSE)</f>
        <v>30</v>
      </c>
      <c r="C45">
        <f>VLOOKUP(C24,Sheet2!$A$177:$B$293,2, FALSE)</f>
        <v>47</v>
      </c>
      <c r="D45">
        <f>VLOOKUP(D24,Sheet2!$A$177:$B$293,2, FALSE)</f>
        <v>9</v>
      </c>
      <c r="E45">
        <f>VLOOKUP(E24,Sheet2!$A$177:$B$293,2, FALSE)</f>
        <v>52</v>
      </c>
      <c r="F45">
        <f>VLOOKUP(F24,Sheet2!$A$177:$B$293,2, FALSE)</f>
        <v>53</v>
      </c>
      <c r="G45">
        <f>VLOOKUP(G24,Sheet2!$A$177:$B$293,2, FALSE)</f>
        <v>54</v>
      </c>
      <c r="H45">
        <f>VLOOKUP(H24,Sheet2!$A$177:$B$293,2, FALSE)</f>
        <v>55</v>
      </c>
      <c r="I45">
        <f>VLOOKUP(I24,Sheet2!$A$177:$B$293,2, FALSE)</f>
        <v>56</v>
      </c>
      <c r="J45">
        <f>VLOOKUP(J24,Sheet2!$A$177:$B$293,2, FALSE)</f>
        <v>34</v>
      </c>
      <c r="K45">
        <f>VLOOKUP(K24,Sheet2!$A$177:$B$293,2, FALSE)</f>
        <v>57</v>
      </c>
    </row>
    <row r="46" spans="1:40" x14ac:dyDescent="0.25">
      <c r="A46" t="s">
        <v>16</v>
      </c>
      <c r="B46">
        <f>VLOOKUP(B25,Sheet2!$A$177:$B$293,2, FALSE)</f>
        <v>58</v>
      </c>
      <c r="C46">
        <f>VLOOKUP(C25,Sheet2!$A$177:$B$293,2, FALSE)</f>
        <v>59</v>
      </c>
      <c r="D46">
        <f>VLOOKUP(D25,Sheet2!$A$177:$B$293,2, FALSE)</f>
        <v>49</v>
      </c>
      <c r="E46">
        <f>VLOOKUP(E25,Sheet2!$A$177:$B$293,2, FALSE)</f>
        <v>60</v>
      </c>
      <c r="F46">
        <f>VLOOKUP(F25,Sheet2!$A$177:$B$293,2, FALSE)</f>
        <v>61</v>
      </c>
      <c r="G46">
        <f>VLOOKUP(G25,Sheet2!$A$177:$B$293,2, FALSE)</f>
        <v>62</v>
      </c>
      <c r="H46">
        <f>VLOOKUP(H25,Sheet2!$A$177:$B$293,2, FALSE)</f>
        <v>63</v>
      </c>
      <c r="I46">
        <f>VLOOKUP(I25,Sheet2!$A$177:$B$293,2, FALSE)</f>
        <v>64</v>
      </c>
      <c r="J46">
        <f>VLOOKUP(J25,Sheet2!$A$177:$B$293,2, FALSE)</f>
        <v>65</v>
      </c>
      <c r="K46">
        <f>VLOOKUP(K25,Sheet2!$A$177:$B$293,2, FALSE)</f>
        <v>44</v>
      </c>
      <c r="L46">
        <f>VLOOKUP(L25,Sheet2!$A$177:$B$293,2, FALSE)</f>
        <v>33</v>
      </c>
      <c r="M46">
        <f>VLOOKUP(M25,Sheet2!$A$177:$B$293,2, FALSE)</f>
        <v>66</v>
      </c>
      <c r="N46">
        <f>VLOOKUP(N25,Sheet2!$A$177:$B$293,2, FALSE)</f>
        <v>30</v>
      </c>
      <c r="O46">
        <f>VLOOKUP(O25,Sheet2!$A$177:$B$293,2, FALSE)</f>
        <v>47</v>
      </c>
      <c r="P46">
        <f>VLOOKUP(P25,Sheet2!$A$177:$B$293,2, FALSE)</f>
        <v>8</v>
      </c>
      <c r="Q46">
        <f>VLOOKUP(Q25,Sheet2!$A$177:$B$293,2, FALSE)</f>
        <v>67</v>
      </c>
      <c r="R46">
        <f>VLOOKUP(R25,Sheet2!$A$177:$B$293,2, FALSE)</f>
        <v>68</v>
      </c>
      <c r="S46">
        <f>VLOOKUP(S25,Sheet2!$A$177:$B$293,2, FALSE)</f>
        <v>23</v>
      </c>
      <c r="T46">
        <f>VLOOKUP(T25,Sheet2!$A$177:$B$293,2, FALSE)</f>
        <v>69</v>
      </c>
      <c r="U46">
        <f>VLOOKUP(U25,Sheet2!$A$177:$B$293,2, FALSE)</f>
        <v>70</v>
      </c>
      <c r="V46">
        <f>VLOOKUP(V25,Sheet2!$A$177:$B$293,2, FALSE)</f>
        <v>71</v>
      </c>
      <c r="W46">
        <f>VLOOKUP(W25,Sheet2!$A$177:$B$293,2, FALSE)</f>
        <v>16</v>
      </c>
      <c r="X46">
        <f>VLOOKUP(X25,Sheet2!$A$177:$B$293,2, FALSE)</f>
        <v>58</v>
      </c>
      <c r="Y46">
        <f>VLOOKUP(Y25,Sheet2!$A$177:$B$293,2, FALSE)</f>
        <v>72</v>
      </c>
      <c r="Z46">
        <f>VLOOKUP(Z25,Sheet2!$A$177:$B$293,2, FALSE)</f>
        <v>73</v>
      </c>
      <c r="AA46">
        <f>VLOOKUP(AA25,Sheet2!$A$177:$B$293,2, FALSE)</f>
        <v>74</v>
      </c>
      <c r="AB46">
        <f>VLOOKUP(AB25,Sheet2!$A$177:$B$293,2, FALSE)</f>
        <v>75</v>
      </c>
      <c r="AC46">
        <f>VLOOKUP(AC25,Sheet2!$A$177:$B$293,2, FALSE)</f>
        <v>76</v>
      </c>
      <c r="AD46">
        <f>VLOOKUP(AD25,Sheet2!$A$177:$B$293,2, FALSE)</f>
        <v>77</v>
      </c>
      <c r="AE46">
        <f>VLOOKUP(AE25,Sheet2!$A$177:$B$293,2, FALSE)</f>
        <v>21</v>
      </c>
      <c r="AF46">
        <f>VLOOKUP(AF25,Sheet2!$A$177:$B$293,2, FALSE)</f>
        <v>28</v>
      </c>
      <c r="AG46">
        <f>VLOOKUP(AG25,Sheet2!$A$177:$B$293,2, FALSE)</f>
        <v>14</v>
      </c>
      <c r="AH46">
        <f>VLOOKUP(AH25,Sheet2!$A$177:$B$293,2, FALSE)</f>
        <v>66</v>
      </c>
      <c r="AI46">
        <f>VLOOKUP(AI25,Sheet2!$A$177:$B$293,2, FALSE)</f>
        <v>78</v>
      </c>
      <c r="AJ46">
        <f>VLOOKUP(AJ25,Sheet2!$A$177:$B$293,2, FALSE)</f>
        <v>79</v>
      </c>
      <c r="AK46">
        <f>VLOOKUP(AK25,Sheet2!$A$177:$B$293,2, FALSE)</f>
        <v>80</v>
      </c>
      <c r="AL46">
        <f>VLOOKUP(AL25,Sheet2!$A$177:$B$293,2, FALSE)</f>
        <v>81</v>
      </c>
      <c r="AM46">
        <f>VLOOKUP(AM25,Sheet2!$A$177:$B$293,2, FALSE)</f>
        <v>82</v>
      </c>
      <c r="AN46">
        <f>VLOOKUP(AN25,Sheet2!$A$177:$B$293,2, FALSE)</f>
        <v>83</v>
      </c>
    </row>
    <row r="47" spans="1:40" x14ac:dyDescent="0.25">
      <c r="A47" t="s">
        <v>17</v>
      </c>
      <c r="B47">
        <f>VLOOKUP(B26,Sheet2!$A$177:$B$293,2, FALSE)</f>
        <v>30</v>
      </c>
      <c r="C47">
        <f>VLOOKUP(C26,Sheet2!$A$177:$B$293,2, FALSE)</f>
        <v>84</v>
      </c>
      <c r="D47">
        <f>VLOOKUP(D26,Sheet2!$A$177:$B$293,2, FALSE)</f>
        <v>21</v>
      </c>
      <c r="E47">
        <f>VLOOKUP(E26,Sheet2!$A$177:$B$293,2, FALSE)</f>
        <v>85</v>
      </c>
      <c r="F47">
        <f>VLOOKUP(F26,Sheet2!$A$177:$B$293,2, FALSE)</f>
        <v>4</v>
      </c>
      <c r="G47">
        <f>VLOOKUP(G26,Sheet2!$A$177:$B$293,2, FALSE)</f>
        <v>86</v>
      </c>
      <c r="H47">
        <f>VLOOKUP(H26,Sheet2!$A$177:$B$293,2, FALSE)</f>
        <v>87</v>
      </c>
      <c r="I47">
        <f>VLOOKUP(I26,Sheet2!$A$177:$B$293,2, FALSE)</f>
        <v>88</v>
      </c>
      <c r="J47">
        <f>VLOOKUP(J26,Sheet2!$A$177:$B$293,2, FALSE)</f>
        <v>25</v>
      </c>
      <c r="K47">
        <f>VLOOKUP(K26,Sheet2!$A$177:$B$293,2, FALSE)</f>
        <v>89</v>
      </c>
      <c r="L47">
        <f>VLOOKUP(L26,Sheet2!$A$177:$B$293,2, FALSE)</f>
        <v>90</v>
      </c>
      <c r="M47">
        <f>VLOOKUP(M26,Sheet2!$A$177:$B$293,2, FALSE)</f>
        <v>91</v>
      </c>
      <c r="N47">
        <f>VLOOKUP(N26,Sheet2!$A$177:$B$293,2, FALSE)</f>
        <v>92</v>
      </c>
      <c r="O47">
        <f>VLOOKUP(O26,Sheet2!$A$177:$B$293,2, FALSE)</f>
        <v>93</v>
      </c>
      <c r="P47">
        <f>VLOOKUP(P26,Sheet2!$A$177:$B$293,2, FALSE)</f>
        <v>94</v>
      </c>
      <c r="Q47">
        <f>VLOOKUP(Q26,Sheet2!$A$177:$B$293,2, FALSE)</f>
        <v>95</v>
      </c>
      <c r="R47">
        <f>VLOOKUP(R26,Sheet2!$A$177:$B$293,2, FALSE)</f>
        <v>96</v>
      </c>
      <c r="S47">
        <f>VLOOKUP(S26,Sheet2!$A$177:$B$293,2, FALSE)</f>
        <v>97</v>
      </c>
      <c r="T47">
        <f>VLOOKUP(T26,Sheet2!$A$177:$B$293,2, FALSE)</f>
        <v>8</v>
      </c>
      <c r="U47">
        <f>VLOOKUP(U26,Sheet2!$A$177:$B$293,2, FALSE)</f>
        <v>67</v>
      </c>
      <c r="V47">
        <f>VLOOKUP(V26,Sheet2!$A$177:$B$293,2, FALSE)</f>
        <v>98</v>
      </c>
      <c r="W47">
        <f>VLOOKUP(W26,Sheet2!$A$177:$B$293,2, FALSE)</f>
        <v>39</v>
      </c>
      <c r="X47">
        <f>VLOOKUP(X26,Sheet2!$A$177:$B$293,2, FALSE)</f>
        <v>40</v>
      </c>
      <c r="Y47">
        <f>VLOOKUP(Y26,Sheet2!$A$177:$B$293,2, FALSE)</f>
        <v>41</v>
      </c>
      <c r="Z47">
        <f>VLOOKUP(Z26,Sheet2!$A$177:$B$293,2, FALSE)</f>
        <v>99</v>
      </c>
      <c r="AA47">
        <f>VLOOKUP(AA26,Sheet2!$A$177:$B$293,2, FALSE)</f>
        <v>16</v>
      </c>
    </row>
    <row r="48" spans="1:40" x14ac:dyDescent="0.25">
      <c r="A48" t="s">
        <v>18</v>
      </c>
      <c r="B48">
        <f>VLOOKUP(B27,Sheet2!$A$177:$B$293,2, FALSE)</f>
        <v>25</v>
      </c>
      <c r="C48">
        <f>VLOOKUP(C27,Sheet2!$A$177:$B$293,2, FALSE)</f>
        <v>66</v>
      </c>
      <c r="D48">
        <f>VLOOKUP(D27,Sheet2!$A$177:$B$293,2, FALSE)</f>
        <v>9</v>
      </c>
      <c r="E48">
        <f>VLOOKUP(E27,Sheet2!$A$177:$B$293,2, FALSE)</f>
        <v>82</v>
      </c>
      <c r="F48">
        <f>VLOOKUP(F27,Sheet2!$A$177:$B$293,2, FALSE)</f>
        <v>100</v>
      </c>
      <c r="G48">
        <f>VLOOKUP(G27,Sheet2!$A$177:$B$293,2, FALSE)</f>
        <v>101</v>
      </c>
      <c r="H48">
        <f>VLOOKUP(H27,Sheet2!$A$177:$B$293,2, FALSE)</f>
        <v>102</v>
      </c>
      <c r="I48">
        <f>VLOOKUP(I27,Sheet2!$A$177:$B$293,2, FALSE)</f>
        <v>103</v>
      </c>
      <c r="J48">
        <f>VLOOKUP(J27,Sheet2!$A$177:$B$293,2, FALSE)</f>
        <v>104</v>
      </c>
      <c r="K48">
        <f>VLOOKUP(K27,Sheet2!$A$177:$B$293,2, FALSE)</f>
        <v>25</v>
      </c>
      <c r="L48">
        <f>VLOOKUP(L27,Sheet2!$A$177:$B$293,2, FALSE)</f>
        <v>105</v>
      </c>
      <c r="M48">
        <f>VLOOKUP(M27,Sheet2!$A$177:$B$293,2, FALSE)</f>
        <v>106</v>
      </c>
      <c r="N48">
        <f>VLOOKUP(N27,Sheet2!$A$177:$B$293,2, FALSE)</f>
        <v>4</v>
      </c>
      <c r="O48">
        <f>VLOOKUP(O27,Sheet2!$A$177:$B$293,2, FALSE)</f>
        <v>44</v>
      </c>
      <c r="P48">
        <f>VLOOKUP(P27,Sheet2!$A$177:$B$293,2, FALSE)</f>
        <v>107</v>
      </c>
      <c r="Q48">
        <f>VLOOKUP(Q27,Sheet2!$A$177:$B$293,2, FALSE)</f>
        <v>62</v>
      </c>
      <c r="R48">
        <f>VLOOKUP(R27,Sheet2!$A$177:$B$293,2, FALSE)</f>
        <v>63</v>
      </c>
      <c r="S48">
        <f>VLOOKUP(S27,Sheet2!$A$177:$B$293,2, FALSE)</f>
        <v>108</v>
      </c>
      <c r="T48">
        <f>VLOOKUP(T27,Sheet2!$A$177:$B$293,2, FALSE)</f>
        <v>109</v>
      </c>
      <c r="U48">
        <f>VLOOKUP(U27,Sheet2!$A$177:$B$293,2, FALSE)</f>
        <v>110</v>
      </c>
      <c r="V48">
        <f>VLOOKUP(V27,Sheet2!$A$177:$B$293,2, FALSE)</f>
        <v>111</v>
      </c>
      <c r="W48">
        <f>VLOOKUP(W27,Sheet2!$A$177:$B$293,2, FALSE)</f>
        <v>112</v>
      </c>
      <c r="X48">
        <f>VLOOKUP(X27,Sheet2!$A$177:$B$293,2, FALSE)</f>
        <v>17</v>
      </c>
      <c r="Y48">
        <f>VLOOKUP(Y27,Sheet2!$A$177:$B$293,2, FALSE)</f>
        <v>25</v>
      </c>
      <c r="Z48">
        <f>VLOOKUP(Z27,Sheet2!$A$177:$B$293,2, FALSE)</f>
        <v>66</v>
      </c>
      <c r="AA48">
        <f>VLOOKUP(AA27,Sheet2!$A$177:$B$293,2, FALSE)</f>
        <v>113</v>
      </c>
      <c r="AB48">
        <f>VLOOKUP(AB27,Sheet2!$A$177:$B$293,2, FALSE)</f>
        <v>93</v>
      </c>
      <c r="AC48">
        <f>VLOOKUP(AC27,Sheet2!$A$177:$B$293,2, FALSE)</f>
        <v>114</v>
      </c>
      <c r="AD48">
        <f>VLOOKUP(AD27,Sheet2!$A$177:$B$293,2, FALSE)</f>
        <v>115</v>
      </c>
      <c r="AE48">
        <f>VLOOKUP(AE27,Sheet2!$A$177:$B$293,2, FALSE)</f>
        <v>34</v>
      </c>
      <c r="AF48">
        <f>VLOOKUP(AF27,Sheet2!$A$177:$B$293,2, FALSE)</f>
        <v>57</v>
      </c>
      <c r="AG48">
        <f>VLOOKUP(AG27,Sheet2!$A$177:$B$293,2, FALSE)</f>
        <v>100</v>
      </c>
      <c r="AH48">
        <f>VLOOKUP(AH27,Sheet2!$A$177:$B$293,2, FALSE)</f>
        <v>25</v>
      </c>
      <c r="AI48">
        <f>VLOOKUP(AI27,Sheet2!$A$177:$B$293,2, FALSE)</f>
        <v>116</v>
      </c>
      <c r="AJ48">
        <f>VLOOKUP(AJ27,Sheet2!$A$177:$B$293,2, FALSE)</f>
        <v>117</v>
      </c>
      <c r="AK48">
        <f>VLOOKUP(AK27,Sheet2!$A$177:$B$293,2, FALSE)</f>
        <v>106</v>
      </c>
    </row>
    <row r="50" spans="1:40" x14ac:dyDescent="0.25">
      <c r="B50" t="s">
        <v>141</v>
      </c>
    </row>
    <row r="51" spans="1:40" x14ac:dyDescent="0.25">
      <c r="B51">
        <v>1</v>
      </c>
      <c r="C51">
        <v>2</v>
      </c>
      <c r="D51">
        <v>3</v>
      </c>
      <c r="E51">
        <v>4</v>
      </c>
      <c r="F51">
        <v>5</v>
      </c>
      <c r="G51">
        <v>6</v>
      </c>
      <c r="H51">
        <v>7</v>
      </c>
      <c r="I51">
        <v>8</v>
      </c>
      <c r="J51">
        <v>9</v>
      </c>
      <c r="K51">
        <v>10</v>
      </c>
      <c r="L51">
        <v>11</v>
      </c>
      <c r="M51">
        <v>12</v>
      </c>
      <c r="N51">
        <v>13</v>
      </c>
      <c r="O51">
        <v>14</v>
      </c>
      <c r="P51">
        <v>15</v>
      </c>
      <c r="Q51">
        <v>16</v>
      </c>
      <c r="R51">
        <v>17</v>
      </c>
      <c r="S51">
        <v>18</v>
      </c>
      <c r="T51">
        <v>19</v>
      </c>
      <c r="U51">
        <v>20</v>
      </c>
      <c r="V51">
        <v>21</v>
      </c>
      <c r="W51">
        <v>22</v>
      </c>
      <c r="X51">
        <v>23</v>
      </c>
      <c r="Y51">
        <v>24</v>
      </c>
      <c r="Z51">
        <v>25</v>
      </c>
      <c r="AA51">
        <v>26</v>
      </c>
      <c r="AB51">
        <v>27</v>
      </c>
      <c r="AC51">
        <v>28</v>
      </c>
      <c r="AD51">
        <v>29</v>
      </c>
      <c r="AE51">
        <v>30</v>
      </c>
      <c r="AF51">
        <v>31</v>
      </c>
      <c r="AG51">
        <v>32</v>
      </c>
      <c r="AH51">
        <v>33</v>
      </c>
      <c r="AI51">
        <v>34</v>
      </c>
      <c r="AJ51">
        <v>35</v>
      </c>
      <c r="AK51">
        <v>36</v>
      </c>
      <c r="AL51">
        <v>37</v>
      </c>
      <c r="AM51">
        <v>38</v>
      </c>
      <c r="AN51">
        <v>39</v>
      </c>
    </row>
    <row r="52" spans="1:40" x14ac:dyDescent="0.25">
      <c r="A52" t="s">
        <v>11</v>
      </c>
      <c r="B52">
        <f ca="1">RANDBETWEEN(1, $B$37)</f>
        <v>1</v>
      </c>
      <c r="C52">
        <f t="shared" ref="C52:Q53" ca="1" si="1">RANDBETWEEN(1, $B$37)</f>
        <v>2</v>
      </c>
      <c r="D52">
        <f t="shared" ca="1" si="1"/>
        <v>1</v>
      </c>
      <c r="E52">
        <f t="shared" ca="1" si="1"/>
        <v>1</v>
      </c>
      <c r="F52">
        <f t="shared" ca="1" si="1"/>
        <v>2</v>
      </c>
      <c r="G52">
        <f t="shared" ca="1" si="1"/>
        <v>2</v>
      </c>
      <c r="H52">
        <f t="shared" ca="1" si="1"/>
        <v>2</v>
      </c>
      <c r="I52">
        <f t="shared" ca="1" si="1"/>
        <v>1</v>
      </c>
      <c r="J52">
        <f t="shared" ca="1" si="1"/>
        <v>1</v>
      </c>
      <c r="K52">
        <f t="shared" ca="1" si="1"/>
        <v>1</v>
      </c>
      <c r="L52">
        <f t="shared" ca="1" si="1"/>
        <v>2</v>
      </c>
      <c r="M52">
        <f t="shared" ca="1" si="1"/>
        <v>1</v>
      </c>
      <c r="N52">
        <f t="shared" ca="1" si="1"/>
        <v>1</v>
      </c>
      <c r="O52">
        <f t="shared" ca="1" si="1"/>
        <v>2</v>
      </c>
      <c r="P52">
        <f t="shared" ca="1" si="1"/>
        <v>2</v>
      </c>
      <c r="Q52">
        <f t="shared" ca="1" si="1"/>
        <v>1</v>
      </c>
    </row>
    <row r="53" spans="1:40" x14ac:dyDescent="0.25">
      <c r="A53" t="s">
        <v>12</v>
      </c>
      <c r="B53">
        <f ca="1">RANDBETWEEN(1, $B$37)</f>
        <v>1</v>
      </c>
      <c r="C53">
        <f t="shared" ca="1" si="1"/>
        <v>2</v>
      </c>
      <c r="D53">
        <f t="shared" ca="1" si="1"/>
        <v>2</v>
      </c>
      <c r="E53">
        <f t="shared" ca="1" si="1"/>
        <v>1</v>
      </c>
      <c r="F53">
        <f t="shared" ca="1" si="1"/>
        <v>2</v>
      </c>
      <c r="G53">
        <f t="shared" ca="1" si="1"/>
        <v>2</v>
      </c>
      <c r="H53">
        <f t="shared" ca="1" si="1"/>
        <v>2</v>
      </c>
      <c r="I53">
        <f t="shared" ca="1" si="1"/>
        <v>1</v>
      </c>
      <c r="J53">
        <f t="shared" ca="1" si="1"/>
        <v>1</v>
      </c>
      <c r="K53">
        <f t="shared" ca="1" si="1"/>
        <v>2</v>
      </c>
      <c r="L53">
        <f t="shared" ca="1" si="1"/>
        <v>2</v>
      </c>
      <c r="M53">
        <f t="shared" ca="1" si="1"/>
        <v>2</v>
      </c>
      <c r="N53">
        <f t="shared" ca="1" si="1"/>
        <v>2</v>
      </c>
      <c r="O53">
        <f t="shared" ca="1" si="1"/>
        <v>1</v>
      </c>
      <c r="P53">
        <f t="shared" ca="1" si="1"/>
        <v>1</v>
      </c>
    </row>
    <row r="54" spans="1:40" x14ac:dyDescent="0.25">
      <c r="A54" t="s">
        <v>13</v>
      </c>
      <c r="B54">
        <f t="shared" ref="B54:Q59" ca="1" si="2">RANDBETWEEN(1, $B$37)</f>
        <v>2</v>
      </c>
      <c r="C54">
        <f t="shared" ca="1" si="2"/>
        <v>1</v>
      </c>
      <c r="D54">
        <f t="shared" ca="1" si="2"/>
        <v>2</v>
      </c>
      <c r="E54">
        <f t="shared" ca="1" si="2"/>
        <v>2</v>
      </c>
      <c r="F54">
        <f t="shared" ca="1" si="2"/>
        <v>1</v>
      </c>
      <c r="G54">
        <f t="shared" ca="1" si="2"/>
        <v>2</v>
      </c>
      <c r="H54">
        <f t="shared" ca="1" si="2"/>
        <v>1</v>
      </c>
      <c r="I54">
        <f t="shared" ca="1" si="2"/>
        <v>1</v>
      </c>
      <c r="J54">
        <f t="shared" ca="1" si="2"/>
        <v>2</v>
      </c>
      <c r="K54">
        <f t="shared" ca="1" si="2"/>
        <v>2</v>
      </c>
      <c r="L54">
        <f t="shared" ca="1" si="2"/>
        <v>1</v>
      </c>
      <c r="M54">
        <f t="shared" ca="1" si="2"/>
        <v>2</v>
      </c>
      <c r="N54">
        <f t="shared" ca="1" si="2"/>
        <v>1</v>
      </c>
      <c r="O54">
        <f t="shared" ca="1" si="2"/>
        <v>1</v>
      </c>
      <c r="P54">
        <f t="shared" ca="1" si="2"/>
        <v>1</v>
      </c>
    </row>
    <row r="55" spans="1:40" x14ac:dyDescent="0.25">
      <c r="A55" t="s">
        <v>14</v>
      </c>
      <c r="B55">
        <f t="shared" ca="1" si="2"/>
        <v>1</v>
      </c>
      <c r="C55">
        <f t="shared" ca="1" si="2"/>
        <v>1</v>
      </c>
      <c r="D55">
        <f t="shared" ca="1" si="2"/>
        <v>1</v>
      </c>
      <c r="E55">
        <f t="shared" ca="1" si="2"/>
        <v>1</v>
      </c>
      <c r="F55">
        <f t="shared" ca="1" si="2"/>
        <v>1</v>
      </c>
      <c r="G55">
        <f t="shared" ca="1" si="2"/>
        <v>2</v>
      </c>
      <c r="H55">
        <f t="shared" ca="1" si="2"/>
        <v>1</v>
      </c>
      <c r="I55">
        <f t="shared" ca="1" si="2"/>
        <v>2</v>
      </c>
      <c r="J55">
        <f t="shared" ca="1" si="2"/>
        <v>1</v>
      </c>
      <c r="K55">
        <f t="shared" ca="1" si="2"/>
        <v>1</v>
      </c>
      <c r="L55">
        <f t="shared" ca="1" si="2"/>
        <v>1</v>
      </c>
      <c r="M55">
        <f t="shared" ca="1" si="2"/>
        <v>1</v>
      </c>
      <c r="N55">
        <f t="shared" ca="1" si="2"/>
        <v>1</v>
      </c>
    </row>
    <row r="56" spans="1:40" x14ac:dyDescent="0.25">
      <c r="A56" t="s">
        <v>15</v>
      </c>
      <c r="B56">
        <f t="shared" ca="1" si="2"/>
        <v>2</v>
      </c>
      <c r="C56">
        <f t="shared" ca="1" si="2"/>
        <v>1</v>
      </c>
      <c r="D56">
        <f t="shared" ca="1" si="2"/>
        <v>1</v>
      </c>
      <c r="E56">
        <f t="shared" ca="1" si="2"/>
        <v>2</v>
      </c>
      <c r="F56">
        <f t="shared" ca="1" si="2"/>
        <v>2</v>
      </c>
      <c r="G56">
        <f t="shared" ca="1" si="2"/>
        <v>1</v>
      </c>
      <c r="H56">
        <f t="shared" ca="1" si="2"/>
        <v>2</v>
      </c>
      <c r="I56">
        <f t="shared" ca="1" si="2"/>
        <v>1</v>
      </c>
      <c r="J56">
        <f t="shared" ca="1" si="2"/>
        <v>1</v>
      </c>
      <c r="K56">
        <f t="shared" ca="1" si="2"/>
        <v>2</v>
      </c>
    </row>
    <row r="57" spans="1:40" x14ac:dyDescent="0.25">
      <c r="A57" t="s">
        <v>16</v>
      </c>
      <c r="B57">
        <f t="shared" ca="1" si="2"/>
        <v>2</v>
      </c>
      <c r="C57">
        <f t="shared" ca="1" si="2"/>
        <v>1</v>
      </c>
      <c r="D57">
        <f t="shared" ca="1" si="2"/>
        <v>2</v>
      </c>
      <c r="E57">
        <f t="shared" ca="1" si="2"/>
        <v>1</v>
      </c>
      <c r="F57">
        <f t="shared" ca="1" si="2"/>
        <v>2</v>
      </c>
      <c r="G57">
        <f t="shared" ca="1" si="2"/>
        <v>2</v>
      </c>
      <c r="H57">
        <f t="shared" ca="1" si="2"/>
        <v>1</v>
      </c>
      <c r="I57">
        <f t="shared" ca="1" si="2"/>
        <v>2</v>
      </c>
      <c r="J57">
        <f t="shared" ca="1" si="2"/>
        <v>1</v>
      </c>
      <c r="K57">
        <f t="shared" ca="1" si="2"/>
        <v>1</v>
      </c>
      <c r="L57">
        <f t="shared" ca="1" si="2"/>
        <v>1</v>
      </c>
      <c r="M57">
        <f t="shared" ca="1" si="2"/>
        <v>2</v>
      </c>
      <c r="N57">
        <f t="shared" ca="1" si="2"/>
        <v>1</v>
      </c>
      <c r="O57">
        <f t="shared" ca="1" si="2"/>
        <v>1</v>
      </c>
      <c r="P57">
        <f t="shared" ca="1" si="2"/>
        <v>1</v>
      </c>
      <c r="Q57">
        <f t="shared" ca="1" si="2"/>
        <v>1</v>
      </c>
      <c r="R57">
        <f t="shared" ref="L57:AB59" ca="1" si="3">RANDBETWEEN(1, $B$37)</f>
        <v>2</v>
      </c>
      <c r="S57">
        <f t="shared" ca="1" si="3"/>
        <v>2</v>
      </c>
      <c r="T57">
        <f t="shared" ca="1" si="3"/>
        <v>1</v>
      </c>
      <c r="U57">
        <f t="shared" ca="1" si="3"/>
        <v>1</v>
      </c>
      <c r="V57">
        <f t="shared" ca="1" si="3"/>
        <v>2</v>
      </c>
      <c r="W57">
        <f t="shared" ca="1" si="3"/>
        <v>1</v>
      </c>
      <c r="X57">
        <f t="shared" ca="1" si="3"/>
        <v>1</v>
      </c>
      <c r="Y57">
        <f t="shared" ca="1" si="3"/>
        <v>2</v>
      </c>
      <c r="Z57">
        <f t="shared" ca="1" si="3"/>
        <v>2</v>
      </c>
      <c r="AA57">
        <f t="shared" ca="1" si="3"/>
        <v>2</v>
      </c>
      <c r="AB57">
        <f t="shared" ca="1" si="3"/>
        <v>2</v>
      </c>
      <c r="AC57">
        <f t="shared" ref="AC57:AN57" ca="1" si="4">RANDBETWEEN(1, $B$37)</f>
        <v>1</v>
      </c>
      <c r="AD57">
        <f t="shared" ca="1" si="4"/>
        <v>1</v>
      </c>
      <c r="AE57">
        <f t="shared" ca="1" si="4"/>
        <v>2</v>
      </c>
      <c r="AF57">
        <f t="shared" ca="1" si="4"/>
        <v>1</v>
      </c>
      <c r="AG57">
        <f t="shared" ca="1" si="4"/>
        <v>2</v>
      </c>
      <c r="AH57">
        <f t="shared" ca="1" si="4"/>
        <v>1</v>
      </c>
      <c r="AI57">
        <f t="shared" ca="1" si="4"/>
        <v>1</v>
      </c>
      <c r="AJ57">
        <f t="shared" ca="1" si="4"/>
        <v>1</v>
      </c>
      <c r="AK57">
        <f t="shared" ca="1" si="4"/>
        <v>2</v>
      </c>
      <c r="AL57">
        <f t="shared" ca="1" si="4"/>
        <v>1</v>
      </c>
      <c r="AM57">
        <f t="shared" ca="1" si="4"/>
        <v>2</v>
      </c>
      <c r="AN57">
        <f t="shared" ca="1" si="4"/>
        <v>2</v>
      </c>
    </row>
    <row r="58" spans="1:40" x14ac:dyDescent="0.25">
      <c r="A58" t="s">
        <v>17</v>
      </c>
      <c r="B58">
        <f t="shared" ca="1" si="2"/>
        <v>1</v>
      </c>
      <c r="C58">
        <f t="shared" ca="1" si="2"/>
        <v>1</v>
      </c>
      <c r="D58">
        <f t="shared" ca="1" si="2"/>
        <v>1</v>
      </c>
      <c r="E58">
        <f t="shared" ca="1" si="2"/>
        <v>1</v>
      </c>
      <c r="F58">
        <f t="shared" ca="1" si="2"/>
        <v>2</v>
      </c>
      <c r="G58">
        <f t="shared" ca="1" si="2"/>
        <v>2</v>
      </c>
      <c r="H58">
        <f t="shared" ca="1" si="2"/>
        <v>2</v>
      </c>
      <c r="I58">
        <f t="shared" ca="1" si="2"/>
        <v>2</v>
      </c>
      <c r="J58">
        <f t="shared" ca="1" si="2"/>
        <v>1</v>
      </c>
      <c r="K58">
        <f t="shared" ca="1" si="2"/>
        <v>2</v>
      </c>
      <c r="L58">
        <f t="shared" ca="1" si="3"/>
        <v>1</v>
      </c>
      <c r="M58">
        <f t="shared" ca="1" si="3"/>
        <v>2</v>
      </c>
      <c r="N58">
        <f t="shared" ca="1" si="3"/>
        <v>2</v>
      </c>
      <c r="O58">
        <f t="shared" ca="1" si="3"/>
        <v>1</v>
      </c>
      <c r="P58">
        <f t="shared" ca="1" si="3"/>
        <v>2</v>
      </c>
      <c r="Q58">
        <f t="shared" ca="1" si="3"/>
        <v>1</v>
      </c>
      <c r="R58">
        <f t="shared" ca="1" si="3"/>
        <v>2</v>
      </c>
      <c r="S58">
        <f t="shared" ca="1" si="3"/>
        <v>2</v>
      </c>
      <c r="T58">
        <f t="shared" ca="1" si="3"/>
        <v>2</v>
      </c>
      <c r="U58">
        <f t="shared" ca="1" si="3"/>
        <v>1</v>
      </c>
      <c r="V58">
        <f t="shared" ca="1" si="3"/>
        <v>1</v>
      </c>
      <c r="W58">
        <f t="shared" ca="1" si="3"/>
        <v>2</v>
      </c>
      <c r="X58">
        <f t="shared" ca="1" si="3"/>
        <v>1</v>
      </c>
      <c r="Y58">
        <f t="shared" ca="1" si="3"/>
        <v>2</v>
      </c>
      <c r="Z58">
        <f t="shared" ca="1" si="3"/>
        <v>1</v>
      </c>
      <c r="AA58">
        <f t="shared" ca="1" si="3"/>
        <v>1</v>
      </c>
    </row>
    <row r="59" spans="1:40" x14ac:dyDescent="0.25">
      <c r="A59" t="s">
        <v>18</v>
      </c>
      <c r="B59">
        <f t="shared" ca="1" si="2"/>
        <v>2</v>
      </c>
      <c r="C59">
        <f t="shared" ca="1" si="2"/>
        <v>1</v>
      </c>
      <c r="D59">
        <f t="shared" ca="1" si="2"/>
        <v>2</v>
      </c>
      <c r="E59">
        <f t="shared" ca="1" si="2"/>
        <v>1</v>
      </c>
      <c r="F59">
        <f t="shared" ca="1" si="2"/>
        <v>1</v>
      </c>
      <c r="G59">
        <f t="shared" ca="1" si="2"/>
        <v>1</v>
      </c>
      <c r="H59">
        <f t="shared" ca="1" si="2"/>
        <v>1</v>
      </c>
      <c r="I59">
        <f t="shared" ca="1" si="2"/>
        <v>1</v>
      </c>
      <c r="J59">
        <f t="shared" ca="1" si="2"/>
        <v>1</v>
      </c>
      <c r="K59">
        <f t="shared" ca="1" si="2"/>
        <v>2</v>
      </c>
      <c r="L59">
        <f t="shared" ca="1" si="3"/>
        <v>1</v>
      </c>
      <c r="M59">
        <f t="shared" ca="1" si="3"/>
        <v>1</v>
      </c>
      <c r="N59">
        <f t="shared" ca="1" si="3"/>
        <v>1</v>
      </c>
      <c r="O59">
        <f t="shared" ca="1" si="3"/>
        <v>2</v>
      </c>
      <c r="P59">
        <f t="shared" ca="1" si="3"/>
        <v>1</v>
      </c>
      <c r="Q59">
        <f t="shared" ca="1" si="3"/>
        <v>2</v>
      </c>
      <c r="R59">
        <f t="shared" ca="1" si="3"/>
        <v>2</v>
      </c>
      <c r="S59">
        <f t="shared" ca="1" si="3"/>
        <v>2</v>
      </c>
      <c r="T59">
        <f t="shared" ca="1" si="3"/>
        <v>2</v>
      </c>
      <c r="U59">
        <f t="shared" ca="1" si="3"/>
        <v>2</v>
      </c>
      <c r="V59">
        <f t="shared" ca="1" si="3"/>
        <v>1</v>
      </c>
      <c r="W59">
        <f t="shared" ca="1" si="3"/>
        <v>1</v>
      </c>
      <c r="X59">
        <f t="shared" ca="1" si="3"/>
        <v>1</v>
      </c>
      <c r="Y59">
        <f t="shared" ca="1" si="3"/>
        <v>1</v>
      </c>
      <c r="Z59">
        <f t="shared" ca="1" si="3"/>
        <v>1</v>
      </c>
      <c r="AA59">
        <f t="shared" ca="1" si="3"/>
        <v>1</v>
      </c>
      <c r="AB59">
        <f t="shared" ca="1" si="3"/>
        <v>2</v>
      </c>
      <c r="AC59">
        <f t="shared" ref="AC59:AK59" ca="1" si="5">RANDBETWEEN(1, $B$37)</f>
        <v>2</v>
      </c>
      <c r="AD59">
        <f t="shared" ca="1" si="5"/>
        <v>2</v>
      </c>
      <c r="AE59">
        <f t="shared" ca="1" si="5"/>
        <v>2</v>
      </c>
      <c r="AF59">
        <f t="shared" ca="1" si="5"/>
        <v>2</v>
      </c>
      <c r="AG59">
        <f t="shared" ca="1" si="5"/>
        <v>1</v>
      </c>
      <c r="AH59">
        <f t="shared" ca="1" si="5"/>
        <v>1</v>
      </c>
      <c r="AI59">
        <f t="shared" ca="1" si="5"/>
        <v>2</v>
      </c>
      <c r="AJ59">
        <f t="shared" ca="1" si="5"/>
        <v>1</v>
      </c>
      <c r="AK59">
        <f t="shared" ca="1" si="5"/>
        <v>1</v>
      </c>
    </row>
    <row r="61" spans="1:40" x14ac:dyDescent="0.25">
      <c r="A61" t="s">
        <v>144</v>
      </c>
      <c r="F61" t="s">
        <v>148</v>
      </c>
    </row>
    <row r="62" spans="1:40" x14ac:dyDescent="0.25">
      <c r="C62" t="s">
        <v>145</v>
      </c>
      <c r="D62" t="s">
        <v>146</v>
      </c>
      <c r="F62" t="s">
        <v>150</v>
      </c>
      <c r="G62" t="s">
        <v>145</v>
      </c>
      <c r="H62" t="s">
        <v>146</v>
      </c>
    </row>
    <row r="63" spans="1:40" x14ac:dyDescent="0.25">
      <c r="A63">
        <v>1</v>
      </c>
      <c r="B63" t="s">
        <v>23</v>
      </c>
      <c r="C63">
        <f ca="1">COUNTIFS($B$52:$AN$59, "=1", $B$41:$AN$48, A63)</f>
        <v>3</v>
      </c>
      <c r="D63">
        <f ca="1">COUNTIFS($B$52:$AN$59, "=2", $B$41:$AN$48, A63)</f>
        <v>0</v>
      </c>
      <c r="F63">
        <v>1</v>
      </c>
      <c r="G63">
        <f t="shared" ref="G63:G70" ca="1" si="6">COUNTIF($B52:$AN52, 1)</f>
        <v>9</v>
      </c>
      <c r="H63">
        <f t="shared" ref="H63:H70" ca="1" si="7">COUNTIF($B52:$AN52, 2)</f>
        <v>7</v>
      </c>
      <c r="I63">
        <f t="shared" ref="I63:I70" ca="1" si="8">SUM(G63:H63)</f>
        <v>16</v>
      </c>
    </row>
    <row r="64" spans="1:40" x14ac:dyDescent="0.25">
      <c r="A64">
        <v>2</v>
      </c>
      <c r="B64" t="s">
        <v>24</v>
      </c>
      <c r="C64">
        <f ca="1">COUNTIFS($B$52:$AN$59, "=1", $B$41:$AN$48, A64)</f>
        <v>0</v>
      </c>
      <c r="D64">
        <f t="shared" ref="D64:D127" ca="1" si="9">COUNTIFS($B$52:$AN$59, "=2", $B$41:$AN$48, A64)</f>
        <v>1</v>
      </c>
      <c r="F64">
        <v>2</v>
      </c>
      <c r="G64">
        <f t="shared" ca="1" si="6"/>
        <v>6</v>
      </c>
      <c r="H64">
        <f t="shared" ca="1" si="7"/>
        <v>9</v>
      </c>
      <c r="I64">
        <f t="shared" ca="1" si="8"/>
        <v>15</v>
      </c>
    </row>
    <row r="65" spans="1:9" x14ac:dyDescent="0.25">
      <c r="A65">
        <v>3</v>
      </c>
      <c r="B65" t="s">
        <v>25</v>
      </c>
      <c r="C65">
        <f t="shared" ref="C65:C128" ca="1" si="10">COUNTIFS($B$52:$AN$59, "=1", $B$41:$AN$48, A65)</f>
        <v>1</v>
      </c>
      <c r="D65">
        <f ca="1">COUNTIFS($B$52:$AN$59, "=2", $B$41:$AN$48, A65)</f>
        <v>0</v>
      </c>
      <c r="F65">
        <v>3</v>
      </c>
      <c r="G65">
        <f t="shared" ca="1" si="6"/>
        <v>8</v>
      </c>
      <c r="H65">
        <f t="shared" ca="1" si="7"/>
        <v>7</v>
      </c>
      <c r="I65">
        <f t="shared" ca="1" si="8"/>
        <v>15</v>
      </c>
    </row>
    <row r="66" spans="1:9" x14ac:dyDescent="0.25">
      <c r="A66">
        <v>4</v>
      </c>
      <c r="B66" t="s">
        <v>26</v>
      </c>
      <c r="C66">
        <f t="shared" ca="1" si="10"/>
        <v>2</v>
      </c>
      <c r="D66">
        <f t="shared" ca="1" si="9"/>
        <v>1</v>
      </c>
      <c r="F66">
        <v>4</v>
      </c>
      <c r="G66">
        <f t="shared" ca="1" si="6"/>
        <v>11</v>
      </c>
      <c r="H66">
        <f t="shared" ca="1" si="7"/>
        <v>2</v>
      </c>
      <c r="I66">
        <f t="shared" ca="1" si="8"/>
        <v>13</v>
      </c>
    </row>
    <row r="67" spans="1:9" x14ac:dyDescent="0.25">
      <c r="A67">
        <v>5</v>
      </c>
      <c r="B67" t="s">
        <v>27</v>
      </c>
      <c r="C67">
        <f t="shared" ca="1" si="10"/>
        <v>0</v>
      </c>
      <c r="D67">
        <f t="shared" ca="1" si="9"/>
        <v>1</v>
      </c>
      <c r="F67">
        <v>5</v>
      </c>
      <c r="G67">
        <f t="shared" ca="1" si="6"/>
        <v>5</v>
      </c>
      <c r="H67">
        <f t="shared" ca="1" si="7"/>
        <v>5</v>
      </c>
      <c r="I67">
        <f t="shared" ca="1" si="8"/>
        <v>10</v>
      </c>
    </row>
    <row r="68" spans="1:9" x14ac:dyDescent="0.25">
      <c r="A68">
        <v>6</v>
      </c>
      <c r="B68" t="s">
        <v>28</v>
      </c>
      <c r="C68">
        <f t="shared" ca="1" si="10"/>
        <v>0</v>
      </c>
      <c r="D68">
        <f t="shared" ca="1" si="9"/>
        <v>1</v>
      </c>
      <c r="F68">
        <v>6</v>
      </c>
      <c r="G68">
        <f t="shared" ca="1" si="6"/>
        <v>21</v>
      </c>
      <c r="H68">
        <f t="shared" ca="1" si="7"/>
        <v>18</v>
      </c>
      <c r="I68">
        <f t="shared" ca="1" si="8"/>
        <v>39</v>
      </c>
    </row>
    <row r="69" spans="1:9" x14ac:dyDescent="0.25">
      <c r="A69">
        <v>7</v>
      </c>
      <c r="B69" t="s">
        <v>29</v>
      </c>
      <c r="C69">
        <f t="shared" ca="1" si="10"/>
        <v>0</v>
      </c>
      <c r="D69">
        <f t="shared" ca="1" si="9"/>
        <v>1</v>
      </c>
      <c r="F69">
        <v>7</v>
      </c>
      <c r="G69">
        <f t="shared" ca="1" si="6"/>
        <v>13</v>
      </c>
      <c r="H69">
        <f t="shared" ca="1" si="7"/>
        <v>13</v>
      </c>
      <c r="I69">
        <f t="shared" ca="1" si="8"/>
        <v>26</v>
      </c>
    </row>
    <row r="70" spans="1:9" x14ac:dyDescent="0.25">
      <c r="A70">
        <v>8</v>
      </c>
      <c r="B70" t="s">
        <v>30</v>
      </c>
      <c r="C70">
        <f t="shared" ca="1" si="10"/>
        <v>2</v>
      </c>
      <c r="D70">
        <f t="shared" ca="1" si="9"/>
        <v>1</v>
      </c>
      <c r="F70">
        <v>8</v>
      </c>
      <c r="G70">
        <f t="shared" ca="1" si="6"/>
        <v>21</v>
      </c>
      <c r="H70">
        <f t="shared" ca="1" si="7"/>
        <v>15</v>
      </c>
      <c r="I70">
        <f t="shared" ca="1" si="8"/>
        <v>36</v>
      </c>
    </row>
    <row r="71" spans="1:9" x14ac:dyDescent="0.25">
      <c r="A71">
        <v>9</v>
      </c>
      <c r="B71" t="s">
        <v>31</v>
      </c>
      <c r="C71">
        <f t="shared" ca="1" si="10"/>
        <v>2</v>
      </c>
      <c r="D71">
        <f t="shared" ca="1" si="9"/>
        <v>1</v>
      </c>
    </row>
    <row r="72" spans="1:9" x14ac:dyDescent="0.25">
      <c r="A72">
        <v>10</v>
      </c>
      <c r="B72" t="s">
        <v>32</v>
      </c>
      <c r="C72">
        <f t="shared" ca="1" si="10"/>
        <v>1</v>
      </c>
      <c r="D72">
        <f t="shared" ca="1" si="9"/>
        <v>0</v>
      </c>
    </row>
    <row r="73" spans="1:9" x14ac:dyDescent="0.25">
      <c r="A73">
        <v>11</v>
      </c>
      <c r="B73" t="s">
        <v>33</v>
      </c>
      <c r="C73">
        <f t="shared" ca="1" si="10"/>
        <v>0</v>
      </c>
      <c r="D73">
        <f t="shared" ca="1" si="9"/>
        <v>1</v>
      </c>
    </row>
    <row r="74" spans="1:9" x14ac:dyDescent="0.25">
      <c r="A74">
        <v>12</v>
      </c>
      <c r="B74" t="s">
        <v>34</v>
      </c>
      <c r="C74">
        <f t="shared" ca="1" si="10"/>
        <v>1</v>
      </c>
      <c r="D74">
        <f t="shared" ca="1" si="9"/>
        <v>0</v>
      </c>
    </row>
    <row r="75" spans="1:9" x14ac:dyDescent="0.25">
      <c r="A75">
        <v>13</v>
      </c>
      <c r="B75" t="s">
        <v>35</v>
      </c>
      <c r="C75">
        <f t="shared" ca="1" si="10"/>
        <v>1</v>
      </c>
      <c r="D75">
        <f t="shared" ca="1" si="9"/>
        <v>0</v>
      </c>
    </row>
    <row r="76" spans="1:9" x14ac:dyDescent="0.25">
      <c r="A76">
        <v>14</v>
      </c>
      <c r="B76" t="s">
        <v>36</v>
      </c>
      <c r="C76">
        <f t="shared" ca="1" si="10"/>
        <v>1</v>
      </c>
      <c r="D76">
        <f t="shared" ca="1" si="9"/>
        <v>3</v>
      </c>
    </row>
    <row r="77" spans="1:9" x14ac:dyDescent="0.25">
      <c r="A77">
        <v>15</v>
      </c>
      <c r="B77" t="s">
        <v>37</v>
      </c>
      <c r="C77">
        <f t="shared" ca="1" si="10"/>
        <v>0</v>
      </c>
      <c r="D77">
        <f t="shared" ca="1" si="9"/>
        <v>1</v>
      </c>
    </row>
    <row r="78" spans="1:9" x14ac:dyDescent="0.25">
      <c r="A78">
        <v>16</v>
      </c>
      <c r="B78" t="s">
        <v>38</v>
      </c>
      <c r="C78">
        <f t="shared" ca="1" si="10"/>
        <v>4</v>
      </c>
      <c r="D78">
        <f t="shared" ca="1" si="9"/>
        <v>0</v>
      </c>
    </row>
    <row r="79" spans="1:9" x14ac:dyDescent="0.25">
      <c r="A79">
        <v>17</v>
      </c>
      <c r="B79" t="s">
        <v>39</v>
      </c>
      <c r="C79">
        <f t="shared" ca="1" si="10"/>
        <v>2</v>
      </c>
      <c r="D79">
        <f t="shared" ca="1" si="9"/>
        <v>0</v>
      </c>
    </row>
    <row r="80" spans="1:9" x14ac:dyDescent="0.25">
      <c r="A80">
        <v>18</v>
      </c>
      <c r="B80" t="s">
        <v>40</v>
      </c>
      <c r="C80">
        <f t="shared" ca="1" si="10"/>
        <v>0</v>
      </c>
      <c r="D80">
        <f t="shared" ca="1" si="9"/>
        <v>1</v>
      </c>
    </row>
    <row r="81" spans="1:4" x14ac:dyDescent="0.25">
      <c r="A81">
        <v>19</v>
      </c>
      <c r="B81" t="s">
        <v>41</v>
      </c>
      <c r="C81">
        <f t="shared" ca="1" si="10"/>
        <v>0</v>
      </c>
      <c r="D81">
        <f t="shared" ca="1" si="9"/>
        <v>1</v>
      </c>
    </row>
    <row r="82" spans="1:4" x14ac:dyDescent="0.25">
      <c r="A82">
        <v>20</v>
      </c>
      <c r="B82" t="s">
        <v>42</v>
      </c>
      <c r="C82">
        <f t="shared" ca="1" si="10"/>
        <v>1</v>
      </c>
      <c r="D82">
        <f t="shared" ca="1" si="9"/>
        <v>0</v>
      </c>
    </row>
    <row r="83" spans="1:4" x14ac:dyDescent="0.25">
      <c r="A83">
        <v>21</v>
      </c>
      <c r="B83" t="s">
        <v>43</v>
      </c>
      <c r="C83">
        <f t="shared" ca="1" si="10"/>
        <v>2</v>
      </c>
      <c r="D83">
        <f t="shared" ca="1" si="9"/>
        <v>2</v>
      </c>
    </row>
    <row r="84" spans="1:4" x14ac:dyDescent="0.25">
      <c r="A84">
        <v>22</v>
      </c>
      <c r="B84" t="s">
        <v>44</v>
      </c>
      <c r="C84">
        <f t="shared" ca="1" si="10"/>
        <v>0</v>
      </c>
      <c r="D84">
        <f t="shared" ca="1" si="9"/>
        <v>1</v>
      </c>
    </row>
    <row r="85" spans="1:4" x14ac:dyDescent="0.25">
      <c r="A85">
        <v>23</v>
      </c>
      <c r="B85" t="s">
        <v>45</v>
      </c>
      <c r="C85">
        <f t="shared" ca="1" si="10"/>
        <v>0</v>
      </c>
      <c r="D85">
        <f t="shared" ca="1" si="9"/>
        <v>3</v>
      </c>
    </row>
    <row r="86" spans="1:4" x14ac:dyDescent="0.25">
      <c r="A86">
        <v>24</v>
      </c>
      <c r="B86" t="s">
        <v>46</v>
      </c>
      <c r="C86">
        <f t="shared" ca="1" si="10"/>
        <v>1</v>
      </c>
      <c r="D86">
        <f t="shared" ca="1" si="9"/>
        <v>0</v>
      </c>
    </row>
    <row r="87" spans="1:4" x14ac:dyDescent="0.25">
      <c r="A87">
        <v>25</v>
      </c>
      <c r="B87" t="s">
        <v>47</v>
      </c>
      <c r="C87">
        <f t="shared" ca="1" si="10"/>
        <v>4</v>
      </c>
      <c r="D87">
        <f t="shared" ca="1" si="9"/>
        <v>2</v>
      </c>
    </row>
    <row r="88" spans="1:4" x14ac:dyDescent="0.25">
      <c r="A88">
        <v>26</v>
      </c>
      <c r="B88" t="s">
        <v>48</v>
      </c>
      <c r="C88">
        <f t="shared" ca="1" si="10"/>
        <v>0</v>
      </c>
      <c r="D88">
        <f t="shared" ca="1" si="9"/>
        <v>1</v>
      </c>
    </row>
    <row r="89" spans="1:4" x14ac:dyDescent="0.25">
      <c r="A89">
        <v>27</v>
      </c>
      <c r="B89" t="s">
        <v>49</v>
      </c>
      <c r="C89">
        <f t="shared" ca="1" si="10"/>
        <v>0</v>
      </c>
      <c r="D89">
        <f t="shared" ca="1" si="9"/>
        <v>1</v>
      </c>
    </row>
    <row r="90" spans="1:4" x14ac:dyDescent="0.25">
      <c r="A90">
        <v>28</v>
      </c>
      <c r="B90" t="s">
        <v>50</v>
      </c>
      <c r="C90">
        <f t="shared" ca="1" si="10"/>
        <v>1</v>
      </c>
      <c r="D90">
        <f t="shared" ca="1" si="9"/>
        <v>1</v>
      </c>
    </row>
    <row r="91" spans="1:4" x14ac:dyDescent="0.25">
      <c r="A91">
        <v>29</v>
      </c>
      <c r="B91" t="s">
        <v>51</v>
      </c>
      <c r="C91">
        <f t="shared" ca="1" si="10"/>
        <v>1</v>
      </c>
      <c r="D91">
        <f t="shared" ca="1" si="9"/>
        <v>0</v>
      </c>
    </row>
    <row r="92" spans="1:4" x14ac:dyDescent="0.25">
      <c r="A92">
        <v>30</v>
      </c>
      <c r="B92" t="s">
        <v>52</v>
      </c>
      <c r="C92">
        <f t="shared" ca="1" si="10"/>
        <v>3</v>
      </c>
      <c r="D92">
        <f t="shared" ca="1" si="9"/>
        <v>2</v>
      </c>
    </row>
    <row r="93" spans="1:4" x14ac:dyDescent="0.25">
      <c r="A93">
        <v>31</v>
      </c>
      <c r="B93" t="s">
        <v>53</v>
      </c>
      <c r="C93">
        <f t="shared" ca="1" si="10"/>
        <v>0</v>
      </c>
      <c r="D93">
        <f t="shared" ca="1" si="9"/>
        <v>1</v>
      </c>
    </row>
    <row r="94" spans="1:4" x14ac:dyDescent="0.25">
      <c r="A94">
        <v>32</v>
      </c>
      <c r="B94" t="s">
        <v>54</v>
      </c>
      <c r="C94">
        <f t="shared" ca="1" si="10"/>
        <v>1</v>
      </c>
      <c r="D94">
        <f t="shared" ca="1" si="9"/>
        <v>0</v>
      </c>
    </row>
    <row r="95" spans="1:4" x14ac:dyDescent="0.25">
      <c r="A95">
        <v>33</v>
      </c>
      <c r="B95" t="s">
        <v>55</v>
      </c>
      <c r="C95">
        <f t="shared" ca="1" si="10"/>
        <v>1</v>
      </c>
      <c r="D95">
        <f t="shared" ca="1" si="9"/>
        <v>1</v>
      </c>
    </row>
    <row r="96" spans="1:4" x14ac:dyDescent="0.25">
      <c r="A96">
        <v>34</v>
      </c>
      <c r="B96" t="s">
        <v>56</v>
      </c>
      <c r="C96">
        <f t="shared" ca="1" si="10"/>
        <v>2</v>
      </c>
      <c r="D96">
        <f t="shared" ca="1" si="9"/>
        <v>1</v>
      </c>
    </row>
    <row r="97" spans="1:4" x14ac:dyDescent="0.25">
      <c r="A97">
        <v>35</v>
      </c>
      <c r="B97" t="s">
        <v>57</v>
      </c>
      <c r="C97">
        <f t="shared" ca="1" si="10"/>
        <v>1</v>
      </c>
      <c r="D97">
        <f t="shared" ca="1" si="9"/>
        <v>0</v>
      </c>
    </row>
    <row r="98" spans="1:4" x14ac:dyDescent="0.25">
      <c r="A98">
        <v>36</v>
      </c>
      <c r="B98" t="s">
        <v>58</v>
      </c>
      <c r="C98">
        <f t="shared" ca="1" si="10"/>
        <v>0</v>
      </c>
      <c r="D98">
        <f t="shared" ca="1" si="9"/>
        <v>1</v>
      </c>
    </row>
    <row r="99" spans="1:4" x14ac:dyDescent="0.25">
      <c r="A99">
        <v>37</v>
      </c>
      <c r="B99" t="s">
        <v>59</v>
      </c>
      <c r="C99">
        <f t="shared" ca="1" si="10"/>
        <v>0</v>
      </c>
      <c r="D99">
        <f t="shared" ca="1" si="9"/>
        <v>1</v>
      </c>
    </row>
    <row r="100" spans="1:4" x14ac:dyDescent="0.25">
      <c r="A100">
        <v>38</v>
      </c>
      <c r="B100" t="s">
        <v>60</v>
      </c>
      <c r="C100">
        <f t="shared" ca="1" si="10"/>
        <v>1</v>
      </c>
      <c r="D100">
        <f t="shared" ca="1" si="9"/>
        <v>0</v>
      </c>
    </row>
    <row r="101" spans="1:4" x14ac:dyDescent="0.25">
      <c r="A101">
        <v>39</v>
      </c>
      <c r="B101" t="s">
        <v>61</v>
      </c>
      <c r="C101">
        <f t="shared" ca="1" si="10"/>
        <v>0</v>
      </c>
      <c r="D101">
        <f t="shared" ca="1" si="9"/>
        <v>2</v>
      </c>
    </row>
    <row r="102" spans="1:4" x14ac:dyDescent="0.25">
      <c r="A102">
        <v>40</v>
      </c>
      <c r="B102" t="s">
        <v>62</v>
      </c>
      <c r="C102">
        <f t="shared" ca="1" si="10"/>
        <v>2</v>
      </c>
      <c r="D102">
        <f t="shared" ca="1" si="9"/>
        <v>0</v>
      </c>
    </row>
    <row r="103" spans="1:4" x14ac:dyDescent="0.25">
      <c r="A103">
        <v>41</v>
      </c>
      <c r="B103" t="s">
        <v>63</v>
      </c>
      <c r="C103">
        <f t="shared" ca="1" si="10"/>
        <v>1</v>
      </c>
      <c r="D103">
        <f t="shared" ca="1" si="9"/>
        <v>1</v>
      </c>
    </row>
    <row r="104" spans="1:4" x14ac:dyDescent="0.25">
      <c r="A104">
        <v>42</v>
      </c>
      <c r="B104" t="s">
        <v>64</v>
      </c>
      <c r="C104">
        <f t="shared" ca="1" si="10"/>
        <v>1</v>
      </c>
      <c r="D104">
        <f t="shared" ca="1" si="9"/>
        <v>0</v>
      </c>
    </row>
    <row r="105" spans="1:4" x14ac:dyDescent="0.25">
      <c r="A105">
        <v>43</v>
      </c>
      <c r="B105" t="s">
        <v>65</v>
      </c>
      <c r="C105">
        <f t="shared" ca="1" si="10"/>
        <v>1</v>
      </c>
      <c r="D105">
        <f t="shared" ca="1" si="9"/>
        <v>0</v>
      </c>
    </row>
    <row r="106" spans="1:4" x14ac:dyDescent="0.25">
      <c r="A106">
        <v>44</v>
      </c>
      <c r="B106" t="s">
        <v>66</v>
      </c>
      <c r="C106">
        <f t="shared" ca="1" si="10"/>
        <v>2</v>
      </c>
      <c r="D106">
        <f t="shared" ca="1" si="9"/>
        <v>1</v>
      </c>
    </row>
    <row r="107" spans="1:4" x14ac:dyDescent="0.25">
      <c r="A107">
        <v>45</v>
      </c>
      <c r="B107" t="s">
        <v>67</v>
      </c>
      <c r="C107">
        <f t="shared" ca="1" si="10"/>
        <v>1</v>
      </c>
      <c r="D107">
        <f t="shared" ca="1" si="9"/>
        <v>0</v>
      </c>
    </row>
    <row r="108" spans="1:4" x14ac:dyDescent="0.25">
      <c r="A108">
        <v>46</v>
      </c>
      <c r="B108" t="s">
        <v>68</v>
      </c>
      <c r="C108">
        <f t="shared" ca="1" si="10"/>
        <v>0</v>
      </c>
      <c r="D108">
        <f t="shared" ca="1" si="9"/>
        <v>1</v>
      </c>
    </row>
    <row r="109" spans="1:4" x14ac:dyDescent="0.25">
      <c r="A109">
        <v>47</v>
      </c>
      <c r="B109" t="s">
        <v>69</v>
      </c>
      <c r="C109">
        <f t="shared" ca="1" si="10"/>
        <v>3</v>
      </c>
      <c r="D109">
        <f t="shared" ca="1" si="9"/>
        <v>0</v>
      </c>
    </row>
    <row r="110" spans="1:4" x14ac:dyDescent="0.25">
      <c r="A110">
        <v>48</v>
      </c>
      <c r="B110" t="s">
        <v>70</v>
      </c>
      <c r="C110">
        <f t="shared" ca="1" si="10"/>
        <v>0</v>
      </c>
      <c r="D110">
        <f t="shared" ca="1" si="9"/>
        <v>1</v>
      </c>
    </row>
    <row r="111" spans="1:4" x14ac:dyDescent="0.25">
      <c r="A111">
        <v>49</v>
      </c>
      <c r="B111" t="s">
        <v>71</v>
      </c>
      <c r="C111">
        <f t="shared" ca="1" si="10"/>
        <v>1</v>
      </c>
      <c r="D111">
        <f t="shared" ca="1" si="9"/>
        <v>1</v>
      </c>
    </row>
    <row r="112" spans="1:4" x14ac:dyDescent="0.25">
      <c r="A112">
        <v>50</v>
      </c>
      <c r="B112" t="s">
        <v>72</v>
      </c>
      <c r="C112">
        <f t="shared" ca="1" si="10"/>
        <v>1</v>
      </c>
      <c r="D112">
        <f t="shared" ca="1" si="9"/>
        <v>0</v>
      </c>
    </row>
    <row r="113" spans="1:4" x14ac:dyDescent="0.25">
      <c r="A113">
        <v>51</v>
      </c>
      <c r="B113" t="s">
        <v>73</v>
      </c>
      <c r="C113">
        <f t="shared" ca="1" si="10"/>
        <v>1</v>
      </c>
      <c r="D113">
        <f t="shared" ca="1" si="9"/>
        <v>0</v>
      </c>
    </row>
    <row r="114" spans="1:4" x14ac:dyDescent="0.25">
      <c r="A114">
        <v>52</v>
      </c>
      <c r="B114" t="s">
        <v>74</v>
      </c>
      <c r="C114">
        <f t="shared" ca="1" si="10"/>
        <v>0</v>
      </c>
      <c r="D114">
        <f t="shared" ca="1" si="9"/>
        <v>1</v>
      </c>
    </row>
    <row r="115" spans="1:4" x14ac:dyDescent="0.25">
      <c r="A115">
        <v>53</v>
      </c>
      <c r="B115" t="s">
        <v>75</v>
      </c>
      <c r="C115">
        <f t="shared" ca="1" si="10"/>
        <v>0</v>
      </c>
      <c r="D115">
        <f t="shared" ca="1" si="9"/>
        <v>1</v>
      </c>
    </row>
    <row r="116" spans="1:4" x14ac:dyDescent="0.25">
      <c r="A116">
        <v>54</v>
      </c>
      <c r="B116" t="s">
        <v>76</v>
      </c>
      <c r="C116">
        <f t="shared" ca="1" si="10"/>
        <v>1</v>
      </c>
      <c r="D116">
        <f t="shared" ca="1" si="9"/>
        <v>0</v>
      </c>
    </row>
    <row r="117" spans="1:4" x14ac:dyDescent="0.25">
      <c r="A117">
        <v>55</v>
      </c>
      <c r="B117" t="s">
        <v>77</v>
      </c>
      <c r="C117">
        <f t="shared" ca="1" si="10"/>
        <v>0</v>
      </c>
      <c r="D117">
        <f t="shared" ca="1" si="9"/>
        <v>1</v>
      </c>
    </row>
    <row r="118" spans="1:4" x14ac:dyDescent="0.25">
      <c r="A118">
        <v>56</v>
      </c>
      <c r="B118" t="s">
        <v>78</v>
      </c>
      <c r="C118">
        <f t="shared" ca="1" si="10"/>
        <v>1</v>
      </c>
      <c r="D118">
        <f t="shared" ca="1" si="9"/>
        <v>0</v>
      </c>
    </row>
    <row r="119" spans="1:4" x14ac:dyDescent="0.25">
      <c r="A119">
        <v>57</v>
      </c>
      <c r="B119" t="s">
        <v>79</v>
      </c>
      <c r="C119">
        <f t="shared" ca="1" si="10"/>
        <v>0</v>
      </c>
      <c r="D119">
        <f t="shared" ca="1" si="9"/>
        <v>2</v>
      </c>
    </row>
    <row r="120" spans="1:4" x14ac:dyDescent="0.25">
      <c r="A120">
        <v>58</v>
      </c>
      <c r="B120" t="s">
        <v>80</v>
      </c>
      <c r="C120">
        <f t="shared" ca="1" si="10"/>
        <v>1</v>
      </c>
      <c r="D120">
        <f t="shared" ca="1" si="9"/>
        <v>1</v>
      </c>
    </row>
    <row r="121" spans="1:4" x14ac:dyDescent="0.25">
      <c r="A121">
        <v>59</v>
      </c>
      <c r="B121" t="s">
        <v>81</v>
      </c>
      <c r="C121">
        <f t="shared" ca="1" si="10"/>
        <v>1</v>
      </c>
      <c r="D121">
        <f t="shared" ca="1" si="9"/>
        <v>0</v>
      </c>
    </row>
    <row r="122" spans="1:4" x14ac:dyDescent="0.25">
      <c r="A122">
        <v>60</v>
      </c>
      <c r="B122" t="s">
        <v>82</v>
      </c>
      <c r="C122">
        <f t="shared" ca="1" si="10"/>
        <v>1</v>
      </c>
      <c r="D122">
        <f t="shared" ca="1" si="9"/>
        <v>0</v>
      </c>
    </row>
    <row r="123" spans="1:4" x14ac:dyDescent="0.25">
      <c r="A123">
        <v>61</v>
      </c>
      <c r="B123" t="s">
        <v>83</v>
      </c>
      <c r="C123">
        <f t="shared" ca="1" si="10"/>
        <v>0</v>
      </c>
      <c r="D123">
        <f t="shared" ca="1" si="9"/>
        <v>1</v>
      </c>
    </row>
    <row r="124" spans="1:4" x14ac:dyDescent="0.25">
      <c r="A124">
        <v>62</v>
      </c>
      <c r="B124" t="s">
        <v>84</v>
      </c>
      <c r="C124">
        <f t="shared" ca="1" si="10"/>
        <v>0</v>
      </c>
      <c r="D124">
        <f t="shared" ca="1" si="9"/>
        <v>2</v>
      </c>
    </row>
    <row r="125" spans="1:4" x14ac:dyDescent="0.25">
      <c r="A125">
        <v>63</v>
      </c>
      <c r="B125" t="s">
        <v>85</v>
      </c>
      <c r="C125">
        <f t="shared" ca="1" si="10"/>
        <v>1</v>
      </c>
      <c r="D125">
        <f t="shared" ca="1" si="9"/>
        <v>1</v>
      </c>
    </row>
    <row r="126" spans="1:4" x14ac:dyDescent="0.25">
      <c r="A126">
        <v>64</v>
      </c>
      <c r="B126" t="s">
        <v>86</v>
      </c>
      <c r="C126">
        <f t="shared" ca="1" si="10"/>
        <v>0</v>
      </c>
      <c r="D126">
        <f t="shared" ca="1" si="9"/>
        <v>1</v>
      </c>
    </row>
    <row r="127" spans="1:4" x14ac:dyDescent="0.25">
      <c r="A127">
        <v>65</v>
      </c>
      <c r="B127" t="s">
        <v>87</v>
      </c>
      <c r="C127">
        <f t="shared" ca="1" si="10"/>
        <v>1</v>
      </c>
      <c r="D127">
        <f t="shared" ca="1" si="9"/>
        <v>0</v>
      </c>
    </row>
    <row r="128" spans="1:4" x14ac:dyDescent="0.25">
      <c r="A128">
        <v>66</v>
      </c>
      <c r="B128" t="s">
        <v>88</v>
      </c>
      <c r="C128">
        <f t="shared" ca="1" si="10"/>
        <v>3</v>
      </c>
      <c r="D128">
        <f t="shared" ref="D128:D179" ca="1" si="11">COUNTIFS($B$52:$AN$59, "=2", $B$41:$AN$48, A128)</f>
        <v>1</v>
      </c>
    </row>
    <row r="129" spans="1:4" x14ac:dyDescent="0.25">
      <c r="A129">
        <v>67</v>
      </c>
      <c r="B129" t="s">
        <v>89</v>
      </c>
      <c r="C129">
        <f t="shared" ref="C129:C179" ca="1" si="12">COUNTIFS($B$52:$AN$59, "=1", $B$41:$AN$48, A129)</f>
        <v>2</v>
      </c>
      <c r="D129">
        <f t="shared" ca="1" si="11"/>
        <v>0</v>
      </c>
    </row>
    <row r="130" spans="1:4" x14ac:dyDescent="0.25">
      <c r="A130">
        <v>68</v>
      </c>
      <c r="B130" t="s">
        <v>90</v>
      </c>
      <c r="C130">
        <f t="shared" ca="1" si="12"/>
        <v>0</v>
      </c>
      <c r="D130">
        <f t="shared" ca="1" si="11"/>
        <v>1</v>
      </c>
    </row>
    <row r="131" spans="1:4" x14ac:dyDescent="0.25">
      <c r="A131">
        <v>69</v>
      </c>
      <c r="B131" t="s">
        <v>91</v>
      </c>
      <c r="C131">
        <f t="shared" ca="1" si="12"/>
        <v>1</v>
      </c>
      <c r="D131">
        <f t="shared" ca="1" si="11"/>
        <v>0</v>
      </c>
    </row>
    <row r="132" spans="1:4" x14ac:dyDescent="0.25">
      <c r="A132">
        <v>70</v>
      </c>
      <c r="B132" t="s">
        <v>92</v>
      </c>
      <c r="C132">
        <f t="shared" ca="1" si="12"/>
        <v>1</v>
      </c>
      <c r="D132">
        <f t="shared" ca="1" si="11"/>
        <v>0</v>
      </c>
    </row>
    <row r="133" spans="1:4" x14ac:dyDescent="0.25">
      <c r="A133">
        <v>71</v>
      </c>
      <c r="B133" t="s">
        <v>93</v>
      </c>
      <c r="C133">
        <f t="shared" ca="1" si="12"/>
        <v>0</v>
      </c>
      <c r="D133">
        <f t="shared" ca="1" si="11"/>
        <v>1</v>
      </c>
    </row>
    <row r="134" spans="1:4" x14ac:dyDescent="0.25">
      <c r="A134">
        <v>72</v>
      </c>
      <c r="B134" t="s">
        <v>94</v>
      </c>
      <c r="C134">
        <f t="shared" ca="1" si="12"/>
        <v>0</v>
      </c>
      <c r="D134">
        <f t="shared" ca="1" si="11"/>
        <v>1</v>
      </c>
    </row>
    <row r="135" spans="1:4" x14ac:dyDescent="0.25">
      <c r="A135">
        <v>73</v>
      </c>
      <c r="B135" t="s">
        <v>95</v>
      </c>
      <c r="C135">
        <f t="shared" ca="1" si="12"/>
        <v>0</v>
      </c>
      <c r="D135">
        <f t="shared" ca="1" si="11"/>
        <v>1</v>
      </c>
    </row>
    <row r="136" spans="1:4" x14ac:dyDescent="0.25">
      <c r="A136">
        <v>74</v>
      </c>
      <c r="B136" t="s">
        <v>96</v>
      </c>
      <c r="C136">
        <f t="shared" ca="1" si="12"/>
        <v>0</v>
      </c>
      <c r="D136">
        <f t="shared" ca="1" si="11"/>
        <v>1</v>
      </c>
    </row>
    <row r="137" spans="1:4" x14ac:dyDescent="0.25">
      <c r="A137">
        <v>75</v>
      </c>
      <c r="B137" t="s">
        <v>97</v>
      </c>
      <c r="C137">
        <f t="shared" ca="1" si="12"/>
        <v>0</v>
      </c>
      <c r="D137">
        <f t="shared" ca="1" si="11"/>
        <v>1</v>
      </c>
    </row>
    <row r="138" spans="1:4" x14ac:dyDescent="0.25">
      <c r="A138">
        <v>76</v>
      </c>
      <c r="B138" t="s">
        <v>98</v>
      </c>
      <c r="C138">
        <f t="shared" ca="1" si="12"/>
        <v>1</v>
      </c>
      <c r="D138">
        <f t="shared" ca="1" si="11"/>
        <v>0</v>
      </c>
    </row>
    <row r="139" spans="1:4" x14ac:dyDescent="0.25">
      <c r="A139">
        <v>77</v>
      </c>
      <c r="B139" t="s">
        <v>99</v>
      </c>
      <c r="C139">
        <f t="shared" ca="1" si="12"/>
        <v>1</v>
      </c>
      <c r="D139">
        <f t="shared" ca="1" si="11"/>
        <v>0</v>
      </c>
    </row>
    <row r="140" spans="1:4" x14ac:dyDescent="0.25">
      <c r="A140">
        <v>78</v>
      </c>
      <c r="B140" t="s">
        <v>100</v>
      </c>
      <c r="C140">
        <f t="shared" ca="1" si="12"/>
        <v>1</v>
      </c>
      <c r="D140">
        <f t="shared" ca="1" si="11"/>
        <v>0</v>
      </c>
    </row>
    <row r="141" spans="1:4" x14ac:dyDescent="0.25">
      <c r="A141">
        <v>79</v>
      </c>
      <c r="B141" t="s">
        <v>101</v>
      </c>
      <c r="C141">
        <f t="shared" ca="1" si="12"/>
        <v>1</v>
      </c>
      <c r="D141">
        <f t="shared" ca="1" si="11"/>
        <v>0</v>
      </c>
    </row>
    <row r="142" spans="1:4" x14ac:dyDescent="0.25">
      <c r="A142">
        <v>80</v>
      </c>
      <c r="B142" t="s">
        <v>102</v>
      </c>
      <c r="C142">
        <f t="shared" ca="1" si="12"/>
        <v>0</v>
      </c>
      <c r="D142">
        <f t="shared" ca="1" si="11"/>
        <v>1</v>
      </c>
    </row>
    <row r="143" spans="1:4" x14ac:dyDescent="0.25">
      <c r="A143">
        <v>81</v>
      </c>
      <c r="B143" t="s">
        <v>103</v>
      </c>
      <c r="C143">
        <f t="shared" ca="1" si="12"/>
        <v>1</v>
      </c>
      <c r="D143">
        <f t="shared" ca="1" si="11"/>
        <v>0</v>
      </c>
    </row>
    <row r="144" spans="1:4" x14ac:dyDescent="0.25">
      <c r="A144">
        <v>82</v>
      </c>
      <c r="B144" t="s">
        <v>104</v>
      </c>
      <c r="C144">
        <f t="shared" ca="1" si="12"/>
        <v>1</v>
      </c>
      <c r="D144">
        <f t="shared" ca="1" si="11"/>
        <v>1</v>
      </c>
    </row>
    <row r="145" spans="1:4" x14ac:dyDescent="0.25">
      <c r="A145">
        <v>83</v>
      </c>
      <c r="B145" t="s">
        <v>105</v>
      </c>
      <c r="C145">
        <f t="shared" ca="1" si="12"/>
        <v>0</v>
      </c>
      <c r="D145">
        <f t="shared" ca="1" si="11"/>
        <v>1</v>
      </c>
    </row>
    <row r="146" spans="1:4" x14ac:dyDescent="0.25">
      <c r="A146">
        <v>84</v>
      </c>
      <c r="B146" t="s">
        <v>106</v>
      </c>
      <c r="C146">
        <f t="shared" ca="1" si="12"/>
        <v>1</v>
      </c>
      <c r="D146">
        <f t="shared" ca="1" si="11"/>
        <v>0</v>
      </c>
    </row>
    <row r="147" spans="1:4" x14ac:dyDescent="0.25">
      <c r="A147">
        <v>85</v>
      </c>
      <c r="B147" t="s">
        <v>107</v>
      </c>
      <c r="C147">
        <f t="shared" ca="1" si="12"/>
        <v>1</v>
      </c>
      <c r="D147">
        <f t="shared" ca="1" si="11"/>
        <v>0</v>
      </c>
    </row>
    <row r="148" spans="1:4" x14ac:dyDescent="0.25">
      <c r="A148">
        <v>86</v>
      </c>
      <c r="B148" t="s">
        <v>108</v>
      </c>
      <c r="C148">
        <f t="shared" ca="1" si="12"/>
        <v>0</v>
      </c>
      <c r="D148">
        <f t="shared" ca="1" si="11"/>
        <v>1</v>
      </c>
    </row>
    <row r="149" spans="1:4" x14ac:dyDescent="0.25">
      <c r="A149">
        <v>87</v>
      </c>
      <c r="B149" t="s">
        <v>109</v>
      </c>
      <c r="C149">
        <f t="shared" ca="1" si="12"/>
        <v>0</v>
      </c>
      <c r="D149">
        <f t="shared" ca="1" si="11"/>
        <v>1</v>
      </c>
    </row>
    <row r="150" spans="1:4" x14ac:dyDescent="0.25">
      <c r="A150">
        <v>88</v>
      </c>
      <c r="B150" t="s">
        <v>110</v>
      </c>
      <c r="C150">
        <f t="shared" ca="1" si="12"/>
        <v>0</v>
      </c>
      <c r="D150">
        <f t="shared" ca="1" si="11"/>
        <v>1</v>
      </c>
    </row>
    <row r="151" spans="1:4" x14ac:dyDescent="0.25">
      <c r="A151">
        <v>89</v>
      </c>
      <c r="B151" t="s">
        <v>111</v>
      </c>
      <c r="C151">
        <f t="shared" ca="1" si="12"/>
        <v>0</v>
      </c>
      <c r="D151">
        <f t="shared" ca="1" si="11"/>
        <v>1</v>
      </c>
    </row>
    <row r="152" spans="1:4" x14ac:dyDescent="0.25">
      <c r="A152">
        <v>90</v>
      </c>
      <c r="B152" t="s">
        <v>112</v>
      </c>
      <c r="C152">
        <f t="shared" ca="1" si="12"/>
        <v>1</v>
      </c>
      <c r="D152">
        <f t="shared" ca="1" si="11"/>
        <v>0</v>
      </c>
    </row>
    <row r="153" spans="1:4" x14ac:dyDescent="0.25">
      <c r="A153">
        <v>91</v>
      </c>
      <c r="B153" t="s">
        <v>113</v>
      </c>
      <c r="C153">
        <f t="shared" ca="1" si="12"/>
        <v>0</v>
      </c>
      <c r="D153">
        <f t="shared" ca="1" si="11"/>
        <v>1</v>
      </c>
    </row>
    <row r="154" spans="1:4" x14ac:dyDescent="0.25">
      <c r="A154">
        <v>92</v>
      </c>
      <c r="B154" t="s">
        <v>114</v>
      </c>
      <c r="C154">
        <f t="shared" ca="1" si="12"/>
        <v>0</v>
      </c>
      <c r="D154">
        <f t="shared" ca="1" si="11"/>
        <v>1</v>
      </c>
    </row>
    <row r="155" spans="1:4" x14ac:dyDescent="0.25">
      <c r="A155">
        <v>93</v>
      </c>
      <c r="B155" t="s">
        <v>115</v>
      </c>
      <c r="C155">
        <f t="shared" ca="1" si="12"/>
        <v>1</v>
      </c>
      <c r="D155">
        <f t="shared" ca="1" si="11"/>
        <v>1</v>
      </c>
    </row>
    <row r="156" spans="1:4" x14ac:dyDescent="0.25">
      <c r="A156">
        <v>94</v>
      </c>
      <c r="B156" t="s">
        <v>116</v>
      </c>
      <c r="C156">
        <f t="shared" ca="1" si="12"/>
        <v>0</v>
      </c>
      <c r="D156">
        <f t="shared" ca="1" si="11"/>
        <v>1</v>
      </c>
    </row>
    <row r="157" spans="1:4" x14ac:dyDescent="0.25">
      <c r="A157">
        <v>95</v>
      </c>
      <c r="B157" t="s">
        <v>117</v>
      </c>
      <c r="C157">
        <f t="shared" ca="1" si="12"/>
        <v>1</v>
      </c>
      <c r="D157">
        <f t="shared" ca="1" si="11"/>
        <v>0</v>
      </c>
    </row>
    <row r="158" spans="1:4" x14ac:dyDescent="0.25">
      <c r="A158">
        <v>96</v>
      </c>
      <c r="B158" t="s">
        <v>118</v>
      </c>
      <c r="C158">
        <f t="shared" ca="1" si="12"/>
        <v>0</v>
      </c>
      <c r="D158">
        <f t="shared" ca="1" si="11"/>
        <v>1</v>
      </c>
    </row>
    <row r="159" spans="1:4" x14ac:dyDescent="0.25">
      <c r="A159">
        <v>97</v>
      </c>
      <c r="B159" t="s">
        <v>119</v>
      </c>
      <c r="C159">
        <f t="shared" ca="1" si="12"/>
        <v>0</v>
      </c>
      <c r="D159">
        <f t="shared" ca="1" si="11"/>
        <v>1</v>
      </c>
    </row>
    <row r="160" spans="1:4" x14ac:dyDescent="0.25">
      <c r="A160">
        <v>98</v>
      </c>
      <c r="B160" t="s">
        <v>120</v>
      </c>
      <c r="C160">
        <f t="shared" ca="1" si="12"/>
        <v>1</v>
      </c>
      <c r="D160">
        <f t="shared" ca="1" si="11"/>
        <v>0</v>
      </c>
    </row>
    <row r="161" spans="1:4" x14ac:dyDescent="0.25">
      <c r="A161">
        <v>99</v>
      </c>
      <c r="B161" t="s">
        <v>121</v>
      </c>
      <c r="C161">
        <f t="shared" ca="1" si="12"/>
        <v>1</v>
      </c>
      <c r="D161">
        <f t="shared" ca="1" si="11"/>
        <v>0</v>
      </c>
    </row>
    <row r="162" spans="1:4" x14ac:dyDescent="0.25">
      <c r="A162">
        <v>100</v>
      </c>
      <c r="B162" t="s">
        <v>122</v>
      </c>
      <c r="C162">
        <f t="shared" ca="1" si="12"/>
        <v>2</v>
      </c>
      <c r="D162">
        <f t="shared" ca="1" si="11"/>
        <v>0</v>
      </c>
    </row>
    <row r="163" spans="1:4" x14ac:dyDescent="0.25">
      <c r="A163">
        <v>101</v>
      </c>
      <c r="B163" t="s">
        <v>123</v>
      </c>
      <c r="C163">
        <f t="shared" ca="1" si="12"/>
        <v>1</v>
      </c>
      <c r="D163">
        <f t="shared" ca="1" si="11"/>
        <v>0</v>
      </c>
    </row>
    <row r="164" spans="1:4" x14ac:dyDescent="0.25">
      <c r="A164">
        <v>102</v>
      </c>
      <c r="B164" t="s">
        <v>124</v>
      </c>
      <c r="C164">
        <f t="shared" ca="1" si="12"/>
        <v>1</v>
      </c>
      <c r="D164">
        <f t="shared" ca="1" si="11"/>
        <v>0</v>
      </c>
    </row>
    <row r="165" spans="1:4" x14ac:dyDescent="0.25">
      <c r="A165">
        <v>103</v>
      </c>
      <c r="B165" t="s">
        <v>125</v>
      </c>
      <c r="C165">
        <f t="shared" ca="1" si="12"/>
        <v>1</v>
      </c>
      <c r="D165">
        <f t="shared" ca="1" si="11"/>
        <v>0</v>
      </c>
    </row>
    <row r="166" spans="1:4" x14ac:dyDescent="0.25">
      <c r="A166">
        <v>104</v>
      </c>
      <c r="B166" t="s">
        <v>126</v>
      </c>
      <c r="C166">
        <f t="shared" ca="1" si="12"/>
        <v>1</v>
      </c>
      <c r="D166">
        <f t="shared" ca="1" si="11"/>
        <v>0</v>
      </c>
    </row>
    <row r="167" spans="1:4" x14ac:dyDescent="0.25">
      <c r="A167">
        <v>105</v>
      </c>
      <c r="B167" t="s">
        <v>127</v>
      </c>
      <c r="C167">
        <f t="shared" ca="1" si="12"/>
        <v>1</v>
      </c>
      <c r="D167">
        <f t="shared" ca="1" si="11"/>
        <v>0</v>
      </c>
    </row>
    <row r="168" spans="1:4" x14ac:dyDescent="0.25">
      <c r="A168">
        <v>106</v>
      </c>
      <c r="B168" t="s">
        <v>128</v>
      </c>
      <c r="C168">
        <f t="shared" ca="1" si="12"/>
        <v>2</v>
      </c>
      <c r="D168">
        <f t="shared" ca="1" si="11"/>
        <v>0</v>
      </c>
    </row>
    <row r="169" spans="1:4" x14ac:dyDescent="0.25">
      <c r="A169">
        <v>107</v>
      </c>
      <c r="B169" t="s">
        <v>129</v>
      </c>
      <c r="C169">
        <f t="shared" ca="1" si="12"/>
        <v>1</v>
      </c>
      <c r="D169">
        <f t="shared" ca="1" si="11"/>
        <v>0</v>
      </c>
    </row>
    <row r="170" spans="1:4" x14ac:dyDescent="0.25">
      <c r="A170">
        <v>108</v>
      </c>
      <c r="B170" t="s">
        <v>130</v>
      </c>
      <c r="C170">
        <f t="shared" ca="1" si="12"/>
        <v>0</v>
      </c>
      <c r="D170">
        <f t="shared" ca="1" si="11"/>
        <v>1</v>
      </c>
    </row>
    <row r="171" spans="1:4" x14ac:dyDescent="0.25">
      <c r="A171">
        <v>109</v>
      </c>
      <c r="B171" t="s">
        <v>131</v>
      </c>
      <c r="C171">
        <f t="shared" ca="1" si="12"/>
        <v>0</v>
      </c>
      <c r="D171">
        <f t="shared" ca="1" si="11"/>
        <v>1</v>
      </c>
    </row>
    <row r="172" spans="1:4" x14ac:dyDescent="0.25">
      <c r="A172">
        <v>110</v>
      </c>
      <c r="B172" t="s">
        <v>132</v>
      </c>
      <c r="C172">
        <f t="shared" ca="1" si="12"/>
        <v>0</v>
      </c>
      <c r="D172">
        <f t="shared" ca="1" si="11"/>
        <v>1</v>
      </c>
    </row>
    <row r="173" spans="1:4" x14ac:dyDescent="0.25">
      <c r="A173">
        <v>111</v>
      </c>
      <c r="B173" t="s">
        <v>133</v>
      </c>
      <c r="C173">
        <f t="shared" ca="1" si="12"/>
        <v>1</v>
      </c>
      <c r="D173">
        <f t="shared" ca="1" si="11"/>
        <v>0</v>
      </c>
    </row>
    <row r="174" spans="1:4" x14ac:dyDescent="0.25">
      <c r="A174">
        <v>112</v>
      </c>
      <c r="B174" t="s">
        <v>134</v>
      </c>
      <c r="C174">
        <f t="shared" ca="1" si="12"/>
        <v>1</v>
      </c>
      <c r="D174">
        <f t="shared" ca="1" si="11"/>
        <v>0</v>
      </c>
    </row>
    <row r="175" spans="1:4" x14ac:dyDescent="0.25">
      <c r="A175">
        <v>113</v>
      </c>
      <c r="B175" t="s">
        <v>135</v>
      </c>
      <c r="C175">
        <f t="shared" ca="1" si="12"/>
        <v>1</v>
      </c>
      <c r="D175">
        <f t="shared" ca="1" si="11"/>
        <v>0</v>
      </c>
    </row>
    <row r="176" spans="1:4" x14ac:dyDescent="0.25">
      <c r="A176">
        <v>114</v>
      </c>
      <c r="B176" t="s">
        <v>136</v>
      </c>
      <c r="C176">
        <f t="shared" ca="1" si="12"/>
        <v>0</v>
      </c>
      <c r="D176">
        <f t="shared" ca="1" si="11"/>
        <v>1</v>
      </c>
    </row>
    <row r="177" spans="1:8" x14ac:dyDescent="0.25">
      <c r="A177">
        <v>115</v>
      </c>
      <c r="B177" t="s">
        <v>137</v>
      </c>
      <c r="C177">
        <f t="shared" ca="1" si="12"/>
        <v>0</v>
      </c>
      <c r="D177">
        <f t="shared" ca="1" si="11"/>
        <v>1</v>
      </c>
    </row>
    <row r="178" spans="1:8" x14ac:dyDescent="0.25">
      <c r="A178">
        <v>116</v>
      </c>
      <c r="B178" t="s">
        <v>138</v>
      </c>
      <c r="C178">
        <f t="shared" ca="1" si="12"/>
        <v>0</v>
      </c>
      <c r="D178">
        <f t="shared" ca="1" si="11"/>
        <v>1</v>
      </c>
    </row>
    <row r="179" spans="1:8" x14ac:dyDescent="0.25">
      <c r="A179">
        <v>117</v>
      </c>
      <c r="B179" t="s">
        <v>139</v>
      </c>
      <c r="C179">
        <f t="shared" ca="1" si="12"/>
        <v>1</v>
      </c>
      <c r="D179">
        <f t="shared" ca="1" si="11"/>
        <v>0</v>
      </c>
    </row>
    <row r="180" spans="1:8" x14ac:dyDescent="0.25">
      <c r="B180" t="s">
        <v>147</v>
      </c>
      <c r="C180">
        <f ca="1">SUM(C63:C179)</f>
        <v>94</v>
      </c>
      <c r="D180">
        <f ca="1">SUM(D63:D179)</f>
        <v>76</v>
      </c>
    </row>
    <row r="182" spans="1:8" x14ac:dyDescent="0.25">
      <c r="A182" t="s">
        <v>149</v>
      </c>
    </row>
    <row r="183" spans="1:8" x14ac:dyDescent="0.25">
      <c r="A183" t="s">
        <v>150</v>
      </c>
      <c r="B183" t="s">
        <v>151</v>
      </c>
      <c r="C183" t="s">
        <v>157</v>
      </c>
      <c r="D183" t="s">
        <v>152</v>
      </c>
      <c r="E183" t="s">
        <v>153</v>
      </c>
      <c r="F183" t="s">
        <v>154</v>
      </c>
      <c r="G183" t="s">
        <v>155</v>
      </c>
      <c r="H183" t="s">
        <v>156</v>
      </c>
    </row>
    <row r="184" spans="1:8" x14ac:dyDescent="0.25">
      <c r="A184">
        <v>1</v>
      </c>
      <c r="B184">
        <v>1</v>
      </c>
      <c r="C184" cm="1">
        <f t="array" ref="C184:C199">TRANSPOSE(B41:Q41)</f>
        <v>1</v>
      </c>
    </row>
    <row r="185" spans="1:8" x14ac:dyDescent="0.25">
      <c r="A185">
        <v>1</v>
      </c>
      <c r="B185">
        <v>2</v>
      </c>
      <c r="C185">
        <v>2</v>
      </c>
    </row>
    <row r="186" spans="1:8" x14ac:dyDescent="0.25">
      <c r="A186">
        <v>1</v>
      </c>
      <c r="B186">
        <v>3</v>
      </c>
      <c r="C186">
        <v>3</v>
      </c>
    </row>
    <row r="187" spans="1:8" x14ac:dyDescent="0.25">
      <c r="A187">
        <v>1</v>
      </c>
      <c r="B187">
        <v>4</v>
      </c>
      <c r="C187">
        <v>4</v>
      </c>
    </row>
    <row r="188" spans="1:8" x14ac:dyDescent="0.25">
      <c r="A188">
        <v>1</v>
      </c>
      <c r="B188">
        <v>5</v>
      </c>
      <c r="C188">
        <v>5</v>
      </c>
    </row>
    <row r="189" spans="1:8" x14ac:dyDescent="0.25">
      <c r="A189">
        <v>1</v>
      </c>
      <c r="B189">
        <v>6</v>
      </c>
      <c r="C189">
        <v>6</v>
      </c>
    </row>
    <row r="190" spans="1:8" x14ac:dyDescent="0.25">
      <c r="A190">
        <v>1</v>
      </c>
      <c r="B190">
        <v>7</v>
      </c>
      <c r="C190">
        <v>7</v>
      </c>
    </row>
    <row r="191" spans="1:8" x14ac:dyDescent="0.25">
      <c r="A191">
        <v>1</v>
      </c>
      <c r="B191">
        <v>8</v>
      </c>
      <c r="C191">
        <v>8</v>
      </c>
    </row>
    <row r="192" spans="1:8" x14ac:dyDescent="0.25">
      <c r="A192">
        <v>1</v>
      </c>
      <c r="B192">
        <v>9</v>
      </c>
      <c r="C192">
        <v>9</v>
      </c>
    </row>
    <row r="193" spans="1:3" x14ac:dyDescent="0.25">
      <c r="A193">
        <v>1</v>
      </c>
      <c r="B193">
        <v>10</v>
      </c>
      <c r="C193">
        <v>10</v>
      </c>
    </row>
    <row r="194" spans="1:3" x14ac:dyDescent="0.25">
      <c r="A194">
        <v>1</v>
      </c>
      <c r="B194">
        <v>11</v>
      </c>
      <c r="C194">
        <v>11</v>
      </c>
    </row>
    <row r="195" spans="1:3" x14ac:dyDescent="0.25">
      <c r="A195">
        <v>1</v>
      </c>
      <c r="B195">
        <v>12</v>
      </c>
      <c r="C195">
        <v>12</v>
      </c>
    </row>
    <row r="196" spans="1:3" x14ac:dyDescent="0.25">
      <c r="A196">
        <v>1</v>
      </c>
      <c r="B196">
        <v>13</v>
      </c>
      <c r="C196">
        <v>13</v>
      </c>
    </row>
    <row r="197" spans="1:3" x14ac:dyDescent="0.25">
      <c r="A197">
        <v>1</v>
      </c>
      <c r="B197">
        <v>14</v>
      </c>
      <c r="C197">
        <v>14</v>
      </c>
    </row>
    <row r="198" spans="1:3" x14ac:dyDescent="0.25">
      <c r="A198">
        <v>1</v>
      </c>
      <c r="B198">
        <v>15</v>
      </c>
      <c r="C198">
        <v>15</v>
      </c>
    </row>
    <row r="199" spans="1:3" x14ac:dyDescent="0.25">
      <c r="A199">
        <v>1</v>
      </c>
      <c r="B199">
        <v>16</v>
      </c>
      <c r="C199">
        <v>16</v>
      </c>
    </row>
    <row r="200" spans="1:3" x14ac:dyDescent="0.25">
      <c r="A200">
        <v>2</v>
      </c>
      <c r="B200">
        <v>1</v>
      </c>
      <c r="C200" cm="1">
        <f t="array" ref="C200:C214">TRANSPOSE(B42:P42)</f>
        <v>17</v>
      </c>
    </row>
    <row r="201" spans="1:3" x14ac:dyDescent="0.25">
      <c r="A201">
        <v>2</v>
      </c>
      <c r="B201">
        <v>2</v>
      </c>
      <c r="C201">
        <v>18</v>
      </c>
    </row>
    <row r="202" spans="1:3" x14ac:dyDescent="0.25">
      <c r="A202">
        <v>2</v>
      </c>
      <c r="B202">
        <v>3</v>
      </c>
      <c r="C202">
        <v>19</v>
      </c>
    </row>
    <row r="203" spans="1:3" x14ac:dyDescent="0.25">
      <c r="A203">
        <v>2</v>
      </c>
      <c r="B203">
        <v>4</v>
      </c>
      <c r="C203">
        <v>20</v>
      </c>
    </row>
    <row r="204" spans="1:3" x14ac:dyDescent="0.25">
      <c r="A204">
        <v>2</v>
      </c>
      <c r="B204">
        <v>5</v>
      </c>
      <c r="C204">
        <v>21</v>
      </c>
    </row>
    <row r="205" spans="1:3" x14ac:dyDescent="0.25">
      <c r="A205">
        <v>2</v>
      </c>
      <c r="B205">
        <v>6</v>
      </c>
      <c r="C205">
        <v>22</v>
      </c>
    </row>
    <row r="206" spans="1:3" x14ac:dyDescent="0.25">
      <c r="A206">
        <v>2</v>
      </c>
      <c r="B206">
        <v>7</v>
      </c>
      <c r="C206">
        <v>23</v>
      </c>
    </row>
    <row r="207" spans="1:3" x14ac:dyDescent="0.25">
      <c r="A207">
        <v>2</v>
      </c>
      <c r="B207">
        <v>8</v>
      </c>
      <c r="C207">
        <v>24</v>
      </c>
    </row>
    <row r="208" spans="1:3" x14ac:dyDescent="0.25">
      <c r="A208">
        <v>2</v>
      </c>
      <c r="B208">
        <v>9</v>
      </c>
      <c r="C208">
        <v>25</v>
      </c>
    </row>
    <row r="209" spans="1:3" x14ac:dyDescent="0.25">
      <c r="A209">
        <v>2</v>
      </c>
      <c r="B209">
        <v>10</v>
      </c>
      <c r="C209">
        <v>26</v>
      </c>
    </row>
    <row r="210" spans="1:3" x14ac:dyDescent="0.25">
      <c r="A210">
        <v>2</v>
      </c>
      <c r="B210">
        <v>11</v>
      </c>
      <c r="C210">
        <v>27</v>
      </c>
    </row>
    <row r="211" spans="1:3" x14ac:dyDescent="0.25">
      <c r="A211">
        <v>2</v>
      </c>
      <c r="B211">
        <v>12</v>
      </c>
      <c r="C211">
        <v>28</v>
      </c>
    </row>
    <row r="212" spans="1:3" x14ac:dyDescent="0.25">
      <c r="A212">
        <v>2</v>
      </c>
      <c r="B212">
        <v>13</v>
      </c>
      <c r="C212">
        <v>14</v>
      </c>
    </row>
    <row r="213" spans="1:3" x14ac:dyDescent="0.25">
      <c r="A213">
        <v>2</v>
      </c>
      <c r="B213">
        <v>14</v>
      </c>
      <c r="C213">
        <v>1</v>
      </c>
    </row>
    <row r="214" spans="1:3" x14ac:dyDescent="0.25">
      <c r="A214">
        <v>2</v>
      </c>
      <c r="B214">
        <v>15</v>
      </c>
      <c r="C214">
        <v>16</v>
      </c>
    </row>
    <row r="215" spans="1:3" x14ac:dyDescent="0.25">
      <c r="A215">
        <v>3</v>
      </c>
      <c r="B215">
        <v>1</v>
      </c>
      <c r="C215" cm="1">
        <f t="array" ref="C215:C229">TRANSPOSE(B43:P43)</f>
        <v>23</v>
      </c>
    </row>
    <row r="216" spans="1:3" x14ac:dyDescent="0.25">
      <c r="A216">
        <v>3</v>
      </c>
      <c r="B216">
        <v>2</v>
      </c>
      <c r="C216">
        <v>29</v>
      </c>
    </row>
    <row r="217" spans="1:3" x14ac:dyDescent="0.25">
      <c r="A217">
        <v>3</v>
      </c>
      <c r="B217">
        <v>3</v>
      </c>
      <c r="C217">
        <v>30</v>
      </c>
    </row>
    <row r="218" spans="1:3" x14ac:dyDescent="0.25">
      <c r="A218">
        <v>3</v>
      </c>
      <c r="B218">
        <v>4</v>
      </c>
      <c r="C218">
        <v>31</v>
      </c>
    </row>
    <row r="219" spans="1:3" x14ac:dyDescent="0.25">
      <c r="A219">
        <v>3</v>
      </c>
      <c r="B219">
        <v>5</v>
      </c>
      <c r="C219">
        <v>32</v>
      </c>
    </row>
    <row r="220" spans="1:3" x14ac:dyDescent="0.25">
      <c r="A220">
        <v>3</v>
      </c>
      <c r="B220">
        <v>6</v>
      </c>
      <c r="C220">
        <v>33</v>
      </c>
    </row>
    <row r="221" spans="1:3" x14ac:dyDescent="0.25">
      <c r="A221">
        <v>3</v>
      </c>
      <c r="B221">
        <v>7</v>
      </c>
      <c r="C221">
        <v>34</v>
      </c>
    </row>
    <row r="222" spans="1:3" x14ac:dyDescent="0.25">
      <c r="A222">
        <v>3</v>
      </c>
      <c r="B222">
        <v>8</v>
      </c>
      <c r="C222">
        <v>35</v>
      </c>
    </row>
    <row r="223" spans="1:3" x14ac:dyDescent="0.25">
      <c r="A223">
        <v>3</v>
      </c>
      <c r="B223">
        <v>9</v>
      </c>
      <c r="C223">
        <v>36</v>
      </c>
    </row>
    <row r="224" spans="1:3" x14ac:dyDescent="0.25">
      <c r="A224">
        <v>3</v>
      </c>
      <c r="B224">
        <v>10</v>
      </c>
      <c r="C224">
        <v>37</v>
      </c>
    </row>
    <row r="225" spans="1:3" x14ac:dyDescent="0.25">
      <c r="A225">
        <v>3</v>
      </c>
      <c r="B225">
        <v>11</v>
      </c>
      <c r="C225">
        <v>38</v>
      </c>
    </row>
    <row r="226" spans="1:3" x14ac:dyDescent="0.25">
      <c r="A226">
        <v>3</v>
      </c>
      <c r="B226">
        <v>12</v>
      </c>
      <c r="C226">
        <v>39</v>
      </c>
    </row>
    <row r="227" spans="1:3" x14ac:dyDescent="0.25">
      <c r="A227">
        <v>3</v>
      </c>
      <c r="B227">
        <v>13</v>
      </c>
      <c r="C227">
        <v>40</v>
      </c>
    </row>
    <row r="228" spans="1:3" x14ac:dyDescent="0.25">
      <c r="A228">
        <v>3</v>
      </c>
      <c r="B228">
        <v>14</v>
      </c>
      <c r="C228">
        <v>41</v>
      </c>
    </row>
    <row r="229" spans="1:3" x14ac:dyDescent="0.25">
      <c r="A229">
        <v>3</v>
      </c>
      <c r="B229">
        <v>15</v>
      </c>
      <c r="C229">
        <v>42</v>
      </c>
    </row>
    <row r="230" spans="1:3" x14ac:dyDescent="0.25">
      <c r="A230">
        <v>4</v>
      </c>
      <c r="B230">
        <v>1</v>
      </c>
      <c r="C230" cm="1">
        <f t="array" ref="C230:C242">TRANSPOSE(B44:N44)</f>
        <v>14</v>
      </c>
    </row>
    <row r="231" spans="1:3" x14ac:dyDescent="0.25">
      <c r="A231">
        <v>4</v>
      </c>
      <c r="B231">
        <v>2</v>
      </c>
      <c r="C231">
        <v>30</v>
      </c>
    </row>
    <row r="232" spans="1:3" x14ac:dyDescent="0.25">
      <c r="A232">
        <v>4</v>
      </c>
      <c r="B232">
        <v>3</v>
      </c>
      <c r="C232">
        <v>43</v>
      </c>
    </row>
    <row r="233" spans="1:3" x14ac:dyDescent="0.25">
      <c r="A233">
        <v>4</v>
      </c>
      <c r="B233">
        <v>4</v>
      </c>
      <c r="C233">
        <v>44</v>
      </c>
    </row>
    <row r="234" spans="1:3" x14ac:dyDescent="0.25">
      <c r="A234">
        <v>4</v>
      </c>
      <c r="B234">
        <v>5</v>
      </c>
      <c r="C234">
        <v>45</v>
      </c>
    </row>
    <row r="235" spans="1:3" x14ac:dyDescent="0.25">
      <c r="A235">
        <v>4</v>
      </c>
      <c r="B235">
        <v>6</v>
      </c>
      <c r="C235">
        <v>46</v>
      </c>
    </row>
    <row r="236" spans="1:3" x14ac:dyDescent="0.25">
      <c r="A236">
        <v>4</v>
      </c>
      <c r="B236">
        <v>7</v>
      </c>
      <c r="C236">
        <v>47</v>
      </c>
    </row>
    <row r="237" spans="1:3" x14ac:dyDescent="0.25">
      <c r="A237">
        <v>4</v>
      </c>
      <c r="B237">
        <v>8</v>
      </c>
      <c r="C237">
        <v>48</v>
      </c>
    </row>
    <row r="238" spans="1:3" x14ac:dyDescent="0.25">
      <c r="A238">
        <v>4</v>
      </c>
      <c r="B238">
        <v>9</v>
      </c>
      <c r="C238">
        <v>49</v>
      </c>
    </row>
    <row r="239" spans="1:3" x14ac:dyDescent="0.25">
      <c r="A239">
        <v>4</v>
      </c>
      <c r="B239">
        <v>10</v>
      </c>
      <c r="C239">
        <v>1</v>
      </c>
    </row>
    <row r="240" spans="1:3" x14ac:dyDescent="0.25">
      <c r="A240">
        <v>4</v>
      </c>
      <c r="B240">
        <v>11</v>
      </c>
      <c r="C240">
        <v>50</v>
      </c>
    </row>
    <row r="241" spans="1:3" x14ac:dyDescent="0.25">
      <c r="A241">
        <v>4</v>
      </c>
      <c r="B241">
        <v>12</v>
      </c>
      <c r="C241">
        <v>21</v>
      </c>
    </row>
    <row r="242" spans="1:3" x14ac:dyDescent="0.25">
      <c r="A242">
        <v>4</v>
      </c>
      <c r="B242">
        <v>13</v>
      </c>
      <c r="C242">
        <v>51</v>
      </c>
    </row>
    <row r="243" spans="1:3" x14ac:dyDescent="0.25">
      <c r="A243">
        <v>5</v>
      </c>
      <c r="B243">
        <v>1</v>
      </c>
    </row>
    <row r="244" spans="1:3" x14ac:dyDescent="0.25">
      <c r="A244">
        <v>5</v>
      </c>
      <c r="B244">
        <v>2</v>
      </c>
    </row>
    <row r="245" spans="1:3" x14ac:dyDescent="0.25">
      <c r="A245">
        <v>5</v>
      </c>
      <c r="B245">
        <v>3</v>
      </c>
    </row>
    <row r="246" spans="1:3" x14ac:dyDescent="0.25">
      <c r="A246">
        <v>5</v>
      </c>
      <c r="B246">
        <v>4</v>
      </c>
    </row>
    <row r="247" spans="1:3" x14ac:dyDescent="0.25">
      <c r="A247">
        <v>5</v>
      </c>
      <c r="B247">
        <v>5</v>
      </c>
    </row>
    <row r="248" spans="1:3" x14ac:dyDescent="0.25">
      <c r="A248">
        <v>5</v>
      </c>
      <c r="B248">
        <v>6</v>
      </c>
    </row>
    <row r="249" spans="1:3" x14ac:dyDescent="0.25">
      <c r="A249">
        <v>5</v>
      </c>
      <c r="B249">
        <v>7</v>
      </c>
    </row>
    <row r="250" spans="1:3" x14ac:dyDescent="0.25">
      <c r="A250">
        <v>5</v>
      </c>
      <c r="B250">
        <v>8</v>
      </c>
    </row>
    <row r="251" spans="1:3" x14ac:dyDescent="0.25">
      <c r="A251">
        <v>5</v>
      </c>
      <c r="B251">
        <v>9</v>
      </c>
    </row>
    <row r="252" spans="1:3" x14ac:dyDescent="0.25">
      <c r="A252">
        <v>5</v>
      </c>
      <c r="B252">
        <v>10</v>
      </c>
    </row>
    <row r="253" spans="1:3" x14ac:dyDescent="0.25">
      <c r="A253">
        <v>5</v>
      </c>
      <c r="B253">
        <v>11</v>
      </c>
    </row>
    <row r="254" spans="1:3" x14ac:dyDescent="0.25">
      <c r="A254">
        <v>5</v>
      </c>
      <c r="B254">
        <v>12</v>
      </c>
    </row>
    <row r="255" spans="1:3" x14ac:dyDescent="0.25">
      <c r="A255">
        <v>5</v>
      </c>
      <c r="B255">
        <v>13</v>
      </c>
    </row>
    <row r="256" spans="1:3" x14ac:dyDescent="0.25">
      <c r="A256">
        <v>6</v>
      </c>
      <c r="B256">
        <v>1</v>
      </c>
    </row>
    <row r="257" spans="1:2" x14ac:dyDescent="0.25">
      <c r="A257">
        <v>6</v>
      </c>
      <c r="B257">
        <v>2</v>
      </c>
    </row>
    <row r="258" spans="1:2" x14ac:dyDescent="0.25">
      <c r="A258">
        <v>6</v>
      </c>
      <c r="B258">
        <v>3</v>
      </c>
    </row>
    <row r="259" spans="1:2" x14ac:dyDescent="0.25">
      <c r="A259">
        <v>6</v>
      </c>
      <c r="B259">
        <v>4</v>
      </c>
    </row>
    <row r="260" spans="1:2" x14ac:dyDescent="0.25">
      <c r="A260">
        <v>6</v>
      </c>
      <c r="B260">
        <v>5</v>
      </c>
    </row>
    <row r="261" spans="1:2" x14ac:dyDescent="0.25">
      <c r="A261">
        <v>6</v>
      </c>
      <c r="B261">
        <v>6</v>
      </c>
    </row>
    <row r="262" spans="1:2" x14ac:dyDescent="0.25">
      <c r="A262">
        <v>6</v>
      </c>
      <c r="B262">
        <v>7</v>
      </c>
    </row>
    <row r="263" spans="1:2" x14ac:dyDescent="0.25">
      <c r="A263">
        <v>6</v>
      </c>
      <c r="B263">
        <v>8</v>
      </c>
    </row>
    <row r="264" spans="1:2" x14ac:dyDescent="0.25">
      <c r="A264">
        <v>6</v>
      </c>
      <c r="B264">
        <v>9</v>
      </c>
    </row>
    <row r="265" spans="1:2" x14ac:dyDescent="0.25">
      <c r="A265">
        <v>6</v>
      </c>
      <c r="B265">
        <v>10</v>
      </c>
    </row>
    <row r="266" spans="1:2" x14ac:dyDescent="0.25">
      <c r="A266">
        <v>7</v>
      </c>
      <c r="B266">
        <v>1</v>
      </c>
    </row>
    <row r="267" spans="1:2" x14ac:dyDescent="0.25">
      <c r="A267">
        <v>7</v>
      </c>
      <c r="B267">
        <v>2</v>
      </c>
    </row>
    <row r="268" spans="1:2" x14ac:dyDescent="0.25">
      <c r="A268">
        <v>7</v>
      </c>
      <c r="B268">
        <v>3</v>
      </c>
    </row>
    <row r="269" spans="1:2" x14ac:dyDescent="0.25">
      <c r="A269">
        <v>7</v>
      </c>
      <c r="B269">
        <v>4</v>
      </c>
    </row>
    <row r="270" spans="1:2" x14ac:dyDescent="0.25">
      <c r="A270">
        <v>7</v>
      </c>
      <c r="B270">
        <v>5</v>
      </c>
    </row>
    <row r="271" spans="1:2" x14ac:dyDescent="0.25">
      <c r="A271">
        <v>7</v>
      </c>
      <c r="B271">
        <v>6</v>
      </c>
    </row>
    <row r="272" spans="1:2" x14ac:dyDescent="0.25">
      <c r="A272">
        <v>7</v>
      </c>
      <c r="B272">
        <v>7</v>
      </c>
    </row>
    <row r="273" spans="1:2" x14ac:dyDescent="0.25">
      <c r="A273">
        <v>7</v>
      </c>
      <c r="B273">
        <v>8</v>
      </c>
    </row>
    <row r="274" spans="1:2" x14ac:dyDescent="0.25">
      <c r="A274">
        <v>7</v>
      </c>
      <c r="B274">
        <v>9</v>
      </c>
    </row>
    <row r="275" spans="1:2" x14ac:dyDescent="0.25">
      <c r="A275">
        <v>7</v>
      </c>
      <c r="B275">
        <v>10</v>
      </c>
    </row>
    <row r="276" spans="1:2" x14ac:dyDescent="0.25">
      <c r="A276">
        <v>7</v>
      </c>
      <c r="B276">
        <v>11</v>
      </c>
    </row>
    <row r="277" spans="1:2" x14ac:dyDescent="0.25">
      <c r="A277">
        <v>7</v>
      </c>
      <c r="B277">
        <v>12</v>
      </c>
    </row>
    <row r="278" spans="1:2" x14ac:dyDescent="0.25">
      <c r="A278">
        <v>7</v>
      </c>
      <c r="B278">
        <v>13</v>
      </c>
    </row>
    <row r="279" spans="1:2" x14ac:dyDescent="0.25">
      <c r="A279">
        <v>7</v>
      </c>
      <c r="B279">
        <v>14</v>
      </c>
    </row>
    <row r="280" spans="1:2" x14ac:dyDescent="0.25">
      <c r="A280">
        <v>7</v>
      </c>
      <c r="B280">
        <v>15</v>
      </c>
    </row>
    <row r="281" spans="1:2" x14ac:dyDescent="0.25">
      <c r="A281">
        <v>7</v>
      </c>
      <c r="B281">
        <v>16</v>
      </c>
    </row>
    <row r="282" spans="1:2" x14ac:dyDescent="0.25">
      <c r="A282">
        <v>7</v>
      </c>
      <c r="B282">
        <v>17</v>
      </c>
    </row>
    <row r="283" spans="1:2" x14ac:dyDescent="0.25">
      <c r="A283">
        <v>7</v>
      </c>
      <c r="B283">
        <v>18</v>
      </c>
    </row>
    <row r="284" spans="1:2" x14ac:dyDescent="0.25">
      <c r="A284">
        <v>7</v>
      </c>
      <c r="B284">
        <v>19</v>
      </c>
    </row>
    <row r="285" spans="1:2" x14ac:dyDescent="0.25">
      <c r="A285">
        <v>7</v>
      </c>
      <c r="B285">
        <v>20</v>
      </c>
    </row>
    <row r="286" spans="1:2" x14ac:dyDescent="0.25">
      <c r="A286">
        <v>7</v>
      </c>
      <c r="B286">
        <v>21</v>
      </c>
    </row>
    <row r="287" spans="1:2" x14ac:dyDescent="0.25">
      <c r="A287">
        <v>7</v>
      </c>
      <c r="B287">
        <v>22</v>
      </c>
    </row>
    <row r="288" spans="1:2" x14ac:dyDescent="0.25">
      <c r="A288">
        <v>7</v>
      </c>
      <c r="B288">
        <v>23</v>
      </c>
    </row>
    <row r="289" spans="1:2" x14ac:dyDescent="0.25">
      <c r="A289">
        <v>7</v>
      </c>
      <c r="B289">
        <v>24</v>
      </c>
    </row>
    <row r="290" spans="1:2" x14ac:dyDescent="0.25">
      <c r="A290">
        <v>7</v>
      </c>
      <c r="B290">
        <v>25</v>
      </c>
    </row>
    <row r="291" spans="1:2" x14ac:dyDescent="0.25">
      <c r="A291">
        <v>7</v>
      </c>
      <c r="B291">
        <v>26</v>
      </c>
    </row>
    <row r="292" spans="1:2" x14ac:dyDescent="0.25">
      <c r="A292">
        <v>7</v>
      </c>
      <c r="B292">
        <v>27</v>
      </c>
    </row>
    <row r="293" spans="1:2" x14ac:dyDescent="0.25">
      <c r="A293">
        <v>7</v>
      </c>
      <c r="B293">
        <v>28</v>
      </c>
    </row>
    <row r="294" spans="1:2" x14ac:dyDescent="0.25">
      <c r="A294">
        <v>7</v>
      </c>
      <c r="B294">
        <v>29</v>
      </c>
    </row>
    <row r="295" spans="1:2" x14ac:dyDescent="0.25">
      <c r="A295">
        <v>7</v>
      </c>
      <c r="B295">
        <v>30</v>
      </c>
    </row>
    <row r="296" spans="1:2" x14ac:dyDescent="0.25">
      <c r="A296">
        <v>7</v>
      </c>
      <c r="B296">
        <v>31</v>
      </c>
    </row>
    <row r="297" spans="1:2" x14ac:dyDescent="0.25">
      <c r="A297">
        <v>7</v>
      </c>
      <c r="B297">
        <v>32</v>
      </c>
    </row>
    <row r="298" spans="1:2" x14ac:dyDescent="0.25">
      <c r="A298">
        <v>7</v>
      </c>
      <c r="B298">
        <v>33</v>
      </c>
    </row>
    <row r="299" spans="1:2" x14ac:dyDescent="0.25">
      <c r="A299">
        <v>7</v>
      </c>
      <c r="B299">
        <v>34</v>
      </c>
    </row>
    <row r="300" spans="1:2" x14ac:dyDescent="0.25">
      <c r="A300">
        <v>7</v>
      </c>
      <c r="B300">
        <v>35</v>
      </c>
    </row>
    <row r="301" spans="1:2" x14ac:dyDescent="0.25">
      <c r="A301">
        <v>7</v>
      </c>
      <c r="B301">
        <v>36</v>
      </c>
    </row>
    <row r="302" spans="1:2" x14ac:dyDescent="0.25">
      <c r="A302">
        <v>7</v>
      </c>
      <c r="B302">
        <v>37</v>
      </c>
    </row>
    <row r="303" spans="1:2" x14ac:dyDescent="0.25">
      <c r="A303">
        <v>7</v>
      </c>
      <c r="B303">
        <v>38</v>
      </c>
    </row>
    <row r="304" spans="1:2" x14ac:dyDescent="0.25">
      <c r="A304">
        <v>7</v>
      </c>
      <c r="B304">
        <v>39</v>
      </c>
    </row>
    <row r="305" spans="1:2" x14ac:dyDescent="0.25">
      <c r="A305">
        <v>8</v>
      </c>
      <c r="B305">
        <v>1</v>
      </c>
    </row>
    <row r="306" spans="1:2" x14ac:dyDescent="0.25">
      <c r="A306">
        <v>8</v>
      </c>
      <c r="B306">
        <v>2</v>
      </c>
    </row>
    <row r="307" spans="1:2" x14ac:dyDescent="0.25">
      <c r="A307">
        <v>8</v>
      </c>
      <c r="B307">
        <v>3</v>
      </c>
    </row>
    <row r="308" spans="1:2" x14ac:dyDescent="0.25">
      <c r="A308">
        <v>8</v>
      </c>
      <c r="B308">
        <v>4</v>
      </c>
    </row>
    <row r="309" spans="1:2" x14ac:dyDescent="0.25">
      <c r="A309">
        <v>8</v>
      </c>
      <c r="B309">
        <v>5</v>
      </c>
    </row>
    <row r="310" spans="1:2" x14ac:dyDescent="0.25">
      <c r="A310">
        <v>8</v>
      </c>
      <c r="B310">
        <v>6</v>
      </c>
    </row>
    <row r="311" spans="1:2" x14ac:dyDescent="0.25">
      <c r="A311">
        <v>8</v>
      </c>
      <c r="B311">
        <v>7</v>
      </c>
    </row>
    <row r="312" spans="1:2" x14ac:dyDescent="0.25">
      <c r="A312">
        <v>8</v>
      </c>
      <c r="B312">
        <v>8</v>
      </c>
    </row>
    <row r="313" spans="1:2" x14ac:dyDescent="0.25">
      <c r="A313">
        <v>8</v>
      </c>
      <c r="B313">
        <v>9</v>
      </c>
    </row>
    <row r="314" spans="1:2" x14ac:dyDescent="0.25">
      <c r="A314">
        <v>8</v>
      </c>
      <c r="B314">
        <v>10</v>
      </c>
    </row>
    <row r="315" spans="1:2" x14ac:dyDescent="0.25">
      <c r="A315">
        <v>8</v>
      </c>
      <c r="B315">
        <v>11</v>
      </c>
    </row>
    <row r="316" spans="1:2" x14ac:dyDescent="0.25">
      <c r="A316">
        <v>8</v>
      </c>
      <c r="B316">
        <v>12</v>
      </c>
    </row>
    <row r="317" spans="1:2" x14ac:dyDescent="0.25">
      <c r="A317">
        <v>8</v>
      </c>
      <c r="B317">
        <v>13</v>
      </c>
    </row>
    <row r="318" spans="1:2" x14ac:dyDescent="0.25">
      <c r="A318">
        <v>8</v>
      </c>
      <c r="B318">
        <v>14</v>
      </c>
    </row>
    <row r="319" spans="1:2" x14ac:dyDescent="0.25">
      <c r="A319">
        <v>8</v>
      </c>
      <c r="B319">
        <v>15</v>
      </c>
    </row>
    <row r="320" spans="1:2" x14ac:dyDescent="0.25">
      <c r="A320">
        <v>8</v>
      </c>
      <c r="B320">
        <v>16</v>
      </c>
    </row>
    <row r="321" spans="1:2" x14ac:dyDescent="0.25">
      <c r="A321">
        <v>8</v>
      </c>
      <c r="B321">
        <v>17</v>
      </c>
    </row>
    <row r="322" spans="1:2" x14ac:dyDescent="0.25">
      <c r="A322">
        <v>8</v>
      </c>
      <c r="B322">
        <v>18</v>
      </c>
    </row>
    <row r="323" spans="1:2" x14ac:dyDescent="0.25">
      <c r="A323">
        <v>8</v>
      </c>
      <c r="B323">
        <v>19</v>
      </c>
    </row>
    <row r="324" spans="1:2" x14ac:dyDescent="0.25">
      <c r="A324">
        <v>8</v>
      </c>
      <c r="B324">
        <v>20</v>
      </c>
    </row>
    <row r="325" spans="1:2" x14ac:dyDescent="0.25">
      <c r="A325">
        <v>8</v>
      </c>
      <c r="B325">
        <v>21</v>
      </c>
    </row>
    <row r="326" spans="1:2" x14ac:dyDescent="0.25">
      <c r="A326">
        <v>8</v>
      </c>
      <c r="B326">
        <v>22</v>
      </c>
    </row>
    <row r="327" spans="1:2" x14ac:dyDescent="0.25">
      <c r="A327">
        <v>8</v>
      </c>
      <c r="B327">
        <v>23</v>
      </c>
    </row>
    <row r="328" spans="1:2" x14ac:dyDescent="0.25">
      <c r="A328">
        <v>8</v>
      </c>
      <c r="B328">
        <v>24</v>
      </c>
    </row>
    <row r="329" spans="1:2" x14ac:dyDescent="0.25">
      <c r="A329">
        <v>8</v>
      </c>
      <c r="B329">
        <v>25</v>
      </c>
    </row>
    <row r="330" spans="1:2" x14ac:dyDescent="0.25">
      <c r="A330">
        <v>8</v>
      </c>
      <c r="B330">
        <v>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90EBE-62F0-4E29-AC64-9C999EE6F90B}">
  <dimension ref="A1:FN293"/>
  <sheetViews>
    <sheetView topLeftCell="A176" workbookViewId="0">
      <selection activeCell="A185" sqref="A185"/>
    </sheetView>
  </sheetViews>
  <sheetFormatPr defaultRowHeight="15" x14ac:dyDescent="0.25"/>
  <cols>
    <col min="1" max="1" width="13.140625" customWidth="1"/>
    <col min="3" max="3" width="13.42578125" customWidth="1"/>
  </cols>
  <sheetData>
    <row r="1" spans="1:170" x14ac:dyDescent="0.25">
      <c r="A1" t="str">
        <f>_xlfn.TEXTJOIN(" ", TRUE, Sheet1!B10:B17)</f>
        <v>adaboost algorithm based on haar like features can achieves high accuracy above 95 in object detection meanwhile massive computing power is needed to implement the cascaded classifiers involved in adaboost detection to solve this problem several dedicated hardware solutions have been proposed for real time applications in this work a novel heterogeneous architecture of an adaboost detector is presented this architecture achieves higher performance while consuming fewer hardware resources by combining an integrated arm cortex a9 processor with a dedicated accelerator this architecture can be configured to realize various objects detection by simply loading different parameters 2d parallelism is involved in accelerator unit combination which brings more flexibility this scheme is implemented on xilinx zc702 platform the experiment result shows that 40 qvga frames per second can be achieved for real time face detection the accelerator achieves more than 13 times improvement over the opencv implementation on a standalone cortex a9 w r t execution speed meanwhile the accelerator consumes 40 less fpga hardware resources than the prior art implementation</v>
      </c>
    </row>
    <row r="2" spans="1:170" x14ac:dyDescent="0.25">
      <c r="A2" t="str" cm="1">
        <f t="array" ref="A2:FN2">_xlfn.TEXTSPLIT(A1," ")</f>
        <v>adaboost</v>
      </c>
      <c r="B2" t="str">
        <v>algorithm</v>
      </c>
      <c r="C2" t="str">
        <v>based</v>
      </c>
      <c r="D2" t="str">
        <v>on</v>
      </c>
      <c r="E2" t="str">
        <v>haar</v>
      </c>
      <c r="F2" t="str">
        <v>like</v>
      </c>
      <c r="G2" t="str">
        <v>features</v>
      </c>
      <c r="H2" t="str">
        <v>can</v>
      </c>
      <c r="I2" t="str">
        <v>achieves</v>
      </c>
      <c r="J2" t="str">
        <v>high</v>
      </c>
      <c r="K2" t="str">
        <v>accuracy</v>
      </c>
      <c r="L2" t="str">
        <v>above</v>
      </c>
      <c r="M2" t="str">
        <v>95</v>
      </c>
      <c r="N2" t="str">
        <v>in</v>
      </c>
      <c r="O2" t="str">
        <v>object</v>
      </c>
      <c r="P2" t="str">
        <v>detection</v>
      </c>
      <c r="Q2" t="str">
        <v>meanwhile</v>
      </c>
      <c r="R2" t="str">
        <v>massive</v>
      </c>
      <c r="S2" t="str">
        <v>computing</v>
      </c>
      <c r="T2" t="str">
        <v>power</v>
      </c>
      <c r="U2" t="str">
        <v>is</v>
      </c>
      <c r="V2" t="str">
        <v>needed</v>
      </c>
      <c r="W2" t="str">
        <v>to</v>
      </c>
      <c r="X2" t="str">
        <v>implement</v>
      </c>
      <c r="Y2" t="str">
        <v>the</v>
      </c>
      <c r="Z2" t="str">
        <v>cascaded</v>
      </c>
      <c r="AA2" t="str">
        <v>classifiers</v>
      </c>
      <c r="AB2" t="str">
        <v>involved</v>
      </c>
      <c r="AC2" t="str">
        <v>in</v>
      </c>
      <c r="AD2" t="str">
        <v>adaboost</v>
      </c>
      <c r="AE2" t="str">
        <v>detection</v>
      </c>
      <c r="AF2" t="str">
        <v>to</v>
      </c>
      <c r="AG2" t="str">
        <v>solve</v>
      </c>
      <c r="AH2" t="str">
        <v>this</v>
      </c>
      <c r="AI2" t="str">
        <v>problem</v>
      </c>
      <c r="AJ2" t="str">
        <v>several</v>
      </c>
      <c r="AK2" t="str">
        <v>dedicated</v>
      </c>
      <c r="AL2" t="str">
        <v>hardware</v>
      </c>
      <c r="AM2" t="str">
        <v>solutions</v>
      </c>
      <c r="AN2" t="str">
        <v>have</v>
      </c>
      <c r="AO2" t="str">
        <v>been</v>
      </c>
      <c r="AP2" t="str">
        <v>proposed</v>
      </c>
      <c r="AQ2" t="str">
        <v>for</v>
      </c>
      <c r="AR2" t="str">
        <v>real</v>
      </c>
      <c r="AS2" t="str">
        <v>time</v>
      </c>
      <c r="AT2" t="str">
        <v>applications</v>
      </c>
      <c r="AU2" t="str">
        <v>in</v>
      </c>
      <c r="AV2" t="str">
        <v>this</v>
      </c>
      <c r="AW2" t="str">
        <v>work</v>
      </c>
      <c r="AX2" t="str">
        <v>a</v>
      </c>
      <c r="AY2" t="str">
        <v>novel</v>
      </c>
      <c r="AZ2" t="str">
        <v>heterogeneous</v>
      </c>
      <c r="BA2" t="str">
        <v>architecture</v>
      </c>
      <c r="BB2" t="str">
        <v>of</v>
      </c>
      <c r="BC2" t="str">
        <v>an</v>
      </c>
      <c r="BD2" t="str">
        <v>adaboost</v>
      </c>
      <c r="BE2" t="str">
        <v>detector</v>
      </c>
      <c r="BF2" t="str">
        <v>is</v>
      </c>
      <c r="BG2" t="str">
        <v>presented</v>
      </c>
      <c r="BH2" t="str">
        <v>this</v>
      </c>
      <c r="BI2" t="str">
        <v>architecture</v>
      </c>
      <c r="BJ2" t="str">
        <v>achieves</v>
      </c>
      <c r="BK2" t="str">
        <v>higher</v>
      </c>
      <c r="BL2" t="str">
        <v>performance</v>
      </c>
      <c r="BM2" t="str">
        <v>while</v>
      </c>
      <c r="BN2" t="str">
        <v>consuming</v>
      </c>
      <c r="BO2" t="str">
        <v>fewer</v>
      </c>
      <c r="BP2" t="str">
        <v>hardware</v>
      </c>
      <c r="BQ2" t="str">
        <v>resources</v>
      </c>
      <c r="BR2" t="str">
        <v>by</v>
      </c>
      <c r="BS2" t="str">
        <v>combining</v>
      </c>
      <c r="BT2" t="str">
        <v>an</v>
      </c>
      <c r="BU2" t="str">
        <v>integrated</v>
      </c>
      <c r="BV2" t="str">
        <v>arm</v>
      </c>
      <c r="BW2" t="str">
        <v>cortex</v>
      </c>
      <c r="BX2" t="str">
        <v>a9</v>
      </c>
      <c r="BY2" t="str">
        <v>processor</v>
      </c>
      <c r="BZ2" t="str">
        <v>with</v>
      </c>
      <c r="CA2" t="str">
        <v>a</v>
      </c>
      <c r="CB2" t="str">
        <v>dedicated</v>
      </c>
      <c r="CC2" t="str">
        <v>accelerator</v>
      </c>
      <c r="CD2" t="str">
        <v>this</v>
      </c>
      <c r="CE2" t="str">
        <v>architecture</v>
      </c>
      <c r="CF2" t="str">
        <v>can</v>
      </c>
      <c r="CG2" t="str">
        <v>be</v>
      </c>
      <c r="CH2" t="str">
        <v>configured</v>
      </c>
      <c r="CI2" t="str">
        <v>to</v>
      </c>
      <c r="CJ2" t="str">
        <v>realize</v>
      </c>
      <c r="CK2" t="str">
        <v>various</v>
      </c>
      <c r="CL2" t="str">
        <v>objects</v>
      </c>
      <c r="CM2" t="str">
        <v>detection</v>
      </c>
      <c r="CN2" t="str">
        <v>by</v>
      </c>
      <c r="CO2" t="str">
        <v>simply</v>
      </c>
      <c r="CP2" t="str">
        <v>loading</v>
      </c>
      <c r="CQ2" t="str">
        <v>different</v>
      </c>
      <c r="CR2" t="str">
        <v>parameters</v>
      </c>
      <c r="CS2" t="str">
        <v>2d</v>
      </c>
      <c r="CT2" t="str">
        <v>parallelism</v>
      </c>
      <c r="CU2" t="str">
        <v>is</v>
      </c>
      <c r="CV2" t="str">
        <v>involved</v>
      </c>
      <c r="CW2" t="str">
        <v>in</v>
      </c>
      <c r="CX2" t="str">
        <v>accelerator</v>
      </c>
      <c r="CY2" t="str">
        <v>unit</v>
      </c>
      <c r="CZ2" t="str">
        <v>combination</v>
      </c>
      <c r="DA2" t="str">
        <v>which</v>
      </c>
      <c r="DB2" t="str">
        <v>brings</v>
      </c>
      <c r="DC2" t="str">
        <v>more</v>
      </c>
      <c r="DD2" t="str">
        <v>flexibility</v>
      </c>
      <c r="DE2" t="str">
        <v>this</v>
      </c>
      <c r="DF2" t="str">
        <v>scheme</v>
      </c>
      <c r="DG2" t="str">
        <v>is</v>
      </c>
      <c r="DH2" t="str">
        <v>implemented</v>
      </c>
      <c r="DI2" t="str">
        <v>on</v>
      </c>
      <c r="DJ2" t="str">
        <v>xilinx</v>
      </c>
      <c r="DK2" t="str">
        <v>zc702</v>
      </c>
      <c r="DL2" t="str">
        <v>platform</v>
      </c>
      <c r="DM2" t="str">
        <v>the</v>
      </c>
      <c r="DN2" t="str">
        <v>experiment</v>
      </c>
      <c r="DO2" t="str">
        <v>result</v>
      </c>
      <c r="DP2" t="str">
        <v>shows</v>
      </c>
      <c r="DQ2" t="str">
        <v>that</v>
      </c>
      <c r="DR2" t="str">
        <v>40</v>
      </c>
      <c r="DS2" t="str">
        <v>qvga</v>
      </c>
      <c r="DT2" t="str">
        <v>frames</v>
      </c>
      <c r="DU2" t="str">
        <v>per</v>
      </c>
      <c r="DV2" t="str">
        <v>second</v>
      </c>
      <c r="DW2" t="str">
        <v>can</v>
      </c>
      <c r="DX2" t="str">
        <v>be</v>
      </c>
      <c r="DY2" t="str">
        <v>achieved</v>
      </c>
      <c r="DZ2" t="str">
        <v>for</v>
      </c>
      <c r="EA2" t="str">
        <v>real</v>
      </c>
      <c r="EB2" t="str">
        <v>time</v>
      </c>
      <c r="EC2" t="str">
        <v>face</v>
      </c>
      <c r="ED2" t="str">
        <v>detection</v>
      </c>
      <c r="EE2" t="str">
        <v>the</v>
      </c>
      <c r="EF2" t="str">
        <v>accelerator</v>
      </c>
      <c r="EG2" t="str">
        <v>achieves</v>
      </c>
      <c r="EH2" t="str">
        <v>more</v>
      </c>
      <c r="EI2" t="str">
        <v>than</v>
      </c>
      <c r="EJ2" t="str">
        <v>13</v>
      </c>
      <c r="EK2" t="str">
        <v>times</v>
      </c>
      <c r="EL2" t="str">
        <v>improvement</v>
      </c>
      <c r="EM2" t="str">
        <v>over</v>
      </c>
      <c r="EN2" t="str">
        <v>the</v>
      </c>
      <c r="EO2" t="str">
        <v>opencv</v>
      </c>
      <c r="EP2" t="str">
        <v>implementation</v>
      </c>
      <c r="EQ2" t="str">
        <v>on</v>
      </c>
      <c r="ER2" t="str">
        <v>a</v>
      </c>
      <c r="ES2" t="str">
        <v>standalone</v>
      </c>
      <c r="ET2" t="str">
        <v>cortex</v>
      </c>
      <c r="EU2" t="str">
        <v>a9</v>
      </c>
      <c r="EV2" t="str">
        <v>w</v>
      </c>
      <c r="EW2" t="str">
        <v>r</v>
      </c>
      <c r="EX2" t="str">
        <v>t</v>
      </c>
      <c r="EY2" t="str">
        <v>execution</v>
      </c>
      <c r="EZ2" t="str">
        <v>speed</v>
      </c>
      <c r="FA2" t="str">
        <v>meanwhile</v>
      </c>
      <c r="FB2" t="str">
        <v>the</v>
      </c>
      <c r="FC2" t="str">
        <v>accelerator</v>
      </c>
      <c r="FD2" t="str">
        <v>consumes</v>
      </c>
      <c r="FE2" t="str">
        <v>40</v>
      </c>
      <c r="FF2" t="str">
        <v>less</v>
      </c>
      <c r="FG2" t="str">
        <v>fpga</v>
      </c>
      <c r="FH2" t="str">
        <v>hardware</v>
      </c>
      <c r="FI2" t="str">
        <v>resources</v>
      </c>
      <c r="FJ2" t="str">
        <v>than</v>
      </c>
      <c r="FK2" t="str">
        <v>the</v>
      </c>
      <c r="FL2" t="str">
        <v>prior</v>
      </c>
      <c r="FM2" t="str">
        <v>art</v>
      </c>
      <c r="FN2" t="str">
        <v>implementation</v>
      </c>
    </row>
    <row r="4" spans="1:170" x14ac:dyDescent="0.25">
      <c r="A4" t="s">
        <v>23</v>
      </c>
      <c r="B4" t="s">
        <v>24</v>
      </c>
      <c r="C4" t="s">
        <v>25</v>
      </c>
      <c r="D4" t="s">
        <v>26</v>
      </c>
      <c r="E4" t="s">
        <v>27</v>
      </c>
      <c r="F4" t="s">
        <v>28</v>
      </c>
      <c r="G4" t="s">
        <v>29</v>
      </c>
      <c r="H4" t="s">
        <v>30</v>
      </c>
      <c r="I4" t="s">
        <v>31</v>
      </c>
      <c r="J4" t="s">
        <v>32</v>
      </c>
      <c r="K4" t="s">
        <v>33</v>
      </c>
      <c r="L4" t="s">
        <v>34</v>
      </c>
      <c r="M4" t="s">
        <v>35</v>
      </c>
      <c r="N4" t="s">
        <v>36</v>
      </c>
      <c r="O4" t="s">
        <v>37</v>
      </c>
      <c r="P4" t="s">
        <v>38</v>
      </c>
      <c r="Q4" t="s">
        <v>39</v>
      </c>
      <c r="R4" t="s">
        <v>40</v>
      </c>
      <c r="S4" t="s">
        <v>41</v>
      </c>
      <c r="T4" t="s">
        <v>42</v>
      </c>
      <c r="U4" t="s">
        <v>43</v>
      </c>
      <c r="V4" t="s">
        <v>44</v>
      </c>
      <c r="W4" t="s">
        <v>45</v>
      </c>
      <c r="X4" t="s">
        <v>46</v>
      </c>
      <c r="Y4" t="s">
        <v>47</v>
      </c>
      <c r="Z4" t="s">
        <v>48</v>
      </c>
      <c r="AA4" t="s">
        <v>49</v>
      </c>
      <c r="AB4" t="s">
        <v>50</v>
      </c>
      <c r="AC4" t="s">
        <v>36</v>
      </c>
      <c r="AD4" t="s">
        <v>23</v>
      </c>
      <c r="AE4" t="s">
        <v>38</v>
      </c>
      <c r="AF4" t="s">
        <v>45</v>
      </c>
      <c r="AG4" t="s">
        <v>51</v>
      </c>
      <c r="AH4" t="s">
        <v>52</v>
      </c>
      <c r="AI4" t="s">
        <v>53</v>
      </c>
      <c r="AJ4" t="s">
        <v>54</v>
      </c>
      <c r="AK4" t="s">
        <v>55</v>
      </c>
      <c r="AL4" t="s">
        <v>56</v>
      </c>
      <c r="AM4" t="s">
        <v>57</v>
      </c>
      <c r="AN4" t="s">
        <v>58</v>
      </c>
      <c r="AO4" t="s">
        <v>59</v>
      </c>
      <c r="AP4" t="s">
        <v>60</v>
      </c>
      <c r="AQ4" t="s">
        <v>61</v>
      </c>
      <c r="AR4" t="s">
        <v>62</v>
      </c>
      <c r="AS4" t="s">
        <v>63</v>
      </c>
      <c r="AT4" t="s">
        <v>64</v>
      </c>
      <c r="AU4" t="s">
        <v>36</v>
      </c>
      <c r="AV4" t="s">
        <v>52</v>
      </c>
      <c r="AW4" t="s">
        <v>65</v>
      </c>
      <c r="AX4" t="s">
        <v>66</v>
      </c>
      <c r="AY4" t="s">
        <v>67</v>
      </c>
      <c r="AZ4" t="s">
        <v>68</v>
      </c>
      <c r="BA4" t="s">
        <v>69</v>
      </c>
      <c r="BB4" t="s">
        <v>70</v>
      </c>
      <c r="BC4" t="s">
        <v>71</v>
      </c>
      <c r="BD4" t="s">
        <v>23</v>
      </c>
      <c r="BE4" t="s">
        <v>72</v>
      </c>
      <c r="BF4" t="s">
        <v>43</v>
      </c>
      <c r="BG4" t="s">
        <v>73</v>
      </c>
      <c r="BH4" t="s">
        <v>52</v>
      </c>
      <c r="BI4" t="s">
        <v>69</v>
      </c>
      <c r="BJ4" t="s">
        <v>31</v>
      </c>
      <c r="BK4" t="s">
        <v>74</v>
      </c>
      <c r="BL4" t="s">
        <v>75</v>
      </c>
      <c r="BM4" t="s">
        <v>76</v>
      </c>
      <c r="BN4" t="s">
        <v>77</v>
      </c>
      <c r="BO4" t="s">
        <v>78</v>
      </c>
      <c r="BP4" t="s">
        <v>56</v>
      </c>
      <c r="BQ4" t="s">
        <v>79</v>
      </c>
      <c r="BR4" t="s">
        <v>80</v>
      </c>
      <c r="BS4" t="s">
        <v>81</v>
      </c>
      <c r="BT4" t="s">
        <v>71</v>
      </c>
      <c r="BU4" t="s">
        <v>82</v>
      </c>
      <c r="BV4" t="s">
        <v>83</v>
      </c>
      <c r="BW4" t="s">
        <v>84</v>
      </c>
      <c r="BX4" t="s">
        <v>85</v>
      </c>
      <c r="BY4" t="s">
        <v>86</v>
      </c>
      <c r="BZ4" t="s">
        <v>87</v>
      </c>
      <c r="CA4" t="s">
        <v>66</v>
      </c>
      <c r="CB4" t="s">
        <v>55</v>
      </c>
      <c r="CC4" t="s">
        <v>88</v>
      </c>
      <c r="CD4" t="s">
        <v>52</v>
      </c>
      <c r="CE4" t="s">
        <v>69</v>
      </c>
      <c r="CF4" t="s">
        <v>30</v>
      </c>
      <c r="CG4" t="s">
        <v>89</v>
      </c>
      <c r="CH4" t="s">
        <v>90</v>
      </c>
      <c r="CI4" t="s">
        <v>45</v>
      </c>
      <c r="CJ4" t="s">
        <v>91</v>
      </c>
      <c r="CK4" t="s">
        <v>92</v>
      </c>
      <c r="CL4" t="s">
        <v>93</v>
      </c>
      <c r="CM4" t="s">
        <v>38</v>
      </c>
      <c r="CN4" t="s">
        <v>80</v>
      </c>
      <c r="CO4" t="s">
        <v>94</v>
      </c>
      <c r="CP4" t="s">
        <v>95</v>
      </c>
      <c r="CQ4" t="s">
        <v>96</v>
      </c>
      <c r="CR4" t="s">
        <v>97</v>
      </c>
      <c r="CS4" t="s">
        <v>98</v>
      </c>
      <c r="CT4" t="s">
        <v>99</v>
      </c>
      <c r="CU4" t="s">
        <v>43</v>
      </c>
      <c r="CV4" t="s">
        <v>50</v>
      </c>
      <c r="CW4" t="s">
        <v>36</v>
      </c>
      <c r="CX4" t="s">
        <v>88</v>
      </c>
      <c r="CY4" t="s">
        <v>100</v>
      </c>
      <c r="CZ4" t="s">
        <v>101</v>
      </c>
      <c r="DA4" t="s">
        <v>102</v>
      </c>
      <c r="DB4" t="s">
        <v>103</v>
      </c>
      <c r="DC4" t="s">
        <v>104</v>
      </c>
      <c r="DD4" t="s">
        <v>105</v>
      </c>
      <c r="DE4" t="s">
        <v>52</v>
      </c>
      <c r="DF4" t="s">
        <v>106</v>
      </c>
      <c r="DG4" t="s">
        <v>43</v>
      </c>
      <c r="DH4" t="s">
        <v>107</v>
      </c>
      <c r="DI4" t="s">
        <v>26</v>
      </c>
      <c r="DJ4" t="s">
        <v>108</v>
      </c>
      <c r="DK4" t="s">
        <v>109</v>
      </c>
      <c r="DL4" t="s">
        <v>110</v>
      </c>
      <c r="DM4" t="s">
        <v>47</v>
      </c>
      <c r="DN4" t="s">
        <v>111</v>
      </c>
      <c r="DO4" t="s">
        <v>112</v>
      </c>
      <c r="DP4" t="s">
        <v>113</v>
      </c>
      <c r="DQ4" t="s">
        <v>114</v>
      </c>
      <c r="DR4" t="s">
        <v>115</v>
      </c>
      <c r="DS4" t="s">
        <v>116</v>
      </c>
      <c r="DT4" t="s">
        <v>117</v>
      </c>
      <c r="DU4" t="s">
        <v>118</v>
      </c>
      <c r="DV4" t="s">
        <v>119</v>
      </c>
      <c r="DW4" t="s">
        <v>30</v>
      </c>
      <c r="DX4" t="s">
        <v>89</v>
      </c>
      <c r="DY4" t="s">
        <v>120</v>
      </c>
      <c r="DZ4" t="s">
        <v>61</v>
      </c>
      <c r="EA4" t="s">
        <v>62</v>
      </c>
      <c r="EB4" t="s">
        <v>63</v>
      </c>
      <c r="EC4" t="s">
        <v>121</v>
      </c>
      <c r="ED4" t="s">
        <v>38</v>
      </c>
      <c r="EE4" t="s">
        <v>47</v>
      </c>
      <c r="EF4" t="s">
        <v>88</v>
      </c>
      <c r="EG4" t="s">
        <v>31</v>
      </c>
      <c r="EH4" t="s">
        <v>104</v>
      </c>
      <c r="EI4" t="s">
        <v>122</v>
      </c>
      <c r="EJ4" t="s">
        <v>123</v>
      </c>
      <c r="EK4" t="s">
        <v>124</v>
      </c>
      <c r="EL4" t="s">
        <v>125</v>
      </c>
      <c r="EM4" t="s">
        <v>126</v>
      </c>
      <c r="EN4" t="s">
        <v>47</v>
      </c>
      <c r="EO4" t="s">
        <v>127</v>
      </c>
      <c r="EP4" t="s">
        <v>128</v>
      </c>
      <c r="EQ4" t="s">
        <v>26</v>
      </c>
      <c r="ER4" t="s">
        <v>66</v>
      </c>
      <c r="ES4" t="s">
        <v>129</v>
      </c>
      <c r="ET4" t="s">
        <v>84</v>
      </c>
      <c r="EU4" t="s">
        <v>85</v>
      </c>
      <c r="EV4" t="s">
        <v>130</v>
      </c>
      <c r="EW4" t="s">
        <v>131</v>
      </c>
      <c r="EX4" t="s">
        <v>132</v>
      </c>
      <c r="EY4" t="s">
        <v>133</v>
      </c>
      <c r="EZ4" t="s">
        <v>134</v>
      </c>
      <c r="FA4" t="s">
        <v>39</v>
      </c>
      <c r="FB4" t="s">
        <v>47</v>
      </c>
      <c r="FC4" t="s">
        <v>88</v>
      </c>
      <c r="FD4" t="s">
        <v>135</v>
      </c>
      <c r="FE4" t="s">
        <v>115</v>
      </c>
      <c r="FF4" t="s">
        <v>136</v>
      </c>
      <c r="FG4" t="s">
        <v>137</v>
      </c>
      <c r="FH4" t="s">
        <v>56</v>
      </c>
      <c r="FI4" t="s">
        <v>79</v>
      </c>
      <c r="FJ4" t="s">
        <v>122</v>
      </c>
      <c r="FK4" t="s">
        <v>47</v>
      </c>
      <c r="FL4" t="s">
        <v>138</v>
      </c>
      <c r="FM4" t="s">
        <v>139</v>
      </c>
      <c r="FN4" t="s">
        <v>128</v>
      </c>
    </row>
    <row r="6" spans="1:170" x14ac:dyDescent="0.25">
      <c r="A6" t="str" cm="1">
        <f t="array" ref="A6:A175">TRANSPOSE(A4:FN4)</f>
        <v>adaboost</v>
      </c>
    </row>
    <row r="7" spans="1:170" x14ac:dyDescent="0.25">
      <c r="A7" t="str">
        <v>algorithm</v>
      </c>
    </row>
    <row r="8" spans="1:170" x14ac:dyDescent="0.25">
      <c r="A8" t="str">
        <v>based</v>
      </c>
    </row>
    <row r="9" spans="1:170" x14ac:dyDescent="0.25">
      <c r="A9" t="str">
        <v>on</v>
      </c>
    </row>
    <row r="10" spans="1:170" x14ac:dyDescent="0.25">
      <c r="A10" t="str">
        <v>haar</v>
      </c>
    </row>
    <row r="11" spans="1:170" x14ac:dyDescent="0.25">
      <c r="A11" t="str">
        <v>like</v>
      </c>
    </row>
    <row r="12" spans="1:170" x14ac:dyDescent="0.25">
      <c r="A12" t="str">
        <v>features</v>
      </c>
    </row>
    <row r="13" spans="1:170" x14ac:dyDescent="0.25">
      <c r="A13" t="str">
        <v>can</v>
      </c>
    </row>
    <row r="14" spans="1:170" x14ac:dyDescent="0.25">
      <c r="A14" t="str">
        <v>achieves</v>
      </c>
    </row>
    <row r="15" spans="1:170" x14ac:dyDescent="0.25">
      <c r="A15" t="str">
        <v>high</v>
      </c>
    </row>
    <row r="16" spans="1:170" x14ac:dyDescent="0.25">
      <c r="A16" t="str">
        <v>accuracy</v>
      </c>
    </row>
    <row r="17" spans="1:1" x14ac:dyDescent="0.25">
      <c r="A17" t="str">
        <v>above</v>
      </c>
    </row>
    <row r="18" spans="1:1" x14ac:dyDescent="0.25">
      <c r="A18" t="str">
        <v>95</v>
      </c>
    </row>
    <row r="19" spans="1:1" x14ac:dyDescent="0.25">
      <c r="A19" t="str">
        <v>in</v>
      </c>
    </row>
    <row r="20" spans="1:1" x14ac:dyDescent="0.25">
      <c r="A20" t="str">
        <v>object</v>
      </c>
    </row>
    <row r="21" spans="1:1" x14ac:dyDescent="0.25">
      <c r="A21" t="str">
        <v>detection</v>
      </c>
    </row>
    <row r="22" spans="1:1" x14ac:dyDescent="0.25">
      <c r="A22" t="str">
        <v>meanwhile</v>
      </c>
    </row>
    <row r="23" spans="1:1" x14ac:dyDescent="0.25">
      <c r="A23" t="str">
        <v>massive</v>
      </c>
    </row>
    <row r="24" spans="1:1" x14ac:dyDescent="0.25">
      <c r="A24" t="str">
        <v>computing</v>
      </c>
    </row>
    <row r="25" spans="1:1" x14ac:dyDescent="0.25">
      <c r="A25" t="str">
        <v>power</v>
      </c>
    </row>
    <row r="26" spans="1:1" x14ac:dyDescent="0.25">
      <c r="A26" t="str">
        <v>is</v>
      </c>
    </row>
    <row r="27" spans="1:1" x14ac:dyDescent="0.25">
      <c r="A27" t="str">
        <v>needed</v>
      </c>
    </row>
    <row r="28" spans="1:1" x14ac:dyDescent="0.25">
      <c r="A28" t="str">
        <v>to</v>
      </c>
    </row>
    <row r="29" spans="1:1" x14ac:dyDescent="0.25">
      <c r="A29" t="str">
        <v>implement</v>
      </c>
    </row>
    <row r="30" spans="1:1" x14ac:dyDescent="0.25">
      <c r="A30" t="str">
        <v>the</v>
      </c>
    </row>
    <row r="31" spans="1:1" x14ac:dyDescent="0.25">
      <c r="A31" t="str">
        <v>cascaded</v>
      </c>
    </row>
    <row r="32" spans="1:1" x14ac:dyDescent="0.25">
      <c r="A32" t="str">
        <v>classifiers</v>
      </c>
    </row>
    <row r="33" spans="1:1" x14ac:dyDescent="0.25">
      <c r="A33" t="str">
        <v>involved</v>
      </c>
    </row>
    <row r="34" spans="1:1" x14ac:dyDescent="0.25">
      <c r="A34" t="str">
        <v>in</v>
      </c>
    </row>
    <row r="35" spans="1:1" x14ac:dyDescent="0.25">
      <c r="A35" t="str">
        <v>adaboost</v>
      </c>
    </row>
    <row r="36" spans="1:1" x14ac:dyDescent="0.25">
      <c r="A36" t="str">
        <v>detection</v>
      </c>
    </row>
    <row r="37" spans="1:1" x14ac:dyDescent="0.25">
      <c r="A37" t="str">
        <v>to</v>
      </c>
    </row>
    <row r="38" spans="1:1" x14ac:dyDescent="0.25">
      <c r="A38" t="str">
        <v>solve</v>
      </c>
    </row>
    <row r="39" spans="1:1" x14ac:dyDescent="0.25">
      <c r="A39" t="str">
        <v>this</v>
      </c>
    </row>
    <row r="40" spans="1:1" x14ac:dyDescent="0.25">
      <c r="A40" t="str">
        <v>problem</v>
      </c>
    </row>
    <row r="41" spans="1:1" x14ac:dyDescent="0.25">
      <c r="A41" t="str">
        <v>several</v>
      </c>
    </row>
    <row r="42" spans="1:1" x14ac:dyDescent="0.25">
      <c r="A42" t="str">
        <v>dedicated</v>
      </c>
    </row>
    <row r="43" spans="1:1" x14ac:dyDescent="0.25">
      <c r="A43" t="str">
        <v>hardware</v>
      </c>
    </row>
    <row r="44" spans="1:1" x14ac:dyDescent="0.25">
      <c r="A44" t="str">
        <v>solutions</v>
      </c>
    </row>
    <row r="45" spans="1:1" x14ac:dyDescent="0.25">
      <c r="A45" t="str">
        <v>have</v>
      </c>
    </row>
    <row r="46" spans="1:1" x14ac:dyDescent="0.25">
      <c r="A46" t="str">
        <v>been</v>
      </c>
    </row>
    <row r="47" spans="1:1" x14ac:dyDescent="0.25">
      <c r="A47" t="str">
        <v>proposed</v>
      </c>
    </row>
    <row r="48" spans="1:1" x14ac:dyDescent="0.25">
      <c r="A48" t="str">
        <v>for</v>
      </c>
    </row>
    <row r="49" spans="1:1" x14ac:dyDescent="0.25">
      <c r="A49" t="str">
        <v>real</v>
      </c>
    </row>
    <row r="50" spans="1:1" x14ac:dyDescent="0.25">
      <c r="A50" t="str">
        <v>time</v>
      </c>
    </row>
    <row r="51" spans="1:1" x14ac:dyDescent="0.25">
      <c r="A51" t="str">
        <v>applications</v>
      </c>
    </row>
    <row r="52" spans="1:1" x14ac:dyDescent="0.25">
      <c r="A52" t="str">
        <v>in</v>
      </c>
    </row>
    <row r="53" spans="1:1" x14ac:dyDescent="0.25">
      <c r="A53" t="str">
        <v>this</v>
      </c>
    </row>
    <row r="54" spans="1:1" x14ac:dyDescent="0.25">
      <c r="A54" t="str">
        <v>work</v>
      </c>
    </row>
    <row r="55" spans="1:1" x14ac:dyDescent="0.25">
      <c r="A55" t="str">
        <v>a</v>
      </c>
    </row>
    <row r="56" spans="1:1" x14ac:dyDescent="0.25">
      <c r="A56" t="str">
        <v>novel</v>
      </c>
    </row>
    <row r="57" spans="1:1" x14ac:dyDescent="0.25">
      <c r="A57" t="str">
        <v>heterogeneous</v>
      </c>
    </row>
    <row r="58" spans="1:1" x14ac:dyDescent="0.25">
      <c r="A58" t="str">
        <v>architecture</v>
      </c>
    </row>
    <row r="59" spans="1:1" x14ac:dyDescent="0.25">
      <c r="A59" t="str">
        <v>of</v>
      </c>
    </row>
    <row r="60" spans="1:1" x14ac:dyDescent="0.25">
      <c r="A60" t="str">
        <v>an</v>
      </c>
    </row>
    <row r="61" spans="1:1" x14ac:dyDescent="0.25">
      <c r="A61" t="str">
        <v>adaboost</v>
      </c>
    </row>
    <row r="62" spans="1:1" x14ac:dyDescent="0.25">
      <c r="A62" t="str">
        <v>detector</v>
      </c>
    </row>
    <row r="63" spans="1:1" x14ac:dyDescent="0.25">
      <c r="A63" t="str">
        <v>is</v>
      </c>
    </row>
    <row r="64" spans="1:1" x14ac:dyDescent="0.25">
      <c r="A64" t="str">
        <v>presented</v>
      </c>
    </row>
    <row r="65" spans="1:1" x14ac:dyDescent="0.25">
      <c r="A65" t="str">
        <v>this</v>
      </c>
    </row>
    <row r="66" spans="1:1" x14ac:dyDescent="0.25">
      <c r="A66" t="str">
        <v>architecture</v>
      </c>
    </row>
    <row r="67" spans="1:1" x14ac:dyDescent="0.25">
      <c r="A67" t="str">
        <v>achieves</v>
      </c>
    </row>
    <row r="68" spans="1:1" x14ac:dyDescent="0.25">
      <c r="A68" t="str">
        <v>higher</v>
      </c>
    </row>
    <row r="69" spans="1:1" x14ac:dyDescent="0.25">
      <c r="A69" t="str">
        <v>performance</v>
      </c>
    </row>
    <row r="70" spans="1:1" x14ac:dyDescent="0.25">
      <c r="A70" t="str">
        <v>while</v>
      </c>
    </row>
    <row r="71" spans="1:1" x14ac:dyDescent="0.25">
      <c r="A71" t="str">
        <v>consuming</v>
      </c>
    </row>
    <row r="72" spans="1:1" x14ac:dyDescent="0.25">
      <c r="A72" t="str">
        <v>fewer</v>
      </c>
    </row>
    <row r="73" spans="1:1" x14ac:dyDescent="0.25">
      <c r="A73" t="str">
        <v>hardware</v>
      </c>
    </row>
    <row r="74" spans="1:1" x14ac:dyDescent="0.25">
      <c r="A74" t="str">
        <v>resources</v>
      </c>
    </row>
    <row r="75" spans="1:1" x14ac:dyDescent="0.25">
      <c r="A75" t="str">
        <v>by</v>
      </c>
    </row>
    <row r="76" spans="1:1" x14ac:dyDescent="0.25">
      <c r="A76" t="str">
        <v>combining</v>
      </c>
    </row>
    <row r="77" spans="1:1" x14ac:dyDescent="0.25">
      <c r="A77" t="str">
        <v>an</v>
      </c>
    </row>
    <row r="78" spans="1:1" x14ac:dyDescent="0.25">
      <c r="A78" t="str">
        <v>integrated</v>
      </c>
    </row>
    <row r="79" spans="1:1" x14ac:dyDescent="0.25">
      <c r="A79" t="str">
        <v>arm</v>
      </c>
    </row>
    <row r="80" spans="1:1" x14ac:dyDescent="0.25">
      <c r="A80" t="str">
        <v>cortex</v>
      </c>
    </row>
    <row r="81" spans="1:1" x14ac:dyDescent="0.25">
      <c r="A81" t="str">
        <v>a9</v>
      </c>
    </row>
    <row r="82" spans="1:1" x14ac:dyDescent="0.25">
      <c r="A82" t="str">
        <v>processor</v>
      </c>
    </row>
    <row r="83" spans="1:1" x14ac:dyDescent="0.25">
      <c r="A83" t="str">
        <v>with</v>
      </c>
    </row>
    <row r="84" spans="1:1" x14ac:dyDescent="0.25">
      <c r="A84" t="str">
        <v>a</v>
      </c>
    </row>
    <row r="85" spans="1:1" x14ac:dyDescent="0.25">
      <c r="A85" t="str">
        <v>dedicated</v>
      </c>
    </row>
    <row r="86" spans="1:1" x14ac:dyDescent="0.25">
      <c r="A86" t="str">
        <v>accelerator</v>
      </c>
    </row>
    <row r="87" spans="1:1" x14ac:dyDescent="0.25">
      <c r="A87" t="str">
        <v>this</v>
      </c>
    </row>
    <row r="88" spans="1:1" x14ac:dyDescent="0.25">
      <c r="A88" t="str">
        <v>architecture</v>
      </c>
    </row>
    <row r="89" spans="1:1" x14ac:dyDescent="0.25">
      <c r="A89" t="str">
        <v>can</v>
      </c>
    </row>
    <row r="90" spans="1:1" x14ac:dyDescent="0.25">
      <c r="A90" t="str">
        <v>be</v>
      </c>
    </row>
    <row r="91" spans="1:1" x14ac:dyDescent="0.25">
      <c r="A91" t="str">
        <v>configured</v>
      </c>
    </row>
    <row r="92" spans="1:1" x14ac:dyDescent="0.25">
      <c r="A92" t="str">
        <v>to</v>
      </c>
    </row>
    <row r="93" spans="1:1" x14ac:dyDescent="0.25">
      <c r="A93" t="str">
        <v>realize</v>
      </c>
    </row>
    <row r="94" spans="1:1" x14ac:dyDescent="0.25">
      <c r="A94" t="str">
        <v>various</v>
      </c>
    </row>
    <row r="95" spans="1:1" x14ac:dyDescent="0.25">
      <c r="A95" t="str">
        <v>objects</v>
      </c>
    </row>
    <row r="96" spans="1:1" x14ac:dyDescent="0.25">
      <c r="A96" t="str">
        <v>detection</v>
      </c>
    </row>
    <row r="97" spans="1:1" x14ac:dyDescent="0.25">
      <c r="A97" t="str">
        <v>by</v>
      </c>
    </row>
    <row r="98" spans="1:1" x14ac:dyDescent="0.25">
      <c r="A98" t="str">
        <v>simply</v>
      </c>
    </row>
    <row r="99" spans="1:1" x14ac:dyDescent="0.25">
      <c r="A99" t="str">
        <v>loading</v>
      </c>
    </row>
    <row r="100" spans="1:1" x14ac:dyDescent="0.25">
      <c r="A100" t="str">
        <v>different</v>
      </c>
    </row>
    <row r="101" spans="1:1" x14ac:dyDescent="0.25">
      <c r="A101" t="str">
        <v>parameters</v>
      </c>
    </row>
    <row r="102" spans="1:1" x14ac:dyDescent="0.25">
      <c r="A102" t="str">
        <v>2d</v>
      </c>
    </row>
    <row r="103" spans="1:1" x14ac:dyDescent="0.25">
      <c r="A103" t="str">
        <v>parallelism</v>
      </c>
    </row>
    <row r="104" spans="1:1" x14ac:dyDescent="0.25">
      <c r="A104" t="str">
        <v>is</v>
      </c>
    </row>
    <row r="105" spans="1:1" x14ac:dyDescent="0.25">
      <c r="A105" t="str">
        <v>involved</v>
      </c>
    </row>
    <row r="106" spans="1:1" x14ac:dyDescent="0.25">
      <c r="A106" t="str">
        <v>in</v>
      </c>
    </row>
    <row r="107" spans="1:1" x14ac:dyDescent="0.25">
      <c r="A107" t="str">
        <v>accelerator</v>
      </c>
    </row>
    <row r="108" spans="1:1" x14ac:dyDescent="0.25">
      <c r="A108" t="str">
        <v>unit</v>
      </c>
    </row>
    <row r="109" spans="1:1" x14ac:dyDescent="0.25">
      <c r="A109" t="str">
        <v>combination</v>
      </c>
    </row>
    <row r="110" spans="1:1" x14ac:dyDescent="0.25">
      <c r="A110" t="str">
        <v>which</v>
      </c>
    </row>
    <row r="111" spans="1:1" x14ac:dyDescent="0.25">
      <c r="A111" t="str">
        <v>brings</v>
      </c>
    </row>
    <row r="112" spans="1:1" x14ac:dyDescent="0.25">
      <c r="A112" t="str">
        <v>more</v>
      </c>
    </row>
    <row r="113" spans="1:1" x14ac:dyDescent="0.25">
      <c r="A113" t="str">
        <v>flexibility</v>
      </c>
    </row>
    <row r="114" spans="1:1" x14ac:dyDescent="0.25">
      <c r="A114" t="str">
        <v>this</v>
      </c>
    </row>
    <row r="115" spans="1:1" x14ac:dyDescent="0.25">
      <c r="A115" t="str">
        <v>scheme</v>
      </c>
    </row>
    <row r="116" spans="1:1" x14ac:dyDescent="0.25">
      <c r="A116" t="str">
        <v>is</v>
      </c>
    </row>
    <row r="117" spans="1:1" x14ac:dyDescent="0.25">
      <c r="A117" t="str">
        <v>implemented</v>
      </c>
    </row>
    <row r="118" spans="1:1" x14ac:dyDescent="0.25">
      <c r="A118" t="str">
        <v>on</v>
      </c>
    </row>
    <row r="119" spans="1:1" x14ac:dyDescent="0.25">
      <c r="A119" t="str">
        <v>xilinx</v>
      </c>
    </row>
    <row r="120" spans="1:1" x14ac:dyDescent="0.25">
      <c r="A120" t="str">
        <v>zc702</v>
      </c>
    </row>
    <row r="121" spans="1:1" x14ac:dyDescent="0.25">
      <c r="A121" t="str">
        <v>platform</v>
      </c>
    </row>
    <row r="122" spans="1:1" x14ac:dyDescent="0.25">
      <c r="A122" t="str">
        <v>the</v>
      </c>
    </row>
    <row r="123" spans="1:1" x14ac:dyDescent="0.25">
      <c r="A123" t="str">
        <v>experiment</v>
      </c>
    </row>
    <row r="124" spans="1:1" x14ac:dyDescent="0.25">
      <c r="A124" t="str">
        <v>result</v>
      </c>
    </row>
    <row r="125" spans="1:1" x14ac:dyDescent="0.25">
      <c r="A125" t="str">
        <v>shows</v>
      </c>
    </row>
    <row r="126" spans="1:1" x14ac:dyDescent="0.25">
      <c r="A126" t="str">
        <v>that</v>
      </c>
    </row>
    <row r="127" spans="1:1" x14ac:dyDescent="0.25">
      <c r="A127" t="str">
        <v>40</v>
      </c>
    </row>
    <row r="128" spans="1:1" x14ac:dyDescent="0.25">
      <c r="A128" t="str">
        <v>qvga</v>
      </c>
    </row>
    <row r="129" spans="1:1" x14ac:dyDescent="0.25">
      <c r="A129" t="str">
        <v>frames</v>
      </c>
    </row>
    <row r="130" spans="1:1" x14ac:dyDescent="0.25">
      <c r="A130" t="str">
        <v>per</v>
      </c>
    </row>
    <row r="131" spans="1:1" x14ac:dyDescent="0.25">
      <c r="A131" t="str">
        <v>second</v>
      </c>
    </row>
    <row r="132" spans="1:1" x14ac:dyDescent="0.25">
      <c r="A132" t="str">
        <v>can</v>
      </c>
    </row>
    <row r="133" spans="1:1" x14ac:dyDescent="0.25">
      <c r="A133" t="str">
        <v>be</v>
      </c>
    </row>
    <row r="134" spans="1:1" x14ac:dyDescent="0.25">
      <c r="A134" t="str">
        <v>achieved</v>
      </c>
    </row>
    <row r="135" spans="1:1" x14ac:dyDescent="0.25">
      <c r="A135" t="str">
        <v>for</v>
      </c>
    </row>
    <row r="136" spans="1:1" x14ac:dyDescent="0.25">
      <c r="A136" t="str">
        <v>real</v>
      </c>
    </row>
    <row r="137" spans="1:1" x14ac:dyDescent="0.25">
      <c r="A137" t="str">
        <v>time</v>
      </c>
    </row>
    <row r="138" spans="1:1" x14ac:dyDescent="0.25">
      <c r="A138" t="str">
        <v>face</v>
      </c>
    </row>
    <row r="139" spans="1:1" x14ac:dyDescent="0.25">
      <c r="A139" t="str">
        <v>detection</v>
      </c>
    </row>
    <row r="140" spans="1:1" x14ac:dyDescent="0.25">
      <c r="A140" t="str">
        <v>the</v>
      </c>
    </row>
    <row r="141" spans="1:1" x14ac:dyDescent="0.25">
      <c r="A141" t="str">
        <v>accelerator</v>
      </c>
    </row>
    <row r="142" spans="1:1" x14ac:dyDescent="0.25">
      <c r="A142" t="str">
        <v>achieves</v>
      </c>
    </row>
    <row r="143" spans="1:1" x14ac:dyDescent="0.25">
      <c r="A143" t="str">
        <v>more</v>
      </c>
    </row>
    <row r="144" spans="1:1" x14ac:dyDescent="0.25">
      <c r="A144" t="str">
        <v>than</v>
      </c>
    </row>
    <row r="145" spans="1:1" x14ac:dyDescent="0.25">
      <c r="A145" t="str">
        <v>13</v>
      </c>
    </row>
    <row r="146" spans="1:1" x14ac:dyDescent="0.25">
      <c r="A146" t="str">
        <v>times</v>
      </c>
    </row>
    <row r="147" spans="1:1" x14ac:dyDescent="0.25">
      <c r="A147" t="str">
        <v>improvement</v>
      </c>
    </row>
    <row r="148" spans="1:1" x14ac:dyDescent="0.25">
      <c r="A148" t="str">
        <v>over</v>
      </c>
    </row>
    <row r="149" spans="1:1" x14ac:dyDescent="0.25">
      <c r="A149" t="str">
        <v>the</v>
      </c>
    </row>
    <row r="150" spans="1:1" x14ac:dyDescent="0.25">
      <c r="A150" t="str">
        <v>opencv</v>
      </c>
    </row>
    <row r="151" spans="1:1" x14ac:dyDescent="0.25">
      <c r="A151" t="str">
        <v>implementation</v>
      </c>
    </row>
    <row r="152" spans="1:1" x14ac:dyDescent="0.25">
      <c r="A152" t="str">
        <v>on</v>
      </c>
    </row>
    <row r="153" spans="1:1" x14ac:dyDescent="0.25">
      <c r="A153" t="str">
        <v>a</v>
      </c>
    </row>
    <row r="154" spans="1:1" x14ac:dyDescent="0.25">
      <c r="A154" t="str">
        <v>standalone</v>
      </c>
    </row>
    <row r="155" spans="1:1" x14ac:dyDescent="0.25">
      <c r="A155" t="str">
        <v>cortex</v>
      </c>
    </row>
    <row r="156" spans="1:1" x14ac:dyDescent="0.25">
      <c r="A156" t="str">
        <v>a9</v>
      </c>
    </row>
    <row r="157" spans="1:1" x14ac:dyDescent="0.25">
      <c r="A157" t="str">
        <v>w</v>
      </c>
    </row>
    <row r="158" spans="1:1" x14ac:dyDescent="0.25">
      <c r="A158" t="str">
        <v>r</v>
      </c>
    </row>
    <row r="159" spans="1:1" x14ac:dyDescent="0.25">
      <c r="A159" t="str">
        <v>t</v>
      </c>
    </row>
    <row r="160" spans="1:1" x14ac:dyDescent="0.25">
      <c r="A160" t="str">
        <v>execution</v>
      </c>
    </row>
    <row r="161" spans="1:1" x14ac:dyDescent="0.25">
      <c r="A161" t="str">
        <v>speed</v>
      </c>
    </row>
    <row r="162" spans="1:1" x14ac:dyDescent="0.25">
      <c r="A162" t="str">
        <v>meanwhile</v>
      </c>
    </row>
    <row r="163" spans="1:1" x14ac:dyDescent="0.25">
      <c r="A163" t="str">
        <v>the</v>
      </c>
    </row>
    <row r="164" spans="1:1" x14ac:dyDescent="0.25">
      <c r="A164" t="str">
        <v>accelerator</v>
      </c>
    </row>
    <row r="165" spans="1:1" x14ac:dyDescent="0.25">
      <c r="A165" t="str">
        <v>consumes</v>
      </c>
    </row>
    <row r="166" spans="1:1" x14ac:dyDescent="0.25">
      <c r="A166" t="str">
        <v>40</v>
      </c>
    </row>
    <row r="167" spans="1:1" x14ac:dyDescent="0.25">
      <c r="A167" t="str">
        <v>less</v>
      </c>
    </row>
    <row r="168" spans="1:1" x14ac:dyDescent="0.25">
      <c r="A168" t="str">
        <v>fpga</v>
      </c>
    </row>
    <row r="169" spans="1:1" x14ac:dyDescent="0.25">
      <c r="A169" t="str">
        <v>hardware</v>
      </c>
    </row>
    <row r="170" spans="1:1" x14ac:dyDescent="0.25">
      <c r="A170" t="str">
        <v>resources</v>
      </c>
    </row>
    <row r="171" spans="1:1" x14ac:dyDescent="0.25">
      <c r="A171" t="str">
        <v>than</v>
      </c>
    </row>
    <row r="172" spans="1:1" x14ac:dyDescent="0.25">
      <c r="A172" t="str">
        <v>the</v>
      </c>
    </row>
    <row r="173" spans="1:1" x14ac:dyDescent="0.25">
      <c r="A173" t="str">
        <v>prior</v>
      </c>
    </row>
    <row r="174" spans="1:1" x14ac:dyDescent="0.25">
      <c r="A174" t="str">
        <v>art</v>
      </c>
    </row>
    <row r="175" spans="1:1" x14ac:dyDescent="0.25">
      <c r="A175" t="str">
        <v>implementation</v>
      </c>
    </row>
    <row r="177" spans="1:2" x14ac:dyDescent="0.25">
      <c r="A177" t="s">
        <v>23</v>
      </c>
      <c r="B177">
        <v>1</v>
      </c>
    </row>
    <row r="178" spans="1:2" x14ac:dyDescent="0.25">
      <c r="A178" t="s">
        <v>24</v>
      </c>
      <c r="B178">
        <v>2</v>
      </c>
    </row>
    <row r="179" spans="1:2" x14ac:dyDescent="0.25">
      <c r="A179" t="s">
        <v>25</v>
      </c>
      <c r="B179">
        <v>3</v>
      </c>
    </row>
    <row r="180" spans="1:2" x14ac:dyDescent="0.25">
      <c r="A180" t="s">
        <v>26</v>
      </c>
      <c r="B180">
        <v>4</v>
      </c>
    </row>
    <row r="181" spans="1:2" x14ac:dyDescent="0.25">
      <c r="A181" t="s">
        <v>27</v>
      </c>
      <c r="B181">
        <v>5</v>
      </c>
    </row>
    <row r="182" spans="1:2" x14ac:dyDescent="0.25">
      <c r="A182" t="s">
        <v>28</v>
      </c>
      <c r="B182">
        <v>6</v>
      </c>
    </row>
    <row r="183" spans="1:2" x14ac:dyDescent="0.25">
      <c r="A183" t="s">
        <v>29</v>
      </c>
      <c r="B183">
        <v>7</v>
      </c>
    </row>
    <row r="184" spans="1:2" x14ac:dyDescent="0.25">
      <c r="A184" t="s">
        <v>30</v>
      </c>
      <c r="B184">
        <v>8</v>
      </c>
    </row>
    <row r="185" spans="1:2" x14ac:dyDescent="0.25">
      <c r="A185" t="s">
        <v>31</v>
      </c>
      <c r="B185">
        <v>9</v>
      </c>
    </row>
    <row r="186" spans="1:2" x14ac:dyDescent="0.25">
      <c r="A186" t="s">
        <v>32</v>
      </c>
      <c r="B186">
        <v>10</v>
      </c>
    </row>
    <row r="187" spans="1:2" x14ac:dyDescent="0.25">
      <c r="A187" t="s">
        <v>33</v>
      </c>
      <c r="B187">
        <v>11</v>
      </c>
    </row>
    <row r="188" spans="1:2" x14ac:dyDescent="0.25">
      <c r="A188" t="s">
        <v>34</v>
      </c>
      <c r="B188">
        <v>12</v>
      </c>
    </row>
    <row r="189" spans="1:2" x14ac:dyDescent="0.25">
      <c r="A189" t="s">
        <v>35</v>
      </c>
      <c r="B189">
        <v>13</v>
      </c>
    </row>
    <row r="190" spans="1:2" x14ac:dyDescent="0.25">
      <c r="A190" t="s">
        <v>36</v>
      </c>
      <c r="B190">
        <v>14</v>
      </c>
    </row>
    <row r="191" spans="1:2" x14ac:dyDescent="0.25">
      <c r="A191" t="s">
        <v>37</v>
      </c>
      <c r="B191">
        <v>15</v>
      </c>
    </row>
    <row r="192" spans="1:2" x14ac:dyDescent="0.25">
      <c r="A192" t="s">
        <v>38</v>
      </c>
      <c r="B192">
        <v>16</v>
      </c>
    </row>
    <row r="193" spans="1:2" x14ac:dyDescent="0.25">
      <c r="A193" t="s">
        <v>39</v>
      </c>
      <c r="B193">
        <v>17</v>
      </c>
    </row>
    <row r="194" spans="1:2" x14ac:dyDescent="0.25">
      <c r="A194" t="s">
        <v>40</v>
      </c>
      <c r="B194">
        <v>18</v>
      </c>
    </row>
    <row r="195" spans="1:2" x14ac:dyDescent="0.25">
      <c r="A195" t="s">
        <v>41</v>
      </c>
      <c r="B195">
        <v>19</v>
      </c>
    </row>
    <row r="196" spans="1:2" x14ac:dyDescent="0.25">
      <c r="A196" t="s">
        <v>42</v>
      </c>
      <c r="B196">
        <v>20</v>
      </c>
    </row>
    <row r="197" spans="1:2" x14ac:dyDescent="0.25">
      <c r="A197" t="s">
        <v>43</v>
      </c>
      <c r="B197">
        <v>21</v>
      </c>
    </row>
    <row r="198" spans="1:2" x14ac:dyDescent="0.25">
      <c r="A198" t="s">
        <v>44</v>
      </c>
      <c r="B198">
        <v>22</v>
      </c>
    </row>
    <row r="199" spans="1:2" x14ac:dyDescent="0.25">
      <c r="A199" t="s">
        <v>45</v>
      </c>
      <c r="B199">
        <v>23</v>
      </c>
    </row>
    <row r="200" spans="1:2" x14ac:dyDescent="0.25">
      <c r="A200" t="s">
        <v>46</v>
      </c>
      <c r="B200">
        <v>24</v>
      </c>
    </row>
    <row r="201" spans="1:2" x14ac:dyDescent="0.25">
      <c r="A201" t="s">
        <v>47</v>
      </c>
      <c r="B201">
        <v>25</v>
      </c>
    </row>
    <row r="202" spans="1:2" x14ac:dyDescent="0.25">
      <c r="A202" t="s">
        <v>48</v>
      </c>
      <c r="B202">
        <v>26</v>
      </c>
    </row>
    <row r="203" spans="1:2" x14ac:dyDescent="0.25">
      <c r="A203" t="s">
        <v>49</v>
      </c>
      <c r="B203">
        <v>27</v>
      </c>
    </row>
    <row r="204" spans="1:2" x14ac:dyDescent="0.25">
      <c r="A204" t="s">
        <v>50</v>
      </c>
      <c r="B204">
        <v>28</v>
      </c>
    </row>
    <row r="205" spans="1:2" x14ac:dyDescent="0.25">
      <c r="A205" t="s">
        <v>51</v>
      </c>
      <c r="B205">
        <v>29</v>
      </c>
    </row>
    <row r="206" spans="1:2" x14ac:dyDescent="0.25">
      <c r="A206" t="s">
        <v>52</v>
      </c>
      <c r="B206">
        <v>30</v>
      </c>
    </row>
    <row r="207" spans="1:2" x14ac:dyDescent="0.25">
      <c r="A207" t="s">
        <v>53</v>
      </c>
      <c r="B207">
        <v>31</v>
      </c>
    </row>
    <row r="208" spans="1:2" x14ac:dyDescent="0.25">
      <c r="A208" t="s">
        <v>54</v>
      </c>
      <c r="B208">
        <v>32</v>
      </c>
    </row>
    <row r="209" spans="1:2" x14ac:dyDescent="0.25">
      <c r="A209" t="s">
        <v>55</v>
      </c>
      <c r="B209">
        <v>33</v>
      </c>
    </row>
    <row r="210" spans="1:2" x14ac:dyDescent="0.25">
      <c r="A210" t="s">
        <v>56</v>
      </c>
      <c r="B210">
        <v>34</v>
      </c>
    </row>
    <row r="211" spans="1:2" x14ac:dyDescent="0.25">
      <c r="A211" t="s">
        <v>57</v>
      </c>
      <c r="B211">
        <v>35</v>
      </c>
    </row>
    <row r="212" spans="1:2" x14ac:dyDescent="0.25">
      <c r="A212" t="s">
        <v>58</v>
      </c>
      <c r="B212">
        <v>36</v>
      </c>
    </row>
    <row r="213" spans="1:2" x14ac:dyDescent="0.25">
      <c r="A213" t="s">
        <v>59</v>
      </c>
      <c r="B213">
        <v>37</v>
      </c>
    </row>
    <row r="214" spans="1:2" x14ac:dyDescent="0.25">
      <c r="A214" t="s">
        <v>60</v>
      </c>
      <c r="B214">
        <v>38</v>
      </c>
    </row>
    <row r="215" spans="1:2" x14ac:dyDescent="0.25">
      <c r="A215" t="s">
        <v>61</v>
      </c>
      <c r="B215">
        <v>39</v>
      </c>
    </row>
    <row r="216" spans="1:2" x14ac:dyDescent="0.25">
      <c r="A216" t="s">
        <v>62</v>
      </c>
      <c r="B216">
        <v>40</v>
      </c>
    </row>
    <row r="217" spans="1:2" x14ac:dyDescent="0.25">
      <c r="A217" t="s">
        <v>63</v>
      </c>
      <c r="B217">
        <v>41</v>
      </c>
    </row>
    <row r="218" spans="1:2" x14ac:dyDescent="0.25">
      <c r="A218" t="s">
        <v>64</v>
      </c>
      <c r="B218">
        <v>42</v>
      </c>
    </row>
    <row r="219" spans="1:2" x14ac:dyDescent="0.25">
      <c r="A219" t="s">
        <v>65</v>
      </c>
      <c r="B219">
        <v>43</v>
      </c>
    </row>
    <row r="220" spans="1:2" x14ac:dyDescent="0.25">
      <c r="A220" t="s">
        <v>66</v>
      </c>
      <c r="B220">
        <v>44</v>
      </c>
    </row>
    <row r="221" spans="1:2" x14ac:dyDescent="0.25">
      <c r="A221" t="s">
        <v>67</v>
      </c>
      <c r="B221">
        <v>45</v>
      </c>
    </row>
    <row r="222" spans="1:2" x14ac:dyDescent="0.25">
      <c r="A222" t="s">
        <v>68</v>
      </c>
      <c r="B222">
        <v>46</v>
      </c>
    </row>
    <row r="223" spans="1:2" x14ac:dyDescent="0.25">
      <c r="A223" t="s">
        <v>69</v>
      </c>
      <c r="B223">
        <v>47</v>
      </c>
    </row>
    <row r="224" spans="1:2" x14ac:dyDescent="0.25">
      <c r="A224" t="s">
        <v>70</v>
      </c>
      <c r="B224">
        <v>48</v>
      </c>
    </row>
    <row r="225" spans="1:2" x14ac:dyDescent="0.25">
      <c r="A225" t="s">
        <v>71</v>
      </c>
      <c r="B225">
        <v>49</v>
      </c>
    </row>
    <row r="226" spans="1:2" x14ac:dyDescent="0.25">
      <c r="A226" t="s">
        <v>72</v>
      </c>
      <c r="B226">
        <v>50</v>
      </c>
    </row>
    <row r="227" spans="1:2" x14ac:dyDescent="0.25">
      <c r="A227" t="s">
        <v>73</v>
      </c>
      <c r="B227">
        <v>51</v>
      </c>
    </row>
    <row r="228" spans="1:2" x14ac:dyDescent="0.25">
      <c r="A228" t="s">
        <v>74</v>
      </c>
      <c r="B228">
        <v>52</v>
      </c>
    </row>
    <row r="229" spans="1:2" x14ac:dyDescent="0.25">
      <c r="A229" t="s">
        <v>75</v>
      </c>
      <c r="B229">
        <v>53</v>
      </c>
    </row>
    <row r="230" spans="1:2" x14ac:dyDescent="0.25">
      <c r="A230" t="s">
        <v>76</v>
      </c>
      <c r="B230">
        <v>54</v>
      </c>
    </row>
    <row r="231" spans="1:2" x14ac:dyDescent="0.25">
      <c r="A231" t="s">
        <v>77</v>
      </c>
      <c r="B231">
        <v>55</v>
      </c>
    </row>
    <row r="232" spans="1:2" x14ac:dyDescent="0.25">
      <c r="A232" t="s">
        <v>78</v>
      </c>
      <c r="B232">
        <v>56</v>
      </c>
    </row>
    <row r="233" spans="1:2" x14ac:dyDescent="0.25">
      <c r="A233" t="s">
        <v>79</v>
      </c>
      <c r="B233">
        <v>57</v>
      </c>
    </row>
    <row r="234" spans="1:2" x14ac:dyDescent="0.25">
      <c r="A234" t="s">
        <v>80</v>
      </c>
      <c r="B234">
        <v>58</v>
      </c>
    </row>
    <row r="235" spans="1:2" x14ac:dyDescent="0.25">
      <c r="A235" t="s">
        <v>81</v>
      </c>
      <c r="B235">
        <v>59</v>
      </c>
    </row>
    <row r="236" spans="1:2" x14ac:dyDescent="0.25">
      <c r="A236" t="s">
        <v>82</v>
      </c>
      <c r="B236">
        <v>60</v>
      </c>
    </row>
    <row r="237" spans="1:2" x14ac:dyDescent="0.25">
      <c r="A237" t="s">
        <v>83</v>
      </c>
      <c r="B237">
        <v>61</v>
      </c>
    </row>
    <row r="238" spans="1:2" x14ac:dyDescent="0.25">
      <c r="A238" t="s">
        <v>84</v>
      </c>
      <c r="B238">
        <v>62</v>
      </c>
    </row>
    <row r="239" spans="1:2" x14ac:dyDescent="0.25">
      <c r="A239" t="s">
        <v>85</v>
      </c>
      <c r="B239">
        <v>63</v>
      </c>
    </row>
    <row r="240" spans="1:2" x14ac:dyDescent="0.25">
      <c r="A240" t="s">
        <v>86</v>
      </c>
      <c r="B240">
        <v>64</v>
      </c>
    </row>
    <row r="241" spans="1:2" x14ac:dyDescent="0.25">
      <c r="A241" t="s">
        <v>87</v>
      </c>
      <c r="B241">
        <v>65</v>
      </c>
    </row>
    <row r="242" spans="1:2" x14ac:dyDescent="0.25">
      <c r="A242" t="s">
        <v>88</v>
      </c>
      <c r="B242">
        <v>66</v>
      </c>
    </row>
    <row r="243" spans="1:2" x14ac:dyDescent="0.25">
      <c r="A243" t="s">
        <v>89</v>
      </c>
      <c r="B243">
        <v>67</v>
      </c>
    </row>
    <row r="244" spans="1:2" x14ac:dyDescent="0.25">
      <c r="A244" t="s">
        <v>90</v>
      </c>
      <c r="B244">
        <v>68</v>
      </c>
    </row>
    <row r="245" spans="1:2" x14ac:dyDescent="0.25">
      <c r="A245" t="s">
        <v>91</v>
      </c>
      <c r="B245">
        <v>69</v>
      </c>
    </row>
    <row r="246" spans="1:2" x14ac:dyDescent="0.25">
      <c r="A246" t="s">
        <v>92</v>
      </c>
      <c r="B246">
        <v>70</v>
      </c>
    </row>
    <row r="247" spans="1:2" x14ac:dyDescent="0.25">
      <c r="A247" t="s">
        <v>93</v>
      </c>
      <c r="B247">
        <v>71</v>
      </c>
    </row>
    <row r="248" spans="1:2" x14ac:dyDescent="0.25">
      <c r="A248" t="s">
        <v>94</v>
      </c>
      <c r="B248">
        <v>72</v>
      </c>
    </row>
    <row r="249" spans="1:2" x14ac:dyDescent="0.25">
      <c r="A249" t="s">
        <v>95</v>
      </c>
      <c r="B249">
        <v>73</v>
      </c>
    </row>
    <row r="250" spans="1:2" x14ac:dyDescent="0.25">
      <c r="A250" t="s">
        <v>96</v>
      </c>
      <c r="B250">
        <v>74</v>
      </c>
    </row>
    <row r="251" spans="1:2" x14ac:dyDescent="0.25">
      <c r="A251" t="s">
        <v>97</v>
      </c>
      <c r="B251">
        <v>75</v>
      </c>
    </row>
    <row r="252" spans="1:2" x14ac:dyDescent="0.25">
      <c r="A252" t="s">
        <v>98</v>
      </c>
      <c r="B252">
        <v>76</v>
      </c>
    </row>
    <row r="253" spans="1:2" x14ac:dyDescent="0.25">
      <c r="A253" t="s">
        <v>99</v>
      </c>
      <c r="B253">
        <v>77</v>
      </c>
    </row>
    <row r="254" spans="1:2" x14ac:dyDescent="0.25">
      <c r="A254" t="s">
        <v>100</v>
      </c>
      <c r="B254">
        <v>78</v>
      </c>
    </row>
    <row r="255" spans="1:2" x14ac:dyDescent="0.25">
      <c r="A255" t="s">
        <v>101</v>
      </c>
      <c r="B255">
        <v>79</v>
      </c>
    </row>
    <row r="256" spans="1:2" x14ac:dyDescent="0.25">
      <c r="A256" t="s">
        <v>102</v>
      </c>
      <c r="B256">
        <v>80</v>
      </c>
    </row>
    <row r="257" spans="1:2" x14ac:dyDescent="0.25">
      <c r="A257" t="s">
        <v>103</v>
      </c>
      <c r="B257">
        <v>81</v>
      </c>
    </row>
    <row r="258" spans="1:2" x14ac:dyDescent="0.25">
      <c r="A258" t="s">
        <v>104</v>
      </c>
      <c r="B258">
        <v>82</v>
      </c>
    </row>
    <row r="259" spans="1:2" x14ac:dyDescent="0.25">
      <c r="A259" t="s">
        <v>105</v>
      </c>
      <c r="B259">
        <v>83</v>
      </c>
    </row>
    <row r="260" spans="1:2" x14ac:dyDescent="0.25">
      <c r="A260" t="s">
        <v>106</v>
      </c>
      <c r="B260">
        <v>84</v>
      </c>
    </row>
    <row r="261" spans="1:2" x14ac:dyDescent="0.25">
      <c r="A261" t="s">
        <v>107</v>
      </c>
      <c r="B261">
        <v>85</v>
      </c>
    </row>
    <row r="262" spans="1:2" x14ac:dyDescent="0.25">
      <c r="A262" t="s">
        <v>108</v>
      </c>
      <c r="B262">
        <v>86</v>
      </c>
    </row>
    <row r="263" spans="1:2" x14ac:dyDescent="0.25">
      <c r="A263" t="s">
        <v>109</v>
      </c>
      <c r="B263">
        <v>87</v>
      </c>
    </row>
    <row r="264" spans="1:2" x14ac:dyDescent="0.25">
      <c r="A264" t="s">
        <v>110</v>
      </c>
      <c r="B264">
        <v>88</v>
      </c>
    </row>
    <row r="265" spans="1:2" x14ac:dyDescent="0.25">
      <c r="A265" t="s">
        <v>111</v>
      </c>
      <c r="B265">
        <v>89</v>
      </c>
    </row>
    <row r="266" spans="1:2" x14ac:dyDescent="0.25">
      <c r="A266" t="s">
        <v>112</v>
      </c>
      <c r="B266">
        <v>90</v>
      </c>
    </row>
    <row r="267" spans="1:2" x14ac:dyDescent="0.25">
      <c r="A267" t="s">
        <v>113</v>
      </c>
      <c r="B267">
        <v>91</v>
      </c>
    </row>
    <row r="268" spans="1:2" x14ac:dyDescent="0.25">
      <c r="A268" t="s">
        <v>114</v>
      </c>
      <c r="B268">
        <v>92</v>
      </c>
    </row>
    <row r="269" spans="1:2" x14ac:dyDescent="0.25">
      <c r="A269" t="s">
        <v>115</v>
      </c>
      <c r="B269">
        <v>93</v>
      </c>
    </row>
    <row r="270" spans="1:2" x14ac:dyDescent="0.25">
      <c r="A270" t="s">
        <v>116</v>
      </c>
      <c r="B270">
        <v>94</v>
      </c>
    </row>
    <row r="271" spans="1:2" x14ac:dyDescent="0.25">
      <c r="A271" t="s">
        <v>117</v>
      </c>
      <c r="B271">
        <v>95</v>
      </c>
    </row>
    <row r="272" spans="1:2" x14ac:dyDescent="0.25">
      <c r="A272" t="s">
        <v>118</v>
      </c>
      <c r="B272">
        <v>96</v>
      </c>
    </row>
    <row r="273" spans="1:2" x14ac:dyDescent="0.25">
      <c r="A273" t="s">
        <v>119</v>
      </c>
      <c r="B273">
        <v>97</v>
      </c>
    </row>
    <row r="274" spans="1:2" x14ac:dyDescent="0.25">
      <c r="A274" t="s">
        <v>120</v>
      </c>
      <c r="B274">
        <v>98</v>
      </c>
    </row>
    <row r="275" spans="1:2" x14ac:dyDescent="0.25">
      <c r="A275" t="s">
        <v>121</v>
      </c>
      <c r="B275">
        <v>99</v>
      </c>
    </row>
    <row r="276" spans="1:2" x14ac:dyDescent="0.25">
      <c r="A276" t="s">
        <v>122</v>
      </c>
      <c r="B276">
        <v>100</v>
      </c>
    </row>
    <row r="277" spans="1:2" x14ac:dyDescent="0.25">
      <c r="A277" t="s">
        <v>123</v>
      </c>
      <c r="B277">
        <v>101</v>
      </c>
    </row>
    <row r="278" spans="1:2" x14ac:dyDescent="0.25">
      <c r="A278" t="s">
        <v>124</v>
      </c>
      <c r="B278">
        <v>102</v>
      </c>
    </row>
    <row r="279" spans="1:2" x14ac:dyDescent="0.25">
      <c r="A279" t="s">
        <v>125</v>
      </c>
      <c r="B279">
        <v>103</v>
      </c>
    </row>
    <row r="280" spans="1:2" x14ac:dyDescent="0.25">
      <c r="A280" t="s">
        <v>126</v>
      </c>
      <c r="B280">
        <v>104</v>
      </c>
    </row>
    <row r="281" spans="1:2" x14ac:dyDescent="0.25">
      <c r="A281" t="s">
        <v>127</v>
      </c>
      <c r="B281">
        <v>105</v>
      </c>
    </row>
    <row r="282" spans="1:2" x14ac:dyDescent="0.25">
      <c r="A282" t="s">
        <v>128</v>
      </c>
      <c r="B282">
        <v>106</v>
      </c>
    </row>
    <row r="283" spans="1:2" x14ac:dyDescent="0.25">
      <c r="A283" t="s">
        <v>129</v>
      </c>
      <c r="B283">
        <v>107</v>
      </c>
    </row>
    <row r="284" spans="1:2" x14ac:dyDescent="0.25">
      <c r="A284" t="s">
        <v>130</v>
      </c>
      <c r="B284">
        <v>108</v>
      </c>
    </row>
    <row r="285" spans="1:2" x14ac:dyDescent="0.25">
      <c r="A285" t="s">
        <v>131</v>
      </c>
      <c r="B285">
        <v>109</v>
      </c>
    </row>
    <row r="286" spans="1:2" x14ac:dyDescent="0.25">
      <c r="A286" t="s">
        <v>132</v>
      </c>
      <c r="B286">
        <v>110</v>
      </c>
    </row>
    <row r="287" spans="1:2" x14ac:dyDescent="0.25">
      <c r="A287" t="s">
        <v>133</v>
      </c>
      <c r="B287">
        <v>111</v>
      </c>
    </row>
    <row r="288" spans="1:2" x14ac:dyDescent="0.25">
      <c r="A288" t="s">
        <v>134</v>
      </c>
      <c r="B288">
        <v>112</v>
      </c>
    </row>
    <row r="289" spans="1:2" x14ac:dyDescent="0.25">
      <c r="A289" t="s">
        <v>135</v>
      </c>
      <c r="B289">
        <v>113</v>
      </c>
    </row>
    <row r="290" spans="1:2" x14ac:dyDescent="0.25">
      <c r="A290" t="s">
        <v>136</v>
      </c>
      <c r="B290">
        <v>114</v>
      </c>
    </row>
    <row r="291" spans="1:2" x14ac:dyDescent="0.25">
      <c r="A291" t="s">
        <v>137</v>
      </c>
      <c r="B291">
        <v>115</v>
      </c>
    </row>
    <row r="292" spans="1:2" x14ac:dyDescent="0.25">
      <c r="A292" t="s">
        <v>138</v>
      </c>
      <c r="B292">
        <v>116</v>
      </c>
    </row>
    <row r="293" spans="1:2" x14ac:dyDescent="0.25">
      <c r="A293" t="s">
        <v>139</v>
      </c>
      <c r="B293">
        <v>117</v>
      </c>
    </row>
  </sheetData>
  <conditionalFormatting sqref="A2:A171">
    <cfRule type="duplicateValues" dxfId="2" priority="3"/>
  </conditionalFormatting>
  <conditionalFormatting sqref="A2:XFD2">
    <cfRule type="duplicateValues" dxfId="1" priority="1"/>
  </conditionalFormatting>
  <conditionalFormatting sqref="E3:E119">
    <cfRule type="duplicat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LookFieldTable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vincent.yeozekiel</dc:creator>
  <cp:lastModifiedBy>Dharma Putra</cp:lastModifiedBy>
  <dcterms:created xsi:type="dcterms:W3CDTF">2024-02-19T05:50:58Z</dcterms:created>
  <dcterms:modified xsi:type="dcterms:W3CDTF">2024-02-20T07:48:14Z</dcterms:modified>
</cp:coreProperties>
</file>