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eren\Documents\university\Year 2\DNA Fragmentation\Acridine Orange\AO_on_final\AO Gold Standard\"/>
    </mc:Choice>
  </mc:AlternateContent>
  <xr:revisionPtr revIDLastSave="0" documentId="13_ncr:1_{6AE51835-7E80-48E6-AC9E-C533A9FA8979}" xr6:coauthVersionLast="45" xr6:coauthVersionMax="45" xr10:uidLastSave="{00000000-0000-0000-0000-000000000000}"/>
  <bookViews>
    <workbookView xWindow="-108" yWindow="-108" windowWidth="23256" windowHeight="12576" xr2:uid="{DFB29E34-A01B-47C7-94EE-AAB84915C964}"/>
  </bookViews>
  <sheets>
    <sheet name="Results" sheetId="1" r:id="rId1"/>
    <sheet name="min without 4 donors" sheetId="10" r:id="rId2"/>
    <sheet name="all comparison" sheetId="9" r:id="rId3"/>
    <sheet name="all without 314" sheetId="7" r:id="rId4"/>
    <sheet name="all without 312 and 314 switch" sheetId="8" r:id="rId5"/>
    <sheet name="all without 312 and 314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3" i="1"/>
  <c r="Q11" i="1"/>
  <c r="Q10" i="1"/>
  <c r="Q9" i="1"/>
  <c r="Q8" i="1"/>
  <c r="Q7" i="1"/>
  <c r="Q6" i="1"/>
  <c r="Q5" i="1"/>
  <c r="Q4" i="1"/>
  <c r="Q3" i="1"/>
</calcChain>
</file>

<file path=xl/sharedStrings.xml><?xml version="1.0" encoding="utf-8"?>
<sst xmlns="http://schemas.openxmlformats.org/spreadsheetml/2006/main" count="177" uniqueCount="44">
  <si>
    <t>AO model</t>
  </si>
  <si>
    <t>mean</t>
  </si>
  <si>
    <t>median</t>
  </si>
  <si>
    <t>max</t>
  </si>
  <si>
    <t>std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</si>
  <si>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</si>
  <si>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</si>
  <si>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</si>
  <si>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</si>
  <si>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</si>
  <si>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</si>
  <si>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</si>
  <si>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</si>
  <si>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</si>
  <si>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</si>
  <si>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</si>
  <si>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</si>
  <si>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</si>
  <si>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</si>
  <si>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</si>
  <si>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</si>
  <si>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</si>
  <si>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</si>
  <si>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</si>
  <si>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</si>
  <si>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</si>
  <si>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</si>
  <si>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</si>
  <si>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</si>
  <si>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</si>
  <si>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</si>
  <si>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</si>
  <si>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</si>
  <si>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</si>
  <si>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</si>
  <si>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</si>
  <si>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</si>
  <si>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</si>
  <si>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AO GS</t>
  </si>
  <si>
    <t>Predicted 0.703328026293897</t>
  </si>
  <si>
    <t>GS</t>
  </si>
  <si>
    <t>model</t>
  </si>
  <si>
    <t>med</t>
  </si>
  <si>
    <t>Predicted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</si>
</sst>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i/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 model vs AO 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Results!$Q$3:$Q$11</c:f>
              <c:numCache>
                <c:formatCode>General</c:formatCode>
                <c:ptCount val="9"/>
                <c:pt idx="0">
                  <c:v>2.6875</c:v>
                </c:pt>
                <c:pt idx="1">
                  <c:v>2.9583333333333335</c:v>
                </c:pt>
                <c:pt idx="2">
                  <c:v>2.2307692307692308</c:v>
                </c:pt>
                <c:pt idx="3">
                  <c:v>3</c:v>
                </c:pt>
                <c:pt idx="4">
                  <c:v>1.7857142857142858</c:v>
                </c:pt>
                <c:pt idx="5">
                  <c:v>3.7272727272727271</c:v>
                </c:pt>
                <c:pt idx="6">
                  <c:v>3.2749999999999999</c:v>
                </c:pt>
                <c:pt idx="7">
                  <c:v>2.6923076923076925</c:v>
                </c:pt>
                <c:pt idx="8">
                  <c:v>3.4545454545454546</c:v>
                </c:pt>
              </c:numCache>
            </c:numRef>
          </c:xVal>
          <c:yVal>
            <c:numRef>
              <c:f>Results!$T$3:$T$11</c:f>
              <c:numCache>
                <c:formatCode>General</c:formatCode>
                <c:ptCount val="9"/>
                <c:pt idx="0">
                  <c:v>0.70332802629389735</c:v>
                </c:pt>
                <c:pt idx="1">
                  <c:v>0.7242542134229103</c:v>
                </c:pt>
                <c:pt idx="2">
                  <c:v>0.69772111865190356</c:v>
                </c:pt>
                <c:pt idx="3">
                  <c:v>0.72030697597397697</c:v>
                </c:pt>
                <c:pt idx="4">
                  <c:v>0.70741975292710979</c:v>
                </c:pt>
                <c:pt idx="5">
                  <c:v>0.73609053989878215</c:v>
                </c:pt>
                <c:pt idx="6">
                  <c:v>0.72865040057432251</c:v>
                </c:pt>
                <c:pt idx="7">
                  <c:v>0.76735989941228733</c:v>
                </c:pt>
                <c:pt idx="8">
                  <c:v>0.64852670247449817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2-475A-B2CC-0ABEE89CA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699631"/>
        <c:axId val="1468365807"/>
      </c:scatterChart>
      <c:valAx>
        <c:axId val="1264699631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68365807"/>
        <c:crosses val="autoZero"/>
        <c:crossBetween val="midCat"/>
      </c:valAx>
      <c:valAx>
        <c:axId val="146836580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64699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2.6875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Results!$Q$4:$Q$10</c:f>
              <c:numCache>
                <c:formatCode>General</c:formatCode>
                <c:ptCount val="7"/>
                <c:pt idx="0">
                  <c:v>2.9583333333333335</c:v>
                </c:pt>
                <c:pt idx="1">
                  <c:v>2.2307692307692308</c:v>
                </c:pt>
                <c:pt idx="2">
                  <c:v>3</c:v>
                </c:pt>
                <c:pt idx="3">
                  <c:v>1.7857142857142858</c:v>
                </c:pt>
                <c:pt idx="4">
                  <c:v>3.7272727272727271</c:v>
                </c:pt>
                <c:pt idx="5">
                  <c:v>3.2749999999999999</c:v>
                </c:pt>
                <c:pt idx="6">
                  <c:v>2.6923076923076925</c:v>
                </c:pt>
              </c:numCache>
            </c:numRef>
          </c:xVal>
          <c:yVal>
            <c:numRef>
              <c:f>Results!$T$4:$T$10</c:f>
              <c:numCache>
                <c:formatCode>General</c:formatCode>
                <c:ptCount val="7"/>
                <c:pt idx="0">
                  <c:v>0.7242542134229103</c:v>
                </c:pt>
                <c:pt idx="1">
                  <c:v>0.69772111865190356</c:v>
                </c:pt>
                <c:pt idx="2">
                  <c:v>0.72030697597397697</c:v>
                </c:pt>
                <c:pt idx="3">
                  <c:v>0.70741975292710979</c:v>
                </c:pt>
                <c:pt idx="4">
                  <c:v>0.73609053989878215</c:v>
                </c:pt>
                <c:pt idx="5">
                  <c:v>0.72865040057432251</c:v>
                </c:pt>
                <c:pt idx="6">
                  <c:v>0.76735989941228733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88-4029-9B0D-EF17ADCB445C}"/>
            </c:ext>
          </c:extLst>
        </c:ser>
        <c:ser>
          <c:idx val="1"/>
          <c:order val="1"/>
          <c:tx>
            <c:v>Predicted 0.703328026293897</c:v>
          </c:tx>
          <c:spPr>
            <a:ln w="19050">
              <a:noFill/>
            </a:ln>
          </c:spPr>
          <c:xVal>
            <c:numRef>
              <c:f>Results!$Q$4:$Q$10</c:f>
              <c:numCache>
                <c:formatCode>General</c:formatCode>
                <c:ptCount val="7"/>
                <c:pt idx="0">
                  <c:v>2.9583333333333335</c:v>
                </c:pt>
                <c:pt idx="1">
                  <c:v>2.2307692307692308</c:v>
                </c:pt>
                <c:pt idx="2">
                  <c:v>3</c:v>
                </c:pt>
                <c:pt idx="3">
                  <c:v>1.7857142857142858</c:v>
                </c:pt>
                <c:pt idx="4">
                  <c:v>3.7272727272727271</c:v>
                </c:pt>
                <c:pt idx="5">
                  <c:v>3.2749999999999999</c:v>
                </c:pt>
                <c:pt idx="6">
                  <c:v>2.6923076923076925</c:v>
                </c:pt>
              </c:numCache>
            </c:numRef>
          </c:xVal>
          <c:yVal>
            <c:numRef>
              <c:f>'all without 314'!$B$25:$B$31</c:f>
              <c:numCache>
                <c:formatCode>General</c:formatCode>
                <c:ptCount val="7"/>
                <c:pt idx="0">
                  <c:v>0.728314883172687</c:v>
                </c:pt>
                <c:pt idx="1">
                  <c:v>0.716829110410792</c:v>
                </c:pt>
                <c:pt idx="2">
                  <c:v>0.72897265870530659</c:v>
                </c:pt>
                <c:pt idx="3">
                  <c:v>0.70980320032610866</c:v>
                </c:pt>
                <c:pt idx="4">
                  <c:v>0.74045383163830203</c:v>
                </c:pt>
                <c:pt idx="5">
                  <c:v>0.73331397722059544</c:v>
                </c:pt>
                <c:pt idx="6">
                  <c:v>0.72411523938750078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88-4029-9B0D-EF17ADCB4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73103"/>
        <c:axId val="161155343"/>
      </c:scatterChart>
      <c:valAx>
        <c:axId val="235373103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2.6875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155343"/>
        <c:crosses val="autoZero"/>
        <c:crossBetween val="midCat"/>
      </c:valAx>
      <c:valAx>
        <c:axId val="161155343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0.703328026293897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5373103"/>
        <c:crosses val="autoZero"/>
        <c:crossBetween val="midCat"/>
      </c:valAx>
    </c:plotArea>
    <c:legend>
      <c:legendPos val="l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'all without 314'!$F$25:$F$31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'all without 314'!$G$25:$G$31</c:f>
              <c:numCache>
                <c:formatCode>General</c:formatCode>
                <c:ptCount val="7"/>
                <c:pt idx="0">
                  <c:v>0.69772111865190356</c:v>
                </c:pt>
                <c:pt idx="1">
                  <c:v>0.70741975292710979</c:v>
                </c:pt>
                <c:pt idx="2">
                  <c:v>0.72030697597397697</c:v>
                </c:pt>
                <c:pt idx="3">
                  <c:v>0.7242542134229103</c:v>
                </c:pt>
                <c:pt idx="4">
                  <c:v>0.72865040057432251</c:v>
                </c:pt>
                <c:pt idx="5">
                  <c:v>0.73609053989878215</c:v>
                </c:pt>
                <c:pt idx="6">
                  <c:v>0.76735989941228733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74-4974-BA91-557B96614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75103"/>
        <c:axId val="161159503"/>
      </c:scatterChart>
      <c:valAx>
        <c:axId val="235375103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159503"/>
        <c:crosses val="autoZero"/>
        <c:crossBetween val="midCat"/>
      </c:valAx>
      <c:valAx>
        <c:axId val="161159503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0.703328026293897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5375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2.6875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Results!$Q$4:$Q$9</c:f>
              <c:numCache>
                <c:formatCode>General</c:formatCode>
                <c:ptCount val="6"/>
                <c:pt idx="0">
                  <c:v>2.9583333333333335</c:v>
                </c:pt>
                <c:pt idx="1">
                  <c:v>2.2307692307692308</c:v>
                </c:pt>
                <c:pt idx="2">
                  <c:v>3</c:v>
                </c:pt>
                <c:pt idx="3">
                  <c:v>1.7857142857142858</c:v>
                </c:pt>
                <c:pt idx="4">
                  <c:v>3.7272727272727271</c:v>
                </c:pt>
                <c:pt idx="5">
                  <c:v>3.2749999999999999</c:v>
                </c:pt>
              </c:numCache>
            </c:numRef>
          </c:xVal>
          <c:yVal>
            <c:numRef>
              <c:f>'all without 312 and 314 switch'!$C$25:$C$30</c:f>
              <c:numCache>
                <c:formatCode>General</c:formatCode>
                <c:ptCount val="6"/>
                <c:pt idx="0">
                  <c:v>2.8408046548397126E-3</c:v>
                </c:pt>
                <c:pt idx="1">
                  <c:v>-1.0478410147216177E-2</c:v>
                </c:pt>
                <c:pt idx="2">
                  <c:v>-1.8631748187472041E-3</c:v>
                </c:pt>
                <c:pt idx="3">
                  <c:v>7.3032268528611111E-3</c:v>
                </c:pt>
                <c:pt idx="4">
                  <c:v>7.1180103937740213E-4</c:v>
                </c:pt>
                <c:pt idx="5">
                  <c:v>1.4857524188847115E-3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81-46CF-8688-3A435C1D3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74863"/>
        <c:axId val="161152431"/>
      </c:scatterChart>
      <c:valAx>
        <c:axId val="168274863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2.6875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152431"/>
        <c:crosses val="autoZero"/>
        <c:crossBetween val="midCat"/>
      </c:valAx>
      <c:valAx>
        <c:axId val="16115243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2748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2.6875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Results!$Q$4:$Q$9</c:f>
              <c:numCache>
                <c:formatCode>General</c:formatCode>
                <c:ptCount val="6"/>
                <c:pt idx="0">
                  <c:v>2.9583333333333335</c:v>
                </c:pt>
                <c:pt idx="1">
                  <c:v>2.2307692307692308</c:v>
                </c:pt>
                <c:pt idx="2">
                  <c:v>3</c:v>
                </c:pt>
                <c:pt idx="3">
                  <c:v>1.7857142857142858</c:v>
                </c:pt>
                <c:pt idx="4">
                  <c:v>3.7272727272727271</c:v>
                </c:pt>
                <c:pt idx="5">
                  <c:v>3.2749999999999999</c:v>
                </c:pt>
              </c:numCache>
            </c:numRef>
          </c:xVal>
          <c:yVal>
            <c:numRef>
              <c:f>Results!$T$4:$T$9</c:f>
              <c:numCache>
                <c:formatCode>General</c:formatCode>
                <c:ptCount val="6"/>
                <c:pt idx="0">
                  <c:v>0.7242542134229103</c:v>
                </c:pt>
                <c:pt idx="1">
                  <c:v>0.69772111865190356</c:v>
                </c:pt>
                <c:pt idx="2">
                  <c:v>0.72030697597397697</c:v>
                </c:pt>
                <c:pt idx="3">
                  <c:v>0.70741975292710979</c:v>
                </c:pt>
                <c:pt idx="4">
                  <c:v>0.73609053989878215</c:v>
                </c:pt>
                <c:pt idx="5">
                  <c:v>0.72865040057432251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23C-4EC7-8A84-22A62D15D7D6}"/>
            </c:ext>
          </c:extLst>
        </c:ser>
        <c:ser>
          <c:idx val="1"/>
          <c:order val="1"/>
          <c:tx>
            <c:v>Predicted 0.703328026293897</c:v>
          </c:tx>
          <c:spPr>
            <a:ln w="19050">
              <a:noFill/>
            </a:ln>
          </c:spPr>
          <c:xVal>
            <c:numRef>
              <c:f>Results!$Q$4:$Q$9</c:f>
              <c:numCache>
                <c:formatCode>General</c:formatCode>
                <c:ptCount val="6"/>
                <c:pt idx="0">
                  <c:v>2.9583333333333335</c:v>
                </c:pt>
                <c:pt idx="1">
                  <c:v>2.2307692307692308</c:v>
                </c:pt>
                <c:pt idx="2">
                  <c:v>3</c:v>
                </c:pt>
                <c:pt idx="3">
                  <c:v>1.7857142857142858</c:v>
                </c:pt>
                <c:pt idx="4">
                  <c:v>3.7272727272727271</c:v>
                </c:pt>
                <c:pt idx="5">
                  <c:v>3.2749999999999999</c:v>
                </c:pt>
              </c:numCache>
            </c:numRef>
          </c:xVal>
          <c:yVal>
            <c:numRef>
              <c:f>'all without 312 and 314 switch'!$B$25:$B$30</c:f>
              <c:numCache>
                <c:formatCode>General</c:formatCode>
                <c:ptCount val="6"/>
                <c:pt idx="0">
                  <c:v>0.72141340876807059</c:v>
                </c:pt>
                <c:pt idx="1">
                  <c:v>0.70819952879911974</c:v>
                </c:pt>
                <c:pt idx="2">
                  <c:v>0.72217015079272417</c:v>
                </c:pt>
                <c:pt idx="3">
                  <c:v>0.70011652607424868</c:v>
                </c:pt>
                <c:pt idx="4">
                  <c:v>0.73537873885940475</c:v>
                </c:pt>
                <c:pt idx="5">
                  <c:v>0.7271646481554378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23C-4EC7-8A84-22A62D15D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65663"/>
        <c:axId val="161153679"/>
      </c:scatterChart>
      <c:valAx>
        <c:axId val="168265663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2.6875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153679"/>
        <c:crosses val="autoZero"/>
        <c:crossBetween val="midCat"/>
      </c:valAx>
      <c:valAx>
        <c:axId val="161153679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0.703328026293897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265663"/>
        <c:crosses val="autoZero"/>
        <c:crossBetween val="midCat"/>
      </c:valAx>
    </c:plotArea>
    <c:legend>
      <c:legendPos val="l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'all without 312 and 314 switch'!$F$25:$F$30</c:f>
              <c:numCache>
                <c:formatCode>General</c:formatCode>
                <c:ptCount val="6"/>
                <c:pt idx="0">
                  <c:v>8.3333333333333339</c:v>
                </c:pt>
                <c:pt idx="1">
                  <c:v>25</c:v>
                </c:pt>
                <c:pt idx="2">
                  <c:v>41.666666666666671</c:v>
                </c:pt>
                <c:pt idx="3">
                  <c:v>58.333333333333336</c:v>
                </c:pt>
                <c:pt idx="4">
                  <c:v>75</c:v>
                </c:pt>
                <c:pt idx="5">
                  <c:v>91.666666666666671</c:v>
                </c:pt>
              </c:numCache>
            </c:numRef>
          </c:xVal>
          <c:yVal>
            <c:numRef>
              <c:f>'all without 312 and 314 switch'!$G$25:$G$30</c:f>
              <c:numCache>
                <c:formatCode>General</c:formatCode>
                <c:ptCount val="6"/>
                <c:pt idx="0">
                  <c:v>0.69772111865190356</c:v>
                </c:pt>
                <c:pt idx="1">
                  <c:v>0.70741975292710979</c:v>
                </c:pt>
                <c:pt idx="2">
                  <c:v>0.72030697597397697</c:v>
                </c:pt>
                <c:pt idx="3">
                  <c:v>0.7242542134229103</c:v>
                </c:pt>
                <c:pt idx="4">
                  <c:v>0.72865040057432251</c:v>
                </c:pt>
                <c:pt idx="5">
                  <c:v>0.73609053989878215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AE-4358-82AC-AA451BE0B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79263"/>
        <c:axId val="161156175"/>
      </c:scatterChart>
      <c:valAx>
        <c:axId val="168279263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156175"/>
        <c:crosses val="autoZero"/>
        <c:crossBetween val="midCat"/>
      </c:valAx>
      <c:valAx>
        <c:axId val="161156175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0.703328026293897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2792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Results!$T$14:$T$20</c:f>
              <c:numCache>
                <c:formatCode>General</c:formatCode>
                <c:ptCount val="7"/>
                <c:pt idx="0">
                  <c:v>0.70332802629389735</c:v>
                </c:pt>
                <c:pt idx="1">
                  <c:v>0.7242542134229103</c:v>
                </c:pt>
                <c:pt idx="2">
                  <c:v>0.69772111865190356</c:v>
                </c:pt>
                <c:pt idx="3">
                  <c:v>0.72030697597397697</c:v>
                </c:pt>
                <c:pt idx="4">
                  <c:v>0.70741975292710979</c:v>
                </c:pt>
                <c:pt idx="5">
                  <c:v>0.73609053989878215</c:v>
                </c:pt>
                <c:pt idx="6">
                  <c:v>0.72865040057432251</c:v>
                </c:pt>
              </c:numCache>
            </c:numRef>
          </c:xVal>
          <c:yVal>
            <c:numRef>
              <c:f>'all without 312 and 314'!$C$25:$C$31</c:f>
              <c:numCache>
                <c:formatCode>General</c:formatCode>
                <c:ptCount val="7"/>
                <c:pt idx="0">
                  <c:v>0.40401555930818134</c:v>
                </c:pt>
                <c:pt idx="1">
                  <c:v>-0.14031543382129152</c:v>
                </c:pt>
                <c:pt idx="2">
                  <c:v>0.16569777966538357</c:v>
                </c:pt>
                <c:pt idx="3">
                  <c:v>5.5112982972680413E-2</c:v>
                </c:pt>
                <c:pt idx="4">
                  <c:v>-0.65716037568372943</c:v>
                </c:pt>
                <c:pt idx="5">
                  <c:v>0.16754851240212476</c:v>
                </c:pt>
                <c:pt idx="6">
                  <c:v>5.1009751566772898E-3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2A-4DFD-889C-351DE542E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389055"/>
        <c:axId val="1695423215"/>
      </c:scatterChart>
      <c:valAx>
        <c:axId val="1752389055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5423215"/>
        <c:crosses val="autoZero"/>
        <c:crossBetween val="midCat"/>
      </c:valAx>
      <c:valAx>
        <c:axId val="1695423215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23890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Results!$T$14:$T$20</c:f>
              <c:numCache>
                <c:formatCode>General</c:formatCode>
                <c:ptCount val="7"/>
                <c:pt idx="0">
                  <c:v>0.70332802629389735</c:v>
                </c:pt>
                <c:pt idx="1">
                  <c:v>0.7242542134229103</c:v>
                </c:pt>
                <c:pt idx="2">
                  <c:v>0.69772111865190356</c:v>
                </c:pt>
                <c:pt idx="3">
                  <c:v>0.72030697597397697</c:v>
                </c:pt>
                <c:pt idx="4">
                  <c:v>0.70741975292710979</c:v>
                </c:pt>
                <c:pt idx="5">
                  <c:v>0.73609053989878215</c:v>
                </c:pt>
                <c:pt idx="6">
                  <c:v>0.72865040057432251</c:v>
                </c:pt>
              </c:numCache>
            </c:numRef>
          </c:xVal>
          <c:yVal>
            <c:numRef>
              <c:f>Results!$Q$14:$Q$20</c:f>
              <c:numCache>
                <c:formatCode>General</c:formatCode>
                <c:ptCount val="7"/>
                <c:pt idx="0">
                  <c:v>2.6875</c:v>
                </c:pt>
                <c:pt idx="1">
                  <c:v>2.9583333333333335</c:v>
                </c:pt>
                <c:pt idx="2">
                  <c:v>2.2307692307692308</c:v>
                </c:pt>
                <c:pt idx="3">
                  <c:v>3</c:v>
                </c:pt>
                <c:pt idx="4">
                  <c:v>1.7857142857142858</c:v>
                </c:pt>
                <c:pt idx="5">
                  <c:v>3.7272727272727271</c:v>
                </c:pt>
                <c:pt idx="6">
                  <c:v>3.2749999999999999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CC-4033-8DFE-3023FD32B17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Results!$T$14:$T$20</c:f>
              <c:numCache>
                <c:formatCode>General</c:formatCode>
                <c:ptCount val="7"/>
                <c:pt idx="0">
                  <c:v>0.70332802629389735</c:v>
                </c:pt>
                <c:pt idx="1">
                  <c:v>0.7242542134229103</c:v>
                </c:pt>
                <c:pt idx="2">
                  <c:v>0.69772111865190356</c:v>
                </c:pt>
                <c:pt idx="3">
                  <c:v>0.72030697597397697</c:v>
                </c:pt>
                <c:pt idx="4">
                  <c:v>0.70741975292710979</c:v>
                </c:pt>
                <c:pt idx="5">
                  <c:v>0.73609053989878215</c:v>
                </c:pt>
                <c:pt idx="6">
                  <c:v>0.72865040057432251</c:v>
                </c:pt>
              </c:numCache>
            </c:numRef>
          </c:xVal>
          <c:yVal>
            <c:numRef>
              <c:f>'all without 312 and 314'!$B$25:$B$31</c:f>
              <c:numCache>
                <c:formatCode>General</c:formatCode>
                <c:ptCount val="7"/>
                <c:pt idx="0">
                  <c:v>2.2834844406918187</c:v>
                </c:pt>
                <c:pt idx="1">
                  <c:v>3.098648767154625</c:v>
                </c:pt>
                <c:pt idx="2">
                  <c:v>2.0650714511038473</c:v>
                </c:pt>
                <c:pt idx="3">
                  <c:v>2.9448870170273196</c:v>
                </c:pt>
                <c:pt idx="4">
                  <c:v>2.4428746613980152</c:v>
                </c:pt>
                <c:pt idx="5">
                  <c:v>3.5597242148706023</c:v>
                </c:pt>
                <c:pt idx="6">
                  <c:v>3.2698990248433226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CC-4033-8DFE-3023FD32B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387855"/>
        <c:axId val="1695409071"/>
      </c:scatterChart>
      <c:valAx>
        <c:axId val="1752387855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5409071"/>
        <c:crosses val="autoZero"/>
        <c:crossBetween val="midCat"/>
      </c:valAx>
      <c:valAx>
        <c:axId val="169540907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2387855"/>
        <c:crosses val="autoZero"/>
        <c:crossBetween val="midCat"/>
      </c:valAx>
    </c:plotArea>
    <c:legend>
      <c:legendPos val="l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'all without 312 and 314'!$F$25:$F$31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'all without 312 and 314'!$G$25:$G$31</c:f>
              <c:numCache>
                <c:formatCode>General</c:formatCode>
                <c:ptCount val="7"/>
                <c:pt idx="0">
                  <c:v>1.7857142857142858</c:v>
                </c:pt>
                <c:pt idx="1">
                  <c:v>2.2307692307692308</c:v>
                </c:pt>
                <c:pt idx="2">
                  <c:v>2.6875</c:v>
                </c:pt>
                <c:pt idx="3">
                  <c:v>2.9583333333333335</c:v>
                </c:pt>
                <c:pt idx="4">
                  <c:v>3</c:v>
                </c:pt>
                <c:pt idx="5">
                  <c:v>3.2749999999999999</c:v>
                </c:pt>
                <c:pt idx="6">
                  <c:v>3.7272727272727271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A-47D3-A9E3-7B6C25D9E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388255"/>
        <c:axId val="1695416559"/>
      </c:scatterChart>
      <c:valAx>
        <c:axId val="1752388255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5416559"/>
        <c:crosses val="autoZero"/>
        <c:crossBetween val="midCat"/>
      </c:valAx>
      <c:valAx>
        <c:axId val="1695416559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2388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 Model</a:t>
            </a:r>
            <a:r>
              <a:rPr lang="en-US" baseline="0"/>
              <a:t> vs AO GS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Results!$R$2</c:f>
              <c:strCache>
                <c:ptCount val="1"/>
                <c:pt idx="0">
                  <c:v>AO 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Results!$B$3:$B$11</c:f>
              <c:numCache>
                <c:formatCode>General</c:formatCode>
                <c:ptCount val="9"/>
                <c:pt idx="0">
                  <c:v>302</c:v>
                </c:pt>
                <c:pt idx="1">
                  <c:v>305</c:v>
                </c:pt>
                <c:pt idx="2">
                  <c:v>306</c:v>
                </c:pt>
                <c:pt idx="3">
                  <c:v>308</c:v>
                </c:pt>
                <c:pt idx="4">
                  <c:v>309</c:v>
                </c:pt>
                <c:pt idx="5">
                  <c:v>310</c:v>
                </c:pt>
                <c:pt idx="6">
                  <c:v>311</c:v>
                </c:pt>
                <c:pt idx="7">
                  <c:v>312</c:v>
                </c:pt>
                <c:pt idx="8">
                  <c:v>314</c:v>
                </c:pt>
              </c:numCache>
            </c:numRef>
          </c:cat>
          <c:val>
            <c:numRef>
              <c:f>Results!$R$3:$R$11</c:f>
              <c:numCache>
                <c:formatCode>General</c:formatCode>
                <c:ptCount val="9"/>
                <c:pt idx="0">
                  <c:v>0.53749999999999998</c:v>
                </c:pt>
                <c:pt idx="1">
                  <c:v>0.59166666666666667</c:v>
                </c:pt>
                <c:pt idx="2">
                  <c:v>0.44615384615384618</c:v>
                </c:pt>
                <c:pt idx="3">
                  <c:v>0.6</c:v>
                </c:pt>
                <c:pt idx="4">
                  <c:v>0.35714285714285715</c:v>
                </c:pt>
                <c:pt idx="5">
                  <c:v>0.74545454545454537</c:v>
                </c:pt>
                <c:pt idx="6">
                  <c:v>0.65500000000000003</c:v>
                </c:pt>
                <c:pt idx="7">
                  <c:v>0.53846153846153855</c:v>
                </c:pt>
                <c:pt idx="8">
                  <c:v>0.69090909090909092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C-46AB-BE7A-C16D6FEC56DF}"/>
            </c:ext>
          </c:extLst>
        </c:ser>
        <c:ser>
          <c:idx val="1"/>
          <c:order val="1"/>
          <c:tx>
            <c:strRef>
              <c:f>Results!$T$2</c:f>
              <c:strCache>
                <c:ptCount val="1"/>
                <c:pt idx="0">
                  <c:v>AO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Results!$B$3:$B$11</c:f>
              <c:numCache>
                <c:formatCode>General</c:formatCode>
                <c:ptCount val="9"/>
                <c:pt idx="0">
                  <c:v>302</c:v>
                </c:pt>
                <c:pt idx="1">
                  <c:v>305</c:v>
                </c:pt>
                <c:pt idx="2">
                  <c:v>306</c:v>
                </c:pt>
                <c:pt idx="3">
                  <c:v>308</c:v>
                </c:pt>
                <c:pt idx="4">
                  <c:v>309</c:v>
                </c:pt>
                <c:pt idx="5">
                  <c:v>310</c:v>
                </c:pt>
                <c:pt idx="6">
                  <c:v>311</c:v>
                </c:pt>
                <c:pt idx="7">
                  <c:v>312</c:v>
                </c:pt>
                <c:pt idx="8">
                  <c:v>314</c:v>
                </c:pt>
              </c:numCache>
            </c:numRef>
          </c:cat>
          <c:val>
            <c:numRef>
              <c:f>Results!$T$3:$T$11</c:f>
              <c:numCache>
                <c:formatCode>General</c:formatCode>
                <c:ptCount val="9"/>
                <c:pt idx="0">
                  <c:v>0.70332802629389735</c:v>
                </c:pt>
                <c:pt idx="1">
                  <c:v>0.7242542134229103</c:v>
                </c:pt>
                <c:pt idx="2">
                  <c:v>0.69772111865190356</c:v>
                </c:pt>
                <c:pt idx="3">
                  <c:v>0.72030697597397697</c:v>
                </c:pt>
                <c:pt idx="4">
                  <c:v>0.70741975292710979</c:v>
                </c:pt>
                <c:pt idx="5">
                  <c:v>0.73609053989878215</c:v>
                </c:pt>
                <c:pt idx="6">
                  <c:v>0.72865040057432251</c:v>
                </c:pt>
                <c:pt idx="7">
                  <c:v>0.76735989941228733</c:v>
                </c:pt>
                <c:pt idx="8">
                  <c:v>0.64852670247449817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8C-46AB-BE7A-C16D6FEC5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568623"/>
        <c:axId val="415384207"/>
      </c:barChart>
      <c:catAx>
        <c:axId val="1262568623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15384207"/>
        <c:crosses val="autoZero"/>
        <c:auto val="1"/>
        <c:lblAlgn val="ctr"/>
        <c:lblOffset val="100"/>
        <c:noMultiLvlLbl val="0"/>
      </c:catAx>
      <c:valAx>
        <c:axId val="41538420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6256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Results!$Q$24:$Q$28</c:f>
              <c:numCache>
                <c:formatCode>General</c:formatCode>
                <c:ptCount val="5"/>
                <c:pt idx="0">
                  <c:v>0.53749999999999998</c:v>
                </c:pt>
                <c:pt idx="1">
                  <c:v>0.59166666666666667</c:v>
                </c:pt>
                <c:pt idx="2">
                  <c:v>0.35714285714285715</c:v>
                </c:pt>
                <c:pt idx="3">
                  <c:v>0.74545454545454537</c:v>
                </c:pt>
                <c:pt idx="4">
                  <c:v>0.65500000000000003</c:v>
                </c:pt>
              </c:numCache>
            </c:numRef>
          </c:xVal>
          <c:yVal>
            <c:numRef>
              <c:f>'min without 4 donors'!$C$25:$C$29</c:f>
              <c:numCache>
                <c:formatCode>General</c:formatCode>
                <c:ptCount val="5"/>
                <c:pt idx="0">
                  <c:v>-1.3382236996344443E-2</c:v>
                </c:pt>
                <c:pt idx="1">
                  <c:v>3.1425248984521259E-3</c:v>
                </c:pt>
                <c:pt idx="2">
                  <c:v>5.3647846475005645E-3</c:v>
                </c:pt>
                <c:pt idx="3">
                  <c:v>2.4824972128425493E-3</c:v>
                </c:pt>
                <c:pt idx="4">
                  <c:v>2.3924302375497586E-3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DC-4157-A21D-022F6021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355792"/>
        <c:axId val="2046363072"/>
      </c:scatterChart>
      <c:valAx>
        <c:axId val="204535579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6363072"/>
        <c:crosses val="autoZero"/>
        <c:crossBetween val="midCat"/>
      </c:valAx>
      <c:valAx>
        <c:axId val="204636307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53557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GS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>
              <a:noFill/>
            </a:ln>
          </c:spPr>
          <c:xVal>
            <c:numRef>
              <c:f>Results!$Q$24:$Q$28</c:f>
              <c:numCache>
                <c:formatCode>General</c:formatCode>
                <c:ptCount val="5"/>
                <c:pt idx="0">
                  <c:v>0.53749999999999998</c:v>
                </c:pt>
                <c:pt idx="1">
                  <c:v>0.59166666666666667</c:v>
                </c:pt>
                <c:pt idx="2">
                  <c:v>0.35714285714285715</c:v>
                </c:pt>
                <c:pt idx="3">
                  <c:v>0.74545454545454537</c:v>
                </c:pt>
                <c:pt idx="4">
                  <c:v>0.65500000000000003</c:v>
                </c:pt>
              </c:numCache>
            </c:numRef>
          </c:xVal>
          <c:yVal>
            <c:numRef>
              <c:f>Results!$R$24:$R$28</c:f>
              <c:numCache>
                <c:formatCode>General</c:formatCode>
                <c:ptCount val="5"/>
                <c:pt idx="0">
                  <c:v>0.70332802629389735</c:v>
                </c:pt>
                <c:pt idx="1">
                  <c:v>0.7242542134229103</c:v>
                </c:pt>
                <c:pt idx="2">
                  <c:v>0.70741975292710979</c:v>
                </c:pt>
                <c:pt idx="3">
                  <c:v>0.73609053989878215</c:v>
                </c:pt>
                <c:pt idx="4">
                  <c:v>0.72865040057432251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16-4587-932D-2A32CEE2C2DF}"/>
            </c:ext>
          </c:extLst>
        </c:ser>
        <c:ser>
          <c:idx val="1"/>
          <c:order val="1"/>
          <c:tx>
            <c:v>Predicted model</c:v>
          </c:tx>
          <c:spPr>
            <a:ln w="19050">
              <a:noFill/>
            </a:ln>
          </c:spPr>
          <c:xVal>
            <c:numRef>
              <c:f>Results!$Q$24:$Q$28</c:f>
              <c:numCache>
                <c:formatCode>General</c:formatCode>
                <c:ptCount val="5"/>
                <c:pt idx="0">
                  <c:v>0.53749999999999998</c:v>
                </c:pt>
                <c:pt idx="1">
                  <c:v>0.59166666666666667</c:v>
                </c:pt>
                <c:pt idx="2">
                  <c:v>0.35714285714285715</c:v>
                </c:pt>
                <c:pt idx="3">
                  <c:v>0.74545454545454537</c:v>
                </c:pt>
                <c:pt idx="4">
                  <c:v>0.65500000000000003</c:v>
                </c:pt>
              </c:numCache>
            </c:numRef>
          </c:xVal>
          <c:yVal>
            <c:numRef>
              <c:f>'min without 4 donors'!$B$25:$B$29</c:f>
              <c:numCache>
                <c:formatCode>General</c:formatCode>
                <c:ptCount val="5"/>
                <c:pt idx="0">
                  <c:v>0.71671026329024179</c:v>
                </c:pt>
                <c:pt idx="1">
                  <c:v>0.72111168852445817</c:v>
                </c:pt>
                <c:pt idx="2">
                  <c:v>0.70205496827960923</c:v>
                </c:pt>
                <c:pt idx="3">
                  <c:v>0.7336080426859396</c:v>
                </c:pt>
                <c:pt idx="4">
                  <c:v>0.72625797033677275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16-4587-932D-2A32CEE2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358992"/>
        <c:axId val="2046366816"/>
      </c:scatterChart>
      <c:valAx>
        <c:axId val="204535899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6366816"/>
        <c:crosses val="autoZero"/>
        <c:crossBetween val="midCat"/>
      </c:valAx>
      <c:valAx>
        <c:axId val="20463668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5358992"/>
        <c:crosses val="autoZero"/>
        <c:crossBetween val="midCat"/>
      </c:valAx>
    </c:plotArea>
    <c:legend>
      <c:legendPos val="l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'min without 4 donors'!$F$25:$F$29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</c:numCache>
            </c:numRef>
          </c:xVal>
          <c:yVal>
            <c:numRef>
              <c:f>'min without 4 donors'!$G$25:$G$29</c:f>
              <c:numCache>
                <c:formatCode>General</c:formatCode>
                <c:ptCount val="5"/>
                <c:pt idx="0">
                  <c:v>0.70332802629389735</c:v>
                </c:pt>
                <c:pt idx="1">
                  <c:v>0.70741975292710979</c:v>
                </c:pt>
                <c:pt idx="2">
                  <c:v>0.7242542134229103</c:v>
                </c:pt>
                <c:pt idx="3">
                  <c:v>0.72865040057432251</c:v>
                </c:pt>
                <c:pt idx="4">
                  <c:v>0.73609053989878215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25-4FD4-A193-9D4AF3D72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345392"/>
        <c:axId val="2046364320"/>
      </c:scatterChart>
      <c:valAx>
        <c:axId val="204534539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6364320"/>
        <c:crosses val="autoZero"/>
        <c:crossBetween val="midCat"/>
      </c:valAx>
      <c:valAx>
        <c:axId val="204636432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model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53453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2.6875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Results!$Q$4:$Q$11</c:f>
              <c:numCache>
                <c:formatCode>General</c:formatCode>
                <c:ptCount val="8"/>
                <c:pt idx="0">
                  <c:v>2.9583333333333335</c:v>
                </c:pt>
                <c:pt idx="1">
                  <c:v>2.2307692307692308</c:v>
                </c:pt>
                <c:pt idx="2">
                  <c:v>3</c:v>
                </c:pt>
                <c:pt idx="3">
                  <c:v>1.7857142857142858</c:v>
                </c:pt>
                <c:pt idx="4">
                  <c:v>3.7272727272727271</c:v>
                </c:pt>
                <c:pt idx="5">
                  <c:v>3.2749999999999999</c:v>
                </c:pt>
                <c:pt idx="6">
                  <c:v>2.6923076923076925</c:v>
                </c:pt>
                <c:pt idx="7">
                  <c:v>3.4545454545454546</c:v>
                </c:pt>
              </c:numCache>
            </c:numRef>
          </c:xVal>
          <c:yVal>
            <c:numRef>
              <c:f>'all comparison'!$C$25:$C$32</c:f>
              <c:numCache>
                <c:formatCode>General</c:formatCode>
                <c:ptCount val="8"/>
                <c:pt idx="0">
                  <c:v>8.0571139675684744E-3</c:v>
                </c:pt>
                <c:pt idx="1">
                  <c:v>-1.9485178685611615E-2</c:v>
                </c:pt>
                <c:pt idx="2">
                  <c:v>4.1676719920634708E-3</c:v>
                </c:pt>
                <c:pt idx="3">
                  <c:v>-1.0403876280432156E-2</c:v>
                </c:pt>
                <c:pt idx="4">
                  <c:v>2.0960029634892186E-2</c:v>
                </c:pt>
                <c:pt idx="5">
                  <c:v>1.2892546717036657E-2</c:v>
                </c:pt>
                <c:pt idx="6">
                  <c:v>5.0793798088133224E-2</c:v>
                </c:pt>
                <c:pt idx="7">
                  <c:v>-6.6982105433650574E-2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22-4CA7-90B6-99AE8300E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67439"/>
        <c:axId val="161159919"/>
      </c:scatterChart>
      <c:valAx>
        <c:axId val="347767439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2.6875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159919"/>
        <c:crosses val="autoZero"/>
        <c:crossBetween val="midCat"/>
      </c:valAx>
      <c:valAx>
        <c:axId val="161159919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7674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2.6875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Results!$Q$4:$Q$11</c:f>
              <c:numCache>
                <c:formatCode>General</c:formatCode>
                <c:ptCount val="8"/>
                <c:pt idx="0">
                  <c:v>2.9583333333333335</c:v>
                </c:pt>
                <c:pt idx="1">
                  <c:v>2.2307692307692308</c:v>
                </c:pt>
                <c:pt idx="2">
                  <c:v>3</c:v>
                </c:pt>
                <c:pt idx="3">
                  <c:v>1.7857142857142858</c:v>
                </c:pt>
                <c:pt idx="4">
                  <c:v>3.7272727272727271</c:v>
                </c:pt>
                <c:pt idx="5">
                  <c:v>3.2749999999999999</c:v>
                </c:pt>
                <c:pt idx="6">
                  <c:v>2.6923076923076925</c:v>
                </c:pt>
                <c:pt idx="7">
                  <c:v>3.4545454545454546</c:v>
                </c:pt>
              </c:numCache>
            </c:numRef>
          </c:xVal>
          <c:yVal>
            <c:numRef>
              <c:f>Results!$T$4:$T$11</c:f>
              <c:numCache>
                <c:formatCode>General</c:formatCode>
                <c:ptCount val="8"/>
                <c:pt idx="0">
                  <c:v>0.7242542134229103</c:v>
                </c:pt>
                <c:pt idx="1">
                  <c:v>0.69772111865190356</c:v>
                </c:pt>
                <c:pt idx="2">
                  <c:v>0.72030697597397697</c:v>
                </c:pt>
                <c:pt idx="3">
                  <c:v>0.70741975292710979</c:v>
                </c:pt>
                <c:pt idx="4">
                  <c:v>0.73609053989878215</c:v>
                </c:pt>
                <c:pt idx="5">
                  <c:v>0.72865040057432251</c:v>
                </c:pt>
                <c:pt idx="6">
                  <c:v>0.76735989941228733</c:v>
                </c:pt>
                <c:pt idx="7">
                  <c:v>0.64852670247449817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8-445C-B8B9-6CAC63E97F18}"/>
            </c:ext>
          </c:extLst>
        </c:ser>
        <c:ser>
          <c:idx val="1"/>
          <c:order val="1"/>
          <c:tx>
            <c:v>Predicted 0.703328026293897</c:v>
          </c:tx>
          <c:spPr>
            <a:ln w="19050">
              <a:noFill/>
            </a:ln>
          </c:spPr>
          <c:xVal>
            <c:numRef>
              <c:f>Results!$Q$4:$Q$11</c:f>
              <c:numCache>
                <c:formatCode>General</c:formatCode>
                <c:ptCount val="8"/>
                <c:pt idx="0">
                  <c:v>2.9583333333333335</c:v>
                </c:pt>
                <c:pt idx="1">
                  <c:v>2.2307692307692308</c:v>
                </c:pt>
                <c:pt idx="2">
                  <c:v>3</c:v>
                </c:pt>
                <c:pt idx="3">
                  <c:v>1.7857142857142858</c:v>
                </c:pt>
                <c:pt idx="4">
                  <c:v>3.7272727272727271</c:v>
                </c:pt>
                <c:pt idx="5">
                  <c:v>3.2749999999999999</c:v>
                </c:pt>
                <c:pt idx="6">
                  <c:v>2.6923076923076925</c:v>
                </c:pt>
                <c:pt idx="7">
                  <c:v>3.4545454545454546</c:v>
                </c:pt>
              </c:numCache>
            </c:numRef>
          </c:xVal>
          <c:yVal>
            <c:numRef>
              <c:f>'all comparison'!$B$25:$B$32</c:f>
              <c:numCache>
                <c:formatCode>General</c:formatCode>
                <c:ptCount val="8"/>
                <c:pt idx="0">
                  <c:v>0.71619709945534182</c:v>
                </c:pt>
                <c:pt idx="1">
                  <c:v>0.71720629733751518</c:v>
                </c:pt>
                <c:pt idx="2">
                  <c:v>0.7161393039819135</c:v>
                </c:pt>
                <c:pt idx="3">
                  <c:v>0.71782362920754195</c:v>
                </c:pt>
                <c:pt idx="4">
                  <c:v>0.71513051026388996</c:v>
                </c:pt>
                <c:pt idx="5">
                  <c:v>0.71575785385728585</c:v>
                </c:pt>
                <c:pt idx="6">
                  <c:v>0.7165661013241541</c:v>
                </c:pt>
                <c:pt idx="7">
                  <c:v>0.71550880790814875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28-445C-B8B9-6CAC63E97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59439"/>
        <c:axId val="161161583"/>
      </c:scatterChart>
      <c:valAx>
        <c:axId val="347759439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2.6875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161583"/>
        <c:crosses val="autoZero"/>
        <c:crossBetween val="midCat"/>
      </c:valAx>
      <c:valAx>
        <c:axId val="161161583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0.703328026293897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759439"/>
        <c:crosses val="autoZero"/>
        <c:crossBetween val="midCat"/>
      </c:valAx>
    </c:plotArea>
    <c:legend>
      <c:legendPos val="l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'all comparison'!$F$25:$F$32</c:f>
              <c:numCache>
                <c:formatCode>General</c:formatCode>
                <c:ptCount val="8"/>
                <c:pt idx="0">
                  <c:v>6.25</c:v>
                </c:pt>
                <c:pt idx="1">
                  <c:v>18.75</c:v>
                </c:pt>
                <c:pt idx="2">
                  <c:v>31.25</c:v>
                </c:pt>
                <c:pt idx="3">
                  <c:v>43.75</c:v>
                </c:pt>
                <c:pt idx="4">
                  <c:v>56.25</c:v>
                </c:pt>
                <c:pt idx="5">
                  <c:v>68.75</c:v>
                </c:pt>
                <c:pt idx="6">
                  <c:v>81.25</c:v>
                </c:pt>
                <c:pt idx="7">
                  <c:v>93.75</c:v>
                </c:pt>
              </c:numCache>
            </c:numRef>
          </c:xVal>
          <c:yVal>
            <c:numRef>
              <c:f>'all comparison'!$G$25:$G$32</c:f>
              <c:numCache>
                <c:formatCode>General</c:formatCode>
                <c:ptCount val="8"/>
                <c:pt idx="0">
                  <c:v>0.64852670247449817</c:v>
                </c:pt>
                <c:pt idx="1">
                  <c:v>0.69772111865190356</c:v>
                </c:pt>
                <c:pt idx="2">
                  <c:v>0.70741975292710979</c:v>
                </c:pt>
                <c:pt idx="3">
                  <c:v>0.72030697597397697</c:v>
                </c:pt>
                <c:pt idx="4">
                  <c:v>0.7242542134229103</c:v>
                </c:pt>
                <c:pt idx="5">
                  <c:v>0.72865040057432251</c:v>
                </c:pt>
                <c:pt idx="6">
                  <c:v>0.73609053989878215</c:v>
                </c:pt>
                <c:pt idx="7">
                  <c:v>0.76735989941228733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F8-41BF-97EF-9001E7FD2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68239"/>
        <c:axId val="161150351"/>
      </c:scatterChart>
      <c:valAx>
        <c:axId val="347768239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150351"/>
        <c:crosses val="autoZero"/>
        <c:crossBetween val="midCat"/>
      </c:valAx>
      <c:valAx>
        <c:axId val="16115035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0.703328026293897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477682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2.6875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Results!$Q$4:$Q$10</c:f>
              <c:numCache>
                <c:formatCode>General</c:formatCode>
                <c:ptCount val="7"/>
                <c:pt idx="0">
                  <c:v>2.9583333333333335</c:v>
                </c:pt>
                <c:pt idx="1">
                  <c:v>2.2307692307692308</c:v>
                </c:pt>
                <c:pt idx="2">
                  <c:v>3</c:v>
                </c:pt>
                <c:pt idx="3">
                  <c:v>1.7857142857142858</c:v>
                </c:pt>
                <c:pt idx="4">
                  <c:v>3.7272727272727271</c:v>
                </c:pt>
                <c:pt idx="5">
                  <c:v>3.2749999999999999</c:v>
                </c:pt>
                <c:pt idx="6">
                  <c:v>2.6923076923076925</c:v>
                </c:pt>
              </c:numCache>
            </c:numRef>
          </c:xVal>
          <c:yVal>
            <c:numRef>
              <c:f>'all without 314'!$C$25:$C$31</c:f>
              <c:numCache>
                <c:formatCode>General</c:formatCode>
                <c:ptCount val="7"/>
                <c:pt idx="0">
                  <c:v>-4.0606697497767019E-3</c:v>
                </c:pt>
                <c:pt idx="1">
                  <c:v>-1.9107991758888443E-2</c:v>
                </c:pt>
                <c:pt idx="2">
                  <c:v>-8.6656827313296159E-3</c:v>
                </c:pt>
                <c:pt idx="3">
                  <c:v>-2.3834473989988725E-3</c:v>
                </c:pt>
                <c:pt idx="4">
                  <c:v>-4.3632917395198811E-3</c:v>
                </c:pt>
                <c:pt idx="5">
                  <c:v>-4.6635766462729267E-3</c:v>
                </c:pt>
                <c:pt idx="6">
                  <c:v>4.3244660024786552E-2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BB-4BFC-B64C-823894014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5373903"/>
        <c:axId val="161154511"/>
      </c:scatterChart>
      <c:valAx>
        <c:axId val="235373903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2.6875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154511"/>
        <c:crosses val="autoZero"/>
        <c:crossBetween val="midCat"/>
      </c:valAx>
      <c:valAx>
        <c:axId val="161154511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53739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</xdr:colOff>
      <xdr:row>14</xdr:row>
      <xdr:rowOff>163830</xdr:rowOff>
    </xdr:from>
    <xdr:to>
      <xdr:col>14</xdr:col>
      <xdr:colOff>598170</xdr:colOff>
      <xdr:row>30</xdr:row>
      <xdr:rowOff>102870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8ABFD6-CF78-4DE7-8F7E-C7E5C2362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464826</xdr:colOff>
      <xdr:row>7</xdr:row>
      <xdr:rowOff>34290</xdr:rowOff>
    </xdr:from>
    <xdr:to>
      <xdr:col>10</xdr:col>
      <xdr:colOff>342906</xdr:colOff>
      <xdr:row>22</xdr:row>
      <xdr:rowOff>148590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12D40DB-4760-4E90-84EC-F0B1DD185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167640</xdr:rowOff>
    </xdr:from>
    <xdr:to>
      <xdr:col>15</xdr:col>
      <xdr:colOff>274320</xdr:colOff>
      <xdr:row>10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F8AC1-1E86-4A71-AEA2-776C4D556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274320</xdr:colOff>
      <xdr:row>2</xdr:row>
      <xdr:rowOff>167640</xdr:rowOff>
    </xdr:from>
    <xdr:to>
      <xdr:col>16</xdr:col>
      <xdr:colOff>274321</xdr:colOff>
      <xdr:row>12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4D3042-BAB9-46A4-B651-5AEFC20FE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274320</xdr:colOff>
      <xdr:row>4</xdr:row>
      <xdr:rowOff>167640</xdr:rowOff>
    </xdr:from>
    <xdr:to>
      <xdr:col>17</xdr:col>
      <xdr:colOff>274320</xdr:colOff>
      <xdr:row>14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D2849-C309-4EFA-BCCD-C5653ED2B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167640</xdr:rowOff>
    </xdr:from>
    <xdr:to>
      <xdr:col>15</xdr:col>
      <xdr:colOff>274320</xdr:colOff>
      <xdr:row>10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7887C-C9F6-49CD-A4F1-5D138B133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274320</xdr:colOff>
      <xdr:row>2</xdr:row>
      <xdr:rowOff>167640</xdr:rowOff>
    </xdr:from>
    <xdr:to>
      <xdr:col>16</xdr:col>
      <xdr:colOff>274321</xdr:colOff>
      <xdr:row>12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D895AC-2137-424E-8C4F-1F15D22C1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274320</xdr:colOff>
      <xdr:row>4</xdr:row>
      <xdr:rowOff>167640</xdr:rowOff>
    </xdr:from>
    <xdr:to>
      <xdr:col>17</xdr:col>
      <xdr:colOff>274320</xdr:colOff>
      <xdr:row>14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34C3CF-C751-4FB9-A9B7-F1E2D6D352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167640</xdr:rowOff>
    </xdr:from>
    <xdr:to>
      <xdr:col>15</xdr:col>
      <xdr:colOff>274320</xdr:colOff>
      <xdr:row>10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30D4B-E27D-4042-BB72-4849B19D7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274320</xdr:colOff>
      <xdr:row>2</xdr:row>
      <xdr:rowOff>167640</xdr:rowOff>
    </xdr:from>
    <xdr:to>
      <xdr:col>16</xdr:col>
      <xdr:colOff>274321</xdr:colOff>
      <xdr:row>12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3CB614-898F-481E-9E6B-0EFDA1327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274320</xdr:colOff>
      <xdr:row>4</xdr:row>
      <xdr:rowOff>167640</xdr:rowOff>
    </xdr:from>
    <xdr:to>
      <xdr:col>17</xdr:col>
      <xdr:colOff>274320</xdr:colOff>
      <xdr:row>14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5BD4E9-374B-4631-B12B-3CDD982CC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167640</xdr:rowOff>
    </xdr:from>
    <xdr:to>
      <xdr:col>15</xdr:col>
      <xdr:colOff>274320</xdr:colOff>
      <xdr:row>10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EB08D-1983-40A0-97DD-D53BDC592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274320</xdr:colOff>
      <xdr:row>2</xdr:row>
      <xdr:rowOff>167640</xdr:rowOff>
    </xdr:from>
    <xdr:to>
      <xdr:col>16</xdr:col>
      <xdr:colOff>274321</xdr:colOff>
      <xdr:row>12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7C68D5-7855-46D7-9266-19B9380E6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274320</xdr:colOff>
      <xdr:row>4</xdr:row>
      <xdr:rowOff>167640</xdr:rowOff>
    </xdr:from>
    <xdr:to>
      <xdr:col>17</xdr:col>
      <xdr:colOff>274320</xdr:colOff>
      <xdr:row>14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6BF288-2571-4FC8-A729-633737A90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167640</xdr:rowOff>
    </xdr:from>
    <xdr:to>
      <xdr:col>15</xdr:col>
      <xdr:colOff>274320</xdr:colOff>
      <xdr:row>10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2891C-496C-4640-AA72-A6641DEF6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281940</xdr:colOff>
      <xdr:row>11</xdr:row>
      <xdr:rowOff>53340</xdr:rowOff>
    </xdr:from>
    <xdr:to>
      <xdr:col>15</xdr:col>
      <xdr:colOff>281941</xdr:colOff>
      <xdr:row>21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E74002-1C8F-456A-9C9B-D8B47277A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21</xdr:row>
      <xdr:rowOff>167640</xdr:rowOff>
    </xdr:from>
    <xdr:to>
      <xdr:col>15</xdr:col>
      <xdr:colOff>266700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E62395-238D-49A2-9DA7-83AAE413F7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FE5BD-1696-42C4-9589-E1476AB475DB}">
  <dimension ref="B1:X28"/>
  <sheetViews>
    <sheetView tabSelected="1" topLeftCell="A4" workbookViewId="0">
      <pane xSplit="2" topLeftCell="H1" activePane="topRight" state="frozen"/>
      <selection pane="topRight" activeCell="Q24" sqref="Q24:Q28"/>
    </sheetView>
  </sheetViews>
  <sheetFormatPr defaultRowHeight="13.8" x14ac:dyDescent="0.25"/>
  <sheetData>
    <row r="1" spans="2:24" x14ac:dyDescent="0.25">
      <c r="T1" s="8" t="s">
        <v>0</v>
      </c>
      <c r="U1" s="8"/>
      <c r="V1" s="8"/>
      <c r="W1" s="8"/>
      <c r="X1" s="8"/>
    </row>
    <row r="2" spans="2:24" x14ac:dyDescent="0.25">
      <c r="B2" s="1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2">
        <v>11</v>
      </c>
      <c r="N2" s="2">
        <v>12</v>
      </c>
      <c r="O2" s="2">
        <v>13</v>
      </c>
      <c r="Q2" t="s">
        <v>38</v>
      </c>
      <c r="R2" t="s">
        <v>38</v>
      </c>
      <c r="T2" t="s">
        <v>0</v>
      </c>
      <c r="U2" t="s">
        <v>1</v>
      </c>
      <c r="V2" t="s">
        <v>2</v>
      </c>
      <c r="W2" t="s">
        <v>3</v>
      </c>
      <c r="X2" t="s">
        <v>4</v>
      </c>
    </row>
    <row r="3" spans="2:24" x14ac:dyDescent="0.25">
      <c r="B3" s="1">
        <v>302</v>
      </c>
      <c r="C3" s="1">
        <v>3</v>
      </c>
      <c r="D3" s="1">
        <v>2.5</v>
      </c>
      <c r="E3" s="1">
        <v>3</v>
      </c>
      <c r="F3" s="1">
        <v>3</v>
      </c>
      <c r="G3" s="1">
        <v>2.5</v>
      </c>
      <c r="H3" s="1">
        <v>2.5</v>
      </c>
      <c r="I3" s="1">
        <v>2.5</v>
      </c>
      <c r="J3" s="1">
        <v>2.5</v>
      </c>
      <c r="K3" s="1"/>
      <c r="L3" s="1"/>
      <c r="M3" s="1"/>
      <c r="N3" s="1"/>
      <c r="O3" s="1"/>
      <c r="Q3">
        <f>AVERAGE(C3:J3)</f>
        <v>2.6875</v>
      </c>
      <c r="R3">
        <f>Q3/5</f>
        <v>0.53749999999999998</v>
      </c>
      <c r="T3">
        <v>0.70332802629389735</v>
      </c>
      <c r="U3">
        <v>0.77191719728155272</v>
      </c>
      <c r="V3">
        <v>0.77479605336173052</v>
      </c>
      <c r="W3">
        <v>0.82717126161873744</v>
      </c>
      <c r="X3">
        <v>4.0213302605089374E-2</v>
      </c>
    </row>
    <row r="4" spans="2:24" x14ac:dyDescent="0.25">
      <c r="B4" s="1">
        <v>305</v>
      </c>
      <c r="C4" s="1">
        <v>3</v>
      </c>
      <c r="D4" s="1">
        <v>2.5</v>
      </c>
      <c r="E4" s="1">
        <v>3</v>
      </c>
      <c r="F4" s="1">
        <v>4.75</v>
      </c>
      <c r="G4" s="1">
        <v>2</v>
      </c>
      <c r="H4" s="1">
        <v>2.5</v>
      </c>
      <c r="I4" s="1"/>
      <c r="J4" s="1"/>
      <c r="K4" s="1"/>
      <c r="L4" s="1"/>
      <c r="M4" s="1"/>
      <c r="N4" s="1"/>
      <c r="O4" s="1"/>
      <c r="Q4">
        <f>AVERAGE(C4:H4)</f>
        <v>2.9583333333333335</v>
      </c>
      <c r="R4">
        <f t="shared" ref="R4:R11" si="0">Q4/5</f>
        <v>0.59166666666666667</v>
      </c>
      <c r="T4">
        <v>0.7242542134229103</v>
      </c>
      <c r="U4">
        <v>0.78014145063812024</v>
      </c>
      <c r="V4">
        <v>0.78181831465851992</v>
      </c>
      <c r="W4">
        <v>0.82748663871733463</v>
      </c>
      <c r="X4">
        <v>3.4344038486249742E-2</v>
      </c>
    </row>
    <row r="5" spans="2:24" x14ac:dyDescent="0.25">
      <c r="B5" s="1">
        <v>306</v>
      </c>
      <c r="C5" s="1">
        <v>1.5</v>
      </c>
      <c r="D5" s="1">
        <v>2</v>
      </c>
      <c r="E5" s="1">
        <v>2</v>
      </c>
      <c r="F5" s="1">
        <v>2</v>
      </c>
      <c r="G5" s="1">
        <v>1.5</v>
      </c>
      <c r="H5" s="1">
        <v>2</v>
      </c>
      <c r="I5" s="1">
        <v>2</v>
      </c>
      <c r="J5" s="1">
        <v>3</v>
      </c>
      <c r="K5" s="1">
        <v>2.5</v>
      </c>
      <c r="L5" s="1">
        <v>2.5</v>
      </c>
      <c r="M5" s="1">
        <v>2.5</v>
      </c>
      <c r="N5" s="1">
        <v>2.5</v>
      </c>
      <c r="O5" s="1">
        <v>3</v>
      </c>
      <c r="Q5">
        <f>AVERAGE(C5:O5)</f>
        <v>2.2307692307692308</v>
      </c>
      <c r="R5">
        <f t="shared" si="0"/>
        <v>0.44615384615384618</v>
      </c>
      <c r="T5">
        <v>0.69772111865190356</v>
      </c>
      <c r="U5">
        <v>0.77135200305540175</v>
      </c>
      <c r="V5">
        <v>0.77572571772795462</v>
      </c>
      <c r="W5">
        <v>0.82931159505477314</v>
      </c>
      <c r="X5">
        <v>3.905124833425401E-2</v>
      </c>
    </row>
    <row r="6" spans="2:24" x14ac:dyDescent="0.25">
      <c r="B6" s="1">
        <v>308</v>
      </c>
      <c r="C6" s="1">
        <v>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Q6">
        <f>AVERAGE(C6)</f>
        <v>3</v>
      </c>
      <c r="R6">
        <f t="shared" si="0"/>
        <v>0.6</v>
      </c>
      <c r="T6">
        <v>0.72030697597397697</v>
      </c>
      <c r="U6">
        <v>0.72030697597397697</v>
      </c>
      <c r="V6">
        <v>0.72030697597397697</v>
      </c>
      <c r="W6">
        <v>0.72030697597397697</v>
      </c>
      <c r="X6">
        <v>0</v>
      </c>
    </row>
    <row r="7" spans="2:24" x14ac:dyDescent="0.25">
      <c r="B7" s="1">
        <v>309</v>
      </c>
      <c r="C7" s="1">
        <v>2</v>
      </c>
      <c r="D7" s="1">
        <v>2</v>
      </c>
      <c r="E7" s="1">
        <v>2</v>
      </c>
      <c r="F7" s="1">
        <v>2</v>
      </c>
      <c r="G7" s="1">
        <v>1.5</v>
      </c>
      <c r="H7" s="1">
        <v>1.5</v>
      </c>
      <c r="I7" s="1">
        <v>1.5</v>
      </c>
      <c r="J7" s="1"/>
      <c r="K7" s="1"/>
      <c r="L7" s="1"/>
      <c r="M7" s="1"/>
      <c r="N7" s="1"/>
      <c r="O7" s="1"/>
      <c r="Q7">
        <f>AVERAGE(C7:I7)</f>
        <v>1.7857142857142858</v>
      </c>
      <c r="R7">
        <f t="shared" si="0"/>
        <v>0.35714285714285715</v>
      </c>
      <c r="T7">
        <v>0.70741975292710979</v>
      </c>
      <c r="U7">
        <v>0.77403130036988022</v>
      </c>
      <c r="V7">
        <v>0.77523743944002854</v>
      </c>
      <c r="W7">
        <v>0.83205319454174231</v>
      </c>
      <c r="X7">
        <v>3.8867807836982168E-2</v>
      </c>
    </row>
    <row r="8" spans="2:24" x14ac:dyDescent="0.25">
      <c r="B8" s="1">
        <v>310</v>
      </c>
      <c r="C8" s="1">
        <v>3.75</v>
      </c>
      <c r="D8" s="1">
        <v>4.5</v>
      </c>
      <c r="E8" s="1">
        <v>3.75</v>
      </c>
      <c r="F8" s="1">
        <v>2.5</v>
      </c>
      <c r="G8" s="1">
        <v>3</v>
      </c>
      <c r="H8" s="1">
        <v>4</v>
      </c>
      <c r="I8" s="1">
        <v>4</v>
      </c>
      <c r="J8" s="1">
        <v>3.5</v>
      </c>
      <c r="K8" s="1">
        <v>4.5</v>
      </c>
      <c r="L8" s="1">
        <v>4</v>
      </c>
      <c r="M8" s="1">
        <v>3.5</v>
      </c>
      <c r="N8" s="1"/>
      <c r="O8" s="1"/>
      <c r="Q8">
        <f>AVERAGE(C8:M8)</f>
        <v>3.7272727272727271</v>
      </c>
      <c r="R8">
        <f t="shared" si="0"/>
        <v>0.74545454545454537</v>
      </c>
      <c r="T8">
        <v>0.73609053989878215</v>
      </c>
      <c r="U8">
        <v>0.7998259485902629</v>
      </c>
      <c r="V8">
        <v>0.80224167749081998</v>
      </c>
      <c r="W8">
        <v>0.85247187048478834</v>
      </c>
      <c r="X8">
        <v>3.8327783133545013E-2</v>
      </c>
    </row>
    <row r="9" spans="2:24" x14ac:dyDescent="0.25">
      <c r="B9" s="1">
        <v>311</v>
      </c>
      <c r="C9" s="1">
        <v>3</v>
      </c>
      <c r="D9" s="1">
        <v>3</v>
      </c>
      <c r="E9" s="1">
        <v>4</v>
      </c>
      <c r="F9" s="1">
        <v>3</v>
      </c>
      <c r="G9" s="1">
        <v>3</v>
      </c>
      <c r="H9" s="1">
        <v>3.75</v>
      </c>
      <c r="I9" s="1">
        <v>3</v>
      </c>
      <c r="J9" s="1">
        <v>3</v>
      </c>
      <c r="K9" s="1">
        <v>3</v>
      </c>
      <c r="L9" s="1">
        <v>4</v>
      </c>
      <c r="M9" s="1"/>
      <c r="N9" s="1"/>
      <c r="O9" s="1"/>
      <c r="Q9">
        <f>AVERAGE(C9:L9)</f>
        <v>3.2749999999999999</v>
      </c>
      <c r="R9">
        <f t="shared" si="0"/>
        <v>0.65500000000000003</v>
      </c>
      <c r="T9">
        <v>0.72865040057432251</v>
      </c>
      <c r="U9">
        <v>0.78419765853375678</v>
      </c>
      <c r="V9">
        <v>0.78635555289713421</v>
      </c>
      <c r="W9">
        <v>0.83251514044836106</v>
      </c>
      <c r="X9">
        <v>3.7739500078707626E-2</v>
      </c>
    </row>
    <row r="10" spans="2:24" x14ac:dyDescent="0.25">
      <c r="B10" s="1">
        <v>312</v>
      </c>
      <c r="C10" s="1">
        <v>3</v>
      </c>
      <c r="D10" s="1">
        <v>3</v>
      </c>
      <c r="E10" s="1">
        <v>3.5</v>
      </c>
      <c r="F10" s="1">
        <v>2.5</v>
      </c>
      <c r="G10" s="1">
        <v>3</v>
      </c>
      <c r="H10" s="1">
        <v>3</v>
      </c>
      <c r="I10" s="1">
        <v>2.5</v>
      </c>
      <c r="J10" s="1">
        <v>1.5</v>
      </c>
      <c r="K10" s="1">
        <v>2.5</v>
      </c>
      <c r="L10" s="1">
        <v>2</v>
      </c>
      <c r="M10" s="1">
        <v>2.5</v>
      </c>
      <c r="N10" s="1">
        <v>3</v>
      </c>
      <c r="O10" s="1">
        <v>3</v>
      </c>
      <c r="Q10">
        <f>AVERAGE(C10:O10)</f>
        <v>2.6923076923076925</v>
      </c>
      <c r="R10">
        <f t="shared" si="0"/>
        <v>0.53846153846153855</v>
      </c>
      <c r="T10">
        <v>0.76735989941228733</v>
      </c>
      <c r="U10">
        <v>0.82719878344428188</v>
      </c>
      <c r="V10">
        <v>0.82992019969047881</v>
      </c>
      <c r="W10">
        <v>0.87491553992328075</v>
      </c>
      <c r="X10">
        <v>3.5313054471648217E-2</v>
      </c>
    </row>
    <row r="11" spans="2:24" x14ac:dyDescent="0.25">
      <c r="B11" s="1">
        <v>314</v>
      </c>
      <c r="C11" s="1">
        <v>3</v>
      </c>
      <c r="D11" s="1">
        <v>3</v>
      </c>
      <c r="E11" s="1">
        <v>3.5</v>
      </c>
      <c r="F11" s="1">
        <v>3</v>
      </c>
      <c r="G11" s="1">
        <v>2.5</v>
      </c>
      <c r="H11" s="1">
        <v>3</v>
      </c>
      <c r="I11" s="1">
        <v>3</v>
      </c>
      <c r="J11" s="1">
        <v>4</v>
      </c>
      <c r="K11" s="1">
        <v>4.5</v>
      </c>
      <c r="L11" s="1">
        <v>4</v>
      </c>
      <c r="M11" s="1">
        <v>4.5</v>
      </c>
      <c r="N11" s="1"/>
      <c r="O11" s="1"/>
      <c r="Q11">
        <f>AVERAGE(C11:M11)</f>
        <v>3.4545454545454546</v>
      </c>
      <c r="R11">
        <f t="shared" si="0"/>
        <v>0.69090909090909092</v>
      </c>
      <c r="T11">
        <v>0.64852670247449817</v>
      </c>
      <c r="U11">
        <v>0.73746813819810009</v>
      </c>
      <c r="V11">
        <v>0.73946392386214543</v>
      </c>
      <c r="W11">
        <v>0.81338933456993701</v>
      </c>
      <c r="X11">
        <v>5.0931983618102326E-2</v>
      </c>
    </row>
    <row r="14" spans="2:24" x14ac:dyDescent="0.25">
      <c r="C14" s="7"/>
      <c r="D14" s="7"/>
      <c r="E14" s="7"/>
      <c r="F14" s="7"/>
      <c r="G14" s="7"/>
      <c r="H14" s="7"/>
      <c r="I14" s="7"/>
      <c r="J14" s="7"/>
      <c r="K14" s="7"/>
      <c r="P14">
        <v>302</v>
      </c>
      <c r="Q14">
        <v>2.6875</v>
      </c>
      <c r="T14">
        <v>0.70332802629389735</v>
      </c>
      <c r="V14">
        <v>2.6875</v>
      </c>
      <c r="W14">
        <v>0.70332802629389735</v>
      </c>
    </row>
    <row r="15" spans="2:24" x14ac:dyDescent="0.25">
      <c r="P15">
        <v>305</v>
      </c>
      <c r="Q15">
        <v>2.9583333333333335</v>
      </c>
      <c r="T15">
        <v>0.7242542134229103</v>
      </c>
      <c r="V15">
        <v>2.2307692307692308</v>
      </c>
      <c r="W15">
        <v>0.69772111865190356</v>
      </c>
    </row>
    <row r="16" spans="2:24" x14ac:dyDescent="0.25">
      <c r="C16" s="7"/>
      <c r="D16" s="7"/>
      <c r="E16" s="7"/>
      <c r="F16" s="7"/>
      <c r="G16" s="7"/>
      <c r="H16" s="7"/>
      <c r="I16" s="7"/>
      <c r="J16" s="7"/>
      <c r="K16" s="7"/>
      <c r="L16" s="7"/>
      <c r="P16">
        <v>306</v>
      </c>
      <c r="Q16">
        <v>2.2307692307692308</v>
      </c>
      <c r="T16">
        <v>0.69772111865190356</v>
      </c>
      <c r="V16">
        <v>3</v>
      </c>
      <c r="W16">
        <v>0.72030697597397697</v>
      </c>
    </row>
    <row r="17" spans="3:23" x14ac:dyDescent="0.25">
      <c r="C17" s="7"/>
      <c r="D17" s="7"/>
      <c r="E17" s="7"/>
      <c r="F17" s="7"/>
      <c r="G17" s="7"/>
      <c r="H17" s="7"/>
      <c r="I17" s="7"/>
      <c r="J17" s="7"/>
      <c r="K17" s="7"/>
      <c r="L17" s="7"/>
      <c r="P17">
        <v>308</v>
      </c>
      <c r="Q17">
        <v>3</v>
      </c>
      <c r="T17">
        <v>0.72030697597397697</v>
      </c>
      <c r="V17">
        <v>1.7857142857142858</v>
      </c>
      <c r="W17">
        <v>0.70741975292710979</v>
      </c>
    </row>
    <row r="18" spans="3:23" x14ac:dyDescent="0.25">
      <c r="C18" s="7"/>
      <c r="D18" s="7"/>
      <c r="E18" s="7"/>
      <c r="F18" s="7"/>
      <c r="G18" s="7"/>
      <c r="H18" s="7"/>
      <c r="I18" s="7"/>
      <c r="J18" s="7"/>
      <c r="K18" s="7"/>
      <c r="L18" s="7"/>
      <c r="P18">
        <v>309</v>
      </c>
      <c r="Q18">
        <v>1.7857142857142858</v>
      </c>
      <c r="T18">
        <v>0.70741975292710979</v>
      </c>
      <c r="V18">
        <v>3.7272727272727271</v>
      </c>
      <c r="W18">
        <v>0.73609053989878215</v>
      </c>
    </row>
    <row r="19" spans="3:23" x14ac:dyDescent="0.25">
      <c r="C19" s="7"/>
      <c r="D19" s="7"/>
      <c r="E19" s="7"/>
      <c r="F19" s="7"/>
      <c r="G19" s="7"/>
      <c r="H19" s="7"/>
      <c r="I19" s="7"/>
      <c r="J19" s="7"/>
      <c r="K19" s="7"/>
      <c r="L19" s="7"/>
      <c r="P19">
        <v>310</v>
      </c>
      <c r="Q19">
        <v>3.7272727272727271</v>
      </c>
      <c r="T19">
        <v>0.73609053989878215</v>
      </c>
      <c r="V19">
        <v>3.2749999999999999</v>
      </c>
      <c r="W19">
        <v>0.72865040057432251</v>
      </c>
    </row>
    <row r="20" spans="3:23" x14ac:dyDescent="0.25">
      <c r="C20" s="7"/>
      <c r="D20" s="7"/>
      <c r="E20" s="7"/>
      <c r="F20" s="7"/>
      <c r="G20" s="7"/>
      <c r="H20" s="7"/>
      <c r="I20" s="7"/>
      <c r="J20" s="7"/>
      <c r="K20" s="7"/>
      <c r="L20" s="7"/>
      <c r="P20">
        <v>311</v>
      </c>
      <c r="Q20">
        <v>3.2749999999999999</v>
      </c>
      <c r="T20">
        <v>0.72865040057432251</v>
      </c>
      <c r="V20">
        <v>3.4545454545454546</v>
      </c>
      <c r="W20">
        <v>0.64852670247449817</v>
      </c>
    </row>
    <row r="23" spans="3:23" x14ac:dyDescent="0.25">
      <c r="Q23" t="s">
        <v>40</v>
      </c>
      <c r="R23" t="s">
        <v>41</v>
      </c>
      <c r="S23" t="s">
        <v>1</v>
      </c>
      <c r="T23" t="s">
        <v>42</v>
      </c>
      <c r="U23" t="s">
        <v>3</v>
      </c>
    </row>
    <row r="24" spans="3:23" x14ac:dyDescent="0.25">
      <c r="P24" s="1">
        <v>302</v>
      </c>
      <c r="Q24">
        <v>0.53749999999999998</v>
      </c>
      <c r="R24">
        <v>0.70332802629389735</v>
      </c>
      <c r="S24">
        <v>0.77191719728155272</v>
      </c>
      <c r="T24">
        <v>0.77479605336173052</v>
      </c>
      <c r="U24">
        <v>0.82717126161873744</v>
      </c>
    </row>
    <row r="25" spans="3:23" x14ac:dyDescent="0.25">
      <c r="P25" s="1">
        <v>305</v>
      </c>
      <c r="Q25">
        <v>0.59166666666666667</v>
      </c>
      <c r="R25">
        <v>0.7242542134229103</v>
      </c>
      <c r="S25">
        <v>0.78014145063812024</v>
      </c>
      <c r="T25">
        <v>0.78181831465851992</v>
      </c>
      <c r="U25">
        <v>0.82748663871733463</v>
      </c>
    </row>
    <row r="26" spans="3:23" x14ac:dyDescent="0.25">
      <c r="P26" s="1">
        <v>309</v>
      </c>
      <c r="Q26">
        <v>0.35714285714285715</v>
      </c>
      <c r="R26">
        <v>0.70741975292710979</v>
      </c>
      <c r="S26">
        <v>0.77403130036988022</v>
      </c>
      <c r="T26">
        <v>0.77523743944002854</v>
      </c>
      <c r="U26">
        <v>0.83205319454174231</v>
      </c>
    </row>
    <row r="27" spans="3:23" x14ac:dyDescent="0.25">
      <c r="P27" s="1">
        <v>310</v>
      </c>
      <c r="Q27">
        <v>0.74545454545454537</v>
      </c>
      <c r="R27">
        <v>0.73609053989878215</v>
      </c>
      <c r="S27">
        <v>0.7998259485902629</v>
      </c>
      <c r="T27">
        <v>0.80224167749081998</v>
      </c>
      <c r="U27">
        <v>0.85247187048478834</v>
      </c>
    </row>
    <row r="28" spans="3:23" x14ac:dyDescent="0.25">
      <c r="P28" s="1">
        <v>311</v>
      </c>
      <c r="Q28">
        <v>0.65500000000000003</v>
      </c>
      <c r="R28">
        <v>0.72865040057432251</v>
      </c>
      <c r="S28">
        <v>0.78419765853375678</v>
      </c>
      <c r="T28">
        <v>0.78635555289713421</v>
      </c>
      <c r="U28">
        <v>0.83251514044836106</v>
      </c>
    </row>
  </sheetData>
  <mergeCells count="1">
    <mergeCell ref="T1:X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AB2D0-A864-4D0B-9919-8C9D85661773}">
  <dimension ref="A1:I29"/>
  <sheetViews>
    <sheetView workbookViewId="0">
      <selection activeCell="K19" sqref="K19"/>
    </sheetView>
  </sheetViews>
  <sheetFormatPr defaultRowHeight="13.8" x14ac:dyDescent="0.25"/>
  <sheetData>
    <row r="1" spans="1:9" x14ac:dyDescent="0.25">
      <c r="A1" t="s">
        <v>5</v>
      </c>
    </row>
    <row r="2" spans="1:9" ht="14.4" thickBot="1" x14ac:dyDescent="0.3"/>
    <row r="3" spans="1:9" ht="14.4" x14ac:dyDescent="0.3">
      <c r="A3" s="6" t="s">
        <v>6</v>
      </c>
      <c r="B3" s="6"/>
    </row>
    <row r="4" spans="1:9" x14ac:dyDescent="0.25">
      <c r="A4" s="3" t="s">
        <v>7</v>
      </c>
      <c r="B4" s="3">
        <v>0.84178903826989038</v>
      </c>
    </row>
    <row r="5" spans="1:9" x14ac:dyDescent="0.25">
      <c r="A5" s="3" t="s">
        <v>8</v>
      </c>
      <c r="B5" s="3">
        <v>0.70860878495134694</v>
      </c>
    </row>
    <row r="6" spans="1:9" x14ac:dyDescent="0.25">
      <c r="A6" s="3" t="s">
        <v>9</v>
      </c>
      <c r="B6" s="3">
        <v>0.61147837993512921</v>
      </c>
    </row>
    <row r="7" spans="1:9" x14ac:dyDescent="0.25">
      <c r="A7" s="3" t="s">
        <v>10</v>
      </c>
      <c r="B7" s="3">
        <v>8.7488505708100996E-3</v>
      </c>
    </row>
    <row r="8" spans="1:9" ht="14.4" thickBot="1" x14ac:dyDescent="0.3">
      <c r="A8" s="4" t="s">
        <v>11</v>
      </c>
      <c r="B8" s="4">
        <v>5</v>
      </c>
    </row>
    <row r="10" spans="1:9" ht="14.4" thickBot="1" x14ac:dyDescent="0.3">
      <c r="A10" t="s">
        <v>12</v>
      </c>
    </row>
    <row r="11" spans="1:9" ht="14.4" x14ac:dyDescent="0.3">
      <c r="A11" s="5"/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</row>
    <row r="12" spans="1:9" x14ac:dyDescent="0.25">
      <c r="A12" s="3" t="s">
        <v>13</v>
      </c>
      <c r="B12" s="3">
        <v>1</v>
      </c>
      <c r="C12" s="3">
        <v>5.5841018424259304E-4</v>
      </c>
      <c r="D12" s="3">
        <v>5.5841018424259304E-4</v>
      </c>
      <c r="E12" s="3">
        <v>7.2954373538649619</v>
      </c>
      <c r="F12" s="3">
        <v>7.3723167657792577E-2</v>
      </c>
    </row>
    <row r="13" spans="1:9" x14ac:dyDescent="0.25">
      <c r="A13" s="3" t="s">
        <v>14</v>
      </c>
      <c r="B13" s="3">
        <v>3</v>
      </c>
      <c r="C13" s="3">
        <v>2.2962715893109256E-4</v>
      </c>
      <c r="D13" s="3">
        <v>7.6542386310364191E-5</v>
      </c>
      <c r="E13" s="3"/>
      <c r="F13" s="3"/>
    </row>
    <row r="14" spans="1:9" ht="14.4" thickBot="1" x14ac:dyDescent="0.3">
      <c r="A14" s="4" t="s">
        <v>15</v>
      </c>
      <c r="B14" s="4">
        <v>4</v>
      </c>
      <c r="C14" s="4">
        <v>7.8803734317368554E-4</v>
      </c>
      <c r="D14" s="4"/>
      <c r="E14" s="4"/>
      <c r="F14" s="4"/>
    </row>
    <row r="15" spans="1:9" ht="14.4" thickBot="1" x14ac:dyDescent="0.3"/>
    <row r="16" spans="1:9" ht="14.4" x14ac:dyDescent="0.3">
      <c r="A16" s="5"/>
      <c r="B16" s="5" t="s">
        <v>22</v>
      </c>
      <c r="C16" s="5" t="s">
        <v>10</v>
      </c>
      <c r="D16" s="5" t="s">
        <v>23</v>
      </c>
      <c r="E16" s="5" t="s">
        <v>24</v>
      </c>
      <c r="F16" s="5" t="s">
        <v>25</v>
      </c>
      <c r="G16" s="5" t="s">
        <v>26</v>
      </c>
      <c r="H16" s="5" t="s">
        <v>27</v>
      </c>
      <c r="I16" s="5" t="s">
        <v>28</v>
      </c>
    </row>
    <row r="17" spans="1:9" x14ac:dyDescent="0.25">
      <c r="A17" s="3" t="s">
        <v>16</v>
      </c>
      <c r="B17" s="3">
        <v>0.67303458211994072</v>
      </c>
      <c r="C17" s="3">
        <v>1.7804309868944504E-2</v>
      </c>
      <c r="D17" s="3">
        <v>37.801778730772021</v>
      </c>
      <c r="E17" s="3">
        <v>4.0723116520341535E-5</v>
      </c>
      <c r="F17" s="3">
        <v>0.61637332195939198</v>
      </c>
      <c r="G17" s="3">
        <v>0.72969584228048945</v>
      </c>
      <c r="H17" s="3">
        <v>0.61637332195939198</v>
      </c>
      <c r="I17" s="3">
        <v>0.72969584228048945</v>
      </c>
    </row>
    <row r="18" spans="1:9" ht="14.4" thickBot="1" x14ac:dyDescent="0.3">
      <c r="A18" s="4" t="s">
        <v>40</v>
      </c>
      <c r="B18" s="4">
        <v>8.1257081247071733E-2</v>
      </c>
      <c r="C18" s="4">
        <v>3.008399807141791E-2</v>
      </c>
      <c r="D18" s="4">
        <v>2.7010067296963483</v>
      </c>
      <c r="E18" s="4">
        <v>7.3723167657792604E-2</v>
      </c>
      <c r="F18" s="4">
        <v>-1.4483627263474422E-2</v>
      </c>
      <c r="G18" s="4">
        <v>0.17699778975761787</v>
      </c>
      <c r="H18" s="4">
        <v>-1.4483627263474422E-2</v>
      </c>
      <c r="I18" s="4">
        <v>0.17699778975761787</v>
      </c>
    </row>
    <row r="22" spans="1:9" x14ac:dyDescent="0.25">
      <c r="A22" t="s">
        <v>30</v>
      </c>
      <c r="F22" t="s">
        <v>35</v>
      </c>
    </row>
    <row r="23" spans="1:9" ht="14.4" thickBot="1" x14ac:dyDescent="0.3"/>
    <row r="24" spans="1:9" ht="14.4" x14ac:dyDescent="0.3">
      <c r="A24" s="5" t="s">
        <v>31</v>
      </c>
      <c r="B24" s="5" t="s">
        <v>43</v>
      </c>
      <c r="C24" s="5" t="s">
        <v>33</v>
      </c>
      <c r="D24" s="5" t="s">
        <v>34</v>
      </c>
      <c r="F24" s="5" t="s">
        <v>36</v>
      </c>
      <c r="G24" s="5" t="s">
        <v>41</v>
      </c>
    </row>
    <row r="25" spans="1:9" x14ac:dyDescent="0.25">
      <c r="A25" s="3">
        <v>1</v>
      </c>
      <c r="B25" s="3">
        <v>0.71671026329024179</v>
      </c>
      <c r="C25" s="3">
        <v>-1.3382236996344443E-2</v>
      </c>
      <c r="D25" s="3">
        <v>-1.7662293051333762</v>
      </c>
      <c r="F25" s="3">
        <v>10</v>
      </c>
      <c r="G25" s="3">
        <v>0.70332802629389735</v>
      </c>
    </row>
    <row r="26" spans="1:9" x14ac:dyDescent="0.25">
      <c r="A26" s="3">
        <v>2</v>
      </c>
      <c r="B26" s="3">
        <v>0.72111168852445817</v>
      </c>
      <c r="C26" s="3">
        <v>3.1425248984521259E-3</v>
      </c>
      <c r="D26" s="3">
        <v>0.41476022052767497</v>
      </c>
      <c r="F26" s="3">
        <v>30</v>
      </c>
      <c r="G26" s="3">
        <v>0.70741975292710979</v>
      </c>
    </row>
    <row r="27" spans="1:9" x14ac:dyDescent="0.25">
      <c r="A27" s="3">
        <v>3</v>
      </c>
      <c r="B27" s="3">
        <v>0.70205496827960923</v>
      </c>
      <c r="C27" s="3">
        <v>5.3647846475005645E-3</v>
      </c>
      <c r="D27" s="3">
        <v>0.70806098133917994</v>
      </c>
      <c r="F27" s="3">
        <v>50</v>
      </c>
      <c r="G27" s="3">
        <v>0.7242542134229103</v>
      </c>
    </row>
    <row r="28" spans="1:9" x14ac:dyDescent="0.25">
      <c r="A28" s="3">
        <v>4</v>
      </c>
      <c r="B28" s="3">
        <v>0.7336080426859396</v>
      </c>
      <c r="C28" s="3">
        <v>2.4824972128425493E-3</v>
      </c>
      <c r="D28" s="3">
        <v>0.32764771154719302</v>
      </c>
      <c r="F28" s="3">
        <v>70</v>
      </c>
      <c r="G28" s="3">
        <v>0.72865040057432251</v>
      </c>
    </row>
    <row r="29" spans="1:9" ht="14.4" thickBot="1" x14ac:dyDescent="0.3">
      <c r="A29" s="4">
        <v>5</v>
      </c>
      <c r="B29" s="4">
        <v>0.72625797033677275</v>
      </c>
      <c r="C29" s="4">
        <v>2.3924302375497586E-3</v>
      </c>
      <c r="D29" s="4">
        <v>0.31576039171940151</v>
      </c>
      <c r="F29" s="4">
        <v>90</v>
      </c>
      <c r="G29" s="4">
        <v>0.73609053989878215</v>
      </c>
    </row>
  </sheetData>
  <sortState xmlns:xlrd2="http://schemas.microsoft.com/office/spreadsheetml/2017/richdata2" ref="G25:G29">
    <sortCondition ref="G25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5D84-69E8-491B-9674-3EFEE3B2508B}">
  <dimension ref="A1:I32"/>
  <sheetViews>
    <sheetView workbookViewId="0">
      <selection activeCell="L23" sqref="L23"/>
    </sheetView>
  </sheetViews>
  <sheetFormatPr defaultRowHeight="13.8" x14ac:dyDescent="0.25"/>
  <sheetData>
    <row r="1" spans="1:9" x14ac:dyDescent="0.25">
      <c r="A1" t="s">
        <v>5</v>
      </c>
    </row>
    <row r="2" spans="1:9" ht="14.4" thickBot="1" x14ac:dyDescent="0.3"/>
    <row r="3" spans="1:9" ht="14.4" x14ac:dyDescent="0.3">
      <c r="A3" s="6" t="s">
        <v>6</v>
      </c>
      <c r="B3" s="6"/>
    </row>
    <row r="4" spans="1:9" x14ac:dyDescent="0.25">
      <c r="A4" s="3" t="s">
        <v>7</v>
      </c>
      <c r="B4" s="3">
        <v>2.5909992253606892E-2</v>
      </c>
    </row>
    <row r="5" spans="1:9" x14ac:dyDescent="0.25">
      <c r="A5" s="3" t="s">
        <v>8</v>
      </c>
      <c r="B5" s="3">
        <v>6.7132769858196917E-4</v>
      </c>
    </row>
    <row r="6" spans="1:9" x14ac:dyDescent="0.25">
      <c r="A6" s="3" t="s">
        <v>9</v>
      </c>
      <c r="B6" s="3">
        <v>-0.16588345101832105</v>
      </c>
    </row>
    <row r="7" spans="1:9" x14ac:dyDescent="0.25">
      <c r="A7" s="3" t="s">
        <v>10</v>
      </c>
      <c r="B7" s="3">
        <v>3.7063801705252856E-2</v>
      </c>
    </row>
    <row r="8" spans="1:9" ht="14.4" thickBot="1" x14ac:dyDescent="0.3">
      <c r="A8" s="4" t="s">
        <v>11</v>
      </c>
      <c r="B8" s="4">
        <v>8</v>
      </c>
    </row>
    <row r="10" spans="1:9" ht="14.4" thickBot="1" x14ac:dyDescent="0.3">
      <c r="A10" t="s">
        <v>12</v>
      </c>
    </row>
    <row r="11" spans="1:9" ht="14.4" x14ac:dyDescent="0.3">
      <c r="A11" s="5"/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</row>
    <row r="12" spans="1:9" x14ac:dyDescent="0.25">
      <c r="A12" s="3" t="s">
        <v>13</v>
      </c>
      <c r="B12" s="3">
        <v>1</v>
      </c>
      <c r="C12" s="3">
        <v>5.5370366209422928E-6</v>
      </c>
      <c r="D12" s="3">
        <v>5.5370366209422928E-6</v>
      </c>
      <c r="E12" s="3">
        <v>4.030672093311957E-3</v>
      </c>
      <c r="F12" s="3">
        <v>0.95144050276489767</v>
      </c>
    </row>
    <row r="13" spans="1:9" x14ac:dyDescent="0.25">
      <c r="A13" s="3" t="s">
        <v>14</v>
      </c>
      <c r="B13" s="3">
        <v>6</v>
      </c>
      <c r="C13" s="3">
        <v>8.2423523810778269E-3</v>
      </c>
      <c r="D13" s="3">
        <v>1.3737253968463044E-3</v>
      </c>
      <c r="E13" s="3"/>
      <c r="F13" s="3"/>
    </row>
    <row r="14" spans="1:9" ht="14.4" thickBot="1" x14ac:dyDescent="0.3">
      <c r="A14" s="4" t="s">
        <v>15</v>
      </c>
      <c r="B14" s="4">
        <v>7</v>
      </c>
      <c r="C14" s="4">
        <v>8.2478894176987692E-3</v>
      </c>
      <c r="D14" s="4"/>
      <c r="E14" s="4"/>
      <c r="F14" s="4"/>
    </row>
    <row r="15" spans="1:9" ht="14.4" thickBot="1" x14ac:dyDescent="0.3"/>
    <row r="16" spans="1:9" ht="14.4" x14ac:dyDescent="0.3">
      <c r="A16" s="5"/>
      <c r="B16" s="5" t="s">
        <v>22</v>
      </c>
      <c r="C16" s="5" t="s">
        <v>10</v>
      </c>
      <c r="D16" s="5" t="s">
        <v>23</v>
      </c>
      <c r="E16" s="5" t="s">
        <v>24</v>
      </c>
      <c r="F16" s="5" t="s">
        <v>25</v>
      </c>
      <c r="G16" s="5" t="s">
        <v>26</v>
      </c>
      <c r="H16" s="5" t="s">
        <v>27</v>
      </c>
      <c r="I16" s="5" t="s">
        <v>28</v>
      </c>
    </row>
    <row r="17" spans="1:9" x14ac:dyDescent="0.25">
      <c r="A17" s="3" t="s">
        <v>16</v>
      </c>
      <c r="B17" s="3">
        <v>0.72030057806876036</v>
      </c>
      <c r="C17" s="3">
        <v>6.4497375028132659E-2</v>
      </c>
      <c r="D17" s="3">
        <v>11.167905325675308</v>
      </c>
      <c r="E17" s="3">
        <v>3.0752267905468507E-5</v>
      </c>
      <c r="F17" s="3">
        <v>0.56248118674468095</v>
      </c>
      <c r="G17" s="3">
        <v>0.87811996939283976</v>
      </c>
      <c r="H17" s="3">
        <v>0.56248118674468095</v>
      </c>
      <c r="I17" s="3">
        <v>0.87811996939283976</v>
      </c>
    </row>
    <row r="18" spans="1:9" ht="14.4" thickBot="1" x14ac:dyDescent="0.3">
      <c r="A18" s="4">
        <v>2.6875</v>
      </c>
      <c r="B18" s="4">
        <v>-1.3870913622823031E-3</v>
      </c>
      <c r="C18" s="4">
        <v>2.184823372277123E-2</v>
      </c>
      <c r="D18" s="4">
        <v>-6.3487574322157361E-2</v>
      </c>
      <c r="E18" s="4">
        <v>0.95144050276490066</v>
      </c>
      <c r="F18" s="4">
        <v>-5.4847793385116403E-2</v>
      </c>
      <c r="G18" s="4">
        <v>5.20736106605518E-2</v>
      </c>
      <c r="H18" s="4">
        <v>-5.4847793385116403E-2</v>
      </c>
      <c r="I18" s="4">
        <v>5.20736106605518E-2</v>
      </c>
    </row>
    <row r="22" spans="1:9" x14ac:dyDescent="0.25">
      <c r="A22" t="s">
        <v>30</v>
      </c>
      <c r="F22" t="s">
        <v>35</v>
      </c>
    </row>
    <row r="23" spans="1:9" ht="14.4" thickBot="1" x14ac:dyDescent="0.3"/>
    <row r="24" spans="1:9" ht="14.4" x14ac:dyDescent="0.3">
      <c r="A24" s="5" t="s">
        <v>31</v>
      </c>
      <c r="B24" s="5" t="s">
        <v>39</v>
      </c>
      <c r="C24" s="5" t="s">
        <v>33</v>
      </c>
      <c r="D24" s="5" t="s">
        <v>34</v>
      </c>
      <c r="F24" s="5" t="s">
        <v>36</v>
      </c>
      <c r="G24" s="5">
        <v>0.70332802629389735</v>
      </c>
    </row>
    <row r="25" spans="1:9" x14ac:dyDescent="0.25">
      <c r="A25" s="3">
        <v>1</v>
      </c>
      <c r="B25" s="3">
        <v>0.71619709945534182</v>
      </c>
      <c r="C25" s="3">
        <v>8.0571139675684744E-3</v>
      </c>
      <c r="D25" s="3">
        <v>0.23480261962231075</v>
      </c>
      <c r="F25" s="3">
        <v>6.25</v>
      </c>
      <c r="G25" s="3">
        <v>0.64852670247449817</v>
      </c>
    </row>
    <row r="26" spans="1:9" x14ac:dyDescent="0.25">
      <c r="A26" s="3">
        <v>2</v>
      </c>
      <c r="B26" s="3">
        <v>0.71720629733751518</v>
      </c>
      <c r="C26" s="3">
        <v>-1.9485178685611615E-2</v>
      </c>
      <c r="D26" s="3">
        <v>-0.56784240828743593</v>
      </c>
      <c r="F26" s="3">
        <v>18.75</v>
      </c>
      <c r="G26" s="3">
        <v>0.69772111865190356</v>
      </c>
    </row>
    <row r="27" spans="1:9" x14ac:dyDescent="0.25">
      <c r="A27" s="3">
        <v>3</v>
      </c>
      <c r="B27" s="3">
        <v>0.7161393039819135</v>
      </c>
      <c r="C27" s="3">
        <v>4.1676719920634708E-3</v>
      </c>
      <c r="D27" s="3">
        <v>0.1214554374434844</v>
      </c>
      <c r="F27" s="3">
        <v>31.25</v>
      </c>
      <c r="G27" s="3">
        <v>0.70741975292710979</v>
      </c>
    </row>
    <row r="28" spans="1:9" x14ac:dyDescent="0.25">
      <c r="A28" s="3">
        <v>4</v>
      </c>
      <c r="B28" s="3">
        <v>0.71782362920754195</v>
      </c>
      <c r="C28" s="3">
        <v>-1.0403876280432156E-2</v>
      </c>
      <c r="D28" s="3">
        <v>-0.30319260900427764</v>
      </c>
      <c r="F28" s="3">
        <v>43.75</v>
      </c>
      <c r="G28" s="3">
        <v>0.72030697597397697</v>
      </c>
    </row>
    <row r="29" spans="1:9" x14ac:dyDescent="0.25">
      <c r="A29" s="3">
        <v>5</v>
      </c>
      <c r="B29" s="3">
        <v>0.71513051026388996</v>
      </c>
      <c r="C29" s="3">
        <v>2.0960029634892186E-2</v>
      </c>
      <c r="D29" s="3">
        <v>0.61082291816199563</v>
      </c>
      <c r="F29" s="3">
        <v>56.25</v>
      </c>
      <c r="G29" s="3">
        <v>0.7242542134229103</v>
      </c>
    </row>
    <row r="30" spans="1:9" x14ac:dyDescent="0.25">
      <c r="A30" s="3">
        <v>6</v>
      </c>
      <c r="B30" s="3">
        <v>0.71575785385728585</v>
      </c>
      <c r="C30" s="3">
        <v>1.2892546717036657E-2</v>
      </c>
      <c r="D30" s="3">
        <v>0.37571812375353525</v>
      </c>
      <c r="F30" s="3">
        <v>68.75</v>
      </c>
      <c r="G30" s="3">
        <v>0.72865040057432251</v>
      </c>
    </row>
    <row r="31" spans="1:9" x14ac:dyDescent="0.25">
      <c r="A31" s="3">
        <v>7</v>
      </c>
      <c r="B31" s="3">
        <v>0.7165661013241541</v>
      </c>
      <c r="C31" s="3">
        <v>5.0793798088133224E-2</v>
      </c>
      <c r="D31" s="3">
        <v>1.4802467607715444</v>
      </c>
      <c r="F31" s="3">
        <v>81.25</v>
      </c>
      <c r="G31" s="3">
        <v>0.73609053989878215</v>
      </c>
    </row>
    <row r="32" spans="1:9" ht="14.4" thickBot="1" x14ac:dyDescent="0.3">
      <c r="A32" s="4">
        <v>8</v>
      </c>
      <c r="B32" s="4">
        <v>0.71550880790814875</v>
      </c>
      <c r="C32" s="4">
        <v>-6.6982105433650574E-2</v>
      </c>
      <c r="D32" s="4">
        <v>-1.9520108424611664</v>
      </c>
      <c r="F32" s="4">
        <v>93.75</v>
      </c>
      <c r="G32" s="4">
        <v>0.76735989941228733</v>
      </c>
    </row>
  </sheetData>
  <sortState xmlns:xlrd2="http://schemas.microsoft.com/office/spreadsheetml/2017/richdata2" ref="G25:G32">
    <sortCondition ref="G25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8944-DB49-47E8-9703-57619CF1BF41}">
  <dimension ref="A1:I31"/>
  <sheetViews>
    <sheetView workbookViewId="0">
      <selection sqref="A1:I31"/>
    </sheetView>
  </sheetViews>
  <sheetFormatPr defaultRowHeight="13.8" x14ac:dyDescent="0.25"/>
  <sheetData>
    <row r="1" spans="1:9" x14ac:dyDescent="0.25">
      <c r="A1" t="s">
        <v>5</v>
      </c>
    </row>
    <row r="2" spans="1:9" ht="14.4" thickBot="1" x14ac:dyDescent="0.3"/>
    <row r="3" spans="1:9" ht="14.4" x14ac:dyDescent="0.3">
      <c r="A3" s="6" t="s">
        <v>6</v>
      </c>
      <c r="B3" s="6"/>
    </row>
    <row r="4" spans="1:9" x14ac:dyDescent="0.25">
      <c r="A4" s="3" t="s">
        <v>7</v>
      </c>
      <c r="B4" s="3">
        <v>0.45702691034400716</v>
      </c>
    </row>
    <row r="5" spans="1:9" x14ac:dyDescent="0.25">
      <c r="A5" s="3" t="s">
        <v>8</v>
      </c>
      <c r="B5" s="3">
        <v>0.20887359677858916</v>
      </c>
    </row>
    <row r="6" spans="1:9" x14ac:dyDescent="0.25">
      <c r="A6" s="3" t="s">
        <v>9</v>
      </c>
      <c r="B6" s="3">
        <v>5.0648316134306981E-2</v>
      </c>
    </row>
    <row r="7" spans="1:9" x14ac:dyDescent="0.25">
      <c r="A7" s="3" t="s">
        <v>10</v>
      </c>
      <c r="B7" s="3">
        <v>2.1786542402031397E-2</v>
      </c>
    </row>
    <row r="8" spans="1:9" ht="14.4" thickBot="1" x14ac:dyDescent="0.3">
      <c r="A8" s="4" t="s">
        <v>11</v>
      </c>
      <c r="B8" s="4">
        <v>7</v>
      </c>
    </row>
    <row r="10" spans="1:9" ht="14.4" thickBot="1" x14ac:dyDescent="0.3">
      <c r="A10" t="s">
        <v>12</v>
      </c>
    </row>
    <row r="11" spans="1:9" ht="14.4" x14ac:dyDescent="0.3">
      <c r="A11" s="5"/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</row>
    <row r="12" spans="1:9" x14ac:dyDescent="0.25">
      <c r="A12" s="3" t="s">
        <v>13</v>
      </c>
      <c r="B12" s="3">
        <v>1</v>
      </c>
      <c r="C12" s="3">
        <v>6.2659120406887911E-4</v>
      </c>
      <c r="D12" s="3">
        <v>6.2659120406887911E-4</v>
      </c>
      <c r="E12" s="3">
        <v>1.3201025520578673</v>
      </c>
      <c r="F12" s="3">
        <v>0.30255062419912487</v>
      </c>
    </row>
    <row r="13" spans="1:9" x14ac:dyDescent="0.25">
      <c r="A13" s="3" t="s">
        <v>14</v>
      </c>
      <c r="B13" s="3">
        <v>5</v>
      </c>
      <c r="C13" s="3">
        <v>2.3732671491775597E-3</v>
      </c>
      <c r="D13" s="3">
        <v>4.7465342983551192E-4</v>
      </c>
      <c r="E13" s="3"/>
      <c r="F13" s="3"/>
    </row>
    <row r="14" spans="1:9" ht="14.4" thickBot="1" x14ac:dyDescent="0.3">
      <c r="A14" s="4" t="s">
        <v>15</v>
      </c>
      <c r="B14" s="4">
        <v>6</v>
      </c>
      <c r="C14" s="4">
        <v>2.9998583532464388E-3</v>
      </c>
      <c r="D14" s="4"/>
      <c r="E14" s="4"/>
      <c r="F14" s="4"/>
    </row>
    <row r="15" spans="1:9" ht="14.4" thickBot="1" x14ac:dyDescent="0.3"/>
    <row r="16" spans="1:9" ht="14.4" x14ac:dyDescent="0.3">
      <c r="A16" s="5"/>
      <c r="B16" s="5" t="s">
        <v>22</v>
      </c>
      <c r="C16" s="5" t="s">
        <v>10</v>
      </c>
      <c r="D16" s="5" t="s">
        <v>23</v>
      </c>
      <c r="E16" s="5" t="s">
        <v>24</v>
      </c>
      <c r="F16" s="5" t="s">
        <v>25</v>
      </c>
      <c r="G16" s="5" t="s">
        <v>26</v>
      </c>
      <c r="H16" s="5" t="s">
        <v>27</v>
      </c>
      <c r="I16" s="5" t="s">
        <v>28</v>
      </c>
    </row>
    <row r="17" spans="1:9" x14ac:dyDescent="0.25">
      <c r="A17" s="3" t="s">
        <v>16</v>
      </c>
      <c r="B17" s="3">
        <v>0.68161282035670001</v>
      </c>
      <c r="C17" s="3">
        <v>3.9476461159180118E-2</v>
      </c>
      <c r="D17" s="3">
        <v>17.266310108402237</v>
      </c>
      <c r="E17" s="3">
        <v>1.1935029138523829E-5</v>
      </c>
      <c r="F17" s="3">
        <v>0.58013534636570907</v>
      </c>
      <c r="G17" s="3">
        <v>0.78309029434769095</v>
      </c>
      <c r="H17" s="3">
        <v>0.58013534636570907</v>
      </c>
      <c r="I17" s="3">
        <v>0.78309029434769095</v>
      </c>
    </row>
    <row r="18" spans="1:9" ht="14.4" thickBot="1" x14ac:dyDescent="0.3">
      <c r="A18" s="4">
        <v>2.6875</v>
      </c>
      <c r="B18" s="4">
        <v>1.5786612782868845E-2</v>
      </c>
      <c r="C18" s="4">
        <v>1.3739949019110262E-2</v>
      </c>
      <c r="D18" s="4">
        <v>1.148957158495419</v>
      </c>
      <c r="E18" s="4">
        <v>0.30255062419912487</v>
      </c>
      <c r="F18" s="4">
        <v>-1.9533050588225E-2</v>
      </c>
      <c r="G18" s="4">
        <v>5.1106276153962689E-2</v>
      </c>
      <c r="H18" s="4">
        <v>-1.9533050588225E-2</v>
      </c>
      <c r="I18" s="4">
        <v>5.1106276153962689E-2</v>
      </c>
    </row>
    <row r="22" spans="1:9" x14ac:dyDescent="0.25">
      <c r="A22" t="s">
        <v>30</v>
      </c>
      <c r="F22" t="s">
        <v>35</v>
      </c>
    </row>
    <row r="23" spans="1:9" ht="14.4" thickBot="1" x14ac:dyDescent="0.3"/>
    <row r="24" spans="1:9" ht="14.4" x14ac:dyDescent="0.3">
      <c r="A24" s="5" t="s">
        <v>31</v>
      </c>
      <c r="B24" s="5" t="s">
        <v>39</v>
      </c>
      <c r="C24" s="5" t="s">
        <v>33</v>
      </c>
      <c r="D24" s="5" t="s">
        <v>34</v>
      </c>
      <c r="F24" s="5" t="s">
        <v>36</v>
      </c>
      <c r="G24" s="5">
        <v>0.70332802629389735</v>
      </c>
    </row>
    <row r="25" spans="1:9" x14ac:dyDescent="0.25">
      <c r="A25" s="3">
        <v>1</v>
      </c>
      <c r="B25" s="3">
        <v>0.728314883172687</v>
      </c>
      <c r="C25" s="3">
        <v>-4.0606697497767019E-3</v>
      </c>
      <c r="D25" s="3">
        <v>-0.20417378577007989</v>
      </c>
      <c r="F25" s="3">
        <v>7.1428571428571432</v>
      </c>
      <c r="G25" s="3">
        <v>0.69772111865190356</v>
      </c>
    </row>
    <row r="26" spans="1:9" x14ac:dyDescent="0.25">
      <c r="A26" s="3">
        <v>2</v>
      </c>
      <c r="B26" s="3">
        <v>0.716829110410792</v>
      </c>
      <c r="C26" s="3">
        <v>-1.9107991758888443E-2</v>
      </c>
      <c r="D26" s="3">
        <v>-0.96076540479320638</v>
      </c>
      <c r="F26" s="3">
        <v>21.428571428571431</v>
      </c>
      <c r="G26" s="3">
        <v>0.70741975292710979</v>
      </c>
    </row>
    <row r="27" spans="1:9" x14ac:dyDescent="0.25">
      <c r="A27" s="3">
        <v>3</v>
      </c>
      <c r="B27" s="3">
        <v>0.72897265870530659</v>
      </c>
      <c r="C27" s="3">
        <v>-8.6656827313296159E-3</v>
      </c>
      <c r="D27" s="3">
        <v>-0.43571759304860208</v>
      </c>
      <c r="F27" s="3">
        <v>35.714285714285715</v>
      </c>
      <c r="G27" s="3">
        <v>0.72030697597397697</v>
      </c>
    </row>
    <row r="28" spans="1:9" x14ac:dyDescent="0.25">
      <c r="A28" s="3">
        <v>4</v>
      </c>
      <c r="B28" s="3">
        <v>0.70980320032610866</v>
      </c>
      <c r="C28" s="3">
        <v>-2.3834473989988725E-3</v>
      </c>
      <c r="D28" s="3">
        <v>-0.11984167849754596</v>
      </c>
      <c r="F28" s="3">
        <v>50.000000000000007</v>
      </c>
      <c r="G28" s="3">
        <v>0.7242542134229103</v>
      </c>
    </row>
    <row r="29" spans="1:9" x14ac:dyDescent="0.25">
      <c r="A29" s="3">
        <v>5</v>
      </c>
      <c r="B29" s="3">
        <v>0.74045383163830203</v>
      </c>
      <c r="C29" s="3">
        <v>-4.3632917395198811E-3</v>
      </c>
      <c r="D29" s="3">
        <v>-0.21938986614857828</v>
      </c>
      <c r="F29" s="3">
        <v>64.285714285714292</v>
      </c>
      <c r="G29" s="3">
        <v>0.72865040057432251</v>
      </c>
    </row>
    <row r="30" spans="1:9" x14ac:dyDescent="0.25">
      <c r="A30" s="3">
        <v>6</v>
      </c>
      <c r="B30" s="3">
        <v>0.73331397722059544</v>
      </c>
      <c r="C30" s="3">
        <v>-4.6635766462729267E-3</v>
      </c>
      <c r="D30" s="3">
        <v>-0.23448843608885875</v>
      </c>
      <c r="F30" s="3">
        <v>78.571428571428569</v>
      </c>
      <c r="G30" s="3">
        <v>0.73609053989878215</v>
      </c>
    </row>
    <row r="31" spans="1:9" ht="14.4" thickBot="1" x14ac:dyDescent="0.3">
      <c r="A31" s="4">
        <v>7</v>
      </c>
      <c r="B31" s="4">
        <v>0.72411523938750078</v>
      </c>
      <c r="C31" s="4">
        <v>4.3244660024786552E-2</v>
      </c>
      <c r="D31" s="4">
        <v>2.174376764346877</v>
      </c>
      <c r="F31" s="4">
        <v>92.857142857142861</v>
      </c>
      <c r="G31" s="4">
        <v>0.76735989941228733</v>
      </c>
    </row>
  </sheetData>
  <sortState xmlns:xlrd2="http://schemas.microsoft.com/office/spreadsheetml/2017/richdata2" ref="G25:G31">
    <sortCondition ref="G25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96A7-1947-4C2F-9D3B-31636E76498B}">
  <dimension ref="A1:I30"/>
  <sheetViews>
    <sheetView workbookViewId="0">
      <selection activeCell="K22" sqref="K22"/>
    </sheetView>
  </sheetViews>
  <sheetFormatPr defaultRowHeight="13.8" x14ac:dyDescent="0.25"/>
  <sheetData>
    <row r="1" spans="1:9" x14ac:dyDescent="0.25">
      <c r="A1" t="s">
        <v>5</v>
      </c>
    </row>
    <row r="2" spans="1:9" ht="14.4" thickBot="1" x14ac:dyDescent="0.3"/>
    <row r="3" spans="1:9" ht="14.4" x14ac:dyDescent="0.3">
      <c r="A3" s="6" t="s">
        <v>6</v>
      </c>
      <c r="B3" s="6"/>
    </row>
    <row r="4" spans="1:9" x14ac:dyDescent="0.25">
      <c r="A4" s="3" t="s">
        <v>7</v>
      </c>
      <c r="B4" s="3">
        <v>0.90711446794957451</v>
      </c>
    </row>
    <row r="5" spans="1:9" x14ac:dyDescent="0.25">
      <c r="A5" s="3" t="s">
        <v>8</v>
      </c>
      <c r="B5" s="3">
        <v>0.82285665796343954</v>
      </c>
    </row>
    <row r="6" spans="1:9" x14ac:dyDescent="0.25">
      <c r="A6" s="3" t="s">
        <v>9</v>
      </c>
      <c r="B6" s="3">
        <v>0.77857082245429954</v>
      </c>
    </row>
    <row r="7" spans="1:9" x14ac:dyDescent="0.25">
      <c r="A7" s="3" t="s">
        <v>10</v>
      </c>
      <c r="B7" s="3">
        <v>6.6593902524872519E-3</v>
      </c>
    </row>
    <row r="8" spans="1:9" ht="14.4" thickBot="1" x14ac:dyDescent="0.3">
      <c r="A8" s="4" t="s">
        <v>11</v>
      </c>
      <c r="B8" s="4">
        <v>6</v>
      </c>
    </row>
    <row r="10" spans="1:9" ht="14.4" thickBot="1" x14ac:dyDescent="0.3">
      <c r="A10" t="s">
        <v>12</v>
      </c>
    </row>
    <row r="11" spans="1:9" ht="14.4" x14ac:dyDescent="0.3">
      <c r="A11" s="5"/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</row>
    <row r="12" spans="1:9" x14ac:dyDescent="0.25">
      <c r="A12" s="3" t="s">
        <v>13</v>
      </c>
      <c r="B12" s="3">
        <v>1</v>
      </c>
      <c r="C12" s="3">
        <v>8.2400202134201572E-4</v>
      </c>
      <c r="D12" s="3">
        <v>8.2400202134201572E-4</v>
      </c>
      <c r="E12" s="3">
        <v>18.580583351388071</v>
      </c>
      <c r="F12" s="3">
        <v>1.2540887819273533E-2</v>
      </c>
    </row>
    <row r="13" spans="1:9" x14ac:dyDescent="0.25">
      <c r="A13" s="3" t="s">
        <v>14</v>
      </c>
      <c r="B13" s="3">
        <v>4</v>
      </c>
      <c r="C13" s="3">
        <v>1.773899141396889E-4</v>
      </c>
      <c r="D13" s="3">
        <v>4.4347478534922226E-5</v>
      </c>
      <c r="E13" s="3"/>
      <c r="F13" s="3"/>
    </row>
    <row r="14" spans="1:9" ht="14.4" thickBot="1" x14ac:dyDescent="0.3">
      <c r="A14" s="4" t="s">
        <v>15</v>
      </c>
      <c r="B14" s="4">
        <v>5</v>
      </c>
      <c r="C14" s="4">
        <v>1.0013919354817046E-3</v>
      </c>
      <c r="D14" s="4"/>
      <c r="E14" s="4"/>
      <c r="F14" s="4"/>
    </row>
    <row r="15" spans="1:9" ht="14.4" thickBot="1" x14ac:dyDescent="0.3"/>
    <row r="16" spans="1:9" ht="14.4" x14ac:dyDescent="0.3">
      <c r="A16" s="5"/>
      <c r="B16" s="5" t="s">
        <v>22</v>
      </c>
      <c r="C16" s="5" t="s">
        <v>10</v>
      </c>
      <c r="D16" s="5" t="s">
        <v>23</v>
      </c>
      <c r="E16" s="5" t="s">
        <v>24</v>
      </c>
      <c r="F16" s="5" t="s">
        <v>25</v>
      </c>
      <c r="G16" s="5" t="s">
        <v>26</v>
      </c>
      <c r="H16" s="5" t="s">
        <v>27</v>
      </c>
      <c r="I16" s="5" t="s">
        <v>28</v>
      </c>
    </row>
    <row r="17" spans="1:9" x14ac:dyDescent="0.25">
      <c r="A17" s="3" t="s">
        <v>16</v>
      </c>
      <c r="B17" s="3">
        <v>0.66768472501766696</v>
      </c>
      <c r="C17" s="3">
        <v>1.2227848814647113E-2</v>
      </c>
      <c r="D17" s="3">
        <v>54.603613042539557</v>
      </c>
      <c r="E17" s="3">
        <v>6.7343437896634004E-7</v>
      </c>
      <c r="F17" s="3">
        <v>0.63373477402914136</v>
      </c>
      <c r="G17" s="3">
        <v>0.70163467600619256</v>
      </c>
      <c r="H17" s="3">
        <v>0.63373477402914136</v>
      </c>
      <c r="I17" s="3">
        <v>0.70163467600619256</v>
      </c>
    </row>
    <row r="18" spans="1:9" ht="14.4" thickBot="1" x14ac:dyDescent="0.3">
      <c r="A18" s="4">
        <v>2.6875</v>
      </c>
      <c r="B18" s="4">
        <v>1.8161808591685744E-2</v>
      </c>
      <c r="C18" s="4">
        <v>4.2133682847697871E-3</v>
      </c>
      <c r="D18" s="4">
        <v>4.3105200789914049</v>
      </c>
      <c r="E18" s="4">
        <v>1.2540887819273538E-2</v>
      </c>
      <c r="F18" s="4">
        <v>6.4636228410410463E-3</v>
      </c>
      <c r="G18" s="4">
        <v>2.9859994342330443E-2</v>
      </c>
      <c r="H18" s="4">
        <v>6.4636228410410463E-3</v>
      </c>
      <c r="I18" s="4">
        <v>2.9859994342330443E-2</v>
      </c>
    </row>
    <row r="22" spans="1:9" x14ac:dyDescent="0.25">
      <c r="A22" t="s">
        <v>30</v>
      </c>
      <c r="F22" t="s">
        <v>35</v>
      </c>
    </row>
    <row r="23" spans="1:9" ht="14.4" thickBot="1" x14ac:dyDescent="0.3"/>
    <row r="24" spans="1:9" ht="14.4" x14ac:dyDescent="0.3">
      <c r="A24" s="5" t="s">
        <v>31</v>
      </c>
      <c r="B24" s="5" t="s">
        <v>39</v>
      </c>
      <c r="C24" s="5" t="s">
        <v>33</v>
      </c>
      <c r="D24" s="5" t="s">
        <v>34</v>
      </c>
      <c r="F24" s="5" t="s">
        <v>36</v>
      </c>
      <c r="G24" s="5">
        <v>0.70332802629389735</v>
      </c>
    </row>
    <row r="25" spans="1:9" x14ac:dyDescent="0.25">
      <c r="A25" s="3">
        <v>1</v>
      </c>
      <c r="B25" s="3">
        <v>0.72141340876807059</v>
      </c>
      <c r="C25" s="3">
        <v>2.8408046548397126E-3</v>
      </c>
      <c r="D25" s="3">
        <v>0.47693798367252277</v>
      </c>
      <c r="F25" s="3">
        <v>8.3333333333333339</v>
      </c>
      <c r="G25" s="3">
        <v>0.69772111865190356</v>
      </c>
    </row>
    <row r="26" spans="1:9" x14ac:dyDescent="0.25">
      <c r="A26" s="3">
        <v>2</v>
      </c>
      <c r="B26" s="3">
        <v>0.70819952879911974</v>
      </c>
      <c r="C26" s="3">
        <v>-1.0478410147216177E-2</v>
      </c>
      <c r="D26" s="3">
        <v>-1.7592029072442379</v>
      </c>
      <c r="F26" s="3">
        <v>25</v>
      </c>
      <c r="G26" s="3">
        <v>0.70741975292710979</v>
      </c>
    </row>
    <row r="27" spans="1:9" x14ac:dyDescent="0.25">
      <c r="A27" s="3">
        <v>3</v>
      </c>
      <c r="B27" s="3">
        <v>0.72217015079272417</v>
      </c>
      <c r="C27" s="3">
        <v>-1.8631748187472041E-3</v>
      </c>
      <c r="D27" s="3">
        <v>-0.31280533132358174</v>
      </c>
      <c r="F27" s="3">
        <v>41.666666666666671</v>
      </c>
      <c r="G27" s="3">
        <v>0.72030697597397697</v>
      </c>
    </row>
    <row r="28" spans="1:9" x14ac:dyDescent="0.25">
      <c r="A28" s="3">
        <v>4</v>
      </c>
      <c r="B28" s="3">
        <v>0.70011652607424868</v>
      </c>
      <c r="C28" s="3">
        <v>7.3032268528611111E-3</v>
      </c>
      <c r="D28" s="3">
        <v>1.2261266481567121</v>
      </c>
      <c r="F28" s="3">
        <v>58.333333333333336</v>
      </c>
      <c r="G28" s="3">
        <v>0.7242542134229103</v>
      </c>
    </row>
    <row r="29" spans="1:9" x14ac:dyDescent="0.25">
      <c r="A29" s="3">
        <v>5</v>
      </c>
      <c r="B29" s="3">
        <v>0.73537873885940475</v>
      </c>
      <c r="C29" s="3">
        <v>7.1180103937740213E-4</v>
      </c>
      <c r="D29" s="3">
        <v>0.11950309639147609</v>
      </c>
      <c r="F29" s="3">
        <v>75</v>
      </c>
      <c r="G29" s="3">
        <v>0.72865040057432251</v>
      </c>
    </row>
    <row r="30" spans="1:9" ht="14.4" thickBot="1" x14ac:dyDescent="0.3">
      <c r="A30" s="4">
        <v>6</v>
      </c>
      <c r="B30" s="4">
        <v>0.7271646481554378</v>
      </c>
      <c r="C30" s="4">
        <v>1.4857524188847115E-3</v>
      </c>
      <c r="D30" s="4">
        <v>0.24944051034703402</v>
      </c>
      <c r="F30" s="4">
        <v>91.666666666666671</v>
      </c>
      <c r="G30" s="4">
        <v>0.73609053989878215</v>
      </c>
    </row>
  </sheetData>
  <sortState xmlns:xlrd2="http://schemas.microsoft.com/office/spreadsheetml/2017/richdata2" ref="G25:G30">
    <sortCondition ref="G2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0BFD8-39EF-4E6F-AE49-5AC0D8A4A670}">
  <dimension ref="A1:I31"/>
  <sheetViews>
    <sheetView workbookViewId="0">
      <selection activeCell="B25" sqref="B25:B31"/>
    </sheetView>
  </sheetViews>
  <sheetFormatPr defaultRowHeight="13.8" x14ac:dyDescent="0.25"/>
  <sheetData>
    <row r="1" spans="1:9" x14ac:dyDescent="0.25">
      <c r="A1" t="s">
        <v>5</v>
      </c>
    </row>
    <row r="2" spans="1:9" ht="14.4" thickBot="1" x14ac:dyDescent="0.3"/>
    <row r="3" spans="1:9" ht="14.4" x14ac:dyDescent="0.3">
      <c r="A3" s="6" t="s">
        <v>6</v>
      </c>
      <c r="B3" s="6"/>
    </row>
    <row r="4" spans="1:9" x14ac:dyDescent="0.25">
      <c r="A4" s="3" t="s">
        <v>7</v>
      </c>
      <c r="B4" s="3">
        <v>0.85574553532282893</v>
      </c>
    </row>
    <row r="5" spans="1:9" x14ac:dyDescent="0.25">
      <c r="A5" s="3" t="s">
        <v>8</v>
      </c>
      <c r="B5" s="3">
        <v>0.73230042122495498</v>
      </c>
    </row>
    <row r="6" spans="1:9" x14ac:dyDescent="0.25">
      <c r="A6" s="3" t="s">
        <v>9</v>
      </c>
      <c r="B6" s="3">
        <v>0.67876050546994615</v>
      </c>
    </row>
    <row r="7" spans="1:9" x14ac:dyDescent="0.25">
      <c r="A7" s="3" t="s">
        <v>10</v>
      </c>
      <c r="B7" s="3">
        <v>0.36697914696457595</v>
      </c>
    </row>
    <row r="8" spans="1:9" ht="14.4" thickBot="1" x14ac:dyDescent="0.3">
      <c r="A8" s="4" t="s">
        <v>11</v>
      </c>
      <c r="B8" s="4">
        <v>7</v>
      </c>
    </row>
    <row r="10" spans="1:9" ht="14.4" thickBot="1" x14ac:dyDescent="0.3">
      <c r="A10" t="s">
        <v>12</v>
      </c>
    </row>
    <row r="11" spans="1:9" ht="14.4" x14ac:dyDescent="0.3">
      <c r="A11" s="5"/>
      <c r="B11" s="5" t="s">
        <v>17</v>
      </c>
      <c r="C11" s="5" t="s">
        <v>18</v>
      </c>
      <c r="D11" s="5" t="s">
        <v>19</v>
      </c>
      <c r="E11" s="5" t="s">
        <v>20</v>
      </c>
      <c r="F11" s="5" t="s">
        <v>21</v>
      </c>
    </row>
    <row r="12" spans="1:9" x14ac:dyDescent="0.25">
      <c r="A12" s="3" t="s">
        <v>13</v>
      </c>
      <c r="B12" s="3">
        <v>1</v>
      </c>
      <c r="C12" s="3">
        <v>1.8420201391444824</v>
      </c>
      <c r="D12" s="3">
        <v>1.8420201391444824</v>
      </c>
      <c r="E12" s="3">
        <v>13.677653595419489</v>
      </c>
      <c r="F12" s="3">
        <v>1.40236889072629E-2</v>
      </c>
    </row>
    <row r="13" spans="1:9" x14ac:dyDescent="0.25">
      <c r="A13" s="3" t="s">
        <v>14</v>
      </c>
      <c r="B13" s="3">
        <v>5</v>
      </c>
      <c r="C13" s="3">
        <v>0.67336847153423918</v>
      </c>
      <c r="D13" s="3">
        <v>0.13467369430684784</v>
      </c>
      <c r="E13" s="3"/>
      <c r="F13" s="3"/>
    </row>
    <row r="14" spans="1:9" ht="14.4" thickBot="1" x14ac:dyDescent="0.3">
      <c r="A14" s="4" t="s">
        <v>15</v>
      </c>
      <c r="B14" s="4">
        <v>6</v>
      </c>
      <c r="C14" s="4">
        <v>2.5153886106787215</v>
      </c>
      <c r="D14" s="4"/>
      <c r="E14" s="4"/>
      <c r="F14" s="4"/>
    </row>
    <row r="15" spans="1:9" ht="14.4" thickBot="1" x14ac:dyDescent="0.3"/>
    <row r="16" spans="1:9" ht="14.4" x14ac:dyDescent="0.3">
      <c r="A16" s="5"/>
      <c r="B16" s="5" t="s">
        <v>22</v>
      </c>
      <c r="C16" s="5" t="s">
        <v>10</v>
      </c>
      <c r="D16" s="5" t="s">
        <v>23</v>
      </c>
      <c r="E16" s="5" t="s">
        <v>24</v>
      </c>
      <c r="F16" s="5" t="s">
        <v>25</v>
      </c>
      <c r="G16" s="5" t="s">
        <v>26</v>
      </c>
      <c r="H16" s="5" t="s">
        <v>27</v>
      </c>
      <c r="I16" s="5" t="s">
        <v>28</v>
      </c>
    </row>
    <row r="17" spans="1:9" x14ac:dyDescent="0.25">
      <c r="A17" s="3" t="s">
        <v>16</v>
      </c>
      <c r="B17" s="3">
        <v>-25.114144821707058</v>
      </c>
      <c r="C17" s="3">
        <v>7.5515366238065482</v>
      </c>
      <c r="D17" s="3">
        <v>-3.3256999300690171</v>
      </c>
      <c r="E17" s="3">
        <v>2.0877218987475625E-2</v>
      </c>
      <c r="F17" s="3">
        <v>-44.52598769800656</v>
      </c>
      <c r="G17" s="3">
        <v>-5.7023019454075587</v>
      </c>
      <c r="H17" s="3">
        <v>-44.52598769800656</v>
      </c>
      <c r="I17" s="3">
        <v>-5.7023019454075587</v>
      </c>
    </row>
    <row r="18" spans="1:9" ht="14.4" thickBot="1" x14ac:dyDescent="0.3">
      <c r="A18" s="4" t="s">
        <v>29</v>
      </c>
      <c r="B18" s="4">
        <v>38.954269186125565</v>
      </c>
      <c r="C18" s="4">
        <v>10.532931524644754</v>
      </c>
      <c r="D18" s="4">
        <v>3.6983311906073921</v>
      </c>
      <c r="E18" s="4">
        <v>1.4023688907262946E-2</v>
      </c>
      <c r="F18" s="4">
        <v>11.878506732872644</v>
      </c>
      <c r="G18" s="4">
        <v>66.030031639378478</v>
      </c>
      <c r="H18" s="4">
        <v>11.878506732872644</v>
      </c>
      <c r="I18" s="4">
        <v>66.030031639378478</v>
      </c>
    </row>
    <row r="22" spans="1:9" x14ac:dyDescent="0.25">
      <c r="A22" t="s">
        <v>30</v>
      </c>
      <c r="F22" t="s">
        <v>35</v>
      </c>
    </row>
    <row r="23" spans="1:9" ht="14.4" thickBot="1" x14ac:dyDescent="0.3"/>
    <row r="24" spans="1:9" ht="14.4" x14ac:dyDescent="0.3">
      <c r="A24" s="5" t="s">
        <v>31</v>
      </c>
      <c r="B24" s="5" t="s">
        <v>32</v>
      </c>
      <c r="C24" s="5" t="s">
        <v>33</v>
      </c>
      <c r="D24" s="5" t="s">
        <v>34</v>
      </c>
      <c r="F24" s="5" t="s">
        <v>36</v>
      </c>
      <c r="G24" s="5" t="s">
        <v>37</v>
      </c>
    </row>
    <row r="25" spans="1:9" x14ac:dyDescent="0.25">
      <c r="A25" s="3">
        <v>1</v>
      </c>
      <c r="B25" s="3">
        <v>2.2834844406918187</v>
      </c>
      <c r="C25" s="3">
        <v>0.40401555930818134</v>
      </c>
      <c r="D25" s="3">
        <v>1.2060000533900521</v>
      </c>
      <c r="F25" s="3">
        <v>7.1428571428571432</v>
      </c>
      <c r="G25" s="3">
        <v>1.7857142857142858</v>
      </c>
    </row>
    <row r="26" spans="1:9" x14ac:dyDescent="0.25">
      <c r="A26" s="3">
        <v>2</v>
      </c>
      <c r="B26" s="3">
        <v>3.098648767154625</v>
      </c>
      <c r="C26" s="3">
        <v>-0.14031543382129152</v>
      </c>
      <c r="D26" s="3">
        <v>-0.41884629633990234</v>
      </c>
      <c r="F26" s="3">
        <v>21.428571428571431</v>
      </c>
      <c r="G26" s="3">
        <v>2.2307692307692308</v>
      </c>
    </row>
    <row r="27" spans="1:9" x14ac:dyDescent="0.25">
      <c r="A27" s="3">
        <v>3</v>
      </c>
      <c r="B27" s="3">
        <v>2.0650714511038473</v>
      </c>
      <c r="C27" s="3">
        <v>0.16569777966538357</v>
      </c>
      <c r="D27" s="3">
        <v>0.4946134536631423</v>
      </c>
      <c r="F27" s="3">
        <v>35.714285714285715</v>
      </c>
      <c r="G27" s="3">
        <v>2.6875</v>
      </c>
    </row>
    <row r="28" spans="1:9" x14ac:dyDescent="0.25">
      <c r="A28" s="3">
        <v>4</v>
      </c>
      <c r="B28" s="3">
        <v>2.9448870170273196</v>
      </c>
      <c r="C28" s="3">
        <v>5.5112982972680413E-2</v>
      </c>
      <c r="D28" s="3">
        <v>0.16451411059849166</v>
      </c>
      <c r="F28" s="3">
        <v>50.000000000000007</v>
      </c>
      <c r="G28" s="3">
        <v>2.9583333333333335</v>
      </c>
    </row>
    <row r="29" spans="1:9" x14ac:dyDescent="0.25">
      <c r="A29" s="3">
        <v>5</v>
      </c>
      <c r="B29" s="3">
        <v>2.4428746613980152</v>
      </c>
      <c r="C29" s="3">
        <v>-0.65716037568372943</v>
      </c>
      <c r="D29" s="3">
        <v>-1.9616458571979445</v>
      </c>
      <c r="F29" s="3">
        <v>64.285714285714292</v>
      </c>
      <c r="G29" s="3">
        <v>3</v>
      </c>
    </row>
    <row r="30" spans="1:9" x14ac:dyDescent="0.25">
      <c r="A30" s="3">
        <v>6</v>
      </c>
      <c r="B30" s="3">
        <v>3.5597242148706023</v>
      </c>
      <c r="C30" s="3">
        <v>0.16754851240212476</v>
      </c>
      <c r="D30" s="3">
        <v>0.50013795322237353</v>
      </c>
      <c r="F30" s="3">
        <v>78.571428571428569</v>
      </c>
      <c r="G30" s="3">
        <v>3.2749999999999999</v>
      </c>
    </row>
    <row r="31" spans="1:9" ht="14.4" thickBot="1" x14ac:dyDescent="0.3">
      <c r="A31" s="4">
        <v>7</v>
      </c>
      <c r="B31" s="4">
        <v>3.2698990248433226</v>
      </c>
      <c r="C31" s="4">
        <v>5.1009751566772898E-3</v>
      </c>
      <c r="D31" s="4">
        <v>1.5226582663866152E-2</v>
      </c>
      <c r="F31" s="4">
        <v>92.857142857142861</v>
      </c>
      <c r="G31" s="4">
        <v>3.7272727272727271</v>
      </c>
    </row>
  </sheetData>
  <sortState xmlns:xlrd2="http://schemas.microsoft.com/office/spreadsheetml/2017/richdata2" ref="G25:G31">
    <sortCondition ref="G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min without 4 donors</vt:lpstr>
      <vt:lpstr>all comparison</vt:lpstr>
      <vt:lpstr>all without 314</vt:lpstr>
      <vt:lpstr>all without 312 and 314 switch</vt:lpstr>
      <vt:lpstr>all without 312 and 314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Keren</dc:creator>
  <cp:lastModifiedBy>Keren</cp:lastModifiedBy>
  <dcterms:created xsi:type="dcterms:W3CDTF">2020-10-01T13:32:08Z</dcterms:created>
  <dcterms:modified xsi:type="dcterms:W3CDTF">2020-11-17T13:50:02Z</dcterms:modified>
</cp:coreProperties>
</file>