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inafinley/Desktop/"/>
    </mc:Choice>
  </mc:AlternateContent>
  <xr:revisionPtr revIDLastSave="0" documentId="13_ncr:1_{0E4B4731-9929-C349-BC13-4A9F3DC7A23F}" xr6:coauthVersionLast="47" xr6:coauthVersionMax="47" xr10:uidLastSave="{00000000-0000-0000-0000-000000000000}"/>
  <bookViews>
    <workbookView xWindow="2500" yWindow="760" windowWidth="27640" windowHeight="17020" xr2:uid="{375EE6B3-FB96-8040-B578-6FC169B79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G48" i="1"/>
  <c r="D48" i="1"/>
  <c r="C48" i="1"/>
  <c r="G20" i="1" l="1"/>
  <c r="C20" i="1"/>
  <c r="D7" i="1"/>
  <c r="G49" i="1"/>
  <c r="L33" i="1"/>
  <c r="K33" i="1"/>
  <c r="G35" i="1"/>
  <c r="G34" i="1"/>
  <c r="D33" i="1"/>
  <c r="C33" i="1"/>
  <c r="L51" i="1" l="1"/>
  <c r="H49" i="1"/>
  <c r="H36" i="1"/>
  <c r="K51" i="1"/>
  <c r="G36" i="1"/>
  <c r="O22" i="1"/>
  <c r="O21" i="1"/>
  <c r="P23" i="1" s="1"/>
  <c r="K20" i="1"/>
  <c r="L21" i="1" s="1"/>
  <c r="H20" i="1"/>
  <c r="D20" i="1"/>
  <c r="K7" i="1"/>
  <c r="K8" i="1" s="1"/>
  <c r="H8" i="1"/>
  <c r="H9" i="1" s="1"/>
  <c r="G8" i="1"/>
  <c r="G7" i="1"/>
  <c r="H7" i="1"/>
  <c r="C7" i="1"/>
  <c r="G9" i="1" l="1"/>
  <c r="K21" i="1"/>
  <c r="L8" i="1"/>
  <c r="O23" i="1"/>
  <c r="G4" i="1"/>
  <c r="K4" i="1"/>
  <c r="C4" i="1"/>
</calcChain>
</file>

<file path=xl/sharedStrings.xml><?xml version="1.0" encoding="utf-8"?>
<sst xmlns="http://schemas.openxmlformats.org/spreadsheetml/2006/main" count="83" uniqueCount="45">
  <si>
    <t>Question #1</t>
  </si>
  <si>
    <t>p=</t>
  </si>
  <si>
    <t>x=</t>
  </si>
  <si>
    <t>n=</t>
  </si>
  <si>
    <t>P(x = 0)</t>
  </si>
  <si>
    <t>part a</t>
  </si>
  <si>
    <t>part b</t>
  </si>
  <si>
    <t>P(x = 1)</t>
  </si>
  <si>
    <t>part c</t>
  </si>
  <si>
    <t>P(x = 0 or X = 1)</t>
  </si>
  <si>
    <t>P(X &gt; 2)</t>
  </si>
  <si>
    <t>Question #2</t>
  </si>
  <si>
    <t xml:space="preserve">part a </t>
  </si>
  <si>
    <t xml:space="preserve">x= </t>
  </si>
  <si>
    <t>P(x = 80)</t>
  </si>
  <si>
    <t>P(x &lt;= 80)</t>
  </si>
  <si>
    <t>P(x &gt;= 80)</t>
  </si>
  <si>
    <t>1- P(x &gt;= 80)</t>
  </si>
  <si>
    <t>part d</t>
  </si>
  <si>
    <t>P( &lt;= 100)</t>
  </si>
  <si>
    <t>P( &lt;= 60)</t>
  </si>
  <si>
    <t>P(60 &lt;= x &lt;= 100)</t>
  </si>
  <si>
    <t>Question #3</t>
  </si>
  <si>
    <t xml:space="preserve">mean= </t>
  </si>
  <si>
    <t xml:space="preserve">std= </t>
  </si>
  <si>
    <t xml:space="preserve">part b </t>
  </si>
  <si>
    <t xml:space="preserve">x1= </t>
  </si>
  <si>
    <t>x2=</t>
  </si>
  <si>
    <t>P(x &lt; 35,000)</t>
  </si>
  <si>
    <t>P(x &lt;= 35,000)</t>
  </si>
  <si>
    <t>P(x &lt;= 49,000)</t>
  </si>
  <si>
    <t>P(35,000 &lt;= x &lt;= 40,000)</t>
  </si>
  <si>
    <t xml:space="preserve">1 - 95% </t>
  </si>
  <si>
    <t xml:space="preserve">Visits: </t>
  </si>
  <si>
    <t>Question #4</t>
  </si>
  <si>
    <t>alpha=</t>
  </si>
  <si>
    <t>beta=</t>
  </si>
  <si>
    <t>lower=</t>
  </si>
  <si>
    <t xml:space="preserve">upper= </t>
  </si>
  <si>
    <t>P(x &lt; 45)</t>
  </si>
  <si>
    <t xml:space="preserve">P(x &gt; 90) </t>
  </si>
  <si>
    <t xml:space="preserve">P(x &lt; 90) </t>
  </si>
  <si>
    <t>P(45 &lt;= x &lt;= 90)</t>
  </si>
  <si>
    <t>mean=</t>
  </si>
  <si>
    <t>x1=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</si>
</sst>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10" fontId="0" fillId="3" borderId="0" xfId="0" applyNumberFormat="1" applyFill="1"/>
    <xf numFmtId="0" fontId="0" fillId="4" borderId="0" xfId="0" applyFill="1"/>
    <xf numFmtId="3" fontId="0" fillId="0" borderId="0" xfId="0" applyNumberFormat="1"/>
    <xf numFmtId="1" fontId="0" fillId="3" borderId="0" xfId="0" applyNumberFormat="1" applyFill="1"/>
    <xf numFmtId="1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CA0F-5AF5-9841-95CA-DE05AFB9013D}">
  <dimension ref="A1:P51"/>
  <sheetViews>
    <sheetView tabSelected="1" zoomScale="120" zoomScaleNormal="120" workbookViewId="0">
      <selection activeCell="D11" sqref="D11"/>
    </sheetView>
  </sheetViews>
  <sheetFormatPr baseColWidth="10" defaultRowHeight="16" x14ac:dyDescent="0.2"/>
  <cols>
    <col min="3" max="3" width="12.1640625" bestFit="1" customWidth="1"/>
    <col min="6" max="6" width="20" customWidth="1"/>
    <col min="10" max="10" width="14" customWidth="1"/>
    <col min="12" max="12" width="11.6640625" bestFit="1" customWidth="1"/>
    <col min="14" max="14" width="14.5" customWidth="1"/>
  </cols>
  <sheetData>
    <row r="1" spans="1:12" x14ac:dyDescent="0.2">
      <c r="A1" s="1" t="s">
        <v>0</v>
      </c>
    </row>
    <row r="3" spans="1:12" x14ac:dyDescent="0.2">
      <c r="A3" s="3" t="s">
        <v>5</v>
      </c>
      <c r="B3" t="s">
        <v>1</v>
      </c>
      <c r="C3">
        <v>0.04</v>
      </c>
      <c r="E3" s="3" t="s">
        <v>6</v>
      </c>
      <c r="F3" t="s">
        <v>1</v>
      </c>
      <c r="G3">
        <v>0.04</v>
      </c>
      <c r="I3" s="3" t="s">
        <v>8</v>
      </c>
      <c r="J3" t="s">
        <v>1</v>
      </c>
      <c r="K3">
        <v>0.04</v>
      </c>
    </row>
    <row r="4" spans="1:12" x14ac:dyDescent="0.2">
      <c r="B4" t="s">
        <v>2</v>
      </c>
      <c r="C4">
        <f ca="1">_xlfn.BINOM.DIST(C4,C5,C3,FALSE)</f>
        <v>0</v>
      </c>
      <c r="F4" t="s">
        <v>2</v>
      </c>
      <c r="G4">
        <f ca="1">_xlfn.BINOM.DIST(G4,G5,G3,FALSE)</f>
        <v>0</v>
      </c>
      <c r="J4" t="s">
        <v>2</v>
      </c>
      <c r="K4">
        <f ca="1">_xlfn.BINOM.DIST(K4,K5,K3,FALSE)</f>
        <v>0</v>
      </c>
    </row>
    <row r="5" spans="1:12" x14ac:dyDescent="0.2">
      <c r="B5" t="s">
        <v>3</v>
      </c>
      <c r="C5">
        <v>50</v>
      </c>
      <c r="F5" t="s">
        <v>3</v>
      </c>
      <c r="G5">
        <v>50</v>
      </c>
      <c r="J5" t="s">
        <v>3</v>
      </c>
      <c r="K5">
        <v>50</v>
      </c>
    </row>
    <row r="7" spans="1:12" x14ac:dyDescent="0.2">
      <c r="B7" t="s">
        <v>4</v>
      </c>
      <c r="C7">
        <f>_xlfn.BINOM.DIST(0,C5,C3,FALSE)</f>
        <v>0.12988579352203861</v>
      </c>
      <c r="D7" s="4">
        <f>_xlfn.BINOM.DIST(0,C5,C3,FALSE)</f>
        <v>0.12988579352203861</v>
      </c>
      <c r="F7" t="s">
        <v>4</v>
      </c>
      <c r="G7">
        <f>_xlfn.BINOM.DIST(0,G5,G3,FALSE)</f>
        <v>0.12988579352203861</v>
      </c>
      <c r="H7" s="2">
        <f>_xlfn.BINOM.DIST(0,G5,G3,FALSE)</f>
        <v>0.12988579352203861</v>
      </c>
      <c r="K7">
        <f>_xlfn.BINOM.DIST(2,K5,K3,TRUE)</f>
        <v>0.67671400409659355</v>
      </c>
    </row>
    <row r="8" spans="1:12" x14ac:dyDescent="0.2">
      <c r="F8" t="s">
        <v>7</v>
      </c>
      <c r="G8">
        <f>_xlfn.BINOM.DIST(1,G5,G3,FALSE)</f>
        <v>0.2705954031709138</v>
      </c>
      <c r="H8" s="2">
        <f>_xlfn.BINOM.DIST(1,G5,G3,FALSE)</f>
        <v>0.2705954031709138</v>
      </c>
      <c r="J8" t="s">
        <v>10</v>
      </c>
      <c r="K8">
        <f>1-K7</f>
        <v>0.32328599590340645</v>
      </c>
      <c r="L8" s="4">
        <f>1-K7</f>
        <v>0.32328599590340645</v>
      </c>
    </row>
    <row r="9" spans="1:12" x14ac:dyDescent="0.2">
      <c r="F9" t="s">
        <v>9</v>
      </c>
      <c r="G9">
        <f>G8+G7</f>
        <v>0.4004811966929524</v>
      </c>
      <c r="H9" s="5">
        <f>H8+H7</f>
        <v>0.4004811966929524</v>
      </c>
    </row>
    <row r="14" spans="1:12" s="6" customFormat="1" x14ac:dyDescent="0.2"/>
    <row r="15" spans="1:12" x14ac:dyDescent="0.2">
      <c r="A15" s="1" t="s">
        <v>11</v>
      </c>
    </row>
    <row r="17" spans="1:16" x14ac:dyDescent="0.2">
      <c r="A17" s="3" t="s">
        <v>12</v>
      </c>
      <c r="B17" t="s">
        <v>23</v>
      </c>
      <c r="C17">
        <v>80</v>
      </c>
      <c r="E17" s="3" t="s">
        <v>6</v>
      </c>
      <c r="F17" t="s">
        <v>23</v>
      </c>
      <c r="G17">
        <v>80</v>
      </c>
      <c r="I17" s="3" t="s">
        <v>8</v>
      </c>
      <c r="J17" t="s">
        <v>43</v>
      </c>
      <c r="K17">
        <v>80</v>
      </c>
      <c r="M17" s="3" t="s">
        <v>18</v>
      </c>
      <c r="N17" t="s">
        <v>43</v>
      </c>
      <c r="O17">
        <v>80</v>
      </c>
    </row>
    <row r="18" spans="1:16" x14ac:dyDescent="0.2">
      <c r="B18" t="s">
        <v>13</v>
      </c>
      <c r="C18">
        <v>80</v>
      </c>
      <c r="F18" t="s">
        <v>13</v>
      </c>
      <c r="G18">
        <v>80</v>
      </c>
      <c r="J18" t="s">
        <v>2</v>
      </c>
      <c r="K18">
        <v>79</v>
      </c>
      <c r="N18" t="s">
        <v>44</v>
      </c>
      <c r="O18">
        <v>100</v>
      </c>
    </row>
    <row r="19" spans="1:16" x14ac:dyDescent="0.2">
      <c r="N19" t="s">
        <v>27</v>
      </c>
      <c r="O19">
        <v>59</v>
      </c>
    </row>
    <row r="20" spans="1:16" x14ac:dyDescent="0.2">
      <c r="B20" t="s">
        <v>14</v>
      </c>
      <c r="C20">
        <f>_xlfn.POISSON.DIST(C17,C18,FALSE)</f>
        <v>4.4556665770350945E-2</v>
      </c>
      <c r="D20" s="4">
        <f>_xlfn.POISSON.DIST(C18,C18,FALSE)</f>
        <v>4.4556665770350945E-2</v>
      </c>
      <c r="F20" t="s">
        <v>15</v>
      </c>
      <c r="G20">
        <f>_xlfn.POISSON.DIST(G17,G18,TRUE)</f>
        <v>0.52968796118682437</v>
      </c>
      <c r="H20" s="4">
        <f>_xlfn.POISSON.DIST(G18,G18,TRUE)</f>
        <v>0.52968796118682437</v>
      </c>
      <c r="J20" t="s">
        <v>16</v>
      </c>
      <c r="K20">
        <f>_xlfn.POISSON.DIST(K18,K17,TRUE)</f>
        <v>0.48513129541647337</v>
      </c>
    </row>
    <row r="21" spans="1:16" x14ac:dyDescent="0.2">
      <c r="J21" t="s">
        <v>17</v>
      </c>
      <c r="K21">
        <f>1-K20</f>
        <v>0.51486870458352663</v>
      </c>
      <c r="L21" s="4">
        <f>1-K20</f>
        <v>0.51486870458352663</v>
      </c>
      <c r="N21" t="s">
        <v>19</v>
      </c>
      <c r="O21">
        <f>_xlfn.POISSON.DIST(O18,O17,TRUE)</f>
        <v>0.98683114512406611</v>
      </c>
    </row>
    <row r="22" spans="1:16" x14ac:dyDescent="0.2">
      <c r="N22" t="s">
        <v>20</v>
      </c>
      <c r="O22">
        <f>_xlfn.POISSON.DIST(O19,O17,TRUE)</f>
        <v>8.5975372580313399E-3</v>
      </c>
    </row>
    <row r="23" spans="1:16" x14ac:dyDescent="0.2">
      <c r="N23" t="s">
        <v>21</v>
      </c>
      <c r="O23">
        <f>O21-O22</f>
        <v>0.97823360786603475</v>
      </c>
      <c r="P23" s="4">
        <f>O21-O22</f>
        <v>0.97823360786603475</v>
      </c>
    </row>
    <row r="26" spans="1:16" s="6" customFormat="1" x14ac:dyDescent="0.2"/>
    <row r="27" spans="1:16" x14ac:dyDescent="0.2">
      <c r="A27" s="1" t="s">
        <v>22</v>
      </c>
    </row>
    <row r="29" spans="1:16" x14ac:dyDescent="0.2">
      <c r="A29" s="3" t="s">
        <v>5</v>
      </c>
      <c r="B29" t="s">
        <v>23</v>
      </c>
      <c r="C29" s="7">
        <v>40000</v>
      </c>
      <c r="E29" s="3" t="s">
        <v>25</v>
      </c>
      <c r="F29" t="s">
        <v>23</v>
      </c>
      <c r="G29" s="7">
        <v>40000</v>
      </c>
      <c r="I29" s="3" t="s">
        <v>8</v>
      </c>
      <c r="J29" t="s">
        <v>23</v>
      </c>
      <c r="K29" s="7">
        <v>40000</v>
      </c>
    </row>
    <row r="30" spans="1:16" x14ac:dyDescent="0.2">
      <c r="B30" t="s">
        <v>24</v>
      </c>
      <c r="C30" s="7">
        <v>10000</v>
      </c>
      <c r="F30" t="s">
        <v>24</v>
      </c>
      <c r="G30" s="7">
        <v>10000</v>
      </c>
      <c r="J30" t="s">
        <v>24</v>
      </c>
      <c r="K30" s="7">
        <v>10000</v>
      </c>
    </row>
    <row r="31" spans="1:16" x14ac:dyDescent="0.2">
      <c r="B31" t="s">
        <v>13</v>
      </c>
      <c r="C31" s="7">
        <v>35000</v>
      </c>
      <c r="F31" t="s">
        <v>26</v>
      </c>
      <c r="G31" s="7">
        <v>49000</v>
      </c>
      <c r="J31" t="s">
        <v>32</v>
      </c>
      <c r="K31">
        <v>0.05</v>
      </c>
    </row>
    <row r="32" spans="1:16" x14ac:dyDescent="0.2">
      <c r="F32" t="s">
        <v>27</v>
      </c>
      <c r="G32" s="7">
        <v>35000</v>
      </c>
    </row>
    <row r="33" spans="1:12" x14ac:dyDescent="0.2">
      <c r="B33" t="s">
        <v>28</v>
      </c>
      <c r="C33">
        <f>_xlfn.NORM.DIST(C31,C29,C30,TRUE)</f>
        <v>0.30853753872598688</v>
      </c>
      <c r="D33" s="4">
        <f>_xlfn.NORM.DIST(C31,C29,C30,TRUE)</f>
        <v>0.30853753872598688</v>
      </c>
      <c r="J33" t="s">
        <v>33</v>
      </c>
      <c r="K33">
        <f>_xlfn.NORM.INV(K31,K29,K30)</f>
        <v>23551.463730485273</v>
      </c>
      <c r="L33" s="8">
        <f>_xlfn.NORM.INV(K31,K29,K30)</f>
        <v>23551.463730485273</v>
      </c>
    </row>
    <row r="34" spans="1:12" x14ac:dyDescent="0.2">
      <c r="F34" t="s">
        <v>29</v>
      </c>
      <c r="G34">
        <f>_xlfn.NORM.DIST(G32,G29,G30,TRUE)</f>
        <v>0.30853753872598688</v>
      </c>
    </row>
    <row r="35" spans="1:12" x14ac:dyDescent="0.2">
      <c r="F35" t="s">
        <v>30</v>
      </c>
      <c r="G35">
        <f>_xlfn.NORM.DIST(G31,G29,G30,TRUE)</f>
        <v>0.81593987465324047</v>
      </c>
    </row>
    <row r="36" spans="1:12" x14ac:dyDescent="0.2">
      <c r="F36" t="s">
        <v>31</v>
      </c>
      <c r="G36">
        <f>G35-G34</f>
        <v>0.50740233592725359</v>
      </c>
      <c r="H36" s="4">
        <f>G35-G34</f>
        <v>0.50740233592725359</v>
      </c>
    </row>
    <row r="39" spans="1:12" s="6" customFormat="1" x14ac:dyDescent="0.2"/>
    <row r="40" spans="1:12" x14ac:dyDescent="0.2">
      <c r="A40" s="1" t="s">
        <v>34</v>
      </c>
    </row>
    <row r="42" spans="1:12" x14ac:dyDescent="0.2">
      <c r="A42" s="3" t="s">
        <v>12</v>
      </c>
      <c r="B42" t="s">
        <v>35</v>
      </c>
      <c r="C42">
        <v>0.73099999999999998</v>
      </c>
      <c r="E42" s="3" t="s">
        <v>6</v>
      </c>
      <c r="F42" t="s">
        <v>35</v>
      </c>
      <c r="G42">
        <v>0.73099999999999998</v>
      </c>
      <c r="I42" s="3" t="s">
        <v>8</v>
      </c>
      <c r="J42" t="s">
        <v>35</v>
      </c>
      <c r="K42">
        <v>0.73099999999999998</v>
      </c>
    </row>
    <row r="43" spans="1:12" x14ac:dyDescent="0.2">
      <c r="B43" t="s">
        <v>36</v>
      </c>
      <c r="C43">
        <v>0.91359999999999997</v>
      </c>
      <c r="F43" t="s">
        <v>36</v>
      </c>
      <c r="G43">
        <v>0.91359999999999997</v>
      </c>
      <c r="J43" t="s">
        <v>36</v>
      </c>
      <c r="K43">
        <v>0.91359999999999997</v>
      </c>
    </row>
    <row r="44" spans="1:12" x14ac:dyDescent="0.2">
      <c r="B44" t="s">
        <v>37</v>
      </c>
      <c r="C44">
        <v>30</v>
      </c>
      <c r="F44" t="s">
        <v>37</v>
      </c>
      <c r="G44">
        <v>30</v>
      </c>
      <c r="J44" t="s">
        <v>37</v>
      </c>
      <c r="K44">
        <v>30</v>
      </c>
    </row>
    <row r="45" spans="1:12" x14ac:dyDescent="0.2">
      <c r="B45" t="s">
        <v>38</v>
      </c>
      <c r="C45">
        <v>120</v>
      </c>
      <c r="F45" t="s">
        <v>38</v>
      </c>
      <c r="G45">
        <v>120</v>
      </c>
      <c r="J45" t="s">
        <v>38</v>
      </c>
      <c r="K45">
        <v>120</v>
      </c>
    </row>
    <row r="46" spans="1:12" x14ac:dyDescent="0.2">
      <c r="B46" s="9" t="s">
        <v>2</v>
      </c>
      <c r="C46">
        <v>45</v>
      </c>
      <c r="F46" s="9" t="s">
        <v>2</v>
      </c>
      <c r="G46">
        <v>90</v>
      </c>
      <c r="J46" s="9" t="s">
        <v>26</v>
      </c>
      <c r="K46">
        <v>45</v>
      </c>
    </row>
    <row r="47" spans="1:12" x14ac:dyDescent="0.2">
      <c r="J47" t="s">
        <v>27</v>
      </c>
      <c r="K47">
        <v>90</v>
      </c>
    </row>
    <row r="48" spans="1:12" x14ac:dyDescent="0.2">
      <c r="B48" t="s">
        <v>39</v>
      </c>
      <c r="C48">
        <f>_xlfn.BETA.DIST(C46,C42,C43,TRUE,C44,C45)</f>
        <v>0.25238954362375088</v>
      </c>
      <c r="D48" s="4">
        <f>_xlfn.BETA.DIST(C46,C42,C43,TRUE,C44,C45)</f>
        <v>0.25238954362375088</v>
      </c>
      <c r="G48">
        <f>_xlfn.BETA.DIST(G46,G42,G43,TRUE,G44,G45)</f>
        <v>0.71382376738409126</v>
      </c>
    </row>
    <row r="49" spans="6:12" x14ac:dyDescent="0.2">
      <c r="F49" t="s">
        <v>40</v>
      </c>
      <c r="G49">
        <f>1-G48</f>
        <v>0.28617623261590874</v>
      </c>
      <c r="H49" s="4">
        <f>1-G48</f>
        <v>0.28617623261590874</v>
      </c>
      <c r="J49" t="s">
        <v>39</v>
      </c>
      <c r="K49">
        <f>_xlfn.BETA.DIST(K46,K42,K43,TRUE,K44,K45)</f>
        <v>0.25238954362375088</v>
      </c>
    </row>
    <row r="50" spans="6:12" x14ac:dyDescent="0.2">
      <c r="J50" t="s">
        <v>41</v>
      </c>
      <c r="K50">
        <f>_xlfn.BETA.DIST(K47,K42,K43,TRUE,K44,K45)</f>
        <v>0.71382376738409126</v>
      </c>
    </row>
    <row r="51" spans="6:12" x14ac:dyDescent="0.2">
      <c r="J51" t="s">
        <v>42</v>
      </c>
      <c r="K51">
        <f>K50-K49</f>
        <v>0.46143422376034038</v>
      </c>
      <c r="L51" s="4">
        <f>K50-K49</f>
        <v>0.46143422376034038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Finley</dc:creator>
  <cp:lastModifiedBy>Kristina Finley</cp:lastModifiedBy>
  <dcterms:created xsi:type="dcterms:W3CDTF">2024-11-18T16:38:39Z</dcterms:created>
  <dcterms:modified xsi:type="dcterms:W3CDTF">2024-11-19T14:08:57Z</dcterms:modified>
</cp:coreProperties>
</file>